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05A360C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5_佐賀県の人口(年報)\HP用（未作業）\HP掲載Excel\"/>
    </mc:Choice>
  </mc:AlternateContent>
  <xr:revisionPtr revIDLastSave="0" documentId="13_ncr:101_{569470CA-FC75-4B7B-A471-342CF899396E}" xr6:coauthVersionLast="47" xr6:coauthVersionMax="47" xr10:uidLastSave="{00000000-0000-0000-0000-000000000000}"/>
  <bookViews>
    <workbookView xWindow="-110" yWindow="-110" windowWidth="25820" windowHeight="13900" tabRatio="871" xr2:uid="{00000000-000D-0000-FFFF-FFFF00000000}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'表－16世帯数・１世帯あたり平均人員の推移)'!$B$1:$I$49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世帯（世帯数）'!$A$1:$O$44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(2)'!$A$1:$AG$22</definedName>
    <definedName name="_xlnm.Print_Area" localSheetId="10">'表－16世帯数・１世帯あたり平均人員の推移)'!$B$1:$H$49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6" l="1"/>
  <c r="K28" i="16" l="1"/>
  <c r="K27" i="16"/>
  <c r="K26" i="16"/>
  <c r="L28" i="16"/>
  <c r="K39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G45" i="21"/>
  <c r="H45" i="21" s="1"/>
  <c r="E14" i="18"/>
  <c r="E10" i="18"/>
  <c r="E6" i="18"/>
  <c r="B14" i="18"/>
  <c r="B13" i="18"/>
  <c r="F9" i="14"/>
  <c r="F8" i="14"/>
  <c r="F7" i="14"/>
  <c r="F6" i="14"/>
  <c r="E30" i="14"/>
  <c r="E29" i="14"/>
  <c r="E28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0" i="14"/>
  <c r="E9" i="14"/>
  <c r="E8" i="14"/>
  <c r="E7" i="14"/>
  <c r="E6" i="14"/>
  <c r="B26" i="14"/>
  <c r="P3" i="6" l="1"/>
  <c r="L25" i="16"/>
  <c r="K38" i="16"/>
  <c r="K37" i="16"/>
  <c r="K36" i="16"/>
  <c r="K35" i="16"/>
  <c r="K34" i="16"/>
  <c r="K33" i="16"/>
  <c r="K32" i="16"/>
  <c r="K31" i="16"/>
  <c r="K30" i="16"/>
  <c r="K29" i="16"/>
  <c r="K25" i="16"/>
  <c r="J25" i="16"/>
  <c r="D25" i="22" l="1"/>
  <c r="D26" i="14"/>
  <c r="C26" i="14"/>
  <c r="L39" i="16" l="1"/>
  <c r="B6" i="18"/>
  <c r="J26" i="14"/>
  <c r="E15" i="17"/>
  <c r="E16" i="17"/>
  <c r="I26" i="14"/>
  <c r="J36" i="16"/>
  <c r="L36" i="16" s="1"/>
  <c r="J35" i="16"/>
  <c r="L35" i="16" s="1"/>
  <c r="J30" i="16"/>
  <c r="L30" i="16" s="1"/>
  <c r="J29" i="16"/>
  <c r="L29" i="16" s="1"/>
  <c r="J27" i="16"/>
  <c r="L27" i="16" s="1"/>
  <c r="J26" i="16"/>
  <c r="L26" i="16" s="1"/>
  <c r="J28" i="16"/>
  <c r="B38" i="18"/>
  <c r="P4" i="6"/>
  <c r="J32" i="16"/>
  <c r="L32" i="16" s="1"/>
  <c r="J33" i="16"/>
  <c r="L33" i="16" s="1"/>
  <c r="E13" i="18"/>
  <c r="B10" i="18"/>
  <c r="F10" i="14"/>
  <c r="E11" i="14"/>
  <c r="F11" i="14" s="1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C31" i="14" l="1"/>
  <c r="J37" i="16"/>
  <c r="L37" i="16" s="1"/>
  <c r="J38" i="16"/>
  <c r="L38" i="16" s="1"/>
  <c r="J34" i="16"/>
  <c r="L34" i="16" s="1"/>
  <c r="F26" i="14"/>
  <c r="D31" i="14"/>
  <c r="F29" i="14"/>
  <c r="F30" i="14"/>
  <c r="B31" i="14"/>
  <c r="F28" i="14"/>
  <c r="J31" i="16"/>
  <c r="L31" i="16" s="1"/>
  <c r="E26" i="14"/>
  <c r="F31" i="14" l="1"/>
  <c r="E31" i="14"/>
</calcChain>
</file>

<file path=xl/sharedStrings.xml><?xml version="1.0" encoding="utf-8"?>
<sst xmlns="http://schemas.openxmlformats.org/spreadsheetml/2006/main" count="1087" uniqueCount="429">
  <si>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</si>
  <si>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</si>
  <si>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</si>
  <si>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</si>
  <si>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</si>
  <si>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</si>
  <si>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</si>
  <si>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</si>
  <si>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</si>
  <si>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</si>
  <si>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</si>
  <si>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</si>
  <si>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</si>
  <si>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</si>
  <si>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</si>
  <si>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</si>
  <si>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</si>
  <si>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</si>
  <si>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</si>
  <si>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</si>
  <si>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</si>
  <si>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</si>
  <si>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</si>
  <si>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</si>
  <si>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</si>
  <si>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</si>
  <si>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</si>
  <si>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</si>
  <si>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</si>
  <si>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</si>
  <si>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</si>
  <si>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</si>
  <si>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</si>
  <si>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</si>
  <si>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</si>
  <si>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</si>
  <si>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</si>
  <si>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</si>
  <si>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</si>
  <si>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</si>
  <si>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</si>
  <si>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</si>
  <si>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</si>
  <si>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</si>
  <si>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</si>
  <si>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</si>
  <si>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</si>
  <si>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</si>
  <si>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</si>
  <si>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</si>
  <si>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</si>
  <si>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</si>
  <si>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</si>
  <si>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</si>
  <si>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</si>
  <si>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</si>
  <si>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</si>
  <si>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</si>
  <si>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</si>
  <si>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</si>
  <si>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</si>
  <si>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</si>
  <si>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</si>
  <si>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</si>
  <si>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</si>
  <si>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</si>
  <si>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</si>
  <si>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</si>
  <si>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</si>
  <si>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</si>
  <si>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</si>
  <si>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</si>
  <si>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</si>
  <si>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</si>
  <si>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</si>
  <si>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</si>
  <si>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</si>
  <si>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</si>
  <si>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</si>
  <si>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</si>
  <si>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</si>
  <si>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</si>
  <si>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</si>
  <si>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</si>
  <si>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</si>
  <si>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</si>
  <si>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</si>
  <si>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</si>
  <si>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</si>
  <si>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</si>
  <si>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</si>
  <si>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</si>
  <si>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</si>
  <si>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</si>
  <si>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</si>
  <si>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</si>
  <si>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</si>
  <si>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</si>
  <si>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</si>
  <si>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</si>
  <si>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</si>
  <si>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</si>
  <si>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</si>
  <si>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</si>
  <si>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</si>
  <si>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</si>
  <si>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</si>
  <si>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</si>
  <si>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</si>
  <si>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</si>
  <si>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</si>
  <si>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</si>
  <si>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</si>
  <si>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</si>
  <si>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</si>
  <si>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</si>
  <si>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</si>
  <si>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</si>
  <si>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</si>
  <si>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</si>
  <si>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</si>
  <si>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</si>
  <si>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</si>
  <si>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</si>
  <si>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</si>
  <si>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</si>
  <si>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</si>
  <si>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</si>
  <si>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</si>
  <si>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</si>
  <si>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</si>
  <si>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</si>
  <si>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</si>
  <si>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</si>
  <si>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</si>
  <si>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</si>
  <si>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</si>
  <si>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</si>
  <si>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</si>
  <si>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</si>
  <si>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</si>
  <si>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</si>
  <si>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</si>
  <si>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</si>
  <si>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</si>
  <si>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</si>
  <si>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</si>
  <si>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</si>
  <si>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</si>
  <si>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</si>
  <si>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</si>
  <si>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</si>
  <si>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</si>
  <si>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</si>
  <si>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</si>
  <si>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</si>
  <si>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</si>
  <si>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</si>
  <si>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</si>
  <si>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</si>
  <si>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</si>
  <si>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</si>
  <si>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</si>
  <si>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</si>
  <si>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</si>
  <si>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</si>
  <si>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</si>
  <si>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</si>
  <si>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</si>
  <si>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</si>
  <si>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</si>
  <si>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</si>
  <si>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</si>
  <si>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</si>
  <si>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</si>
  <si>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</si>
  <si>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</si>
  <si>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</si>
  <si>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</si>
  <si>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</si>
  <si>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</si>
  <si>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</si>
  <si>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</si>
  <si>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</si>
  <si>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</si>
  <si>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</si>
  <si>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</si>
  <si>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</si>
  <si>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</si>
  <si>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</si>
  <si>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</si>
  <si>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</si>
  <si>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</si>
  <si>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</si>
  <si>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</si>
  <si>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</si>
  <si>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</si>
  <si>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</si>
  <si>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</si>
  <si>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</si>
  <si>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</si>
  <si>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</si>
  <si>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</si>
  <si>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</si>
  <si>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</si>
  <si>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</si>
  <si>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</si>
  <si>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</si>
  <si>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</si>
  <si>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</si>
  <si>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</si>
  <si>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</si>
  <si>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</si>
  <si>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</si>
  <si>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</si>
  <si>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</si>
  <si>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</si>
  <si>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</si>
  <si>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</si>
  <si>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</si>
  <si>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</si>
  <si>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</si>
  <si>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</si>
  <si>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</si>
  <si>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</si>
  <si>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</si>
  <si>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</si>
  <si>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</si>
  <si>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</si>
  <si>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</si>
  <si>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</si>
  <si>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</si>
  <si>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</si>
  <si>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</si>
  <si>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</si>
  <si>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</si>
  <si>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</si>
  <si>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</si>
  <si>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</si>
  <si>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</si>
  <si>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</si>
  <si>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</si>
  <si>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</si>
  <si>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</si>
  <si>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</si>
  <si>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　</t>
    <phoneticPr fontId="2"/>
  </si>
  <si>
    <t>（２）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</si>
  <si>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</si>
  <si>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</si>
  <si>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</si>
  <si>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</si>
  <si>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</si>
  <si>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</si>
  <si>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</si>
  <si>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</si>
  <si>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</si>
  <si>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</si>
  <si>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</si>
  <si>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</si>
  <si>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</si>
  <si>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</si>
  <si>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</si>
  <si>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</si>
  <si>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</si>
  <si>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</si>
  <si>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</si>
  <si>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</si>
  <si>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</si>
  <si>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</si>
  <si>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</si>
  <si>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</si>
  <si>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</si>
  <si>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</si>
  <si>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</si>
  <si>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</si>
  <si>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</si>
  <si>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</si>
  <si>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</si>
  <si>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</si>
  <si>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</si>
  <si>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</si>
  <si>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</si>
  <si>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</si>
  <si>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</si>
  <si>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</si>
  <si>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</si>
  <si>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</si>
  <si>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</si>
  <si>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</si>
  <si>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</si>
  <si>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</si>
  <si>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</si>
  <si>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</si>
  <si>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</si>
  <si>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</si>
  <si>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</si>
  <si>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</si>
  <si>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</si>
  <si>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</si>
  <si>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</si>
  <si>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</si>
  <si>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</si>
  <si>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</si>
  <si>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</si>
  <si>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</si>
  <si>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</si>
  <si>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</si>
  <si>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</si>
  <si>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</si>
  <si>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</si>
  <si>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</si>
  <si>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</si>
  <si>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</si>
  <si>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</si>
  <si>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</si>
  <si>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</si>
  <si>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</si>
  <si>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</si>
  <si>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</si>
  <si>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</si>
  <si>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</si>
  <si>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</si>
  <si>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</si>
  <si>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</si>
  <si>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</si>
  <si>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</si>
  <si>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</si>
  <si>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</si>
  <si>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</si>
  <si>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</si>
  <si>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</si>
  <si>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</si>
  <si>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30年</t>
    <rPh sb="2" eb="3">
      <t>ネン</t>
    </rPh>
    <phoneticPr fontId="2"/>
  </si>
  <si>
    <t>(Ｎ１で作成)</t>
    <rPh sb="4" eb="6">
      <t>サクセイ</t>
    </rPh>
    <phoneticPr fontId="4"/>
  </si>
  <si>
    <t>（Ｎ５で作成）</t>
    <rPh sb="4" eb="6">
      <t>サクセイ</t>
    </rPh>
    <phoneticPr fontId="4"/>
  </si>
  <si>
    <t>（Ｎ６で作成）</t>
    <phoneticPr fontId="4"/>
  </si>
  <si>
    <t>(Ｎ１で作成)</t>
    <phoneticPr fontId="2"/>
  </si>
  <si>
    <t>(Ｎ2で作成)</t>
    <phoneticPr fontId="2"/>
  </si>
  <si>
    <t>(Ｎ1で作成)</t>
    <phoneticPr fontId="2"/>
  </si>
  <si>
    <t>令和</t>
    <rPh sb="0" eb="1">
      <t>レイ</t>
    </rPh>
    <rPh sb="1" eb="2">
      <t>ワ</t>
    </rPh>
    <phoneticPr fontId="2"/>
  </si>
  <si>
    <t>(S5で作成)</t>
    <phoneticPr fontId="2"/>
  </si>
  <si>
    <t>(S5で作成)</t>
    <phoneticPr fontId="2"/>
  </si>
  <si>
    <t>元年</t>
    <rPh sb="0" eb="1">
      <t>ガン</t>
    </rPh>
    <rPh sb="1" eb="2">
      <t>ネン</t>
    </rPh>
    <phoneticPr fontId="2"/>
  </si>
  <si>
    <t>(Ｎ１７で作成)</t>
    <phoneticPr fontId="4"/>
  </si>
  <si>
    <t>2年</t>
    <rPh sb="1" eb="2">
      <t>ネン</t>
    </rPh>
    <phoneticPr fontId="2"/>
  </si>
  <si>
    <t>(Ｎ１で作成)</t>
  </si>
  <si>
    <t>3年</t>
    <rPh sb="1" eb="2">
      <t>ネン</t>
    </rPh>
    <phoneticPr fontId="2"/>
  </si>
  <si>
    <t xml:space="preserve"> 社会動態</t>
    <rPh sb="1" eb="3">
      <t>シャカイ</t>
    </rPh>
    <rPh sb="3" eb="5">
      <t>ドウタイ</t>
    </rPh>
    <phoneticPr fontId="2"/>
  </si>
  <si>
    <t>Ｒ３年</t>
    <rPh sb="2" eb="3">
      <t>ネン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</si>
  <si>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</si>
  <si>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4年</t>
    <rPh sb="1" eb="2">
      <t>ネン</t>
    </rPh>
    <phoneticPr fontId="2"/>
  </si>
  <si>
    <t>2.5人となった。</t>
    <phoneticPr fontId="2"/>
  </si>
  <si>
    <t>を市町別にみると、20市</t>
    <rPh sb="1" eb="3">
      <t>シチョウ</t>
    </rPh>
    <rPh sb="11" eb="12">
      <t>シ</t>
    </rPh>
    <phoneticPr fontId="2"/>
  </si>
  <si>
    <t>台となっている。</t>
    <phoneticPr fontId="2"/>
  </si>
  <si>
    <t>　また、下位をみると、佐</t>
    <phoneticPr fontId="2"/>
  </si>
  <si>
    <t>賀市が2.3人、鳥栖市、玄</t>
    <rPh sb="12" eb="13">
      <t>ゲン</t>
    </rPh>
    <phoneticPr fontId="2"/>
  </si>
  <si>
    <t>人となっている。</t>
    <phoneticPr fontId="2"/>
  </si>
  <si>
    <t>　転入率・転出率・社会増減率の上位及び下位をそれぞれ５位までみると表－13のとおりである。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</si>
  <si>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>１世帯当たりの平均人員は</t>
    <phoneticPr fontId="2"/>
  </si>
  <si>
    <t>　１世帯当たりの平均人員</t>
    <phoneticPr fontId="2"/>
  </si>
  <si>
    <t>町(10市10町)すべてで２人</t>
    <rPh sb="0" eb="1">
      <t>マチ</t>
    </rPh>
    <rPh sb="4" eb="5">
      <t>シ</t>
    </rPh>
    <rPh sb="7" eb="8">
      <t>チョウ</t>
    </rPh>
    <phoneticPr fontId="2"/>
  </si>
  <si>
    <t>　１世帯当たりの平均人員</t>
    <phoneticPr fontId="2"/>
  </si>
  <si>
    <t xml:space="preserve">  世帯増減数・世帯増減率の上位及び下位をそれぞれ５位までみると表－15のとおりである。</t>
    <phoneticPr fontId="2"/>
  </si>
  <si>
    <t>表－11　　社会動態　　（⇒統計表第４・５・10表）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</si>
  <si>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(注） 各年次とも前年10月１日から当年９月末日までの１年間の集計である。</t>
    <rPh sb="1" eb="2">
      <t>チュウ</t>
    </rPh>
    <rPh sb="4" eb="7">
      <t>カクネンジ</t>
    </rPh>
    <rPh sb="9" eb="11">
      <t>ゼンネン</t>
    </rPh>
    <rPh sb="13" eb="14">
      <t>ガツ</t>
    </rPh>
    <rPh sb="15" eb="16">
      <t>ニチ</t>
    </rPh>
    <rPh sb="18" eb="20">
      <t>トウネン</t>
    </rPh>
    <rPh sb="21" eb="22">
      <t>ガツ</t>
    </rPh>
    <rPh sb="22" eb="24">
      <t>マツジツ</t>
    </rPh>
    <rPh sb="28" eb="30">
      <t>ネンカン</t>
    </rPh>
    <rPh sb="31" eb="33">
      <t>シュウケイ</t>
    </rPh>
    <phoneticPr fontId="2"/>
  </si>
  <si>
    <t>Ｒ４年</t>
    <rPh sb="2" eb="3">
      <t>ネン</t>
    </rPh>
    <phoneticPr fontId="2"/>
  </si>
  <si>
    <t xml:space="preserve">  この１年間の県内の市町間移動者数は、10,028人(男4,905人、女5,123人)、他の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</si>
  <si>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都道府県からの転入者は19,016人、他の都道府県への転出者は18,948人で、移動総数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</si>
  <si>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は47,992人となっている。</t>
    <phoneticPr fontId="2"/>
  </si>
  <si>
    <t xml:space="preserve">  この１年間の県外からの転入者数は、19,016人(男10,333人、女8,683人)で、他の都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4" eb="35">
      <t>ニン</t>
    </rPh>
    <rPh sb="36" eb="37">
      <t>オンナ</t>
    </rPh>
    <rPh sb="42" eb="43">
      <t>ニン</t>
    </rPh>
    <rPh sb="46" eb="47">
      <t>タ</t>
    </rPh>
    <rPh sb="48" eb="49">
      <t>ミヤコ</t>
    </rPh>
    <phoneticPr fontId="2"/>
  </si>
  <si>
    <t>道府県からの転入で最も多いのは、福岡県(6,655人)で、続いて長崎県(2,010人)、熊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クマ</t>
    </rPh>
    <phoneticPr fontId="2"/>
  </si>
  <si>
    <t>本県(878人)、東京都(869人)、大阪府(515人)となっている。</t>
    <rPh sb="0" eb="2">
      <t>ホンケン</t>
    </rPh>
    <rPh sb="1" eb="2">
      <t>ケン</t>
    </rPh>
    <rPh sb="9" eb="12">
      <t>トウキョウト</t>
    </rPh>
    <rPh sb="16" eb="17">
      <t>ニン</t>
    </rPh>
    <rPh sb="19" eb="22">
      <t>オオサカフ</t>
    </rPh>
    <rPh sb="22" eb="23">
      <t>ケン</t>
    </rPh>
    <phoneticPr fontId="2"/>
  </si>
  <si>
    <t>　また、県外への転出者数は、18,948人(男10,164人、女8,784人)となっており、転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</si>
  <si>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となっている。さらに、前年と比較すると、県外からの転入者は151人増加し、県外</t>
    <rPh sb="33" eb="35">
      <t>ゾウカ</t>
    </rPh>
    <phoneticPr fontId="2"/>
  </si>
  <si>
    <t>への転出者は29人増加している。</t>
    <rPh sb="8" eb="9">
      <t>ニン</t>
    </rPh>
    <rPh sb="9" eb="11">
      <t>ゾウカ</t>
    </rPh>
    <phoneticPr fontId="2"/>
  </si>
  <si>
    <t>３月の3,420人、次いで４月の2,745</t>
    <rPh sb="1" eb="2">
      <t>ツキ</t>
    </rPh>
    <rPh sb="8" eb="9">
      <t>ニン</t>
    </rPh>
    <rPh sb="10" eb="11">
      <t>ツ</t>
    </rPh>
    <rPh sb="14" eb="15">
      <t>ツキ</t>
    </rPh>
    <phoneticPr fontId="2"/>
  </si>
  <si>
    <t xml:space="preserve">  転出者数では、３月の5,459人、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</si>
  <si>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次いで４月の1,831人となっている。</t>
    <rPh sb="4" eb="5">
      <t>ツキ</t>
    </rPh>
    <rPh sb="11" eb="12">
      <t>ニン</t>
    </rPh>
    <phoneticPr fontId="2"/>
  </si>
  <si>
    <t>11年</t>
    <phoneticPr fontId="2"/>
  </si>
  <si>
    <t>12年</t>
    <phoneticPr fontId="2"/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</si>
  <si>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</si>
  <si>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</si>
  <si>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</si>
  <si>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</si>
  <si>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</si>
  <si>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</si>
  <si>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</si>
  <si>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</si>
  <si>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</si>
  <si>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</si>
  <si>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5年</t>
    <rPh sb="1" eb="2">
      <t>ネン</t>
    </rPh>
    <phoneticPr fontId="2"/>
  </si>
  <si>
    <t>令和4年10月1日人口総数</t>
    <rPh sb="0" eb="2">
      <t>レイワ</t>
    </rPh>
    <rPh sb="3" eb="4">
      <t>ネン</t>
    </rPh>
    <rPh sb="6" eb="7">
      <t>ツキ</t>
    </rPh>
    <rPh sb="8" eb="9">
      <t>ヒ</t>
    </rPh>
    <rPh sb="9" eb="11">
      <t>ジンコウ</t>
    </rPh>
    <rPh sb="11" eb="13">
      <t>ソウスウ</t>
    </rPh>
    <phoneticPr fontId="2"/>
  </si>
  <si>
    <t>　１市　２町</t>
    <rPh sb="2" eb="3">
      <t>シ</t>
    </rPh>
    <rPh sb="5" eb="6">
      <t>チョウ</t>
    </rPh>
    <phoneticPr fontId="2"/>
  </si>
  <si>
    <t>　０市　０町</t>
    <rPh sb="2" eb="3">
      <t>シ</t>
    </rPh>
    <rPh sb="5" eb="6">
      <t>チョウ</t>
    </rPh>
    <phoneticPr fontId="2"/>
  </si>
  <si>
    <t>　９市　８町</t>
    <rPh sb="2" eb="3">
      <t>シ</t>
    </rPh>
    <rPh sb="5" eb="6">
      <t>チョウ</t>
    </rPh>
    <phoneticPr fontId="2"/>
  </si>
  <si>
    <t>　この１年間の人口移動を年齢別にみると、移動総数 47,992人｛県内移動＋県外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</si>
  <si>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(転入出移動)}のうち、最も多い年齢階級は、20～24歳 10,784人(総数の22.47％)､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5" eb="36">
      <t>ニン</t>
    </rPh>
    <phoneticPr fontId="2"/>
  </si>
  <si>
    <t>続いて25～29歳 8,824人(18.39％)､30～34歳 5,646人(11.76％)､15～19歳 3,629人</t>
    <rPh sb="15" eb="16">
      <t>ニン</t>
    </rPh>
    <rPh sb="30" eb="31">
      <t>サイ</t>
    </rPh>
    <rPh sb="37" eb="38">
      <t>ニン</t>
    </rPh>
    <phoneticPr fontId="2"/>
  </si>
  <si>
    <t>(7.56％)、35～39歳 3,510人(7.31％)となっている。</t>
    <rPh sb="13" eb="14">
      <t>サイ</t>
    </rPh>
    <rPh sb="20" eb="21">
      <t>ニン</t>
    </rPh>
    <phoneticPr fontId="2"/>
  </si>
  <si>
    <t>2,306世帯(0.73％)の増加となっている。</t>
    <rPh sb="15" eb="17">
      <t>ゾウカ</t>
    </rPh>
    <phoneticPr fontId="2"/>
  </si>
  <si>
    <t>武雄市</t>
    <rPh sb="0" eb="2">
      <t>タケオ</t>
    </rPh>
    <rPh sb="2" eb="3">
      <t>シ</t>
    </rPh>
    <phoneticPr fontId="2"/>
  </si>
  <si>
    <t>伊万里市</t>
    <rPh sb="0" eb="3">
      <t>イマリ</t>
    </rPh>
    <phoneticPr fontId="2"/>
  </si>
  <si>
    <t>多久市</t>
    <rPh sb="0" eb="3">
      <t>タクシ</t>
    </rPh>
    <phoneticPr fontId="2"/>
  </si>
  <si>
    <t>有田町</t>
    <rPh sb="0" eb="2">
      <t>アリタ</t>
    </rPh>
    <rPh sb="2" eb="3">
      <t>チョウ</t>
    </rPh>
    <phoneticPr fontId="2"/>
  </si>
  <si>
    <t>嬉野市</t>
    <rPh sb="0" eb="3">
      <t>ウレシノシ</t>
    </rPh>
    <phoneticPr fontId="2"/>
  </si>
  <si>
    <t>江北町</t>
    <rPh sb="0" eb="2">
      <t>コウホク</t>
    </rPh>
    <phoneticPr fontId="2"/>
  </si>
  <si>
    <t>鳥栖市</t>
    <rPh sb="0" eb="3">
      <t>トスシ</t>
    </rPh>
    <phoneticPr fontId="2"/>
  </si>
  <si>
    <t>小城市</t>
    <rPh sb="0" eb="3">
      <t>オギシ</t>
    </rPh>
    <phoneticPr fontId="2"/>
  </si>
  <si>
    <t>　令和５年10月１日現在の</t>
    <rPh sb="1" eb="2">
      <t>レイ</t>
    </rPh>
    <rPh sb="2" eb="3">
      <t>ワ</t>
    </rPh>
    <rPh sb="4" eb="5">
      <t>１１ネン</t>
    </rPh>
    <rPh sb="7" eb="8">
      <t>１０ツキ</t>
    </rPh>
    <rPh sb="9" eb="10">
      <t>ヒ</t>
    </rPh>
    <rPh sb="10" eb="12">
      <t>ゲンザイ</t>
    </rPh>
    <phoneticPr fontId="2"/>
  </si>
  <si>
    <t>の上位をみると、白石町が</t>
    <rPh sb="8" eb="10">
      <t>シロイシ</t>
    </rPh>
    <rPh sb="10" eb="11">
      <t>マチ</t>
    </rPh>
    <phoneticPr fontId="2"/>
  </si>
  <si>
    <t>2.9人、太良町、江北町、</t>
    <rPh sb="3" eb="4">
      <t>ニン</t>
    </rPh>
    <rPh sb="5" eb="8">
      <t>タラチョウ</t>
    </rPh>
    <rPh sb="9" eb="12">
      <t>コウホクマチ</t>
    </rPh>
    <phoneticPr fontId="2"/>
  </si>
  <si>
    <t>人となり、</t>
    <rPh sb="0" eb="1">
      <t>ニン</t>
    </rPh>
    <phoneticPr fontId="2"/>
  </si>
  <si>
    <t>海町、基山町が2.4人、上峰</t>
    <rPh sb="3" eb="5">
      <t>キヤマ</t>
    </rPh>
    <rPh sb="5" eb="6">
      <t>チョウ</t>
    </rPh>
    <rPh sb="12" eb="13">
      <t>カミ</t>
    </rPh>
    <rPh sb="13" eb="14">
      <t>ミネ</t>
    </rPh>
    <phoneticPr fontId="2"/>
  </si>
  <si>
    <t>町が2.5人となっている。</t>
    <phoneticPr fontId="2"/>
  </si>
  <si>
    <t>となった。</t>
    <phoneticPr fontId="2"/>
  </si>
  <si>
    <t>　世帯数の増減状況を市町別にみると、17市町(９市８町)で増加し、１市２町で減少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20" eb="21">
      <t>シ</t>
    </rPh>
    <rPh sb="21" eb="22">
      <t>マチ</t>
    </rPh>
    <rPh sb="24" eb="25">
      <t>シ</t>
    </rPh>
    <rPh sb="26" eb="27">
      <t>チョウ</t>
    </rPh>
    <rPh sb="29" eb="31">
      <t>ゾウカ</t>
    </rPh>
    <rPh sb="34" eb="35">
      <t>シ</t>
    </rPh>
    <rPh sb="36" eb="37">
      <t>マチ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</si>
  <si>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</si>
  <si>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熊本県(831人)、大阪府(634人)となっている。</t>
    <rPh sb="0" eb="3">
      <t>クマモトケン</t>
    </rPh>
    <rPh sb="10" eb="13">
      <t>オオサカフ</t>
    </rPh>
    <rPh sb="17" eb="18">
      <t>ニン</t>
    </rPh>
    <phoneticPr fontId="2"/>
  </si>
  <si>
    <t>表－14　　人口動態の推移（平成11年～令和５年）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8" eb="19">
      <t>ネン</t>
    </rPh>
    <rPh sb="20" eb="21">
      <t>レイ</t>
    </rPh>
    <rPh sb="21" eb="22">
      <t>ワ</t>
    </rPh>
    <rPh sb="23" eb="24">
      <t>ネン</t>
    </rPh>
    <rPh sb="29" eb="31">
      <t>トウケイ</t>
    </rPh>
    <rPh sb="31" eb="32">
      <t>ヒョウ</t>
    </rPh>
    <rPh sb="32" eb="33">
      <t>ダイ</t>
    </rPh>
    <rPh sb="34" eb="35">
      <t>ヒョウ</t>
    </rPh>
    <phoneticPr fontId="2"/>
  </si>
  <si>
    <t>　この結果、社会動態では、68人(男169人増、女101人減)の転入超過(人口増加）</t>
    <rPh sb="22" eb="23">
      <t>ゾウ</t>
    </rPh>
    <rPh sb="33" eb="34">
      <t>ニュウ</t>
    </rPh>
    <rPh sb="39" eb="41">
      <t>ゾウカ</t>
    </rPh>
    <phoneticPr fontId="2"/>
  </si>
  <si>
    <t>で、また転出超過となった市町は、唐津市(328人)、多久市(194人)、鹿島市(123人)、</t>
    <rPh sb="4" eb="6">
      <t>テンシュツ</t>
    </rPh>
    <rPh sb="6" eb="8">
      <t>チョウカ</t>
    </rPh>
    <rPh sb="12" eb="14">
      <t>シチョウ</t>
    </rPh>
    <rPh sb="16" eb="18">
      <t>カラツ</t>
    </rPh>
    <rPh sb="18" eb="19">
      <t>シ</t>
    </rPh>
    <rPh sb="24" eb="25">
      <t>ニン</t>
    </rPh>
    <rPh sb="26" eb="28">
      <t>タク</t>
    </rPh>
    <rPh sb="29" eb="30">
      <t>マチ</t>
    </rPh>
    <rPh sb="34" eb="35">
      <t>ニン</t>
    </rPh>
    <rPh sb="36" eb="38">
      <t>カシマ</t>
    </rPh>
    <rPh sb="39" eb="40">
      <t>シ</t>
    </rPh>
    <phoneticPr fontId="2"/>
  </si>
  <si>
    <t xml:space="preserve">  転入超過となった市町は、鳥栖市(285人)、みやき町(196人)など８市町(５市３町)</t>
    <rPh sb="27" eb="28">
      <t>マチ</t>
    </rPh>
    <rPh sb="32" eb="33">
      <t>カイチ</t>
    </rPh>
    <rPh sb="35" eb="36">
      <t>ニン</t>
    </rPh>
    <rPh sb="41" eb="42">
      <t>マチ</t>
    </rPh>
    <phoneticPr fontId="2"/>
  </si>
  <si>
    <t>玄海町(95人)など12市町(５市７町)となっている。</t>
    <rPh sb="0" eb="3">
      <t>ゲンカイマチ</t>
    </rPh>
    <rPh sb="3" eb="4">
      <t>コクマチ</t>
    </rPh>
    <rPh sb="12" eb="14">
      <t>シチョウ</t>
    </rPh>
    <phoneticPr fontId="2"/>
  </si>
  <si>
    <t>出先で最も多いのは、福岡県(7,358人)で、続いて長崎県(1,576人)､東京都(1,359人)､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</si>
  <si>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　令和５年10月１日現在の世帯数は、319,610世帯で、これを前年と比較すると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3" eb="16">
      <t>セタイスウ</t>
    </rPh>
    <rPh sb="25" eb="27">
      <t>セタイ</t>
    </rPh>
    <rPh sb="32" eb="34">
      <t>ゼンネン</t>
    </rPh>
    <rPh sb="35" eb="37">
      <t>ヒカク</t>
    </rPh>
    <phoneticPr fontId="2"/>
  </si>
  <si>
    <t>令和4年</t>
    <rPh sb="0" eb="2">
      <t>レイワ</t>
    </rPh>
    <phoneticPr fontId="2"/>
  </si>
  <si>
    <t>令和5年</t>
    <rPh sb="0" eb="2">
      <t>レイワ</t>
    </rPh>
    <phoneticPr fontId="2"/>
  </si>
  <si>
    <t>嬉野市（１市２町）が2.7</t>
    <rPh sb="0" eb="3">
      <t>ウレシノシ</t>
    </rPh>
    <rPh sb="5" eb="6">
      <t>シ</t>
    </rPh>
    <rPh sb="7" eb="8">
      <t>チョウ</t>
    </rPh>
    <phoneticPr fontId="2"/>
  </si>
  <si>
    <t>１．各年次とも前年10月１日から当年９月末日までの１年間の集計である。</t>
    <rPh sb="16" eb="17">
      <t>トウ</t>
    </rPh>
    <rPh sb="26" eb="28">
      <t>ネンカン</t>
    </rPh>
    <rPh sb="29" eb="3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</si>
</sst>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58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38" fontId="18" fillId="2" borderId="0" xfId="1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38" fontId="23" fillId="0" borderId="0" xfId="1" applyFont="1" applyFill="1" applyAlignment="1">
      <alignment vertical="center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3" fontId="3" fillId="0" borderId="12" xfId="0" applyNumberFormat="1" applyFont="1" applyFill="1" applyBorder="1" applyAlignment="1">
      <alignment vertical="center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55" fillId="0" borderId="13" xfId="0" quotePrefix="1" applyFont="1" applyFill="1" applyBorder="1" applyAlignment="1">
      <alignment horizontal="distributed"/>
    </xf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" xfId="0" applyFont="1" applyFill="1" applyBorder="1" applyAlignment="1">
      <alignment horizontal="center" vertical="center"/>
    </xf>
    <xf numFmtId="0" fontId="3" fillId="0" borderId="35" xfId="0" applyFont="1" applyFill="1" applyBorder="1" applyAlignment="1"/>
    <xf numFmtId="180" fontId="45" fillId="0" borderId="12" xfId="0" applyNumberFormat="1" applyFont="1" applyFill="1" applyBorder="1" applyAlignment="1"/>
    <xf numFmtId="180" fontId="45" fillId="0" borderId="38" xfId="0" applyNumberFormat="1" applyFont="1" applyFill="1" applyBorder="1" applyAlignment="1"/>
    <xf numFmtId="180" fontId="45" fillId="0" borderId="35" xfId="0" applyNumberFormat="1" applyFont="1" applyFill="1" applyBorder="1" applyAlignment="1"/>
    <xf numFmtId="0" fontId="56" fillId="0" borderId="0" xfId="2" applyFont="1"/>
    <xf numFmtId="0" fontId="57" fillId="0" borderId="0" xfId="2" applyFont="1"/>
    <xf numFmtId="0" fontId="3" fillId="0" borderId="0" xfId="2" applyBorder="1"/>
    <xf numFmtId="3" fontId="57" fillId="0" borderId="0" xfId="2" applyNumberFormat="1" applyFont="1" applyBorder="1"/>
    <xf numFmtId="0" fontId="58" fillId="0" borderId="0" xfId="2" applyFont="1" applyFill="1"/>
    <xf numFmtId="0" fontId="59" fillId="0" borderId="0" xfId="0" applyFont="1"/>
    <xf numFmtId="1" fontId="56" fillId="0" borderId="0" xfId="1" applyNumberFormat="1" applyFont="1"/>
    <xf numFmtId="0" fontId="59" fillId="0" borderId="0" xfId="0" applyFont="1" applyAlignment="1">
      <alignment horizontal="right"/>
    </xf>
    <xf numFmtId="0" fontId="56" fillId="2" borderId="0" xfId="0" applyFont="1" applyFill="1"/>
    <xf numFmtId="2" fontId="0" fillId="4" borderId="5" xfId="0" applyNumberFormat="1" applyFill="1" applyBorder="1"/>
    <xf numFmtId="2" fontId="8" fillId="4" borderId="5" xfId="1" applyNumberFormat="1" applyFont="1" applyFill="1" applyBorder="1"/>
    <xf numFmtId="177" fontId="3" fillId="2" borderId="0" xfId="4" applyNumberFormat="1" applyFill="1" applyBorder="1"/>
    <xf numFmtId="177" fontId="3" fillId="2" borderId="50" xfId="4" applyNumberFormat="1" applyFill="1" applyBorder="1"/>
    <xf numFmtId="0" fontId="60" fillId="0" borderId="0" xfId="0" applyFont="1" applyFill="1" applyBorder="1" applyAlignment="1">
      <alignment vertical="center"/>
    </xf>
    <xf numFmtId="184" fontId="28" fillId="0" borderId="14" xfId="0" applyNumberFormat="1" applyFont="1" applyFill="1" applyBorder="1"/>
    <xf numFmtId="184" fontId="28" fillId="0" borderId="48" xfId="0" applyNumberFormat="1" applyFont="1" applyFill="1" applyBorder="1"/>
    <xf numFmtId="184" fontId="28" fillId="0" borderId="2" xfId="0" applyNumberFormat="1" applyFont="1" applyFill="1" applyBorder="1"/>
    <xf numFmtId="0" fontId="29" fillId="0" borderId="15" xfId="0" quotePrefix="1" applyFont="1" applyFill="1" applyBorder="1" applyAlignment="1">
      <alignment horizontal="distributed"/>
    </xf>
    <xf numFmtId="0" fontId="1" fillId="0" borderId="0" xfId="0" applyFont="1" applyFill="1" applyAlignment="1"/>
    <xf numFmtId="0" fontId="46" fillId="0" borderId="0" xfId="0" applyFont="1" applyFill="1" applyAlignment="1"/>
    <xf numFmtId="38" fontId="7" fillId="0" borderId="0" xfId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distributed"/>
    </xf>
    <xf numFmtId="0" fontId="6" fillId="7" borderId="38" xfId="0" applyFont="1" applyFill="1" applyBorder="1" applyAlignment="1">
      <alignment horizontal="center" vertical="center"/>
    </xf>
    <xf numFmtId="0" fontId="6" fillId="0" borderId="52" xfId="0" applyFont="1" applyFill="1" applyBorder="1" applyAlignment="1"/>
    <xf numFmtId="0" fontId="3" fillId="0" borderId="53" xfId="0" applyFont="1" applyFill="1" applyBorder="1" applyAlignment="1"/>
    <xf numFmtId="0" fontId="3" fillId="0" borderId="54" xfId="0" applyFont="1" applyFill="1" applyBorder="1" applyAlignment="1"/>
    <xf numFmtId="0" fontId="3" fillId="0" borderId="51" xfId="0" applyFont="1" applyFill="1" applyBorder="1" applyAlignment="1"/>
    <xf numFmtId="180" fontId="3" fillId="0" borderId="54" xfId="0" applyNumberFormat="1" applyFont="1" applyFill="1" applyBorder="1" applyAlignment="1"/>
    <xf numFmtId="0" fontId="6" fillId="7" borderId="12" xfId="0" applyFont="1" applyFill="1" applyBorder="1" applyAlignment="1">
      <alignment horizontal="center" vertical="center"/>
    </xf>
    <xf numFmtId="0" fontId="20" fillId="0" borderId="54" xfId="0" applyFont="1" applyFill="1" applyBorder="1"/>
    <xf numFmtId="0" fontId="3" fillId="0" borderId="54" xfId="0" applyFont="1" applyFill="1" applyBorder="1"/>
    <xf numFmtId="0" fontId="20" fillId="0" borderId="54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distributed" wrapText="1"/>
    </xf>
    <xf numFmtId="0" fontId="18" fillId="2" borderId="0" xfId="0" applyFont="1" applyFill="1" applyBorder="1"/>
    <xf numFmtId="38" fontId="18" fillId="2" borderId="54" xfId="1" applyFont="1" applyFill="1" applyBorder="1"/>
    <xf numFmtId="0" fontId="18" fillId="2" borderId="54" xfId="0" applyFont="1" applyFill="1" applyBorder="1"/>
    <xf numFmtId="0" fontId="15" fillId="2" borderId="54" xfId="0" applyFont="1" applyFill="1" applyBorder="1"/>
    <xf numFmtId="0" fontId="47" fillId="2" borderId="54" xfId="0" applyFont="1" applyFill="1" applyBorder="1"/>
    <xf numFmtId="180" fontId="15" fillId="6" borderId="54" xfId="0" applyNumberFormat="1" applyFont="1" applyFill="1" applyBorder="1" applyAlignment="1">
      <alignment vertical="center"/>
    </xf>
    <xf numFmtId="38" fontId="15" fillId="7" borderId="54" xfId="1" applyFont="1" applyFill="1" applyBorder="1" applyAlignment="1">
      <alignment vertical="center"/>
    </xf>
    <xf numFmtId="180" fontId="15" fillId="7" borderId="54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right"/>
    </xf>
    <xf numFmtId="0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vertical="center"/>
    </xf>
    <xf numFmtId="0" fontId="15" fillId="2" borderId="54" xfId="0" applyFont="1" applyFill="1" applyBorder="1" applyAlignment="1">
      <alignment vertical="center"/>
    </xf>
    <xf numFmtId="0" fontId="15" fillId="0" borderId="56" xfId="0" applyFont="1" applyFill="1" applyBorder="1" applyAlignment="1">
      <alignment horizontal="distributed" vertical="center" wrapText="1"/>
    </xf>
    <xf numFmtId="0" fontId="15" fillId="2" borderId="57" xfId="0" applyFont="1" applyFill="1" applyBorder="1" applyAlignment="1">
      <alignment horizontal="right"/>
    </xf>
    <xf numFmtId="38" fontId="15" fillId="2" borderId="57" xfId="1" applyFont="1" applyFill="1" applyBorder="1"/>
    <xf numFmtId="38" fontId="15" fillId="2" borderId="57" xfId="1" applyFont="1" applyFill="1" applyBorder="1" applyAlignment="1">
      <alignment vertical="center"/>
    </xf>
    <xf numFmtId="38" fontId="15" fillId="2" borderId="58" xfId="1" applyFont="1" applyFill="1" applyBorder="1" applyAlignment="1">
      <alignment vertical="center"/>
    </xf>
    <xf numFmtId="0" fontId="3" fillId="0" borderId="42" xfId="0" applyFont="1" applyFill="1" applyBorder="1" applyAlignment="1">
      <alignment horizontal="center"/>
    </xf>
    <xf numFmtId="0" fontId="3" fillId="0" borderId="40" xfId="0" applyFont="1" applyFill="1" applyBorder="1" applyAlignment="1">
      <alignment vertical="center" wrapText="1"/>
    </xf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distributed"/>
    </xf>
    <xf numFmtId="0" fontId="6" fillId="7" borderId="0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51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59" fillId="0" borderId="0" xfId="0" applyFont="1" applyAlignment="1">
      <alignment horizontal="center"/>
    </xf>
    <xf numFmtId="0" fontId="15" fillId="0" borderId="55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 xr:uid="{00000000-0005-0000-0000-000002000000}"/>
    <cellStyle name="標準_年報図-2" xfId="2" xr:uid="{00000000-0005-0000-0000-000003000000}"/>
    <cellStyle name="標準_年報表-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76585619107"/>
          <c:y val="9.9845622024683417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1169</c:v>
                </c:pt>
                <c:pt idx="1">
                  <c:v>1198</c:v>
                </c:pt>
                <c:pt idx="2">
                  <c:v>1174</c:v>
                </c:pt>
                <c:pt idx="3">
                  <c:v>1156</c:v>
                </c:pt>
                <c:pt idx="4">
                  <c:v>1281</c:v>
                </c:pt>
                <c:pt idx="5">
                  <c:v>3420</c:v>
                </c:pt>
                <c:pt idx="6">
                  <c:v>2745</c:v>
                </c:pt>
                <c:pt idx="7">
                  <c:v>1543</c:v>
                </c:pt>
                <c:pt idx="8">
                  <c:v>1205</c:v>
                </c:pt>
                <c:pt idx="9">
                  <c:v>1373</c:v>
                </c:pt>
                <c:pt idx="10">
                  <c:v>1527</c:v>
                </c:pt>
                <c:pt idx="11">
                  <c:v>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7AD-A8DF-06DAA2E2D987}"/>
            </c:ext>
          </c:extLst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1079</c:v>
                </c:pt>
                <c:pt idx="1">
                  <c:v>1043</c:v>
                </c:pt>
                <c:pt idx="2">
                  <c:v>1060</c:v>
                </c:pt>
                <c:pt idx="3">
                  <c:v>1167</c:v>
                </c:pt>
                <c:pt idx="4">
                  <c:v>1302</c:v>
                </c:pt>
                <c:pt idx="5">
                  <c:v>5459</c:v>
                </c:pt>
                <c:pt idx="6">
                  <c:v>1831</c:v>
                </c:pt>
                <c:pt idx="7">
                  <c:v>1269</c:v>
                </c:pt>
                <c:pt idx="8">
                  <c:v>1135</c:v>
                </c:pt>
                <c:pt idx="9">
                  <c:v>1212</c:v>
                </c:pt>
                <c:pt idx="10">
                  <c:v>1164</c:v>
                </c:pt>
                <c:pt idx="11">
                  <c:v>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7AD-A8DF-06DAA2E2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256"/>
        <c:axId val="62456192"/>
      </c:lineChart>
      <c:catAx>
        <c:axId val="622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4561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2082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1008"/>
        <c:axId val="63145088"/>
      </c:barChart>
      <c:catAx>
        <c:axId val="63131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45088"/>
        <c:crosses val="autoZero"/>
        <c:auto val="0"/>
        <c:lblAlgn val="ctr"/>
        <c:lblOffset val="100"/>
        <c:tickMarkSkip val="1"/>
        <c:noMultiLvlLbl val="0"/>
      </c:catAx>
      <c:valAx>
        <c:axId val="631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3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A-483B-8BA9-07B60AB89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1169</c:v>
                </c:pt>
                <c:pt idx="2">
                  <c:v>1198</c:v>
                </c:pt>
                <c:pt idx="3">
                  <c:v>1174</c:v>
                </c:pt>
                <c:pt idx="4">
                  <c:v>1156</c:v>
                </c:pt>
                <c:pt idx="5">
                  <c:v>1281</c:v>
                </c:pt>
                <c:pt idx="6">
                  <c:v>3420</c:v>
                </c:pt>
                <c:pt idx="7">
                  <c:v>2745</c:v>
                </c:pt>
                <c:pt idx="8">
                  <c:v>1543</c:v>
                </c:pt>
                <c:pt idx="9">
                  <c:v>1205</c:v>
                </c:pt>
                <c:pt idx="10">
                  <c:v>1373</c:v>
                </c:pt>
                <c:pt idx="11">
                  <c:v>1527</c:v>
                </c:pt>
                <c:pt idx="12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A-483B-8BA9-07B60AB893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1079</c:v>
                </c:pt>
                <c:pt idx="2">
                  <c:v>1043</c:v>
                </c:pt>
                <c:pt idx="3">
                  <c:v>1060</c:v>
                </c:pt>
                <c:pt idx="4">
                  <c:v>1167</c:v>
                </c:pt>
                <c:pt idx="5">
                  <c:v>1302</c:v>
                </c:pt>
                <c:pt idx="6">
                  <c:v>5459</c:v>
                </c:pt>
                <c:pt idx="7">
                  <c:v>1831</c:v>
                </c:pt>
                <c:pt idx="8">
                  <c:v>1269</c:v>
                </c:pt>
                <c:pt idx="9">
                  <c:v>1135</c:v>
                </c:pt>
                <c:pt idx="10">
                  <c:v>1212</c:v>
                </c:pt>
                <c:pt idx="11">
                  <c:v>1164</c:v>
                </c:pt>
                <c:pt idx="12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A-483B-8BA9-07B60AB8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4160"/>
        <c:axId val="63245696"/>
      </c:barChart>
      <c:catAx>
        <c:axId val="632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569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32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77312"/>
        <c:axId val="63283200"/>
      </c:barChart>
      <c:catAx>
        <c:axId val="6327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83200"/>
        <c:crosses val="autoZero"/>
        <c:auto val="0"/>
        <c:lblAlgn val="ctr"/>
        <c:lblOffset val="100"/>
        <c:tickMarkSkip val="1"/>
        <c:noMultiLvlLbl val="0"/>
      </c:catAx>
      <c:valAx>
        <c:axId val="6328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7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A-4D5B-AB63-56E209323B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A-4D5B-AB63-56E209323BD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8BDA-4D5B-AB63-56E209323BD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A-4D5B-AB63-56E209323BD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8BDA-4D5B-AB63-56E209323BD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A-4D5B-AB63-56E209323BD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BDA-4D5B-AB63-56E209323BD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8BDA-4D5B-AB63-56E209323BD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8BDA-4D5B-AB63-56E209323BD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BDA-4D5B-AB63-56E209323BD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BDA-4D5B-AB63-56E209323BD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BDA-4D5B-AB63-56E209323BD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BDA-4D5B-AB63-56E20932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46688"/>
        <c:axId val="62548224"/>
      </c:barChart>
      <c:catAx>
        <c:axId val="62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088"/>
      </c:barChart>
      <c:catAx>
        <c:axId val="6256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9088"/>
        <c:crosses val="autoZero"/>
        <c:auto val="0"/>
        <c:lblAlgn val="ctr"/>
        <c:lblOffset val="100"/>
        <c:tickMarkSkip val="1"/>
        <c:noMultiLvlLbl val="0"/>
      </c:catAx>
      <c:valAx>
        <c:axId val="625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CA2-B99D-C94CEC2083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166</c:v>
                </c:pt>
                <c:pt idx="3">
                  <c:v>1</c:v>
                </c:pt>
                <c:pt idx="4">
                  <c:v>0</c:v>
                </c:pt>
                <c:pt idx="5">
                  <c:v>285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6-4CA2-B99D-C94CEC20838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-328</c:v>
                </c:pt>
                <c:pt idx="3">
                  <c:v>2</c:v>
                </c:pt>
                <c:pt idx="4">
                  <c:v>0</c:v>
                </c:pt>
                <c:pt idx="5">
                  <c:v>196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6-4CA2-B99D-C94CEC20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28544"/>
        <c:axId val="62830080"/>
      </c:barChart>
      <c:catAx>
        <c:axId val="6282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30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2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57600"/>
        <c:axId val="62859136"/>
      </c:barChart>
      <c:catAx>
        <c:axId val="628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9136"/>
        <c:crosses val="autoZero"/>
        <c:auto val="0"/>
        <c:lblAlgn val="ctr"/>
        <c:lblOffset val="100"/>
        <c:tickMarkSkip val="1"/>
        <c:noMultiLvlLbl val="0"/>
      </c:catAx>
      <c:valAx>
        <c:axId val="62859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78464"/>
        <c:axId val="62880000"/>
      </c:barChart>
      <c:catAx>
        <c:axId val="6287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80000"/>
        <c:crosses val="autoZero"/>
        <c:auto val="0"/>
        <c:lblAlgn val="ctr"/>
        <c:lblOffset val="100"/>
        <c:tickMarkSkip val="1"/>
        <c:noMultiLvlLbl val="0"/>
      </c:catAx>
      <c:valAx>
        <c:axId val="628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7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2-4322-9DE4-2FD2306AA8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166</c:v>
                </c:pt>
                <c:pt idx="3">
                  <c:v>1</c:v>
                </c:pt>
                <c:pt idx="4">
                  <c:v>0</c:v>
                </c:pt>
                <c:pt idx="5">
                  <c:v>285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2-4322-9DE4-2FD2306AA8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-328</c:v>
                </c:pt>
                <c:pt idx="3">
                  <c:v>2</c:v>
                </c:pt>
                <c:pt idx="4">
                  <c:v>0</c:v>
                </c:pt>
                <c:pt idx="5">
                  <c:v>196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2-4322-9DE4-2FD2306A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3920"/>
        <c:axId val="62985344"/>
      </c:barChart>
      <c:catAx>
        <c:axId val="629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853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9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1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04672"/>
        <c:axId val="63006208"/>
      </c:barChart>
      <c:catAx>
        <c:axId val="630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6208"/>
        <c:crosses val="autoZero"/>
        <c:auto val="0"/>
        <c:lblAlgn val="ctr"/>
        <c:lblOffset val="100"/>
        <c:tickMarkSkip val="1"/>
        <c:noMultiLvlLbl val="0"/>
      </c:catAx>
      <c:valAx>
        <c:axId val="63006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8B5-AF99-C7D7C11BAC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1169</c:v>
                </c:pt>
                <c:pt idx="2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8B5-AF99-C7D7C11BAC5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1198</c:v>
                </c:pt>
                <c:pt idx="2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8B5-AF99-C7D7C11BAC5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1174</c:v>
                </c:pt>
                <c:pt idx="2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8B5-AF99-C7D7C11BAC5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1156</c:v>
                </c:pt>
                <c:pt idx="2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8B5-AF99-C7D7C11BAC50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1281</c:v>
                </c:pt>
                <c:pt idx="2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8B5-AF99-C7D7C11BAC50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3420</c:v>
                </c:pt>
                <c:pt idx="2">
                  <c:v>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F-48B5-AF99-C7D7C11BAC50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2745</c:v>
                </c:pt>
                <c:pt idx="2">
                  <c:v>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F-48B5-AF99-C7D7C11BAC50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1543</c:v>
                </c:pt>
                <c:pt idx="2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7F-48B5-AF99-C7D7C11BAC50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1205</c:v>
                </c:pt>
                <c:pt idx="2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7F-48B5-AF99-C7D7C11BAC50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1373</c:v>
                </c:pt>
                <c:pt idx="2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F-48B5-AF99-C7D7C11BAC50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1527</c:v>
                </c:pt>
                <c:pt idx="2">
                  <c:v>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F-48B5-AF99-C7D7C11BAC50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1225</c:v>
                </c:pt>
                <c:pt idx="2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7F-48B5-AF99-C7D7C11B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63116032"/>
      </c:barChart>
      <c:catAx>
        <c:axId val="1705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1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1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05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>
          <a:extLst>
            <a:ext uri="{FF2B5EF4-FFF2-40B4-BE49-F238E27FC236}">
              <a16:creationId xmlns:a16="http://schemas.microsoft.com/office/drawing/2014/main" id="{00000000-0008-0000-0100-00007890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47624</xdr:colOff>
      <xdr:row>20</xdr:row>
      <xdr:rowOff>8391</xdr:rowOff>
    </xdr:from>
    <xdr:to>
      <xdr:col>18</xdr:col>
      <xdr:colOff>102052</xdr:colOff>
      <xdr:row>37</xdr:row>
      <xdr:rowOff>5670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CAA4874-C0D1-5E44-5000-BC9799EC4B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48"/>
        <a:stretch/>
      </xdr:blipFill>
      <xdr:spPr bwMode="auto">
        <a:xfrm>
          <a:off x="301624" y="7668079"/>
          <a:ext cx="8936491" cy="4839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163287</xdr:colOff>
      <xdr:row>56</xdr:row>
      <xdr:rowOff>63500</xdr:rowOff>
    </xdr:from>
    <xdr:to>
      <xdr:col>62</xdr:col>
      <xdr:colOff>351066</xdr:colOff>
      <xdr:row>79</xdr:row>
      <xdr:rowOff>39008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02EDEC7-640F-459E-B336-AC084417C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5644" y="15956643"/>
          <a:ext cx="10202636" cy="3731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0.49794</cdr:x>
      <cdr:y>0.97547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7357" y="4001632"/>
          <a:ext cx="764517" cy="227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>
          <a:extLst>
            <a:ext uri="{FF2B5EF4-FFF2-40B4-BE49-F238E27FC236}">
              <a16:creationId xmlns:a16="http://schemas.microsoft.com/office/drawing/2014/main" id="{00000000-0008-0000-0200-000096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>
          <a:extLst>
            <a:ext uri="{FF2B5EF4-FFF2-40B4-BE49-F238E27FC236}">
              <a16:creationId xmlns:a16="http://schemas.microsoft.com/office/drawing/2014/main" id="{00000000-0008-0000-0200-000097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>
          <a:extLst>
            <a:ext uri="{FF2B5EF4-FFF2-40B4-BE49-F238E27FC236}">
              <a16:creationId xmlns:a16="http://schemas.microsoft.com/office/drawing/2014/main" id="{00000000-0008-0000-0200-000098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>
          <a:extLst>
            <a:ext uri="{FF2B5EF4-FFF2-40B4-BE49-F238E27FC236}">
              <a16:creationId xmlns:a16="http://schemas.microsoft.com/office/drawing/2014/main" id="{00000000-0008-0000-0200-000099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9</xdr:row>
      <xdr:rowOff>0</xdr:rowOff>
    </xdr:from>
    <xdr:to>
      <xdr:col>6</xdr:col>
      <xdr:colOff>504825</xdr:colOff>
      <xdr:row>9</xdr:row>
      <xdr:rowOff>0</xdr:rowOff>
    </xdr:to>
    <xdr:graphicFrame macro="">
      <xdr:nvGraphicFramePr>
        <xdr:cNvPr id="5478810" name="Chart 2">
          <a:extLst>
            <a:ext uri="{FF2B5EF4-FFF2-40B4-BE49-F238E27FC236}">
              <a16:creationId xmlns:a16="http://schemas.microsoft.com/office/drawing/2014/main" id="{00000000-0008-0000-0200-00009A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9</xdr:row>
      <xdr:rowOff>0</xdr:rowOff>
    </xdr:from>
    <xdr:to>
      <xdr:col>6</xdr:col>
      <xdr:colOff>114300</xdr:colOff>
      <xdr:row>9</xdr:row>
      <xdr:rowOff>0</xdr:rowOff>
    </xdr:to>
    <xdr:graphicFrame macro="">
      <xdr:nvGraphicFramePr>
        <xdr:cNvPr id="5478811" name="Chart 3">
          <a:extLst>
            <a:ext uri="{FF2B5EF4-FFF2-40B4-BE49-F238E27FC236}">
              <a16:creationId xmlns:a16="http://schemas.microsoft.com/office/drawing/2014/main" id="{00000000-0008-0000-0200-00009B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9</xdr:row>
      <xdr:rowOff>0</xdr:rowOff>
    </xdr:from>
    <xdr:to>
      <xdr:col>6</xdr:col>
      <xdr:colOff>123825</xdr:colOff>
      <xdr:row>9</xdr:row>
      <xdr:rowOff>0</xdr:rowOff>
    </xdr:to>
    <xdr:graphicFrame macro="">
      <xdr:nvGraphicFramePr>
        <xdr:cNvPr id="5478812" name="Chart 4">
          <a:extLst>
            <a:ext uri="{FF2B5EF4-FFF2-40B4-BE49-F238E27FC236}">
              <a16:creationId xmlns:a16="http://schemas.microsoft.com/office/drawing/2014/main" id="{00000000-0008-0000-0200-00009C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>
          <a:extLst>
            <a:ext uri="{FF2B5EF4-FFF2-40B4-BE49-F238E27FC236}">
              <a16:creationId xmlns:a16="http://schemas.microsoft.com/office/drawing/2014/main" id="{00000000-0008-0000-0300-0000F4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>
          <a:extLst>
            <a:ext uri="{FF2B5EF4-FFF2-40B4-BE49-F238E27FC236}">
              <a16:creationId xmlns:a16="http://schemas.microsoft.com/office/drawing/2014/main" id="{00000000-0008-0000-0300-0000F5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>
          <a:extLst>
            <a:ext uri="{FF2B5EF4-FFF2-40B4-BE49-F238E27FC236}">
              <a16:creationId xmlns:a16="http://schemas.microsoft.com/office/drawing/2014/main" id="{00000000-0008-0000-0300-0000F6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>
          <a:extLst>
            <a:ext uri="{FF2B5EF4-FFF2-40B4-BE49-F238E27FC236}">
              <a16:creationId xmlns:a16="http://schemas.microsoft.com/office/drawing/2014/main" id="{00000000-0008-0000-0300-0000F7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444500</xdr:colOff>
      <xdr:row>13</xdr:row>
      <xdr:rowOff>222250</xdr:rowOff>
    </xdr:from>
    <xdr:to>
      <xdr:col>11</xdr:col>
      <xdr:colOff>323850</xdr:colOff>
      <xdr:row>44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D0DA50-7EB9-9BAD-7BB4-313AE9BE53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6"/>
        <a:stretch/>
      </xdr:blipFill>
      <xdr:spPr bwMode="auto">
        <a:xfrm>
          <a:off x="2774950" y="3079750"/>
          <a:ext cx="3733800" cy="692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40"/>
  <sheetViews>
    <sheetView tabSelected="1" zoomScaleNormal="100" workbookViewId="0">
      <selection activeCell="Q13" sqref="Q13"/>
    </sheetView>
  </sheetViews>
  <sheetFormatPr defaultColWidth="9" defaultRowHeight="13" x14ac:dyDescent="0.2"/>
  <cols>
    <col min="1" max="1" width="2.7265625" style="328" customWidth="1"/>
    <col min="2" max="2" width="2.453125" style="328" customWidth="1"/>
    <col min="3" max="3" width="2.08984375" style="328" customWidth="1"/>
    <col min="4" max="4" width="3.6328125" style="328" customWidth="1"/>
    <col min="5" max="5" width="2.6328125" style="328" customWidth="1"/>
    <col min="6" max="6" width="6.6328125" style="328" customWidth="1"/>
    <col min="7" max="12" width="11.6328125" style="328" customWidth="1"/>
    <col min="13" max="13" width="9" style="328"/>
    <col min="14" max="14" width="9" style="329"/>
    <col min="15" max="15" width="5.453125" style="329" bestFit="1" customWidth="1"/>
    <col min="16" max="16" width="2.90625" style="329" customWidth="1"/>
    <col min="17" max="16384" width="9" style="328"/>
  </cols>
  <sheetData>
    <row r="2" spans="2:12" ht="30" customHeight="1" x14ac:dyDescent="0.2">
      <c r="B2" s="324" t="s">
        <v>247</v>
      </c>
      <c r="C2" s="325" t="s">
        <v>347</v>
      </c>
      <c r="D2" s="325"/>
      <c r="E2" s="326"/>
      <c r="F2" s="327"/>
    </row>
    <row r="3" spans="2:12" ht="27" customHeight="1" x14ac:dyDescent="0.25">
      <c r="B3" s="330" t="s">
        <v>248</v>
      </c>
      <c r="C3" s="331"/>
      <c r="D3" s="332" t="s">
        <v>295</v>
      </c>
      <c r="E3" s="333"/>
      <c r="F3" s="333"/>
    </row>
    <row r="4" spans="2:12" ht="21" customHeight="1" x14ac:dyDescent="0.2">
      <c r="C4" s="334" t="s">
        <v>366</v>
      </c>
      <c r="E4" s="334"/>
      <c r="F4" s="334"/>
      <c r="G4" s="334"/>
      <c r="H4" s="334"/>
      <c r="I4" s="334"/>
      <c r="J4" s="334"/>
      <c r="K4" s="334"/>
      <c r="L4" s="334"/>
    </row>
    <row r="5" spans="2:12" ht="21" customHeight="1" x14ac:dyDescent="0.2">
      <c r="C5" s="334" t="s">
        <v>367</v>
      </c>
      <c r="D5" s="334"/>
      <c r="E5" s="334"/>
      <c r="F5" s="334"/>
      <c r="G5" s="334"/>
      <c r="H5" s="334"/>
      <c r="I5" s="334"/>
      <c r="J5" s="334"/>
      <c r="K5" s="334"/>
      <c r="L5" s="334"/>
    </row>
    <row r="6" spans="2:12" ht="21" customHeight="1" x14ac:dyDescent="0.2">
      <c r="C6" s="334" t="s">
        <v>368</v>
      </c>
      <c r="D6" s="334"/>
      <c r="E6" s="334"/>
      <c r="F6" s="334"/>
      <c r="G6" s="334"/>
      <c r="H6" s="334"/>
      <c r="I6" s="334"/>
      <c r="J6" s="334"/>
      <c r="K6" s="334"/>
      <c r="L6" s="334"/>
    </row>
    <row r="7" spans="2:12" ht="21" customHeight="1" x14ac:dyDescent="0.2">
      <c r="C7" s="334" t="s">
        <v>421</v>
      </c>
      <c r="E7" s="334"/>
      <c r="F7" s="334"/>
      <c r="G7" s="334"/>
      <c r="H7" s="334"/>
      <c r="I7" s="334"/>
      <c r="J7" s="334"/>
      <c r="K7" s="334"/>
      <c r="L7" s="334"/>
    </row>
    <row r="8" spans="2:12" ht="21" customHeight="1" x14ac:dyDescent="0.2">
      <c r="C8" s="334" t="s">
        <v>420</v>
      </c>
      <c r="D8" s="456"/>
      <c r="E8" s="457"/>
      <c r="F8" s="457"/>
      <c r="G8" s="457"/>
      <c r="H8" s="457"/>
      <c r="I8" s="457"/>
      <c r="J8" s="457"/>
      <c r="K8" s="457"/>
      <c r="L8" s="457"/>
    </row>
    <row r="9" spans="2:12" ht="21" customHeight="1" x14ac:dyDescent="0.2">
      <c r="C9" s="334" t="s">
        <v>422</v>
      </c>
      <c r="D9" s="334"/>
      <c r="E9" s="334"/>
      <c r="F9" s="334"/>
      <c r="G9" s="334"/>
      <c r="H9" s="334"/>
      <c r="I9" s="334"/>
      <c r="J9" s="334"/>
      <c r="K9" s="334"/>
      <c r="L9" s="334"/>
    </row>
    <row r="10" spans="2:12" ht="9" customHeight="1" x14ac:dyDescent="0.2">
      <c r="C10" s="334"/>
      <c r="D10" s="334"/>
      <c r="E10" s="334"/>
      <c r="F10" s="334"/>
      <c r="G10" s="334"/>
      <c r="H10" s="334"/>
      <c r="I10" s="334"/>
      <c r="J10" s="334"/>
      <c r="K10" s="334"/>
      <c r="L10" s="334"/>
    </row>
    <row r="11" spans="2:12" ht="27" customHeight="1" x14ac:dyDescent="0.25">
      <c r="B11" s="330" t="s">
        <v>249</v>
      </c>
      <c r="C11" s="332"/>
      <c r="D11" s="332" t="s">
        <v>46</v>
      </c>
      <c r="E11" s="332"/>
      <c r="F11" s="335"/>
      <c r="G11" s="333"/>
    </row>
    <row r="12" spans="2:12" ht="21" customHeight="1" x14ac:dyDescent="0.2">
      <c r="C12" s="458" t="s">
        <v>369</v>
      </c>
      <c r="E12" s="458"/>
      <c r="F12" s="458"/>
      <c r="G12" s="458"/>
      <c r="H12" s="458"/>
      <c r="I12" s="458"/>
      <c r="J12" s="458"/>
      <c r="K12" s="458"/>
      <c r="L12" s="458"/>
    </row>
    <row r="13" spans="2:12" ht="21" customHeight="1" x14ac:dyDescent="0.2">
      <c r="C13" s="458" t="s">
        <v>370</v>
      </c>
      <c r="D13" s="458"/>
      <c r="E13" s="458"/>
      <c r="F13" s="458"/>
      <c r="G13" s="458"/>
      <c r="H13" s="458"/>
      <c r="I13" s="458"/>
      <c r="J13" s="458"/>
      <c r="K13" s="458"/>
      <c r="L13" s="458"/>
    </row>
    <row r="14" spans="2:12" ht="21" customHeight="1" x14ac:dyDescent="0.2">
      <c r="C14" s="458" t="s">
        <v>371</v>
      </c>
      <c r="D14" s="458"/>
      <c r="E14" s="458"/>
      <c r="F14" s="458"/>
      <c r="G14" s="458"/>
      <c r="H14" s="458"/>
      <c r="I14" s="458"/>
      <c r="J14" s="458"/>
      <c r="K14" s="458"/>
      <c r="L14" s="458"/>
    </row>
    <row r="15" spans="2:12" ht="21" customHeight="1" x14ac:dyDescent="0.2">
      <c r="C15" s="458" t="s">
        <v>372</v>
      </c>
      <c r="E15" s="458"/>
      <c r="F15" s="458"/>
      <c r="G15" s="458"/>
      <c r="H15" s="458"/>
      <c r="I15" s="458"/>
      <c r="J15" s="458"/>
      <c r="K15" s="458"/>
      <c r="L15" s="458"/>
    </row>
    <row r="16" spans="2:12" ht="21" customHeight="1" x14ac:dyDescent="0.2">
      <c r="C16" s="458" t="s">
        <v>423</v>
      </c>
      <c r="D16" s="458"/>
      <c r="E16" s="458"/>
      <c r="F16" s="458"/>
      <c r="G16" s="458"/>
      <c r="H16" s="458"/>
      <c r="I16" s="458"/>
      <c r="J16" s="458"/>
      <c r="K16" s="458"/>
      <c r="L16" s="458"/>
    </row>
    <row r="17" spans="3:35" ht="21" customHeight="1" x14ac:dyDescent="0.2">
      <c r="C17" s="458" t="s">
        <v>417</v>
      </c>
      <c r="D17" s="458"/>
      <c r="E17" s="458"/>
      <c r="F17" s="458"/>
      <c r="G17" s="458"/>
      <c r="H17" s="458"/>
      <c r="I17" s="458"/>
      <c r="J17" s="458"/>
      <c r="K17" s="458"/>
      <c r="L17" s="458"/>
    </row>
    <row r="18" spans="3:35" ht="21" customHeight="1" x14ac:dyDescent="0.2">
      <c r="C18" s="458" t="s">
        <v>419</v>
      </c>
      <c r="D18" s="458"/>
      <c r="E18" s="458"/>
      <c r="F18" s="458"/>
      <c r="G18" s="458"/>
      <c r="H18" s="458"/>
      <c r="I18" s="458"/>
      <c r="J18" s="458"/>
      <c r="K18" s="458"/>
      <c r="L18" s="458"/>
    </row>
    <row r="19" spans="3:35" ht="21" customHeight="1" x14ac:dyDescent="0.2">
      <c r="C19" s="458" t="s">
        <v>373</v>
      </c>
      <c r="D19" s="458"/>
      <c r="E19" s="458"/>
      <c r="F19" s="458"/>
      <c r="G19" s="458"/>
      <c r="H19" s="458"/>
      <c r="I19" s="458"/>
      <c r="J19" s="458"/>
      <c r="K19" s="458"/>
      <c r="L19" s="458"/>
    </row>
    <row r="20" spans="3:35" ht="21" customHeight="1" x14ac:dyDescent="0.2">
      <c r="C20" s="458" t="s">
        <v>374</v>
      </c>
      <c r="D20" s="458"/>
      <c r="E20" s="458"/>
      <c r="F20" s="458"/>
      <c r="G20" s="458"/>
      <c r="H20" s="458"/>
      <c r="I20" s="458"/>
      <c r="J20" s="458"/>
      <c r="K20" s="458"/>
      <c r="L20" s="458"/>
    </row>
    <row r="21" spans="3:35" ht="12" customHeight="1" x14ac:dyDescent="0.2"/>
    <row r="22" spans="3:35" s="78" customFormat="1" ht="18" customHeight="1" thickBot="1" x14ac:dyDescent="0.25">
      <c r="D22" s="336" t="s">
        <v>363</v>
      </c>
      <c r="E22" s="337"/>
      <c r="F22" s="337"/>
      <c r="G22" s="337"/>
      <c r="H22" s="337"/>
      <c r="I22" s="337"/>
      <c r="J22" s="337"/>
      <c r="K22" s="337"/>
      <c r="L22" s="337"/>
      <c r="M22" s="291"/>
      <c r="N22" s="338"/>
      <c r="O22" s="338"/>
      <c r="P22" s="338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339" t="s">
        <v>250</v>
      </c>
      <c r="AI22" s="291"/>
    </row>
    <row r="23" spans="3:35" ht="24" customHeight="1" x14ac:dyDescent="0.2">
      <c r="D23" s="501" t="s">
        <v>45</v>
      </c>
      <c r="E23" s="501"/>
      <c r="F23" s="501"/>
      <c r="G23" s="502" t="s">
        <v>349</v>
      </c>
      <c r="H23" s="503"/>
      <c r="I23" s="502" t="s">
        <v>416</v>
      </c>
      <c r="J23" s="503"/>
      <c r="K23" s="491" t="s">
        <v>144</v>
      </c>
      <c r="L23" s="492"/>
    </row>
    <row r="24" spans="3:35" ht="20.149999999999999" customHeight="1" x14ac:dyDescent="0.2">
      <c r="E24" s="328" t="s">
        <v>30</v>
      </c>
      <c r="F24" s="340"/>
      <c r="G24" s="341" t="s">
        <v>2</v>
      </c>
      <c r="H24" s="341" t="s">
        <v>43</v>
      </c>
      <c r="I24" s="341" t="s">
        <v>2</v>
      </c>
      <c r="J24" s="341" t="s">
        <v>43</v>
      </c>
      <c r="K24" s="341" t="s">
        <v>2</v>
      </c>
      <c r="L24" s="341" t="s">
        <v>44</v>
      </c>
    </row>
    <row r="25" spans="3:35" ht="21" customHeight="1" x14ac:dyDescent="0.2">
      <c r="D25" s="495" t="s">
        <v>50</v>
      </c>
      <c r="E25" s="496"/>
      <c r="F25" s="342" t="s">
        <v>42</v>
      </c>
      <c r="G25" s="206">
        <v>18865</v>
      </c>
      <c r="H25" s="343">
        <f>ROUND(G25/'6 社会動態データ'!$L$5*1000,1)</f>
        <v>23.4</v>
      </c>
      <c r="I25" s="206">
        <v>19016</v>
      </c>
      <c r="J25" s="343">
        <f>ROUND(I25/'6 社会動態データ'!$O$5*1000,1)</f>
        <v>23.8</v>
      </c>
      <c r="K25" s="206">
        <f t="shared" ref="K25:K38" si="0">I25-G25</f>
        <v>151</v>
      </c>
      <c r="L25" s="343">
        <f t="shared" ref="L25:L39" si="1">J25-H25</f>
        <v>0.40000000000000213</v>
      </c>
    </row>
    <row r="26" spans="3:35" ht="21" customHeight="1" x14ac:dyDescent="0.2">
      <c r="D26" s="495"/>
      <c r="E26" s="496"/>
      <c r="F26" s="342" t="s">
        <v>0</v>
      </c>
      <c r="G26" s="206">
        <v>10171</v>
      </c>
      <c r="H26" s="343">
        <f>ROUND(G26/'6 社会動態データ'!$L$6*1000,1)</f>
        <v>26.6</v>
      </c>
      <c r="I26" s="206">
        <v>10333</v>
      </c>
      <c r="J26" s="343">
        <f>ROUND(I26/'6 社会動態データ'!$O$6*1000,1)</f>
        <v>27.2</v>
      </c>
      <c r="K26" s="206">
        <f>I26-G26</f>
        <v>162</v>
      </c>
      <c r="L26" s="343">
        <f t="shared" si="1"/>
        <v>0.59999999999999787</v>
      </c>
    </row>
    <row r="27" spans="3:35" ht="21" customHeight="1" x14ac:dyDescent="0.2">
      <c r="D27" s="499"/>
      <c r="E27" s="500"/>
      <c r="F27" s="344" t="s">
        <v>1</v>
      </c>
      <c r="G27" s="207">
        <v>8694</v>
      </c>
      <c r="H27" s="343">
        <f>ROUND(G27/'6 社会動態データ'!$L$7*1000,1)</f>
        <v>20.5</v>
      </c>
      <c r="I27" s="207">
        <v>8683</v>
      </c>
      <c r="J27" s="343">
        <f>ROUND(I27/'6 社会動態データ'!$O$7*1000,1)</f>
        <v>20.6</v>
      </c>
      <c r="K27" s="206">
        <f>I27-G27</f>
        <v>-11</v>
      </c>
      <c r="L27" s="345">
        <f t="shared" si="1"/>
        <v>0.10000000000000142</v>
      </c>
      <c r="M27" s="346"/>
    </row>
    <row r="28" spans="3:35" ht="21" customHeight="1" x14ac:dyDescent="0.2">
      <c r="D28" s="493" t="s">
        <v>51</v>
      </c>
      <c r="E28" s="494"/>
      <c r="F28" s="347" t="s">
        <v>42</v>
      </c>
      <c r="G28" s="348">
        <v>18919</v>
      </c>
      <c r="H28" s="349">
        <f>ROUND(G28/'6 社会動態データ'!$L$5*1000,1)</f>
        <v>23.5</v>
      </c>
      <c r="I28" s="348">
        <v>18948</v>
      </c>
      <c r="J28" s="349">
        <f>ROUND(I28/'6 社会動態データ'!$O$5*1000,1)</f>
        <v>23.7</v>
      </c>
      <c r="K28" s="348">
        <f>I28-G28</f>
        <v>29</v>
      </c>
      <c r="L28" s="343">
        <f>J28-H28</f>
        <v>0.19999999999999929</v>
      </c>
      <c r="M28" s="255"/>
    </row>
    <row r="29" spans="3:35" ht="21" customHeight="1" x14ac:dyDescent="0.2">
      <c r="D29" s="495"/>
      <c r="E29" s="496"/>
      <c r="F29" s="342" t="s">
        <v>0</v>
      </c>
      <c r="G29" s="206">
        <v>10021</v>
      </c>
      <c r="H29" s="343">
        <f>ROUND(G29/'6 社会動態データ'!$L$6*1000,1)</f>
        <v>26.2</v>
      </c>
      <c r="I29" s="206">
        <v>10164</v>
      </c>
      <c r="J29" s="343">
        <f>ROUND(I29/'6 社会動態データ'!$O$6*1000,1)</f>
        <v>26.8</v>
      </c>
      <c r="K29" s="206">
        <f t="shared" si="0"/>
        <v>143</v>
      </c>
      <c r="L29" s="343">
        <f t="shared" si="1"/>
        <v>0.60000000000000142</v>
      </c>
    </row>
    <row r="30" spans="3:35" ht="21" customHeight="1" x14ac:dyDescent="0.2">
      <c r="D30" s="499"/>
      <c r="E30" s="500"/>
      <c r="F30" s="344" t="s">
        <v>1</v>
      </c>
      <c r="G30" s="207">
        <v>8898</v>
      </c>
      <c r="H30" s="345">
        <f>ROUND(G30/'6 社会動態データ'!$L$7*1000,1)</f>
        <v>21</v>
      </c>
      <c r="I30" s="207">
        <v>8784</v>
      </c>
      <c r="J30" s="345">
        <f>ROUND(I30/'6 社会動態データ'!$O$7*1000,1)</f>
        <v>20.9</v>
      </c>
      <c r="K30" s="207">
        <f t="shared" si="0"/>
        <v>-114</v>
      </c>
      <c r="L30" s="345">
        <f t="shared" si="1"/>
        <v>-0.10000000000000142</v>
      </c>
    </row>
    <row r="31" spans="3:35" ht="21" customHeight="1" x14ac:dyDescent="0.2">
      <c r="D31" s="493" t="s">
        <v>90</v>
      </c>
      <c r="E31" s="494"/>
      <c r="F31" s="347" t="s">
        <v>42</v>
      </c>
      <c r="G31" s="348">
        <v>-54</v>
      </c>
      <c r="H31" s="349">
        <f>ROUND(G31/'6 社会動態データ'!$L$5*1000,1)</f>
        <v>-0.1</v>
      </c>
      <c r="I31" s="348">
        <v>68</v>
      </c>
      <c r="J31" s="349">
        <f>ROUND(I31/'6 社会動態データ'!$O$5*1000,1)</f>
        <v>0.1</v>
      </c>
      <c r="K31" s="206">
        <f t="shared" si="0"/>
        <v>122</v>
      </c>
      <c r="L31" s="343">
        <f t="shared" si="1"/>
        <v>0.2</v>
      </c>
      <c r="N31" s="240"/>
      <c r="O31" s="240"/>
      <c r="P31" s="240"/>
    </row>
    <row r="32" spans="3:35" ht="21" customHeight="1" x14ac:dyDescent="0.2">
      <c r="D32" s="495"/>
      <c r="E32" s="496"/>
      <c r="F32" s="342" t="s">
        <v>0</v>
      </c>
      <c r="G32" s="206">
        <v>150</v>
      </c>
      <c r="H32" s="343">
        <f>ROUND(G32/'6 社会動態データ'!$L$6*1000,1)</f>
        <v>0.4</v>
      </c>
      <c r="I32" s="206">
        <v>169</v>
      </c>
      <c r="J32" s="343">
        <f>ROUND(I32/'6 社会動態データ'!$O$6*1000,1)</f>
        <v>0.4</v>
      </c>
      <c r="K32" s="206">
        <f t="shared" si="0"/>
        <v>19</v>
      </c>
      <c r="L32" s="343">
        <f t="shared" si="1"/>
        <v>0</v>
      </c>
      <c r="N32" s="240"/>
      <c r="O32" s="240"/>
      <c r="P32" s="240"/>
    </row>
    <row r="33" spans="4:16" ht="21" customHeight="1" x14ac:dyDescent="0.2">
      <c r="D33" s="499"/>
      <c r="E33" s="500"/>
      <c r="F33" s="344" t="s">
        <v>1</v>
      </c>
      <c r="G33" s="207">
        <v>-204</v>
      </c>
      <c r="H33" s="345">
        <f>ROUND(G33/'6 社会動態データ'!$L$7*1000,1)</f>
        <v>-0.5</v>
      </c>
      <c r="I33" s="207">
        <v>-101</v>
      </c>
      <c r="J33" s="345">
        <f>ROUND(I33/'6 社会動態データ'!$O$7*1000,1)</f>
        <v>-0.2</v>
      </c>
      <c r="K33" s="207">
        <f t="shared" si="0"/>
        <v>103</v>
      </c>
      <c r="L33" s="345">
        <f t="shared" si="1"/>
        <v>0.3</v>
      </c>
      <c r="N33" s="240"/>
      <c r="O33" s="240"/>
      <c r="P33" s="240"/>
    </row>
    <row r="34" spans="4:16" ht="21" customHeight="1" x14ac:dyDescent="0.2">
      <c r="D34" s="493" t="s">
        <v>49</v>
      </c>
      <c r="E34" s="494"/>
      <c r="F34" s="347" t="s">
        <v>42</v>
      </c>
      <c r="G34" s="348">
        <v>10106</v>
      </c>
      <c r="H34" s="349">
        <f>ROUND(G34/'6 社会動態データ'!$L$5*1000,1)</f>
        <v>12.5</v>
      </c>
      <c r="I34" s="348">
        <v>10028</v>
      </c>
      <c r="J34" s="349">
        <f>ROUND(I34/'6 社会動態データ'!$O$5*1000,1)</f>
        <v>12.5</v>
      </c>
      <c r="K34" s="206">
        <f t="shared" si="0"/>
        <v>-78</v>
      </c>
      <c r="L34" s="350">
        <f t="shared" si="1"/>
        <v>0</v>
      </c>
      <c r="N34" s="240"/>
      <c r="O34" s="240"/>
      <c r="P34" s="240"/>
    </row>
    <row r="35" spans="4:16" ht="21" customHeight="1" x14ac:dyDescent="0.2">
      <c r="D35" s="495"/>
      <c r="E35" s="496"/>
      <c r="F35" s="342" t="s">
        <v>0</v>
      </c>
      <c r="G35" s="206">
        <v>5029</v>
      </c>
      <c r="H35" s="343">
        <f>ROUND(G35/'6 社会動態データ'!$L$6*1000,1)</f>
        <v>13.2</v>
      </c>
      <c r="I35" s="206">
        <v>4905</v>
      </c>
      <c r="J35" s="343">
        <f>ROUND(I35/'6 社会動態データ'!$O$6*1000,1)</f>
        <v>12.9</v>
      </c>
      <c r="K35" s="206">
        <f t="shared" si="0"/>
        <v>-124</v>
      </c>
      <c r="L35" s="350">
        <f t="shared" si="1"/>
        <v>-0.29999999999999893</v>
      </c>
      <c r="N35" s="240"/>
      <c r="O35" s="240"/>
      <c r="P35" s="240"/>
    </row>
    <row r="36" spans="4:16" ht="21" customHeight="1" x14ac:dyDescent="0.2">
      <c r="D36" s="499"/>
      <c r="E36" s="500"/>
      <c r="F36" s="344" t="s">
        <v>1</v>
      </c>
      <c r="G36" s="207">
        <v>5077</v>
      </c>
      <c r="H36" s="345">
        <f>ROUND(G36/'6 社会動態データ'!$L$7*1000,1)</f>
        <v>12</v>
      </c>
      <c r="I36" s="207">
        <v>5123</v>
      </c>
      <c r="J36" s="345">
        <f>ROUND(I36/'6 社会動態データ'!$O$7*1000,1)</f>
        <v>12.2</v>
      </c>
      <c r="K36" s="207">
        <f t="shared" si="0"/>
        <v>46</v>
      </c>
      <c r="L36" s="345">
        <f t="shared" si="1"/>
        <v>0.19999999999999929</v>
      </c>
      <c r="N36" s="240"/>
      <c r="O36" s="240"/>
      <c r="P36" s="240"/>
    </row>
    <row r="37" spans="4:16" ht="21" customHeight="1" x14ac:dyDescent="0.2">
      <c r="D37" s="493" t="s">
        <v>91</v>
      </c>
      <c r="E37" s="494"/>
      <c r="F37" s="347" t="s">
        <v>42</v>
      </c>
      <c r="G37" s="348">
        <v>47890</v>
      </c>
      <c r="H37" s="349">
        <f>ROUND(G37/'6 社会動態データ'!$L$5*1000,1)</f>
        <v>59.4</v>
      </c>
      <c r="I37" s="348">
        <v>47992</v>
      </c>
      <c r="J37" s="349">
        <f>ROUND(I37/'6 社会動態データ'!$O$5*1000,1)</f>
        <v>60</v>
      </c>
      <c r="K37" s="348">
        <f t="shared" si="0"/>
        <v>102</v>
      </c>
      <c r="L37" s="349">
        <f t="shared" si="1"/>
        <v>0.60000000000000142</v>
      </c>
    </row>
    <row r="38" spans="4:16" ht="21" customHeight="1" x14ac:dyDescent="0.2">
      <c r="D38" s="495"/>
      <c r="E38" s="496"/>
      <c r="F38" s="342" t="s">
        <v>0</v>
      </c>
      <c r="G38" s="206">
        <v>25221</v>
      </c>
      <c r="H38" s="343">
        <f>ROUND(G38/'6 社会動態データ'!$L$6*1000,1)</f>
        <v>66</v>
      </c>
      <c r="I38" s="206">
        <v>25402</v>
      </c>
      <c r="J38" s="343">
        <f>ROUND(I38/'6 社会動態データ'!$O$6*1000,1)</f>
        <v>66.900000000000006</v>
      </c>
      <c r="K38" s="206">
        <f t="shared" si="0"/>
        <v>181</v>
      </c>
      <c r="L38" s="343">
        <f t="shared" si="1"/>
        <v>0.90000000000000568</v>
      </c>
    </row>
    <row r="39" spans="4:16" ht="21" customHeight="1" thickBot="1" x14ac:dyDescent="0.25">
      <c r="D39" s="497"/>
      <c r="E39" s="498"/>
      <c r="F39" s="351" t="s">
        <v>1</v>
      </c>
      <c r="G39" s="352">
        <v>22669</v>
      </c>
      <c r="H39" s="353">
        <f>ROUND(G39/'6 社会動態データ'!$L$7*1000,1)</f>
        <v>53.5</v>
      </c>
      <c r="I39" s="352">
        <v>22590</v>
      </c>
      <c r="J39" s="353">
        <f>ROUND(I39/'6 社会動態データ'!$O$7*1000,1)</f>
        <v>53.7</v>
      </c>
      <c r="K39" s="352">
        <f>I39-G39</f>
        <v>-79</v>
      </c>
      <c r="L39" s="353">
        <f t="shared" si="1"/>
        <v>0.20000000000000284</v>
      </c>
    </row>
    <row r="40" spans="4:16" x14ac:dyDescent="0.2">
      <c r="D40" s="328" t="s">
        <v>364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5118110236220474" right="0.35433070866141736" top="0.55118110236220474" bottom="0.62992125984251968" header="0.51181102362204722" footer="0.51181102362204722"/>
  <pageSetup paperSize="9" scale="97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  <pageSetUpPr fitToPage="1"/>
  </sheetPr>
  <dimension ref="A1:P38"/>
  <sheetViews>
    <sheetView topLeftCell="A4" zoomScaleNormal="100" workbookViewId="0">
      <selection activeCell="L37" sqref="L37"/>
    </sheetView>
  </sheetViews>
  <sheetFormatPr defaultRowHeight="13" x14ac:dyDescent="0.2"/>
  <cols>
    <col min="1" max="1" width="11.6328125" customWidth="1"/>
    <col min="2" max="2" width="9.08984375" bestFit="1" customWidth="1"/>
    <col min="3" max="3" width="8.453125" customWidth="1"/>
    <col min="4" max="4" width="13" customWidth="1"/>
    <col min="6" max="6" width="4.7265625" customWidth="1"/>
    <col min="7" max="7" width="10.26953125" bestFit="1" customWidth="1"/>
    <col min="8" max="8" width="9.08984375" bestFit="1" customWidth="1"/>
    <col min="9" max="9" width="2" customWidth="1"/>
    <col min="10" max="10" width="4.453125" bestFit="1" customWidth="1"/>
    <col min="11" max="11" width="9.26953125" bestFit="1" customWidth="1"/>
    <col min="12" max="12" width="9.6328125" customWidth="1"/>
    <col min="13" max="13" width="1.36328125" customWidth="1"/>
    <col min="14" max="14" width="3.6328125" customWidth="1"/>
  </cols>
  <sheetData>
    <row r="1" spans="1:12" x14ac:dyDescent="0.2">
      <c r="A1" t="s">
        <v>64</v>
      </c>
      <c r="C1" s="443" t="s">
        <v>338</v>
      </c>
    </row>
    <row r="3" spans="1:12" x14ac:dyDescent="0.2">
      <c r="A3" t="s">
        <v>391</v>
      </c>
      <c r="D3" s="365">
        <v>800511</v>
      </c>
      <c r="E3" t="s">
        <v>2</v>
      </c>
    </row>
    <row r="5" spans="1:12" x14ac:dyDescent="0.2">
      <c r="A5" s="30" t="s">
        <v>52</v>
      </c>
      <c r="B5" s="365">
        <v>5231</v>
      </c>
      <c r="C5" t="s">
        <v>2</v>
      </c>
      <c r="D5" s="30" t="s">
        <v>58</v>
      </c>
      <c r="E5" s="365">
        <v>19016</v>
      </c>
      <c r="F5" t="s">
        <v>2</v>
      </c>
    </row>
    <row r="6" spans="1:12" x14ac:dyDescent="0.2">
      <c r="A6" s="30" t="s">
        <v>53</v>
      </c>
      <c r="B6" s="31">
        <f>ROUND(B5/D3*1000,2)</f>
        <v>6.53</v>
      </c>
      <c r="C6" t="s">
        <v>65</v>
      </c>
      <c r="D6" s="30" t="s">
        <v>59</v>
      </c>
      <c r="E6" s="31">
        <f>ROUND(E5/D3*1000,2)</f>
        <v>23.75</v>
      </c>
      <c r="F6" t="s">
        <v>65</v>
      </c>
    </row>
    <row r="9" spans="1:12" x14ac:dyDescent="0.2">
      <c r="A9" s="30" t="s">
        <v>54</v>
      </c>
      <c r="B9" s="365">
        <v>11425</v>
      </c>
      <c r="C9" t="s">
        <v>2</v>
      </c>
      <c r="D9" s="30" t="s">
        <v>60</v>
      </c>
      <c r="E9" s="365">
        <v>18948</v>
      </c>
      <c r="F9" t="s">
        <v>2</v>
      </c>
      <c r="K9" s="111" t="s">
        <v>184</v>
      </c>
      <c r="L9" s="112"/>
    </row>
    <row r="10" spans="1:12" x14ac:dyDescent="0.2">
      <c r="A10" s="30" t="s">
        <v>55</v>
      </c>
      <c r="B10" s="31">
        <f>ROUND(B9/D3*1000,2)</f>
        <v>14.27</v>
      </c>
      <c r="C10" t="s">
        <v>65</v>
      </c>
      <c r="D10" s="30" t="s">
        <v>61</v>
      </c>
      <c r="E10" s="31">
        <f>ROUND(E9/D3*1000,2)</f>
        <v>23.67</v>
      </c>
      <c r="F10" t="s">
        <v>65</v>
      </c>
      <c r="K10" s="113" t="s">
        <v>179</v>
      </c>
      <c r="L10" s="114" t="s">
        <v>394</v>
      </c>
    </row>
    <row r="11" spans="1:12" x14ac:dyDescent="0.2">
      <c r="K11" s="113" t="s">
        <v>180</v>
      </c>
      <c r="L11" s="114" t="s">
        <v>392</v>
      </c>
    </row>
    <row r="12" spans="1:12" x14ac:dyDescent="0.2">
      <c r="K12" s="113" t="s">
        <v>181</v>
      </c>
      <c r="L12" s="115" t="s">
        <v>393</v>
      </c>
    </row>
    <row r="13" spans="1:12" x14ac:dyDescent="0.2">
      <c r="A13" s="30" t="s">
        <v>56</v>
      </c>
      <c r="B13" s="32">
        <f>B5-B9</f>
        <v>-6194</v>
      </c>
      <c r="C13" t="s">
        <v>2</v>
      </c>
      <c r="D13" s="30" t="s">
        <v>62</v>
      </c>
      <c r="E13" s="32">
        <f>E5-E9</f>
        <v>68</v>
      </c>
      <c r="F13" t="s">
        <v>2</v>
      </c>
      <c r="K13" s="113"/>
      <c r="L13" s="114"/>
    </row>
    <row r="14" spans="1:12" x14ac:dyDescent="0.2">
      <c r="A14" s="30" t="s">
        <v>57</v>
      </c>
      <c r="B14" s="31">
        <f>ROUND(B13/D3*1000,2)</f>
        <v>-7.74</v>
      </c>
      <c r="C14" t="s">
        <v>65</v>
      </c>
      <c r="D14" s="30" t="s">
        <v>63</v>
      </c>
      <c r="E14" s="31">
        <f>ROUND(E13/D3*1000,2)</f>
        <v>0.08</v>
      </c>
      <c r="F14" t="s">
        <v>65</v>
      </c>
      <c r="K14" s="116" t="s">
        <v>182</v>
      </c>
      <c r="L14" s="117" t="s">
        <v>291</v>
      </c>
    </row>
    <row r="16" spans="1:12" x14ac:dyDescent="0.2">
      <c r="B16" s="556" t="s">
        <v>338</v>
      </c>
      <c r="C16" s="556"/>
      <c r="D16" s="445" t="s">
        <v>340</v>
      </c>
    </row>
    <row r="17" spans="1:16" x14ac:dyDescent="0.2">
      <c r="A17" s="110" t="s">
        <v>171</v>
      </c>
      <c r="B17" s="109" t="s">
        <v>177</v>
      </c>
      <c r="C17" s="109" t="s">
        <v>178</v>
      </c>
      <c r="D17" s="108" t="s">
        <v>183</v>
      </c>
      <c r="F17" s="118" t="s">
        <v>172</v>
      </c>
      <c r="H17" s="109" t="s">
        <v>177</v>
      </c>
      <c r="L17" s="109" t="s">
        <v>178</v>
      </c>
      <c r="M17" s="109"/>
      <c r="P17" s="108" t="s">
        <v>183</v>
      </c>
    </row>
    <row r="18" spans="1:16" x14ac:dyDescent="0.2">
      <c r="A18" s="135" t="s">
        <v>96</v>
      </c>
      <c r="B18" s="169">
        <v>571</v>
      </c>
      <c r="C18" s="397">
        <v>0.57986615348680004</v>
      </c>
      <c r="D18" s="398">
        <v>2.3206316512187</v>
      </c>
      <c r="E18" s="292"/>
      <c r="F18" s="399">
        <v>1</v>
      </c>
      <c r="G18" s="169" t="s">
        <v>96</v>
      </c>
      <c r="H18" s="169">
        <v>571</v>
      </c>
      <c r="I18" s="98"/>
      <c r="J18" s="399">
        <v>1</v>
      </c>
      <c r="K18" s="169" t="s">
        <v>76</v>
      </c>
      <c r="L18" s="397">
        <v>1.8714285714286001</v>
      </c>
      <c r="M18" s="400"/>
      <c r="N18" s="399">
        <v>1</v>
      </c>
      <c r="O18" s="169" t="s">
        <v>82</v>
      </c>
      <c r="P18" s="398">
        <v>2.8697255223268998</v>
      </c>
    </row>
    <row r="19" spans="1:16" x14ac:dyDescent="0.2">
      <c r="A19" s="135" t="s">
        <v>70</v>
      </c>
      <c r="B19" s="169">
        <v>75</v>
      </c>
      <c r="C19" s="397">
        <v>0.16949535582729999</v>
      </c>
      <c r="D19" s="398">
        <v>2.5496796318022001</v>
      </c>
      <c r="E19" s="292"/>
      <c r="F19" s="399">
        <v>2</v>
      </c>
      <c r="G19" s="169" t="s">
        <v>71</v>
      </c>
      <c r="H19" s="169">
        <v>472</v>
      </c>
      <c r="I19" s="98"/>
      <c r="J19" s="399">
        <v>2</v>
      </c>
      <c r="K19" s="169" t="s">
        <v>81</v>
      </c>
      <c r="L19" s="397">
        <v>1.7351069982648999</v>
      </c>
      <c r="M19" s="400"/>
      <c r="N19" s="399">
        <v>2</v>
      </c>
      <c r="O19" s="169" t="s">
        <v>83</v>
      </c>
      <c r="P19" s="398">
        <v>2.7313167259786</v>
      </c>
    </row>
    <row r="20" spans="1:16" x14ac:dyDescent="0.2">
      <c r="A20" s="135" t="s">
        <v>71</v>
      </c>
      <c r="B20" s="169">
        <v>472</v>
      </c>
      <c r="C20" s="397">
        <v>1.5260758511429</v>
      </c>
      <c r="D20" s="398">
        <v>2.3822489729626</v>
      </c>
      <c r="E20" s="292"/>
      <c r="F20" s="399">
        <v>3</v>
      </c>
      <c r="G20" s="169" t="s">
        <v>74</v>
      </c>
      <c r="H20" s="169">
        <v>236</v>
      </c>
      <c r="I20" s="98"/>
      <c r="J20" s="399">
        <v>3</v>
      </c>
      <c r="K20" s="169" t="s">
        <v>71</v>
      </c>
      <c r="L20" s="397">
        <v>1.5260758511429</v>
      </c>
      <c r="M20" s="400"/>
      <c r="N20" s="399">
        <v>3</v>
      </c>
      <c r="O20" s="169" t="s">
        <v>81</v>
      </c>
      <c r="P20" s="398">
        <v>2.6924388857305002</v>
      </c>
    </row>
    <row r="21" spans="1:16" x14ac:dyDescent="0.2">
      <c r="A21" s="135" t="s">
        <v>72</v>
      </c>
      <c r="B21" s="169">
        <v>-74</v>
      </c>
      <c r="C21" s="397">
        <v>-1.0799766491534999</v>
      </c>
      <c r="D21" s="398">
        <v>2.5778990852759001</v>
      </c>
      <c r="E21" s="292"/>
      <c r="F21" s="399">
        <v>4</v>
      </c>
      <c r="G21" s="169" t="s">
        <v>93</v>
      </c>
      <c r="H21" s="169">
        <v>198</v>
      </c>
      <c r="I21" s="98"/>
      <c r="J21" s="399">
        <v>4</v>
      </c>
      <c r="K21" s="169" t="s">
        <v>74</v>
      </c>
      <c r="L21" s="397">
        <v>1.3257682152688</v>
      </c>
      <c r="M21" s="400"/>
      <c r="N21" s="399">
        <v>4</v>
      </c>
      <c r="O21" s="169" t="s">
        <v>160</v>
      </c>
      <c r="P21" s="398">
        <v>2.6655958882106998</v>
      </c>
    </row>
    <row r="22" spans="1:16" ht="13.5" thickBot="1" x14ac:dyDescent="0.25">
      <c r="A22" s="135" t="s">
        <v>73</v>
      </c>
      <c r="B22" s="169">
        <v>168</v>
      </c>
      <c r="C22" s="397">
        <v>0.83607046879669999</v>
      </c>
      <c r="D22" s="398">
        <v>2.5118941861613</v>
      </c>
      <c r="E22" s="292"/>
      <c r="F22" s="401">
        <v>5</v>
      </c>
      <c r="G22" s="402" t="s">
        <v>73</v>
      </c>
      <c r="H22" s="402">
        <v>168</v>
      </c>
      <c r="I22" s="97"/>
      <c r="J22" s="403">
        <v>5</v>
      </c>
      <c r="K22" s="404" t="s">
        <v>93</v>
      </c>
      <c r="L22" s="405">
        <v>1.2253233492172</v>
      </c>
      <c r="M22" s="406"/>
      <c r="N22" s="401">
        <v>5</v>
      </c>
      <c r="O22" s="402" t="s">
        <v>120</v>
      </c>
      <c r="P22" s="452">
        <v>2.6444628612866001</v>
      </c>
    </row>
    <row r="23" spans="1:16" x14ac:dyDescent="0.2">
      <c r="A23" s="135" t="s">
        <v>74</v>
      </c>
      <c r="B23" s="169">
        <v>236</v>
      </c>
      <c r="C23" s="397">
        <v>1.3257682152688</v>
      </c>
      <c r="D23" s="398">
        <v>2.5964960913677002</v>
      </c>
      <c r="E23" s="292"/>
      <c r="F23" s="407">
        <v>6</v>
      </c>
      <c r="G23" s="408" t="s">
        <v>76</v>
      </c>
      <c r="H23" s="408">
        <v>131</v>
      </c>
      <c r="I23" s="409"/>
      <c r="J23" s="399">
        <v>6</v>
      </c>
      <c r="K23" s="410" t="s">
        <v>120</v>
      </c>
      <c r="L23" s="411">
        <v>1.1844863731655999</v>
      </c>
      <c r="M23" s="412"/>
      <c r="N23" s="407">
        <v>6</v>
      </c>
      <c r="O23" s="413" t="s">
        <v>93</v>
      </c>
      <c r="P23" s="453">
        <v>2.6403986061014</v>
      </c>
    </row>
    <row r="24" spans="1:16" x14ac:dyDescent="0.2">
      <c r="A24" s="135" t="s">
        <v>75</v>
      </c>
      <c r="B24" s="169">
        <v>65</v>
      </c>
      <c r="C24" s="397">
        <v>0.64280063291139999</v>
      </c>
      <c r="D24" s="398">
        <v>2.6365333595361999</v>
      </c>
      <c r="E24" s="292"/>
      <c r="F24" s="399">
        <v>7</v>
      </c>
      <c r="G24" s="169" t="s">
        <v>161</v>
      </c>
      <c r="H24" s="169">
        <v>126</v>
      </c>
      <c r="I24" s="98"/>
      <c r="J24" s="399">
        <v>7</v>
      </c>
      <c r="K24" s="169" t="s">
        <v>161</v>
      </c>
      <c r="L24" s="397">
        <v>1.0877071823204001</v>
      </c>
      <c r="M24" s="412"/>
      <c r="N24" s="401">
        <v>7</v>
      </c>
      <c r="O24" s="410" t="s">
        <v>75</v>
      </c>
      <c r="P24" s="454">
        <v>2.6365333595361999</v>
      </c>
    </row>
    <row r="25" spans="1:16" x14ac:dyDescent="0.2">
      <c r="A25" s="135" t="s">
        <v>93</v>
      </c>
      <c r="B25" s="169">
        <v>198</v>
      </c>
      <c r="C25" s="397">
        <v>1.2253233492172</v>
      </c>
      <c r="D25" s="398">
        <v>2.6403986061014</v>
      </c>
      <c r="E25" s="292"/>
      <c r="F25" s="399">
        <v>8</v>
      </c>
      <c r="G25" s="169" t="s">
        <v>120</v>
      </c>
      <c r="H25" s="169">
        <v>113</v>
      </c>
      <c r="I25" s="98"/>
      <c r="J25" s="399">
        <v>8</v>
      </c>
      <c r="K25" s="169" t="s">
        <v>77</v>
      </c>
      <c r="L25" s="397">
        <v>1.0117145899894</v>
      </c>
      <c r="M25" s="412"/>
      <c r="N25" s="414">
        <v>8</v>
      </c>
      <c r="O25" s="410" t="s">
        <v>79</v>
      </c>
      <c r="P25" s="454">
        <v>2.6061122956645</v>
      </c>
    </row>
    <row r="26" spans="1:16" x14ac:dyDescent="0.2">
      <c r="A26" s="135" t="s">
        <v>160</v>
      </c>
      <c r="B26" s="169">
        <v>25</v>
      </c>
      <c r="C26" s="397">
        <v>0.26841314150739998</v>
      </c>
      <c r="D26" s="398">
        <v>2.6655958882106998</v>
      </c>
      <c r="E26" s="292"/>
      <c r="F26" s="399">
        <v>9</v>
      </c>
      <c r="G26" s="169" t="s">
        <v>70</v>
      </c>
      <c r="H26" s="169">
        <v>75</v>
      </c>
      <c r="I26" s="98"/>
      <c r="J26" s="399">
        <v>9</v>
      </c>
      <c r="K26" s="169" t="s">
        <v>176</v>
      </c>
      <c r="L26" s="397">
        <v>0.97071928707830002</v>
      </c>
      <c r="M26" s="412"/>
      <c r="N26" s="399">
        <v>9</v>
      </c>
      <c r="O26" s="169" t="s">
        <v>74</v>
      </c>
      <c r="P26" s="398">
        <v>2.5964960913677002</v>
      </c>
    </row>
    <row r="27" spans="1:16" x14ac:dyDescent="0.2">
      <c r="A27" s="135" t="s">
        <v>161</v>
      </c>
      <c r="B27" s="169">
        <v>126</v>
      </c>
      <c r="C27" s="397">
        <v>1.0877071823204001</v>
      </c>
      <c r="D27" s="398">
        <v>2.5766865926558</v>
      </c>
      <c r="E27" s="292"/>
      <c r="F27" s="399">
        <v>10</v>
      </c>
      <c r="G27" s="169" t="s">
        <v>75</v>
      </c>
      <c r="H27" s="169">
        <v>65</v>
      </c>
      <c r="I27" s="98"/>
      <c r="J27" s="399">
        <v>10</v>
      </c>
      <c r="K27" s="169" t="s">
        <v>83</v>
      </c>
      <c r="L27" s="397">
        <v>0.97017606899029996</v>
      </c>
      <c r="M27" s="412"/>
      <c r="N27" s="399">
        <v>10</v>
      </c>
      <c r="O27" s="169" t="s">
        <v>72</v>
      </c>
      <c r="P27" s="398">
        <v>2.5778990852759001</v>
      </c>
    </row>
    <row r="28" spans="1:16" x14ac:dyDescent="0.2">
      <c r="A28" s="135" t="s">
        <v>176</v>
      </c>
      <c r="B28" s="169">
        <v>61</v>
      </c>
      <c r="C28" s="397">
        <v>0.97071928707830002</v>
      </c>
      <c r="D28" s="398">
        <v>2.5763593380615002</v>
      </c>
      <c r="E28" s="292"/>
      <c r="F28" s="399">
        <v>11</v>
      </c>
      <c r="G28" s="169" t="s">
        <v>82</v>
      </c>
      <c r="H28" s="169">
        <v>65</v>
      </c>
      <c r="I28" s="98"/>
      <c r="J28" s="399">
        <v>11</v>
      </c>
      <c r="K28" s="169" t="s">
        <v>82</v>
      </c>
      <c r="L28" s="397">
        <v>0.89556351612009999</v>
      </c>
      <c r="M28" s="412"/>
      <c r="N28" s="399">
        <v>11</v>
      </c>
      <c r="O28" s="169" t="s">
        <v>161</v>
      </c>
      <c r="P28" s="398">
        <v>2.5766865926558</v>
      </c>
    </row>
    <row r="29" spans="1:16" x14ac:dyDescent="0.2">
      <c r="A29" s="135" t="s">
        <v>76</v>
      </c>
      <c r="B29" s="169">
        <v>131</v>
      </c>
      <c r="C29" s="397">
        <v>1.8714285714286001</v>
      </c>
      <c r="D29" s="398">
        <v>2.4373860608609998</v>
      </c>
      <c r="E29" s="292"/>
      <c r="F29" s="399">
        <v>12</v>
      </c>
      <c r="G29" s="169" t="s">
        <v>176</v>
      </c>
      <c r="H29" s="169">
        <v>61</v>
      </c>
      <c r="I29" s="98"/>
      <c r="J29" s="399">
        <v>12</v>
      </c>
      <c r="K29" s="169" t="s">
        <v>73</v>
      </c>
      <c r="L29" s="397">
        <v>0.83607046879669999</v>
      </c>
      <c r="M29" s="412"/>
      <c r="N29" s="399">
        <v>12</v>
      </c>
      <c r="O29" s="169" t="s">
        <v>176</v>
      </c>
      <c r="P29" s="398">
        <v>2.5763593380615002</v>
      </c>
    </row>
    <row r="30" spans="1:16" x14ac:dyDescent="0.2">
      <c r="A30" s="135" t="s">
        <v>77</v>
      </c>
      <c r="B30" s="169">
        <v>38</v>
      </c>
      <c r="C30" s="397">
        <v>1.0117145899894</v>
      </c>
      <c r="D30" s="398">
        <v>2.4984185556141001</v>
      </c>
      <c r="E30" s="292"/>
      <c r="F30" s="399">
        <v>13</v>
      </c>
      <c r="G30" s="169" t="s">
        <v>81</v>
      </c>
      <c r="H30" s="169">
        <v>60</v>
      </c>
      <c r="I30" s="98"/>
      <c r="J30" s="399">
        <v>13</v>
      </c>
      <c r="K30" s="169" t="s">
        <v>75</v>
      </c>
      <c r="L30" s="397">
        <v>0.64280063291139999</v>
      </c>
      <c r="M30" s="412"/>
      <c r="N30" s="399">
        <v>13</v>
      </c>
      <c r="O30" s="169" t="s">
        <v>70</v>
      </c>
      <c r="P30" s="398">
        <v>2.5496796318022001</v>
      </c>
    </row>
    <row r="31" spans="1:16" x14ac:dyDescent="0.2">
      <c r="A31" s="135" t="s">
        <v>120</v>
      </c>
      <c r="B31" s="169">
        <v>113</v>
      </c>
      <c r="C31" s="397">
        <v>1.1844863731655999</v>
      </c>
      <c r="D31" s="398">
        <v>2.6444628612866001</v>
      </c>
      <c r="E31" s="292"/>
      <c r="F31" s="399">
        <v>14</v>
      </c>
      <c r="G31" s="169" t="s">
        <v>77</v>
      </c>
      <c r="H31" s="169">
        <v>38</v>
      </c>
      <c r="I31" s="98"/>
      <c r="J31" s="399">
        <v>14</v>
      </c>
      <c r="K31" s="169" t="s">
        <v>96</v>
      </c>
      <c r="L31" s="397">
        <v>0.57986615348680004</v>
      </c>
      <c r="M31" s="412"/>
      <c r="N31" s="399">
        <v>14</v>
      </c>
      <c r="O31" s="169" t="s">
        <v>73</v>
      </c>
      <c r="P31" s="398">
        <v>2.5118941861613</v>
      </c>
    </row>
    <row r="32" spans="1:16" ht="13.5" thickBot="1" x14ac:dyDescent="0.25">
      <c r="A32" s="135" t="s">
        <v>78</v>
      </c>
      <c r="B32" s="169">
        <v>-35</v>
      </c>
      <c r="C32" s="397">
        <v>-1.5880217785844</v>
      </c>
      <c r="D32" s="398">
        <v>2.3900414937758998</v>
      </c>
      <c r="E32" s="292"/>
      <c r="F32" s="399">
        <v>15</v>
      </c>
      <c r="G32" s="402" t="s">
        <v>83</v>
      </c>
      <c r="H32" s="402">
        <v>27</v>
      </c>
      <c r="I32" s="98"/>
      <c r="J32" s="399">
        <v>15</v>
      </c>
      <c r="K32" s="402" t="s">
        <v>160</v>
      </c>
      <c r="L32" s="415">
        <v>0.26841314150739998</v>
      </c>
      <c r="M32" s="412"/>
      <c r="N32" s="399">
        <v>15</v>
      </c>
      <c r="O32" s="402" t="s">
        <v>80</v>
      </c>
      <c r="P32" s="452">
        <v>2.5047817047817</v>
      </c>
    </row>
    <row r="33" spans="1:16" x14ac:dyDescent="0.2">
      <c r="A33" s="135" t="s">
        <v>79</v>
      </c>
      <c r="B33" s="416">
        <v>16</v>
      </c>
      <c r="C33" s="397">
        <v>0.22795269981480001</v>
      </c>
      <c r="D33" s="398">
        <v>2.6061122956645</v>
      </c>
      <c r="E33" s="292"/>
      <c r="F33" s="407">
        <v>20</v>
      </c>
      <c r="G33" s="413" t="s">
        <v>72</v>
      </c>
      <c r="H33" s="413">
        <v>-74</v>
      </c>
      <c r="I33" s="409"/>
      <c r="J33" s="407">
        <v>20</v>
      </c>
      <c r="K33" s="413" t="s">
        <v>78</v>
      </c>
      <c r="L33" s="417">
        <v>-1.5880217785844</v>
      </c>
      <c r="M33" s="418"/>
      <c r="N33" s="407">
        <v>20</v>
      </c>
      <c r="O33" s="413" t="s">
        <v>96</v>
      </c>
      <c r="P33" s="453">
        <v>2.3206316512187</v>
      </c>
    </row>
    <row r="34" spans="1:16" x14ac:dyDescent="0.2">
      <c r="A34" s="135" t="s">
        <v>80</v>
      </c>
      <c r="B34" s="169">
        <v>-32</v>
      </c>
      <c r="C34" s="397">
        <v>-1.3130898645875999</v>
      </c>
      <c r="D34" s="398">
        <v>2.5047817047817</v>
      </c>
      <c r="E34" s="292"/>
      <c r="F34" s="401">
        <v>19</v>
      </c>
      <c r="G34" s="169" t="s">
        <v>78</v>
      </c>
      <c r="H34" s="169">
        <v>-35</v>
      </c>
      <c r="I34" s="97"/>
      <c r="J34" s="401">
        <v>19</v>
      </c>
      <c r="K34" s="169" t="s">
        <v>80</v>
      </c>
      <c r="L34" s="397">
        <v>-1.3130898645875999</v>
      </c>
      <c r="M34" s="412"/>
      <c r="N34" s="401">
        <v>19</v>
      </c>
      <c r="O34" s="169" t="s">
        <v>71</v>
      </c>
      <c r="P34" s="398">
        <v>2.3822489729626</v>
      </c>
    </row>
    <row r="35" spans="1:16" x14ac:dyDescent="0.2">
      <c r="A35" s="135" t="s">
        <v>81</v>
      </c>
      <c r="B35" s="169">
        <v>60</v>
      </c>
      <c r="C35" s="397">
        <v>1.7351069982648999</v>
      </c>
      <c r="D35" s="398">
        <v>2.6924388857305002</v>
      </c>
      <c r="E35" s="292"/>
      <c r="F35" s="401">
        <v>18</v>
      </c>
      <c r="G35" s="169" t="s">
        <v>80</v>
      </c>
      <c r="H35" s="169">
        <v>-32</v>
      </c>
      <c r="I35" s="97"/>
      <c r="J35" s="401">
        <v>18</v>
      </c>
      <c r="K35" s="169" t="s">
        <v>72</v>
      </c>
      <c r="L35" s="397">
        <v>-1.0799766491534999</v>
      </c>
      <c r="M35" s="412"/>
      <c r="N35" s="401">
        <v>18</v>
      </c>
      <c r="O35" s="169" t="s">
        <v>78</v>
      </c>
      <c r="P35" s="398">
        <v>2.3900414937758998</v>
      </c>
    </row>
    <row r="36" spans="1:16" x14ac:dyDescent="0.2">
      <c r="A36" s="135" t="s">
        <v>82</v>
      </c>
      <c r="B36" s="169">
        <v>65</v>
      </c>
      <c r="C36" s="397">
        <v>0.89556351612009999</v>
      </c>
      <c r="D36" s="398">
        <v>2.8697255223268998</v>
      </c>
      <c r="E36" s="292"/>
      <c r="F36" s="401">
        <v>17</v>
      </c>
      <c r="G36" s="169" t="s">
        <v>79</v>
      </c>
      <c r="H36" s="169">
        <v>16</v>
      </c>
      <c r="I36" s="97"/>
      <c r="J36" s="401">
        <v>17</v>
      </c>
      <c r="K36" s="169" t="s">
        <v>70</v>
      </c>
      <c r="L36" s="397">
        <v>0.16949535582729999</v>
      </c>
      <c r="M36" s="412"/>
      <c r="N36" s="401">
        <v>17</v>
      </c>
      <c r="O36" s="169" t="s">
        <v>76</v>
      </c>
      <c r="P36" s="398">
        <v>2.4373860608609998</v>
      </c>
    </row>
    <row r="37" spans="1:16" x14ac:dyDescent="0.2">
      <c r="A37" s="135" t="s">
        <v>83</v>
      </c>
      <c r="B37" s="169">
        <v>27</v>
      </c>
      <c r="C37" s="397">
        <v>0.97017606899029996</v>
      </c>
      <c r="D37" s="398">
        <v>2.7313167259786</v>
      </c>
      <c r="E37" s="292"/>
      <c r="F37" s="401">
        <v>16</v>
      </c>
      <c r="G37" s="169" t="s">
        <v>160</v>
      </c>
      <c r="H37" s="169">
        <v>25</v>
      </c>
      <c r="I37" s="97"/>
      <c r="J37" s="401">
        <v>16</v>
      </c>
      <c r="K37" s="169" t="s">
        <v>79</v>
      </c>
      <c r="L37" s="397">
        <v>0.22795269981480001</v>
      </c>
      <c r="M37" s="412"/>
      <c r="N37" s="401">
        <v>16</v>
      </c>
      <c r="O37" s="169" t="s">
        <v>77</v>
      </c>
      <c r="P37" s="398">
        <v>2.4984185556141001</v>
      </c>
    </row>
    <row r="38" spans="1:16" x14ac:dyDescent="0.2">
      <c r="B38">
        <f>SUM(B18:B37)</f>
        <v>2306</v>
      </c>
      <c r="F38" s="108"/>
    </row>
  </sheetData>
  <sortState xmlns:xlrd2="http://schemas.microsoft.com/office/spreadsheetml/2017/richdata2" ref="O33:P37">
    <sortCondition ref="P33:P37"/>
  </sortState>
  <mergeCells count="1">
    <mergeCell ref="B16:C16"/>
  </mergeCells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B1:K53"/>
  <sheetViews>
    <sheetView zoomScaleNormal="100" workbookViewId="0">
      <selection activeCell="A2" sqref="A2:H49"/>
    </sheetView>
  </sheetViews>
  <sheetFormatPr defaultColWidth="9" defaultRowHeight="13" x14ac:dyDescent="0.2"/>
  <cols>
    <col min="1" max="1" width="3.26953125" style="55" customWidth="1"/>
    <col min="2" max="2" width="2.6328125" style="55" customWidth="1"/>
    <col min="3" max="3" width="4.26953125" style="55" customWidth="1"/>
    <col min="4" max="4" width="3" style="55" customWidth="1"/>
    <col min="5" max="8" width="9.90625" style="55" customWidth="1"/>
    <col min="9" max="9" width="1.90625" style="55" customWidth="1"/>
    <col min="10" max="16384" width="9" style="55"/>
  </cols>
  <sheetData>
    <row r="1" spans="2:11" ht="18" customHeight="1" x14ac:dyDescent="0.2">
      <c r="H1" s="446" t="s">
        <v>341</v>
      </c>
      <c r="J1" s="58"/>
      <c r="K1" s="57"/>
    </row>
    <row r="2" spans="2:11" x14ac:dyDescent="0.2">
      <c r="B2" s="77" t="s">
        <v>123</v>
      </c>
      <c r="C2" s="472"/>
      <c r="D2" s="472"/>
      <c r="E2" s="472"/>
      <c r="F2" s="472"/>
      <c r="G2" s="472"/>
      <c r="H2" s="68"/>
      <c r="J2" s="58"/>
      <c r="K2" s="57"/>
    </row>
    <row r="3" spans="2:11" ht="13.5" thickBot="1" x14ac:dyDescent="0.25">
      <c r="B3" s="473"/>
      <c r="C3" s="474"/>
      <c r="D3" s="474"/>
      <c r="E3" s="474"/>
      <c r="F3" s="474" t="s">
        <v>149</v>
      </c>
      <c r="G3" s="474"/>
      <c r="H3" s="475"/>
      <c r="I3" s="54"/>
      <c r="J3" s="58"/>
      <c r="K3" s="57"/>
    </row>
    <row r="4" spans="2:11" ht="24.5" thickTop="1" x14ac:dyDescent="0.2">
      <c r="B4" s="557" t="s">
        <v>124</v>
      </c>
      <c r="C4" s="557"/>
      <c r="D4" s="557"/>
      <c r="E4" s="484" t="s">
        <v>114</v>
      </c>
      <c r="F4" s="471" t="s">
        <v>125</v>
      </c>
      <c r="G4" s="471" t="s">
        <v>126</v>
      </c>
      <c r="H4" s="471" t="s">
        <v>127</v>
      </c>
      <c r="I4" s="76"/>
      <c r="J4" s="58"/>
      <c r="K4" s="57"/>
    </row>
    <row r="5" spans="2:11" ht="12" customHeight="1" x14ac:dyDescent="0.2">
      <c r="B5" s="68" t="s">
        <v>128</v>
      </c>
      <c r="C5" s="68"/>
      <c r="D5" s="480" t="s">
        <v>129</v>
      </c>
      <c r="E5" s="485" t="s">
        <v>130</v>
      </c>
      <c r="F5" s="59" t="s">
        <v>2</v>
      </c>
      <c r="G5" s="59" t="s">
        <v>131</v>
      </c>
      <c r="H5" s="59" t="s">
        <v>132</v>
      </c>
      <c r="I5" s="59"/>
      <c r="J5" s="58"/>
      <c r="K5" s="57"/>
    </row>
    <row r="6" spans="2:11" ht="12" customHeight="1" x14ac:dyDescent="0.2">
      <c r="B6" s="68" t="s">
        <v>133</v>
      </c>
      <c r="C6" s="68" t="s">
        <v>134</v>
      </c>
      <c r="D6" s="481">
        <v>9</v>
      </c>
      <c r="E6" s="486">
        <v>128854</v>
      </c>
      <c r="F6" s="56">
        <v>5.2</v>
      </c>
      <c r="G6" s="60" t="s">
        <v>135</v>
      </c>
      <c r="H6" s="60" t="s">
        <v>135</v>
      </c>
      <c r="I6" s="60"/>
    </row>
    <row r="7" spans="2:11" ht="12" customHeight="1" x14ac:dyDescent="0.2">
      <c r="B7" s="68" t="s">
        <v>136</v>
      </c>
      <c r="C7" s="68"/>
      <c r="D7" s="68">
        <v>14</v>
      </c>
      <c r="E7" s="486">
        <v>129728</v>
      </c>
      <c r="F7" s="56">
        <v>5.3</v>
      </c>
      <c r="G7" s="60" t="s">
        <v>135</v>
      </c>
      <c r="H7" s="60" t="s">
        <v>135</v>
      </c>
      <c r="I7" s="60"/>
    </row>
    <row r="8" spans="2:11" ht="12" customHeight="1" x14ac:dyDescent="0.2">
      <c r="B8" s="68" t="s">
        <v>136</v>
      </c>
      <c r="C8" s="68" t="s">
        <v>137</v>
      </c>
      <c r="D8" s="481">
        <v>5</v>
      </c>
      <c r="E8" s="486">
        <v>128731</v>
      </c>
      <c r="F8" s="56">
        <v>5.4</v>
      </c>
      <c r="G8" s="60" t="s">
        <v>135</v>
      </c>
      <c r="H8" s="60" t="s">
        <v>135</v>
      </c>
      <c r="I8" s="60"/>
    </row>
    <row r="9" spans="2:11" ht="12" customHeight="1" x14ac:dyDescent="0.2">
      <c r="B9" s="68" t="s">
        <v>136</v>
      </c>
      <c r="C9" s="68"/>
      <c r="D9" s="68">
        <v>10</v>
      </c>
      <c r="E9" s="486">
        <v>126691</v>
      </c>
      <c r="F9" s="56">
        <v>5.4</v>
      </c>
      <c r="G9" s="60" t="s">
        <v>135</v>
      </c>
      <c r="H9" s="60" t="s">
        <v>135</v>
      </c>
      <c r="I9" s="60"/>
    </row>
    <row r="10" spans="2:11" ht="12" customHeight="1" x14ac:dyDescent="0.2">
      <c r="B10" s="68" t="s">
        <v>136</v>
      </c>
      <c r="C10" s="68"/>
      <c r="D10" s="68">
        <v>15</v>
      </c>
      <c r="E10" s="486">
        <v>129761</v>
      </c>
      <c r="F10" s="56">
        <v>5.4</v>
      </c>
      <c r="G10" s="60" t="s">
        <v>135</v>
      </c>
      <c r="H10" s="60" t="s">
        <v>135</v>
      </c>
      <c r="I10" s="60"/>
    </row>
    <row r="11" spans="2:11" ht="12" customHeight="1" x14ac:dyDescent="0.2">
      <c r="B11" s="68" t="s">
        <v>136</v>
      </c>
      <c r="C11" s="68"/>
      <c r="D11" s="68">
        <v>22</v>
      </c>
      <c r="E11" s="486">
        <v>174652</v>
      </c>
      <c r="F11" s="56">
        <v>5.3</v>
      </c>
      <c r="G11" s="60" t="s">
        <v>135</v>
      </c>
      <c r="H11" s="60" t="s">
        <v>135</v>
      </c>
      <c r="I11" s="60"/>
    </row>
    <row r="12" spans="2:11" ht="12" customHeight="1" x14ac:dyDescent="0.2">
      <c r="B12" s="68" t="s">
        <v>136</v>
      </c>
      <c r="C12" s="68"/>
      <c r="D12" s="68">
        <v>25</v>
      </c>
      <c r="E12" s="486">
        <v>176603</v>
      </c>
      <c r="F12" s="56">
        <v>5.4</v>
      </c>
      <c r="G12" s="60" t="s">
        <v>135</v>
      </c>
      <c r="H12" s="60" t="s">
        <v>135</v>
      </c>
      <c r="I12" s="60"/>
    </row>
    <row r="13" spans="2:11" ht="12" customHeight="1" x14ac:dyDescent="0.2">
      <c r="B13" s="68" t="s">
        <v>138</v>
      </c>
      <c r="C13" s="68"/>
      <c r="D13" s="68">
        <v>30</v>
      </c>
      <c r="E13" s="486">
        <v>181468</v>
      </c>
      <c r="F13" s="56">
        <v>5.4</v>
      </c>
      <c r="G13" s="60" t="s">
        <v>139</v>
      </c>
      <c r="H13" s="60" t="s">
        <v>139</v>
      </c>
      <c r="I13" s="60"/>
    </row>
    <row r="14" spans="2:11" ht="12" customHeight="1" x14ac:dyDescent="0.2">
      <c r="B14" s="68" t="s">
        <v>138</v>
      </c>
      <c r="C14" s="68"/>
      <c r="D14" s="68">
        <v>35</v>
      </c>
      <c r="E14" s="486">
        <v>190063</v>
      </c>
      <c r="F14" s="61">
        <v>5</v>
      </c>
      <c r="G14" s="60" t="s">
        <v>139</v>
      </c>
      <c r="H14" s="60" t="s">
        <v>139</v>
      </c>
      <c r="I14" s="60"/>
    </row>
    <row r="15" spans="2:11" ht="12" customHeight="1" x14ac:dyDescent="0.2">
      <c r="B15" s="68" t="s">
        <v>138</v>
      </c>
      <c r="C15" s="68"/>
      <c r="D15" s="68">
        <v>40</v>
      </c>
      <c r="E15" s="486">
        <v>191425</v>
      </c>
      <c r="F15" s="56">
        <v>4.5999999999999996</v>
      </c>
      <c r="G15" s="60" t="s">
        <v>139</v>
      </c>
      <c r="H15" s="60" t="s">
        <v>139</v>
      </c>
      <c r="I15" s="60"/>
    </row>
    <row r="16" spans="2:11" ht="12" customHeight="1" x14ac:dyDescent="0.2">
      <c r="B16" s="68" t="s">
        <v>138</v>
      </c>
      <c r="C16" s="68"/>
      <c r="D16" s="68">
        <v>45</v>
      </c>
      <c r="E16" s="486">
        <v>199755</v>
      </c>
      <c r="F16" s="56">
        <v>4.2</v>
      </c>
      <c r="G16" s="60" t="s">
        <v>139</v>
      </c>
      <c r="H16" s="60" t="s">
        <v>139</v>
      </c>
      <c r="I16" s="60"/>
    </row>
    <row r="17" spans="2:9" ht="12" customHeight="1" x14ac:dyDescent="0.2">
      <c r="B17" s="68" t="s">
        <v>138</v>
      </c>
      <c r="C17" s="68"/>
      <c r="D17" s="68">
        <v>50</v>
      </c>
      <c r="E17" s="486">
        <v>213152</v>
      </c>
      <c r="F17" s="56">
        <v>3.9</v>
      </c>
      <c r="G17" s="60" t="s">
        <v>139</v>
      </c>
      <c r="H17" s="60" t="s">
        <v>139</v>
      </c>
      <c r="I17" s="60"/>
    </row>
    <row r="18" spans="2:9" ht="12" customHeight="1" x14ac:dyDescent="0.2">
      <c r="B18" s="68" t="s">
        <v>138</v>
      </c>
      <c r="C18" s="68"/>
      <c r="D18" s="68">
        <v>55</v>
      </c>
      <c r="E18" s="486">
        <v>233117</v>
      </c>
      <c r="F18" s="56">
        <v>3.7</v>
      </c>
      <c r="G18" s="60" t="s">
        <v>139</v>
      </c>
      <c r="H18" s="60" t="s">
        <v>139</v>
      </c>
      <c r="I18" s="60"/>
    </row>
    <row r="19" spans="2:9" ht="12" customHeight="1" x14ac:dyDescent="0.2">
      <c r="B19" s="68" t="s">
        <v>138</v>
      </c>
      <c r="C19" s="68"/>
      <c r="D19" s="68">
        <v>60</v>
      </c>
      <c r="E19" s="486">
        <v>242619</v>
      </c>
      <c r="F19" s="56">
        <v>3.6</v>
      </c>
      <c r="G19" s="60" t="s">
        <v>139</v>
      </c>
      <c r="H19" s="60" t="s">
        <v>139</v>
      </c>
      <c r="I19" s="60"/>
    </row>
    <row r="20" spans="2:9" ht="12" customHeight="1" x14ac:dyDescent="0.2">
      <c r="B20" s="68" t="s">
        <v>121</v>
      </c>
      <c r="C20" s="68" t="s">
        <v>265</v>
      </c>
      <c r="D20" s="68">
        <v>2</v>
      </c>
      <c r="E20" s="486">
        <v>251225</v>
      </c>
      <c r="F20" s="56">
        <v>3.5</v>
      </c>
      <c r="G20" s="63" t="s">
        <v>122</v>
      </c>
      <c r="H20" s="64" t="s">
        <v>122</v>
      </c>
      <c r="I20" s="64"/>
    </row>
    <row r="21" spans="2:9" ht="12" customHeight="1" x14ac:dyDescent="0.2">
      <c r="B21" s="68" t="s">
        <v>121</v>
      </c>
      <c r="C21" s="68"/>
      <c r="D21" s="68">
        <v>7</v>
      </c>
      <c r="E21" s="486">
        <v>267862</v>
      </c>
      <c r="F21" s="56">
        <v>3.3</v>
      </c>
      <c r="G21" s="60" t="s">
        <v>122</v>
      </c>
      <c r="H21" s="66" t="s">
        <v>122</v>
      </c>
      <c r="I21" s="66"/>
    </row>
    <row r="22" spans="2:9" ht="12" customHeight="1" x14ac:dyDescent="0.2">
      <c r="B22" s="68" t="s">
        <v>121</v>
      </c>
      <c r="C22" s="68"/>
      <c r="D22" s="68">
        <v>12</v>
      </c>
      <c r="E22" s="486">
        <v>278306</v>
      </c>
      <c r="F22" s="56">
        <v>3.1</v>
      </c>
      <c r="G22" s="62" t="s">
        <v>122</v>
      </c>
      <c r="H22" s="67" t="s">
        <v>122</v>
      </c>
      <c r="I22" s="67"/>
    </row>
    <row r="23" spans="2:9" ht="12" customHeight="1" x14ac:dyDescent="0.2">
      <c r="B23" s="68"/>
      <c r="C23" s="68"/>
      <c r="D23" s="68">
        <v>13</v>
      </c>
      <c r="E23" s="486">
        <v>280812</v>
      </c>
      <c r="F23" s="56">
        <v>3.1</v>
      </c>
      <c r="G23" s="60">
        <v>2506</v>
      </c>
      <c r="H23" s="65">
        <v>0.90044770863725532</v>
      </c>
      <c r="I23" s="65"/>
    </row>
    <row r="24" spans="2:9" ht="12" customHeight="1" x14ac:dyDescent="0.2">
      <c r="B24" s="68"/>
      <c r="C24" s="68"/>
      <c r="D24" s="68">
        <v>14</v>
      </c>
      <c r="E24" s="486">
        <v>283100</v>
      </c>
      <c r="F24" s="56">
        <v>3.1</v>
      </c>
      <c r="G24" s="60">
        <v>2288</v>
      </c>
      <c r="H24" s="65">
        <v>0.81</v>
      </c>
      <c r="I24" s="65"/>
    </row>
    <row r="25" spans="2:9" ht="12" customHeight="1" x14ac:dyDescent="0.2">
      <c r="B25" s="68"/>
      <c r="C25" s="68"/>
      <c r="D25" s="68">
        <v>15</v>
      </c>
      <c r="E25" s="486">
        <v>285606</v>
      </c>
      <c r="F25" s="56">
        <v>3.1</v>
      </c>
      <c r="G25" s="60">
        <v>2506</v>
      </c>
      <c r="H25" s="66">
        <v>0.88519957612151179</v>
      </c>
      <c r="I25" s="66"/>
    </row>
    <row r="26" spans="2:9" ht="12" customHeight="1" x14ac:dyDescent="0.2">
      <c r="B26" s="68"/>
      <c r="C26" s="68"/>
      <c r="D26" s="68">
        <v>16</v>
      </c>
      <c r="E26" s="486">
        <v>287692</v>
      </c>
      <c r="F26" s="67">
        <v>3</v>
      </c>
      <c r="G26" s="62">
        <v>2086</v>
      </c>
      <c r="H26" s="67">
        <v>0.7303768128120558</v>
      </c>
      <c r="I26" s="67"/>
    </row>
    <row r="27" spans="2:9" ht="12" customHeight="1" x14ac:dyDescent="0.2">
      <c r="B27" s="68" t="s">
        <v>121</v>
      </c>
      <c r="C27" s="68"/>
      <c r="D27" s="68">
        <v>17</v>
      </c>
      <c r="E27" s="486">
        <v>287431</v>
      </c>
      <c r="F27" s="67">
        <v>3</v>
      </c>
      <c r="G27" s="62" t="s">
        <v>122</v>
      </c>
      <c r="H27" s="67" t="s">
        <v>122</v>
      </c>
      <c r="I27" s="67"/>
    </row>
    <row r="28" spans="2:9" ht="12" customHeight="1" x14ac:dyDescent="0.2">
      <c r="B28" s="68"/>
      <c r="C28" s="68"/>
      <c r="D28" s="68">
        <v>18</v>
      </c>
      <c r="E28" s="486">
        <v>290279</v>
      </c>
      <c r="F28" s="67">
        <v>3</v>
      </c>
      <c r="G28" s="60">
        <v>2848</v>
      </c>
      <c r="H28" s="65">
        <v>0.9908464988118888</v>
      </c>
      <c r="I28" s="65"/>
    </row>
    <row r="29" spans="2:9" ht="12" customHeight="1" x14ac:dyDescent="0.2">
      <c r="B29" s="68"/>
      <c r="C29" s="68"/>
      <c r="D29" s="68">
        <v>19</v>
      </c>
      <c r="E29" s="486">
        <v>293002</v>
      </c>
      <c r="F29" s="67">
        <v>2.9</v>
      </c>
      <c r="G29" s="60">
        <v>2723</v>
      </c>
      <c r="H29" s="65">
        <v>0.93806303590683449</v>
      </c>
      <c r="I29" s="65"/>
    </row>
    <row r="30" spans="2:9" ht="12" customHeight="1" x14ac:dyDescent="0.2">
      <c r="B30" s="68"/>
      <c r="C30" s="68"/>
      <c r="D30" s="68">
        <v>20</v>
      </c>
      <c r="E30" s="486">
        <v>295425</v>
      </c>
      <c r="F30" s="67">
        <v>2.9</v>
      </c>
      <c r="G30" s="60">
        <v>2423</v>
      </c>
      <c r="H30" s="65">
        <v>0.82695681258148412</v>
      </c>
      <c r="I30" s="65"/>
    </row>
    <row r="31" spans="2:9" ht="12" customHeight="1" x14ac:dyDescent="0.2">
      <c r="B31" s="54"/>
      <c r="C31" s="68"/>
      <c r="D31" s="68">
        <v>21</v>
      </c>
      <c r="E31" s="486">
        <v>297429</v>
      </c>
      <c r="F31" s="69">
        <v>2.9</v>
      </c>
      <c r="G31" s="70">
        <v>2004</v>
      </c>
      <c r="H31" s="69">
        <v>0.67834475755267831</v>
      </c>
      <c r="I31" s="69"/>
    </row>
    <row r="32" spans="2:9" ht="12" customHeight="1" x14ac:dyDescent="0.2">
      <c r="B32" s="68" t="s">
        <v>121</v>
      </c>
      <c r="C32" s="54"/>
      <c r="D32" s="482">
        <v>22</v>
      </c>
      <c r="E32" s="487">
        <v>295038</v>
      </c>
      <c r="F32" s="72">
        <v>2.9</v>
      </c>
      <c r="G32" s="71" t="s">
        <v>122</v>
      </c>
      <c r="H32" s="72" t="s">
        <v>122</v>
      </c>
      <c r="I32" s="72"/>
    </row>
    <row r="33" spans="2:9" ht="12" customHeight="1" x14ac:dyDescent="0.2">
      <c r="B33" s="144"/>
      <c r="C33" s="54"/>
      <c r="D33" s="482">
        <v>23</v>
      </c>
      <c r="E33" s="487">
        <v>297524</v>
      </c>
      <c r="F33" s="72">
        <v>2.8</v>
      </c>
      <c r="G33" s="142">
        <v>2486</v>
      </c>
      <c r="H33" s="143">
        <v>0.83582972743074824</v>
      </c>
      <c r="I33" s="72"/>
    </row>
    <row r="34" spans="2:9" s="141" customFormat="1" ht="12" customHeight="1" x14ac:dyDescent="0.2">
      <c r="B34" s="144"/>
      <c r="C34" s="144"/>
      <c r="D34" s="482">
        <v>24</v>
      </c>
      <c r="E34" s="487">
        <v>299776</v>
      </c>
      <c r="F34" s="72">
        <v>2.8</v>
      </c>
      <c r="G34" s="142">
        <v>2252</v>
      </c>
      <c r="H34" s="143">
        <v>0.76229161377676236</v>
      </c>
      <c r="I34" s="140"/>
    </row>
    <row r="35" spans="2:9" s="141" customFormat="1" ht="12" customHeight="1" x14ac:dyDescent="0.2">
      <c r="B35" s="144"/>
      <c r="C35" s="144"/>
      <c r="D35" s="482">
        <v>25</v>
      </c>
      <c r="E35" s="487">
        <v>301958</v>
      </c>
      <c r="F35" s="72">
        <v>2.8</v>
      </c>
      <c r="G35" s="142">
        <v>2182</v>
      </c>
      <c r="H35" s="143">
        <v>0.73362046068137265</v>
      </c>
      <c r="I35" s="140"/>
    </row>
    <row r="36" spans="2:9" s="141" customFormat="1" ht="12" customHeight="1" x14ac:dyDescent="0.2">
      <c r="B36" s="144"/>
      <c r="C36" s="144"/>
      <c r="D36" s="482">
        <v>26</v>
      </c>
      <c r="E36" s="487">
        <v>303808</v>
      </c>
      <c r="F36" s="72">
        <v>2.7</v>
      </c>
      <c r="G36" s="71">
        <v>1850</v>
      </c>
      <c r="H36" s="72">
        <v>0.61266798693860003</v>
      </c>
      <c r="I36" s="140"/>
    </row>
    <row r="37" spans="2:9" s="138" customFormat="1" ht="12" customHeight="1" x14ac:dyDescent="0.2">
      <c r="B37" s="68" t="s">
        <v>121</v>
      </c>
      <c r="C37" s="180"/>
      <c r="D37" s="482">
        <v>27</v>
      </c>
      <c r="E37" s="487">
        <v>302109</v>
      </c>
      <c r="F37" s="72">
        <v>2.8</v>
      </c>
      <c r="G37" s="71" t="s">
        <v>122</v>
      </c>
      <c r="H37" s="72" t="s">
        <v>122</v>
      </c>
      <c r="I37" s="137"/>
    </row>
    <row r="38" spans="2:9" s="138" customFormat="1" ht="12" customHeight="1" x14ac:dyDescent="0.2">
      <c r="B38" s="68"/>
      <c r="C38" s="180"/>
      <c r="D38" s="482">
        <v>28</v>
      </c>
      <c r="E38" s="487">
        <v>304646</v>
      </c>
      <c r="F38" s="72">
        <v>2.7</v>
      </c>
      <c r="G38" s="187">
        <v>2537</v>
      </c>
      <c r="H38" s="188">
        <v>0.83976313184976281</v>
      </c>
      <c r="I38" s="137"/>
    </row>
    <row r="39" spans="2:9" s="138" customFormat="1" ht="12" customHeight="1" x14ac:dyDescent="0.2">
      <c r="B39" s="180"/>
      <c r="C39" s="180"/>
      <c r="D39" s="482">
        <v>29</v>
      </c>
      <c r="E39" s="487">
        <v>307514</v>
      </c>
      <c r="F39" s="72">
        <v>2.7</v>
      </c>
      <c r="G39" s="187">
        <v>2868</v>
      </c>
      <c r="H39" s="188">
        <v>0.94142053399683578</v>
      </c>
      <c r="I39" s="137"/>
    </row>
    <row r="40" spans="2:9" s="138" customFormat="1" ht="12" customHeight="1" x14ac:dyDescent="0.2">
      <c r="B40" s="68"/>
      <c r="C40" s="180"/>
      <c r="D40" s="482">
        <v>30</v>
      </c>
      <c r="E40" s="487">
        <v>310323</v>
      </c>
      <c r="F40" s="72">
        <v>2.6</v>
      </c>
      <c r="G40" s="142">
        <v>2809</v>
      </c>
      <c r="H40" s="143">
        <v>0.9134543467939672</v>
      </c>
      <c r="I40" s="137"/>
    </row>
    <row r="41" spans="2:9" s="138" customFormat="1" ht="12" customHeight="1" x14ac:dyDescent="0.2">
      <c r="B41" s="68"/>
      <c r="C41" s="68" t="s">
        <v>339</v>
      </c>
      <c r="D41" s="482">
        <v>1</v>
      </c>
      <c r="E41" s="487">
        <v>313132</v>
      </c>
      <c r="F41" s="72">
        <v>2.6</v>
      </c>
      <c r="G41" s="71">
        <v>2809</v>
      </c>
      <c r="H41" s="72">
        <v>0.90518588696293856</v>
      </c>
      <c r="I41" s="137"/>
    </row>
    <row r="42" spans="2:9" s="138" customFormat="1" ht="12" customHeight="1" x14ac:dyDescent="0.2">
      <c r="B42" s="68" t="s">
        <v>121</v>
      </c>
      <c r="C42" s="68"/>
      <c r="D42" s="482">
        <v>2</v>
      </c>
      <c r="E42" s="487">
        <v>312680</v>
      </c>
      <c r="F42" s="72">
        <v>2.560329845998</v>
      </c>
      <c r="G42" s="71" t="s">
        <v>122</v>
      </c>
      <c r="H42" s="72" t="s">
        <v>122</v>
      </c>
      <c r="I42" s="137"/>
    </row>
    <row r="43" spans="2:9" s="138" customFormat="1" ht="12" customHeight="1" x14ac:dyDescent="0.2">
      <c r="B43" s="68"/>
      <c r="C43" s="180"/>
      <c r="D43" s="482">
        <v>3</v>
      </c>
      <c r="E43" s="487">
        <v>314731</v>
      </c>
      <c r="F43" s="72">
        <v>2.5600306293310999</v>
      </c>
      <c r="G43" s="187">
        <v>2051</v>
      </c>
      <c r="H43" s="188">
        <v>0.65594217730587179</v>
      </c>
      <c r="I43" s="137"/>
    </row>
    <row r="44" spans="2:9" s="138" customFormat="1" ht="12" customHeight="1" x14ac:dyDescent="0.2">
      <c r="B44" s="68"/>
      <c r="C44" s="180"/>
      <c r="D44" s="482">
        <v>4</v>
      </c>
      <c r="E44" s="487">
        <v>317304</v>
      </c>
      <c r="F44" s="72">
        <v>2.5228519022767002</v>
      </c>
      <c r="G44" s="187">
        <v>2573</v>
      </c>
      <c r="H44" s="188">
        <v>0.81752353597198868</v>
      </c>
      <c r="I44" s="137"/>
    </row>
    <row r="45" spans="2:9" s="138" customFormat="1" ht="12" customHeight="1" thickBot="1" x14ac:dyDescent="0.25">
      <c r="B45" s="476"/>
      <c r="C45" s="475"/>
      <c r="D45" s="483">
        <v>5</v>
      </c>
      <c r="E45" s="488">
        <v>319610</v>
      </c>
      <c r="F45" s="477">
        <v>2.5228519022767002</v>
      </c>
      <c r="G45" s="478">
        <f>E45-E44</f>
        <v>2306</v>
      </c>
      <c r="H45" s="479">
        <f>G45/E44*100</f>
        <v>0.72674785064165592</v>
      </c>
      <c r="I45" s="137"/>
    </row>
    <row r="46" spans="2:9" ht="13.5" customHeight="1" thickTop="1" x14ac:dyDescent="0.2">
      <c r="B46" s="74" t="s">
        <v>145</v>
      </c>
      <c r="C46" s="75"/>
      <c r="D46" s="56"/>
      <c r="E46" s="56"/>
      <c r="F46" s="56"/>
      <c r="G46" s="56"/>
      <c r="H46" s="56"/>
      <c r="I46" s="56"/>
    </row>
    <row r="47" spans="2:9" ht="12" customHeight="1" x14ac:dyDescent="0.2">
      <c r="B47" s="75" t="s">
        <v>146</v>
      </c>
      <c r="C47" s="75"/>
      <c r="D47" s="56"/>
      <c r="E47" s="56"/>
      <c r="F47" s="56"/>
      <c r="G47" s="56"/>
      <c r="H47" s="56"/>
      <c r="I47" s="56"/>
    </row>
    <row r="48" spans="2:9" ht="12" customHeight="1" x14ac:dyDescent="0.2">
      <c r="B48" s="75" t="s">
        <v>147</v>
      </c>
      <c r="C48" s="75"/>
      <c r="D48" s="56"/>
      <c r="E48" s="56"/>
      <c r="F48" s="56"/>
      <c r="G48" s="56"/>
      <c r="H48" s="56"/>
      <c r="I48" s="56"/>
    </row>
    <row r="49" spans="2:4" ht="12" customHeight="1" x14ac:dyDescent="0.2">
      <c r="B49" s="75" t="s">
        <v>148</v>
      </c>
      <c r="C49" s="75"/>
    </row>
    <row r="53" spans="2:4" x14ac:dyDescent="0.2">
      <c r="D53" s="73"/>
    </row>
  </sheetData>
  <mergeCells count="1">
    <mergeCell ref="B4:D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48"/>
  <sheetViews>
    <sheetView showGridLines="0" zoomScale="80" zoomScaleNormal="80" workbookViewId="0">
      <selection activeCell="Y10" sqref="Y10"/>
    </sheetView>
  </sheetViews>
  <sheetFormatPr defaultColWidth="9" defaultRowHeight="13" x14ac:dyDescent="0.2"/>
  <cols>
    <col min="1" max="3" width="3.6328125" style="78" customWidth="1"/>
    <col min="4" max="4" width="10.08984375" style="78" customWidth="1"/>
    <col min="5" max="5" width="9.36328125" style="78" bestFit="1" customWidth="1"/>
    <col min="6" max="18" width="7.7265625" style="78" customWidth="1"/>
    <col min="19" max="19" width="2.08984375" style="78" customWidth="1"/>
    <col min="20" max="22" width="6.6328125" style="78" customWidth="1"/>
    <col min="23" max="24" width="3.08984375" style="78" customWidth="1"/>
    <col min="25" max="25" width="10.7265625" style="78" customWidth="1"/>
    <col min="26" max="26" width="5.7265625" style="106" customWidth="1"/>
    <col min="27" max="27" width="10.7265625" style="78" customWidth="1"/>
    <col min="28" max="28" width="5.7265625" style="106" customWidth="1"/>
    <col min="29" max="29" width="10.7265625" style="78" customWidth="1"/>
    <col min="30" max="30" width="5.7265625" style="106" customWidth="1"/>
    <col min="31" max="31" width="10.7265625" style="78" customWidth="1"/>
    <col min="32" max="32" width="5.7265625" style="106" customWidth="1"/>
    <col min="33" max="33" width="10.7265625" style="78" customWidth="1"/>
    <col min="34" max="34" width="5.7265625" style="106" customWidth="1"/>
    <col min="35" max="35" width="10.7265625" style="78" customWidth="1"/>
    <col min="36" max="36" width="5.7265625" style="106" customWidth="1"/>
    <col min="37" max="37" width="9.6328125" style="78" customWidth="1"/>
    <col min="38" max="38" width="7.7265625" style="78" customWidth="1"/>
    <col min="39" max="16384" width="9" style="78"/>
  </cols>
  <sheetData>
    <row r="1" spans="1:36" ht="15" customHeight="1" x14ac:dyDescent="0.2"/>
    <row r="2" spans="1:36" ht="36.75" customHeight="1" x14ac:dyDescent="0.3">
      <c r="B2" s="294" t="s">
        <v>92</v>
      </c>
      <c r="C2" s="295"/>
      <c r="D2" s="295" t="s">
        <v>87</v>
      </c>
      <c r="E2" s="295"/>
      <c r="F2" s="295"/>
      <c r="G2" s="295"/>
      <c r="H2" s="259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36" ht="33.4" customHeight="1" x14ac:dyDescent="0.3">
      <c r="A3" s="259"/>
      <c r="B3" s="259"/>
      <c r="C3" s="296" t="s">
        <v>152</v>
      </c>
      <c r="E3" s="296"/>
      <c r="F3" s="296"/>
      <c r="G3" s="296"/>
      <c r="H3" s="296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36" ht="30" customHeight="1" x14ac:dyDescent="0.3">
      <c r="A4" s="259"/>
      <c r="B4" s="259"/>
      <c r="C4" s="296" t="s">
        <v>269</v>
      </c>
      <c r="D4" s="296"/>
      <c r="E4" s="296"/>
      <c r="F4" s="296"/>
      <c r="G4" s="296"/>
      <c r="H4" s="296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36" ht="30" customHeight="1" x14ac:dyDescent="0.3">
      <c r="A5" s="259"/>
      <c r="B5" s="259"/>
      <c r="C5" s="296" t="s">
        <v>375</v>
      </c>
      <c r="D5" s="296"/>
      <c r="E5" s="296"/>
      <c r="F5" s="296"/>
      <c r="G5" s="296"/>
      <c r="H5" s="296"/>
      <c r="I5" s="263"/>
      <c r="J5" s="263"/>
      <c r="K5" s="263"/>
      <c r="L5" s="263"/>
      <c r="M5" s="263"/>
      <c r="N5" s="263"/>
      <c r="O5" s="263"/>
      <c r="P5" s="263"/>
      <c r="Q5" s="263"/>
      <c r="R5" s="263"/>
    </row>
    <row r="6" spans="1:36" ht="30" customHeight="1" x14ac:dyDescent="0.3">
      <c r="A6" s="259"/>
      <c r="B6" s="259"/>
      <c r="C6" s="296" t="s">
        <v>356</v>
      </c>
      <c r="D6" s="296"/>
      <c r="E6" s="296"/>
      <c r="F6" s="296"/>
      <c r="G6" s="296"/>
      <c r="H6" s="296"/>
      <c r="I6" s="263"/>
      <c r="J6" s="263"/>
      <c r="K6" s="263"/>
      <c r="L6" s="263"/>
      <c r="M6" s="263"/>
      <c r="N6" s="263"/>
      <c r="O6" s="263"/>
      <c r="P6" s="263"/>
      <c r="Q6" s="263"/>
      <c r="R6" s="263"/>
    </row>
    <row r="7" spans="1:36" ht="30" customHeight="1" x14ac:dyDescent="0.3">
      <c r="A7" s="259"/>
      <c r="B7" s="259"/>
      <c r="C7" s="296" t="s">
        <v>376</v>
      </c>
      <c r="E7" s="296"/>
      <c r="F7" s="296"/>
      <c r="G7" s="296"/>
      <c r="H7" s="296"/>
      <c r="I7" s="263"/>
      <c r="J7" s="263"/>
      <c r="K7" s="263"/>
      <c r="L7" s="263"/>
      <c r="M7" s="263"/>
      <c r="N7" s="263"/>
      <c r="O7" s="263"/>
      <c r="P7" s="263"/>
      <c r="Q7" s="263"/>
      <c r="R7" s="263"/>
    </row>
    <row r="8" spans="1:36" ht="30" customHeight="1" x14ac:dyDescent="0.3">
      <c r="A8" s="259"/>
      <c r="B8" s="259"/>
      <c r="C8" s="296" t="s">
        <v>377</v>
      </c>
      <c r="D8" s="296"/>
      <c r="E8" s="296"/>
      <c r="F8" s="296"/>
      <c r="G8" s="296"/>
      <c r="H8" s="296"/>
      <c r="I8" s="263"/>
      <c r="J8" s="263"/>
      <c r="K8" s="263"/>
      <c r="L8" s="263"/>
      <c r="M8" s="263"/>
      <c r="N8" s="263"/>
      <c r="O8" s="263"/>
      <c r="P8" s="263"/>
      <c r="Q8" s="263"/>
      <c r="R8" s="263"/>
    </row>
    <row r="9" spans="1:36" ht="30" customHeight="1" x14ac:dyDescent="0.3">
      <c r="A9" s="259"/>
      <c r="B9" s="259"/>
      <c r="C9" s="508" t="s">
        <v>251</v>
      </c>
      <c r="D9" s="508"/>
      <c r="E9" s="508"/>
      <c r="F9" s="508"/>
      <c r="G9" s="508"/>
      <c r="H9" s="508"/>
      <c r="I9" s="263"/>
      <c r="J9" s="263"/>
      <c r="K9" s="263"/>
      <c r="L9" s="263"/>
      <c r="M9" s="263"/>
      <c r="N9" s="263"/>
      <c r="O9" s="263"/>
      <c r="P9" s="263"/>
      <c r="Q9" s="263"/>
      <c r="R9" s="263"/>
    </row>
    <row r="10" spans="1:36" ht="36" customHeight="1" x14ac:dyDescent="0.2">
      <c r="A10" s="263"/>
      <c r="B10" s="263"/>
      <c r="C10" s="297"/>
      <c r="D10" s="297"/>
      <c r="E10" s="297"/>
      <c r="F10" s="297"/>
      <c r="G10" s="297"/>
      <c r="H10" s="297"/>
      <c r="I10" s="263"/>
      <c r="J10" s="263"/>
      <c r="K10" s="263"/>
      <c r="L10" s="263"/>
      <c r="M10" s="263"/>
      <c r="N10" s="263"/>
      <c r="O10" s="263"/>
      <c r="P10" s="263"/>
      <c r="Q10" s="263"/>
      <c r="R10" s="263"/>
    </row>
    <row r="11" spans="1:36" ht="43.5" customHeight="1" x14ac:dyDescent="0.2">
      <c r="A11" s="263"/>
      <c r="B11" s="263"/>
      <c r="C11" s="297"/>
      <c r="D11" s="297"/>
      <c r="E11" s="297"/>
      <c r="F11" s="297"/>
      <c r="G11" s="297"/>
      <c r="H11" s="297"/>
      <c r="I11" s="263"/>
      <c r="J11" s="263"/>
      <c r="K11" s="263"/>
      <c r="L11" s="263"/>
      <c r="M11" s="263"/>
      <c r="N11" s="263"/>
      <c r="O11" s="263"/>
      <c r="P11" s="263"/>
      <c r="Q11" s="263"/>
      <c r="R11" s="263"/>
    </row>
    <row r="12" spans="1:36" ht="38.25" customHeight="1" thickBot="1" x14ac:dyDescent="0.3">
      <c r="C12" s="298" t="s">
        <v>88</v>
      </c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300" t="s">
        <v>89</v>
      </c>
      <c r="R12" s="301"/>
    </row>
    <row r="13" spans="1:36" ht="22.5" customHeight="1" x14ac:dyDescent="0.25">
      <c r="C13" s="302"/>
      <c r="D13" s="303"/>
      <c r="E13" s="509" t="s">
        <v>252</v>
      </c>
      <c r="F13" s="489" t="s">
        <v>425</v>
      </c>
      <c r="G13" s="305"/>
      <c r="H13" s="305"/>
      <c r="I13" s="489" t="s">
        <v>426</v>
      </c>
      <c r="J13" s="305"/>
      <c r="K13" s="305"/>
      <c r="L13" s="305"/>
      <c r="M13" s="304"/>
      <c r="N13" s="305"/>
      <c r="O13" s="305"/>
      <c r="P13" s="305"/>
      <c r="Q13" s="305"/>
      <c r="R13" s="306"/>
      <c r="Z13" s="78"/>
      <c r="AB13" s="78"/>
      <c r="AD13" s="78"/>
      <c r="AF13" s="78"/>
      <c r="AH13" s="78"/>
      <c r="AJ13" s="78"/>
    </row>
    <row r="14" spans="1:36" ht="21.75" customHeight="1" x14ac:dyDescent="0.25">
      <c r="C14" s="307"/>
      <c r="D14" s="308" t="s">
        <v>253</v>
      </c>
      <c r="E14" s="510"/>
      <c r="F14" s="309" t="s">
        <v>254</v>
      </c>
      <c r="G14" s="310" t="s">
        <v>31</v>
      </c>
      <c r="H14" s="310" t="s">
        <v>32</v>
      </c>
      <c r="I14" s="310" t="s">
        <v>33</v>
      </c>
      <c r="J14" s="310" t="s">
        <v>34</v>
      </c>
      <c r="K14" s="310" t="s">
        <v>35</v>
      </c>
      <c r="L14" s="310" t="s">
        <v>36</v>
      </c>
      <c r="M14" s="310" t="s">
        <v>37</v>
      </c>
      <c r="N14" s="310" t="s">
        <v>38</v>
      </c>
      <c r="O14" s="310" t="s">
        <v>39</v>
      </c>
      <c r="P14" s="310" t="s">
        <v>40</v>
      </c>
      <c r="Q14" s="310" t="s">
        <v>41</v>
      </c>
      <c r="R14" s="311"/>
      <c r="Z14" s="78"/>
      <c r="AB14" s="78"/>
      <c r="AD14" s="78"/>
      <c r="AF14" s="78"/>
      <c r="AH14" s="78"/>
      <c r="AJ14" s="78"/>
    </row>
    <row r="15" spans="1:36" ht="24" customHeight="1" x14ac:dyDescent="0.25">
      <c r="C15" s="504" t="s">
        <v>50</v>
      </c>
      <c r="D15" s="505"/>
      <c r="E15" s="312">
        <f>SUM(F15:Q15)</f>
        <v>19016</v>
      </c>
      <c r="F15" s="313">
        <v>1169</v>
      </c>
      <c r="G15" s="313">
        <v>1198</v>
      </c>
      <c r="H15" s="313">
        <v>1174</v>
      </c>
      <c r="I15" s="313">
        <v>1156</v>
      </c>
      <c r="J15" s="313">
        <v>1281</v>
      </c>
      <c r="K15" s="313">
        <v>3420</v>
      </c>
      <c r="L15" s="313">
        <v>2745</v>
      </c>
      <c r="M15" s="313">
        <v>1543</v>
      </c>
      <c r="N15" s="313">
        <v>1205</v>
      </c>
      <c r="O15" s="313">
        <v>1373</v>
      </c>
      <c r="P15" s="313">
        <v>1527</v>
      </c>
      <c r="Q15" s="313">
        <v>1225</v>
      </c>
      <c r="R15" s="314"/>
      <c r="Z15" s="78"/>
      <c r="AB15" s="78"/>
      <c r="AD15" s="78"/>
      <c r="AF15" s="78"/>
      <c r="AH15" s="78"/>
      <c r="AJ15" s="78"/>
    </row>
    <row r="16" spans="1:36" ht="24.75" customHeight="1" thickBot="1" x14ac:dyDescent="0.3">
      <c r="C16" s="506" t="s">
        <v>51</v>
      </c>
      <c r="D16" s="507"/>
      <c r="E16" s="315">
        <f>SUM(F16:Q16)</f>
        <v>18948</v>
      </c>
      <c r="F16" s="316">
        <v>1079</v>
      </c>
      <c r="G16" s="316">
        <v>1043</v>
      </c>
      <c r="H16" s="316">
        <v>1060</v>
      </c>
      <c r="I16" s="316">
        <v>1167</v>
      </c>
      <c r="J16" s="316">
        <v>1302</v>
      </c>
      <c r="K16" s="316">
        <v>5459</v>
      </c>
      <c r="L16" s="316">
        <v>1831</v>
      </c>
      <c r="M16" s="316">
        <v>1269</v>
      </c>
      <c r="N16" s="316">
        <v>1135</v>
      </c>
      <c r="O16" s="316">
        <v>1212</v>
      </c>
      <c r="P16" s="316">
        <v>1164</v>
      </c>
      <c r="Q16" s="316">
        <v>1227</v>
      </c>
      <c r="R16" s="314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</row>
    <row r="17" spans="2:36" ht="34.5" customHeight="1" x14ac:dyDescent="0.2">
      <c r="D17" s="318"/>
      <c r="E17" s="319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</row>
    <row r="18" spans="2:36" ht="33.65" customHeight="1" x14ac:dyDescent="0.3">
      <c r="B18" s="294" t="s">
        <v>255</v>
      </c>
      <c r="C18" s="295"/>
      <c r="D18" s="295" t="s">
        <v>296</v>
      </c>
      <c r="E18" s="295"/>
      <c r="F18" s="295"/>
      <c r="G18" s="259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</row>
    <row r="19" spans="2:36" ht="32.25" customHeight="1" x14ac:dyDescent="0.25">
      <c r="C19" s="321" t="s">
        <v>357</v>
      </c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</row>
    <row r="20" spans="2:36" ht="29.25" customHeight="1" x14ac:dyDescent="0.25">
      <c r="C20" s="296"/>
      <c r="D20" s="321"/>
      <c r="E20" s="322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</row>
    <row r="21" spans="2:36" ht="21.75" customHeight="1" x14ac:dyDescent="0.2"/>
    <row r="22" spans="2:36" ht="21" customHeight="1" x14ac:dyDescent="0.2">
      <c r="J22" s="106"/>
      <c r="L22" s="106"/>
      <c r="N22" s="106"/>
      <c r="P22" s="106"/>
      <c r="R22" s="106"/>
      <c r="T22" s="106"/>
      <c r="Z22" s="78"/>
      <c r="AB22" s="78"/>
      <c r="AD22" s="78"/>
      <c r="AF22" s="78"/>
      <c r="AH22" s="78"/>
      <c r="AJ22" s="78"/>
    </row>
    <row r="23" spans="2:36" ht="25.5" customHeight="1" x14ac:dyDescent="0.2">
      <c r="J23" s="106"/>
      <c r="L23" s="106"/>
      <c r="N23" s="106"/>
      <c r="P23" s="106"/>
      <c r="R23" s="106"/>
      <c r="T23" s="106"/>
      <c r="Z23" s="78"/>
      <c r="AB23" s="78"/>
      <c r="AD23" s="78"/>
      <c r="AF23" s="78"/>
      <c r="AH23" s="78"/>
      <c r="AJ23" s="78"/>
    </row>
    <row r="24" spans="2:36" ht="25.4" customHeight="1" x14ac:dyDescent="0.2">
      <c r="J24" s="106"/>
      <c r="L24" s="106"/>
      <c r="N24" s="106"/>
      <c r="P24" s="106"/>
      <c r="R24" s="106"/>
      <c r="T24" s="106"/>
      <c r="Z24" s="78"/>
      <c r="AB24" s="78"/>
      <c r="AD24" s="78"/>
      <c r="AF24" s="78"/>
      <c r="AH24" s="78"/>
      <c r="AJ24" s="78"/>
    </row>
    <row r="25" spans="2:36" ht="6" customHeight="1" x14ac:dyDescent="0.2">
      <c r="J25" s="106"/>
      <c r="L25" s="106"/>
      <c r="N25" s="106"/>
      <c r="P25" s="106"/>
      <c r="R25" s="106"/>
      <c r="T25" s="106"/>
      <c r="Z25" s="78"/>
      <c r="AB25" s="78"/>
      <c r="AD25" s="78"/>
      <c r="AF25" s="78"/>
      <c r="AH25" s="78"/>
      <c r="AJ25" s="78"/>
    </row>
    <row r="26" spans="2:36" ht="25.4" customHeight="1" x14ac:dyDescent="0.2">
      <c r="J26" s="106"/>
      <c r="L26" s="106"/>
      <c r="N26" s="106"/>
      <c r="P26" s="106"/>
      <c r="R26" s="106"/>
      <c r="T26" s="106"/>
      <c r="Z26" s="78"/>
      <c r="AB26" s="78"/>
      <c r="AD26" s="78"/>
      <c r="AF26" s="78"/>
      <c r="AH26" s="78"/>
      <c r="AJ26" s="78"/>
    </row>
    <row r="27" spans="2:36" ht="25.4" customHeight="1" x14ac:dyDescent="0.2">
      <c r="J27" s="106"/>
      <c r="L27" s="106"/>
      <c r="N27" s="106"/>
      <c r="P27" s="106"/>
      <c r="R27" s="106"/>
      <c r="T27" s="106"/>
      <c r="Z27" s="78"/>
      <c r="AB27" s="78"/>
      <c r="AD27" s="78"/>
      <c r="AF27" s="78"/>
      <c r="AH27" s="78"/>
      <c r="AJ27" s="78"/>
    </row>
    <row r="28" spans="2:36" ht="25.4" customHeight="1" x14ac:dyDescent="0.2">
      <c r="J28" s="106"/>
      <c r="L28" s="106"/>
      <c r="N28" s="106"/>
      <c r="P28" s="106"/>
      <c r="R28" s="106"/>
      <c r="T28" s="106"/>
      <c r="Z28" s="78"/>
      <c r="AB28" s="78"/>
      <c r="AD28" s="78"/>
      <c r="AF28" s="78"/>
      <c r="AH28" s="78"/>
      <c r="AJ28" s="78"/>
    </row>
    <row r="29" spans="2:36" ht="25.4" customHeight="1" x14ac:dyDescent="0.2">
      <c r="J29" s="106"/>
      <c r="L29" s="106"/>
      <c r="N29" s="106"/>
      <c r="P29" s="106"/>
      <c r="R29" s="106"/>
      <c r="T29" s="106"/>
      <c r="Z29" s="78"/>
      <c r="AB29" s="78"/>
      <c r="AD29" s="78"/>
      <c r="AF29" s="78"/>
      <c r="AH29" s="78"/>
      <c r="AJ29" s="78"/>
    </row>
    <row r="30" spans="2:36" ht="25.4" customHeight="1" x14ac:dyDescent="0.2">
      <c r="J30" s="106"/>
      <c r="L30" s="106"/>
      <c r="N30" s="106"/>
      <c r="P30" s="106"/>
      <c r="R30" s="106"/>
      <c r="T30" s="106"/>
      <c r="Z30" s="78"/>
      <c r="AB30" s="78"/>
      <c r="AD30" s="78"/>
      <c r="AF30" s="78"/>
      <c r="AH30" s="78"/>
      <c r="AJ30" s="78"/>
    </row>
    <row r="31" spans="2:36" ht="24.75" customHeight="1" x14ac:dyDescent="0.2">
      <c r="J31" s="106"/>
      <c r="Z31" s="78"/>
      <c r="AB31" s="78"/>
      <c r="AD31" s="78"/>
      <c r="AF31" s="78"/>
      <c r="AH31" s="78"/>
      <c r="AJ31" s="78"/>
    </row>
    <row r="32" spans="2:36" ht="6" customHeight="1" x14ac:dyDescent="0.2">
      <c r="J32" s="106"/>
      <c r="Z32" s="78"/>
      <c r="AB32" s="78"/>
      <c r="AD32" s="78"/>
      <c r="AF32" s="78"/>
      <c r="AH32" s="78"/>
      <c r="AJ32" s="78"/>
    </row>
    <row r="33" spans="1:36" ht="6" customHeight="1" x14ac:dyDescent="0.2">
      <c r="J33" s="106"/>
      <c r="Z33" s="78"/>
      <c r="AB33" s="78"/>
      <c r="AD33" s="78"/>
      <c r="AF33" s="78"/>
      <c r="AH33" s="78"/>
      <c r="AJ33" s="78"/>
    </row>
    <row r="34" spans="1:36" ht="30" customHeight="1" x14ac:dyDescent="0.2">
      <c r="J34" s="106"/>
      <c r="Z34" s="78"/>
      <c r="AB34" s="78"/>
      <c r="AD34" s="78"/>
      <c r="AF34" s="78"/>
      <c r="AH34" s="78"/>
      <c r="AJ34" s="78"/>
    </row>
    <row r="35" spans="1:36" ht="30" customHeight="1" x14ac:dyDescent="0.2">
      <c r="J35" s="106"/>
      <c r="Z35" s="78"/>
      <c r="AB35" s="78"/>
      <c r="AD35" s="78"/>
      <c r="AF35" s="78"/>
      <c r="AH35" s="78"/>
      <c r="AJ35" s="78"/>
    </row>
    <row r="36" spans="1:36" ht="30" customHeight="1" x14ac:dyDescent="0.2">
      <c r="J36" s="106"/>
      <c r="Z36" s="78"/>
      <c r="AB36" s="78"/>
      <c r="AD36" s="78"/>
      <c r="AF36" s="78"/>
      <c r="AH36" s="78"/>
      <c r="AJ36" s="78"/>
    </row>
    <row r="37" spans="1:36" ht="30" customHeight="1" x14ac:dyDescent="0.2">
      <c r="J37" s="106"/>
      <c r="Z37" s="78"/>
      <c r="AB37" s="78"/>
      <c r="AD37" s="78"/>
      <c r="AF37" s="78"/>
      <c r="AH37" s="78"/>
      <c r="AJ37" s="78"/>
    </row>
    <row r="38" spans="1:36" ht="30" customHeight="1" x14ac:dyDescent="0.25">
      <c r="B38" s="217"/>
      <c r="C38" s="217"/>
      <c r="AB38" s="78"/>
      <c r="AD38" s="78"/>
      <c r="AF38" s="78"/>
      <c r="AH38" s="78"/>
      <c r="AJ38" s="78"/>
    </row>
    <row r="39" spans="1:36" ht="6" customHeight="1" x14ac:dyDescent="0.25"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263"/>
      <c r="O39" s="263"/>
      <c r="P39" s="263"/>
      <c r="Q39" s="263"/>
      <c r="R39" s="263"/>
      <c r="AB39" s="78"/>
      <c r="AD39" s="78"/>
      <c r="AF39" s="78"/>
      <c r="AH39" s="78"/>
      <c r="AJ39" s="78"/>
    </row>
    <row r="40" spans="1:36" ht="16.5" x14ac:dyDescent="0.25">
      <c r="A40" s="287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263"/>
      <c r="O40" s="263"/>
      <c r="P40" s="263"/>
      <c r="Q40" s="263"/>
      <c r="R40" s="263"/>
      <c r="AB40" s="78"/>
      <c r="AD40" s="78"/>
      <c r="AF40" s="78"/>
      <c r="AH40" s="78"/>
      <c r="AJ40" s="78"/>
    </row>
    <row r="41" spans="1:36" ht="16.5" customHeight="1" x14ac:dyDescent="0.25">
      <c r="A41" s="287"/>
      <c r="B41" s="323"/>
      <c r="AB41" s="78"/>
      <c r="AD41" s="78"/>
      <c r="AF41" s="78"/>
      <c r="AH41" s="78"/>
      <c r="AJ41" s="78"/>
    </row>
    <row r="42" spans="1:36" ht="16.5" customHeight="1" x14ac:dyDescent="0.2">
      <c r="A42" s="287" t="s">
        <v>321</v>
      </c>
      <c r="AB42" s="78"/>
      <c r="AD42" s="78"/>
      <c r="AF42" s="78"/>
      <c r="AH42" s="78"/>
      <c r="AJ42" s="78"/>
    </row>
    <row r="43" spans="1:36" ht="16.5" customHeight="1" x14ac:dyDescent="0.2">
      <c r="A43" s="287"/>
      <c r="AB43" s="78"/>
      <c r="AD43" s="78"/>
      <c r="AF43" s="78"/>
      <c r="AH43" s="78"/>
      <c r="AJ43" s="78"/>
    </row>
    <row r="44" spans="1:36" x14ac:dyDescent="0.2">
      <c r="AB44" s="78"/>
      <c r="AD44" s="78"/>
      <c r="AF44" s="78"/>
      <c r="AH44" s="78"/>
      <c r="AJ44" s="78"/>
    </row>
    <row r="45" spans="1:36" x14ac:dyDescent="0.2">
      <c r="AB45" s="78"/>
      <c r="AD45" s="78"/>
      <c r="AF45" s="78"/>
      <c r="AH45" s="78"/>
      <c r="AJ45" s="78"/>
    </row>
    <row r="46" spans="1:36" x14ac:dyDescent="0.2">
      <c r="AB46" s="78"/>
      <c r="AD46" s="78"/>
      <c r="AF46" s="78"/>
      <c r="AH46" s="78"/>
      <c r="AJ46" s="78"/>
    </row>
    <row r="47" spans="1:36" x14ac:dyDescent="0.2">
      <c r="AB47" s="78"/>
      <c r="AD47" s="78"/>
      <c r="AF47" s="78"/>
      <c r="AH47" s="78"/>
      <c r="AJ47" s="78"/>
    </row>
    <row r="48" spans="1:36" x14ac:dyDescent="0.2">
      <c r="AB48" s="78"/>
      <c r="AD48" s="78"/>
      <c r="AF48" s="78"/>
      <c r="AH48" s="78"/>
      <c r="AJ48" s="78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0" orientation="portrait" r:id="rId1"/>
  <headerFooter alignWithMargins="0"/>
  <ignoredErrors>
    <ignoredError sqref="B2 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S145"/>
  <sheetViews>
    <sheetView view="pageBreakPreview" topLeftCell="B1" zoomScale="110" zoomScaleNormal="124" zoomScaleSheetLayoutView="110" workbookViewId="0">
      <selection activeCell="O5" sqref="O5"/>
    </sheetView>
  </sheetViews>
  <sheetFormatPr defaultColWidth="7.7265625" defaultRowHeight="10.9" customHeight="1" x14ac:dyDescent="0.2"/>
  <cols>
    <col min="1" max="1" width="3.6328125" style="3" customWidth="1"/>
    <col min="2" max="2" width="4" style="3" customWidth="1"/>
    <col min="3" max="3" width="9.36328125" style="3" customWidth="1"/>
    <col min="4" max="4" width="7.6328125" style="3" customWidth="1"/>
    <col min="5" max="5" width="7" style="3" customWidth="1"/>
    <col min="6" max="6" width="7.08984375" style="3" customWidth="1"/>
    <col min="7" max="7" width="9.26953125" style="3" customWidth="1"/>
    <col min="8" max="8" width="7.6328125" style="3" customWidth="1"/>
    <col min="9" max="9" width="5.26953125" style="3" customWidth="1"/>
    <col min="10" max="12" width="7.6328125" style="3" customWidth="1"/>
    <col min="13" max="13" width="6.08984375" style="3" customWidth="1"/>
    <col min="14" max="15" width="7.6328125" style="3" customWidth="1"/>
    <col min="16" max="16" width="8" style="3" customWidth="1"/>
    <col min="17" max="17" width="7.7265625" style="3" customWidth="1"/>
    <col min="18" max="18" width="7.90625" style="3" customWidth="1"/>
    <col min="19" max="19" width="5.90625" style="3" customWidth="1"/>
    <col min="20" max="16384" width="7.7265625" style="3"/>
  </cols>
  <sheetData>
    <row r="1" spans="1:17" ht="10.9" customHeight="1" x14ac:dyDescent="0.2">
      <c r="C1" s="3" t="s">
        <v>329</v>
      </c>
    </row>
    <row r="2" spans="1:17" s="121" customFormat="1" ht="12" x14ac:dyDescent="0.2">
      <c r="A2" s="120"/>
      <c r="B2" s="120"/>
      <c r="C2" s="124" t="s">
        <v>185</v>
      </c>
      <c r="D2" s="120"/>
      <c r="E2" s="438" t="s">
        <v>333</v>
      </c>
      <c r="F2" s="120"/>
      <c r="G2" s="124" t="s">
        <v>175</v>
      </c>
      <c r="H2" s="120"/>
      <c r="I2" s="120"/>
      <c r="J2" s="120"/>
      <c r="K2" s="120"/>
      <c r="L2" s="120" t="s">
        <v>323</v>
      </c>
      <c r="M2" s="120"/>
      <c r="N2" s="120"/>
      <c r="O2" s="120"/>
      <c r="P2" s="120"/>
      <c r="Q2" s="120"/>
    </row>
    <row r="3" spans="1:17" s="126" customFormat="1" ht="12" x14ac:dyDescent="0.2">
      <c r="A3" s="120"/>
      <c r="B3" s="120"/>
      <c r="C3" s="120"/>
      <c r="D3" s="125" t="s">
        <v>186</v>
      </c>
      <c r="E3" s="120"/>
      <c r="F3" s="120"/>
      <c r="G3" s="120"/>
      <c r="H3" s="125" t="s">
        <v>186</v>
      </c>
      <c r="I3" s="133"/>
      <c r="J3" s="120"/>
      <c r="K3" s="120"/>
      <c r="L3" s="120"/>
      <c r="M3" s="120"/>
      <c r="N3" s="120"/>
      <c r="O3" s="120"/>
      <c r="P3" s="120"/>
      <c r="Q3" s="120"/>
    </row>
    <row r="4" spans="1:17" s="126" customFormat="1" ht="13" x14ac:dyDescent="0.2">
      <c r="A4" s="120"/>
      <c r="B4" s="120">
        <v>1</v>
      </c>
      <c r="C4" s="201" t="s">
        <v>270</v>
      </c>
      <c r="D4" s="358">
        <v>166</v>
      </c>
      <c r="E4" s="139"/>
      <c r="F4" s="176">
        <v>1</v>
      </c>
      <c r="G4" s="201" t="s">
        <v>272</v>
      </c>
      <c r="H4" s="202">
        <v>285</v>
      </c>
      <c r="I4" s="133">
        <v>20</v>
      </c>
      <c r="J4" s="120"/>
      <c r="L4" s="53" t="s">
        <v>348</v>
      </c>
      <c r="M4" s="53"/>
      <c r="N4" s="53"/>
      <c r="O4" s="53" t="s">
        <v>365</v>
      </c>
      <c r="P4" s="1"/>
      <c r="Q4" s="120"/>
    </row>
    <row r="5" spans="1:17" s="121" customFormat="1" ht="13.5" customHeight="1" x14ac:dyDescent="0.2">
      <c r="A5" s="120"/>
      <c r="B5" s="120">
        <v>2</v>
      </c>
      <c r="C5" s="201" t="s">
        <v>271</v>
      </c>
      <c r="D5" s="358">
        <v>-328</v>
      </c>
      <c r="E5" s="122"/>
      <c r="F5" s="176">
        <v>2</v>
      </c>
      <c r="G5" s="201" t="s">
        <v>283</v>
      </c>
      <c r="H5" s="202">
        <v>196</v>
      </c>
      <c r="I5" s="133">
        <v>19</v>
      </c>
      <c r="J5" s="120"/>
      <c r="L5" s="208">
        <v>805721</v>
      </c>
      <c r="M5" s="209" t="s">
        <v>42</v>
      </c>
      <c r="N5" s="210"/>
      <c r="O5" s="208">
        <v>800511</v>
      </c>
      <c r="P5" s="209" t="s">
        <v>42</v>
      </c>
    </row>
    <row r="6" spans="1:17" s="121" customFormat="1" ht="13.5" customHeight="1" x14ac:dyDescent="0.2">
      <c r="A6" s="120"/>
      <c r="B6" s="120">
        <v>3</v>
      </c>
      <c r="C6" s="201" t="s">
        <v>272</v>
      </c>
      <c r="D6" s="358">
        <v>285</v>
      </c>
      <c r="E6" s="122"/>
      <c r="F6" s="120">
        <v>3</v>
      </c>
      <c r="G6" s="201" t="s">
        <v>270</v>
      </c>
      <c r="H6" s="202">
        <v>166</v>
      </c>
      <c r="I6" s="133">
        <v>18</v>
      </c>
      <c r="J6" s="120"/>
      <c r="L6" s="211">
        <v>381993</v>
      </c>
      <c r="M6" s="212" t="s">
        <v>0</v>
      </c>
      <c r="N6" s="213"/>
      <c r="O6" s="211">
        <v>379773</v>
      </c>
      <c r="P6" s="212" t="s">
        <v>0</v>
      </c>
    </row>
    <row r="7" spans="1:17" s="121" customFormat="1" ht="12" x14ac:dyDescent="0.2">
      <c r="A7" s="120"/>
      <c r="B7" s="120">
        <v>4</v>
      </c>
      <c r="C7" s="201" t="s">
        <v>273</v>
      </c>
      <c r="D7" s="358">
        <v>-194</v>
      </c>
      <c r="E7" s="122"/>
      <c r="F7" s="120">
        <v>4</v>
      </c>
      <c r="G7" s="201" t="s">
        <v>275</v>
      </c>
      <c r="H7" s="202">
        <v>128</v>
      </c>
      <c r="I7" s="133">
        <v>17</v>
      </c>
      <c r="J7" s="120"/>
      <c r="L7" s="214">
        <v>423728</v>
      </c>
      <c r="M7" s="215" t="s">
        <v>1</v>
      </c>
      <c r="N7" s="216"/>
      <c r="O7" s="214">
        <v>420738</v>
      </c>
      <c r="P7" s="215" t="s">
        <v>1</v>
      </c>
    </row>
    <row r="8" spans="1:17" s="121" customFormat="1" ht="12" x14ac:dyDescent="0.2">
      <c r="A8" s="120"/>
      <c r="B8" s="120">
        <v>5</v>
      </c>
      <c r="C8" s="201" t="s">
        <v>274</v>
      </c>
      <c r="D8" s="358">
        <v>-63</v>
      </c>
      <c r="E8" s="122"/>
      <c r="F8" s="120">
        <v>5</v>
      </c>
      <c r="G8" s="201" t="s">
        <v>281</v>
      </c>
      <c r="H8" s="202">
        <v>127</v>
      </c>
      <c r="I8" s="133">
        <v>16</v>
      </c>
      <c r="J8" s="120"/>
      <c r="M8" s="120"/>
      <c r="O8" s="120"/>
      <c r="P8" s="120"/>
    </row>
    <row r="9" spans="1:17" s="121" customFormat="1" ht="12" x14ac:dyDescent="0.2">
      <c r="A9" s="120"/>
      <c r="B9" s="120">
        <v>6</v>
      </c>
      <c r="C9" s="201" t="s">
        <v>275</v>
      </c>
      <c r="D9" s="358">
        <v>128</v>
      </c>
      <c r="E9" s="122"/>
      <c r="F9" s="120">
        <v>6</v>
      </c>
      <c r="G9" s="201" t="s">
        <v>277</v>
      </c>
      <c r="H9" s="202">
        <v>113</v>
      </c>
      <c r="I9" s="133">
        <v>15</v>
      </c>
      <c r="J9" s="120"/>
      <c r="M9" s="120"/>
      <c r="O9" s="120"/>
      <c r="P9" s="120"/>
    </row>
    <row r="10" spans="1:17" s="121" customFormat="1" ht="12" x14ac:dyDescent="0.2">
      <c r="A10" s="120"/>
      <c r="B10" s="120">
        <v>7</v>
      </c>
      <c r="C10" s="201" t="s">
        <v>276</v>
      </c>
      <c r="D10" s="358">
        <v>-123</v>
      </c>
      <c r="E10" s="122"/>
      <c r="F10" s="120">
        <v>7</v>
      </c>
      <c r="G10" s="201" t="s">
        <v>279</v>
      </c>
      <c r="H10" s="202">
        <v>75</v>
      </c>
      <c r="I10" s="133">
        <v>14</v>
      </c>
      <c r="J10" s="120"/>
      <c r="M10" s="120"/>
      <c r="O10" s="120"/>
      <c r="P10" s="120"/>
    </row>
    <row r="11" spans="1:17" s="121" customFormat="1" ht="12" x14ac:dyDescent="0.2">
      <c r="A11" s="120"/>
      <c r="B11" s="120">
        <v>8</v>
      </c>
      <c r="C11" s="201" t="s">
        <v>277</v>
      </c>
      <c r="D11" s="358">
        <v>113</v>
      </c>
      <c r="E11" s="122"/>
      <c r="F11" s="120">
        <v>8</v>
      </c>
      <c r="G11" s="201" t="s">
        <v>282</v>
      </c>
      <c r="H11" s="202">
        <v>61</v>
      </c>
      <c r="I11" s="133">
        <v>13</v>
      </c>
      <c r="J11" s="120"/>
      <c r="M11" s="120"/>
      <c r="O11" s="120"/>
      <c r="P11" s="120"/>
    </row>
    <row r="12" spans="1:17" s="121" customFormat="1" ht="12" x14ac:dyDescent="0.2">
      <c r="A12" s="120"/>
      <c r="B12" s="120">
        <v>9</v>
      </c>
      <c r="C12" s="201" t="s">
        <v>278</v>
      </c>
      <c r="D12" s="358">
        <v>-74</v>
      </c>
      <c r="E12" s="122"/>
      <c r="F12" s="120">
        <v>9</v>
      </c>
      <c r="G12" s="201" t="s">
        <v>287</v>
      </c>
      <c r="H12" s="202">
        <v>-5</v>
      </c>
      <c r="I12" s="133">
        <v>12</v>
      </c>
      <c r="J12" s="120"/>
      <c r="M12" s="120"/>
      <c r="O12" s="120"/>
      <c r="P12" s="120"/>
    </row>
    <row r="13" spans="1:17" s="121" customFormat="1" ht="13.5" customHeight="1" x14ac:dyDescent="0.2">
      <c r="A13" s="120"/>
      <c r="B13" s="120">
        <v>10</v>
      </c>
      <c r="C13" s="201" t="s">
        <v>279</v>
      </c>
      <c r="D13" s="358">
        <v>75</v>
      </c>
      <c r="E13" s="122"/>
      <c r="F13" s="120">
        <v>10</v>
      </c>
      <c r="G13" s="201" t="s">
        <v>286</v>
      </c>
      <c r="H13" s="202">
        <v>-13</v>
      </c>
      <c r="I13" s="133">
        <v>11</v>
      </c>
      <c r="J13" s="120"/>
      <c r="M13" s="120"/>
      <c r="O13" s="120"/>
      <c r="P13" s="120"/>
    </row>
    <row r="14" spans="1:17" s="121" customFormat="1" ht="12" x14ac:dyDescent="0.2">
      <c r="A14" s="120"/>
      <c r="B14" s="120">
        <v>11</v>
      </c>
      <c r="C14" s="201" t="s">
        <v>280</v>
      </c>
      <c r="D14" s="358">
        <v>-17</v>
      </c>
      <c r="E14" s="122"/>
      <c r="F14" s="120">
        <v>11</v>
      </c>
      <c r="G14" s="201" t="s">
        <v>280</v>
      </c>
      <c r="H14" s="202">
        <v>-17</v>
      </c>
      <c r="I14" s="133">
        <v>10</v>
      </c>
      <c r="J14" s="120"/>
      <c r="M14" s="120"/>
      <c r="O14" s="120"/>
      <c r="P14" s="120"/>
    </row>
    <row r="15" spans="1:17" s="121" customFormat="1" ht="13.5" customHeight="1" x14ac:dyDescent="0.2">
      <c r="A15" s="120"/>
      <c r="B15" s="120">
        <v>12</v>
      </c>
      <c r="C15" s="201" t="s">
        <v>281</v>
      </c>
      <c r="D15" s="358">
        <v>127</v>
      </c>
      <c r="E15" s="122"/>
      <c r="F15" s="120">
        <v>12</v>
      </c>
      <c r="G15" s="201" t="s">
        <v>285</v>
      </c>
      <c r="H15" s="202">
        <v>-32</v>
      </c>
      <c r="I15" s="133">
        <v>9</v>
      </c>
      <c r="J15" s="120"/>
      <c r="M15" s="120"/>
      <c r="O15" s="120"/>
      <c r="P15" s="120"/>
    </row>
    <row r="16" spans="1:17" s="121" customFormat="1" ht="13.5" customHeight="1" x14ac:dyDescent="0.2">
      <c r="A16" s="120"/>
      <c r="B16" s="120">
        <v>13</v>
      </c>
      <c r="C16" s="201" t="s">
        <v>282</v>
      </c>
      <c r="D16" s="358">
        <v>61</v>
      </c>
      <c r="E16" s="122"/>
      <c r="F16" s="120">
        <v>13</v>
      </c>
      <c r="G16" s="201" t="s">
        <v>274</v>
      </c>
      <c r="H16" s="202">
        <v>-63</v>
      </c>
      <c r="I16" s="133">
        <v>8</v>
      </c>
      <c r="J16" s="120"/>
      <c r="M16" s="120"/>
      <c r="O16" s="120"/>
      <c r="P16" s="120"/>
    </row>
    <row r="17" spans="1:19" s="121" customFormat="1" ht="12" x14ac:dyDescent="0.2">
      <c r="A17" s="120"/>
      <c r="B17" s="120">
        <v>14</v>
      </c>
      <c r="C17" s="201" t="s">
        <v>283</v>
      </c>
      <c r="D17" s="358">
        <v>196</v>
      </c>
      <c r="E17" s="122"/>
      <c r="F17" s="120">
        <v>14</v>
      </c>
      <c r="G17" s="201" t="s">
        <v>289</v>
      </c>
      <c r="H17" s="202">
        <v>-66</v>
      </c>
      <c r="I17" s="133">
        <v>7</v>
      </c>
      <c r="J17" s="120"/>
      <c r="M17" s="120"/>
      <c r="O17" s="120"/>
      <c r="P17" s="120"/>
    </row>
    <row r="18" spans="1:19" s="121" customFormat="1" ht="13.5" customHeight="1" x14ac:dyDescent="0.2">
      <c r="A18" s="120"/>
      <c r="B18" s="120">
        <v>15</v>
      </c>
      <c r="C18" s="201" t="s">
        <v>284</v>
      </c>
      <c r="D18" s="358">
        <v>-95</v>
      </c>
      <c r="E18" s="122"/>
      <c r="F18" s="120">
        <v>15</v>
      </c>
      <c r="G18" s="201" t="s">
        <v>288</v>
      </c>
      <c r="H18" s="202">
        <v>-73</v>
      </c>
      <c r="I18" s="133">
        <v>6</v>
      </c>
      <c r="J18" s="120"/>
      <c r="M18" s="120"/>
      <c r="O18" s="120"/>
      <c r="P18" s="120"/>
    </row>
    <row r="19" spans="1:19" s="121" customFormat="1" ht="13.5" customHeight="1" x14ac:dyDescent="0.2">
      <c r="A19" s="120"/>
      <c r="B19" s="120">
        <v>16</v>
      </c>
      <c r="C19" s="201" t="s">
        <v>285</v>
      </c>
      <c r="D19" s="358">
        <v>-32</v>
      </c>
      <c r="E19" s="122"/>
      <c r="F19" s="176">
        <v>16</v>
      </c>
      <c r="G19" s="201" t="s">
        <v>278</v>
      </c>
      <c r="H19" s="202">
        <v>-74</v>
      </c>
      <c r="I19" s="133">
        <v>5</v>
      </c>
      <c r="J19" s="120"/>
      <c r="M19" s="120"/>
      <c r="O19" s="120"/>
      <c r="P19" s="120"/>
    </row>
    <row r="20" spans="1:19" s="121" customFormat="1" ht="12" x14ac:dyDescent="0.2">
      <c r="A20" s="120"/>
      <c r="B20" s="120">
        <v>17</v>
      </c>
      <c r="C20" s="201" t="s">
        <v>286</v>
      </c>
      <c r="D20" s="358">
        <v>-13</v>
      </c>
      <c r="E20" s="122"/>
      <c r="F20" s="176">
        <v>17</v>
      </c>
      <c r="G20" s="201" t="s">
        <v>284</v>
      </c>
      <c r="H20" s="202">
        <v>-95</v>
      </c>
      <c r="I20" s="133">
        <v>4</v>
      </c>
      <c r="J20" s="120"/>
      <c r="M20" s="120"/>
      <c r="O20" s="120"/>
      <c r="P20" s="120"/>
    </row>
    <row r="21" spans="1:19" s="121" customFormat="1" ht="13.5" customHeight="1" x14ac:dyDescent="0.2">
      <c r="A21" s="120"/>
      <c r="B21" s="120">
        <v>18</v>
      </c>
      <c r="C21" s="201" t="s">
        <v>287</v>
      </c>
      <c r="D21" s="358">
        <v>-5</v>
      </c>
      <c r="E21" s="122"/>
      <c r="F21" s="176">
        <v>18</v>
      </c>
      <c r="G21" s="201" t="s">
        <v>276</v>
      </c>
      <c r="H21" s="202">
        <v>-123</v>
      </c>
      <c r="I21" s="133">
        <v>3</v>
      </c>
      <c r="J21" s="120"/>
      <c r="M21" s="120"/>
      <c r="O21" s="120"/>
      <c r="P21" s="120"/>
    </row>
    <row r="22" spans="1:19" s="121" customFormat="1" ht="13.5" customHeight="1" x14ac:dyDescent="0.2">
      <c r="A22" s="120"/>
      <c r="B22" s="120">
        <v>19</v>
      </c>
      <c r="C22" s="201" t="s">
        <v>288</v>
      </c>
      <c r="D22" s="358">
        <v>-73</v>
      </c>
      <c r="E22" s="122"/>
      <c r="F22" s="176">
        <v>19</v>
      </c>
      <c r="G22" s="201" t="s">
        <v>273</v>
      </c>
      <c r="H22" s="202">
        <v>-194</v>
      </c>
      <c r="I22" s="133">
        <v>2</v>
      </c>
      <c r="J22" s="120"/>
      <c r="M22" s="120"/>
      <c r="O22" s="120"/>
      <c r="P22" s="120"/>
    </row>
    <row r="23" spans="1:19" s="121" customFormat="1" ht="13.5" customHeight="1" x14ac:dyDescent="0.2">
      <c r="A23" s="120"/>
      <c r="B23" s="120">
        <v>20</v>
      </c>
      <c r="C23" s="201" t="s">
        <v>289</v>
      </c>
      <c r="D23" s="358">
        <v>-66</v>
      </c>
      <c r="E23" s="122"/>
      <c r="F23" s="176">
        <v>20</v>
      </c>
      <c r="G23" s="201" t="s">
        <v>271</v>
      </c>
      <c r="H23" s="202">
        <v>-328</v>
      </c>
      <c r="I23" s="133">
        <v>1</v>
      </c>
      <c r="J23" s="120"/>
      <c r="M23" s="120"/>
      <c r="O23" s="120"/>
      <c r="P23" s="120"/>
      <c r="Q23" s="120"/>
    </row>
    <row r="24" spans="1:19" s="121" customFormat="1" ht="13.5" customHeight="1" x14ac:dyDescent="0.2">
      <c r="A24" s="120"/>
      <c r="B24" s="4"/>
      <c r="C24" s="4"/>
      <c r="D24" s="120"/>
      <c r="E24" s="122"/>
      <c r="F24" s="4"/>
      <c r="G24" s="4"/>
      <c r="H24" s="4"/>
      <c r="I24" s="4"/>
      <c r="J24" s="120"/>
      <c r="K24" s="120"/>
      <c r="L24" s="120"/>
      <c r="M24" s="120"/>
      <c r="O24" s="120"/>
      <c r="P24" s="120"/>
      <c r="Q24" s="120"/>
    </row>
    <row r="25" spans="1:19" s="121" customFormat="1" ht="13" x14ac:dyDescent="0.2">
      <c r="A25" s="120"/>
      <c r="B25" s="4"/>
      <c r="C25" s="4" t="s">
        <v>322</v>
      </c>
      <c r="D25" s="4">
        <f>SUM(D4:D24)</f>
        <v>68</v>
      </c>
      <c r="E25" s="122"/>
      <c r="F25" s="4"/>
      <c r="G25" s="4"/>
      <c r="H25" s="4"/>
      <c r="I25" s="4"/>
      <c r="J25" s="120"/>
      <c r="K25" s="120"/>
      <c r="L25" s="120"/>
      <c r="M25" s="120"/>
      <c r="O25" s="130"/>
      <c r="P25" s="120"/>
      <c r="Q25" s="120"/>
      <c r="R25" s="120"/>
    </row>
    <row r="26" spans="1:19" s="121" customFormat="1" ht="13.5" customHeight="1" x14ac:dyDescent="0.2">
      <c r="A26" s="120"/>
      <c r="B26" s="4"/>
      <c r="C26" s="4"/>
      <c r="D26" s="4"/>
      <c r="E26" s="122"/>
      <c r="F26" s="4"/>
      <c r="G26" s="4"/>
      <c r="H26" s="4"/>
      <c r="I26" s="4"/>
      <c r="J26" s="120"/>
      <c r="K26" s="120"/>
      <c r="L26" s="120"/>
      <c r="M26" s="120"/>
      <c r="N26" s="120"/>
      <c r="P26" s="4"/>
      <c r="Q26" s="120"/>
      <c r="R26" s="123"/>
    </row>
    <row r="27" spans="1:19" s="121" customFormat="1" ht="10.9" customHeight="1" x14ac:dyDescent="0.2">
      <c r="A27" s="4"/>
    </row>
    <row r="28" spans="1:19" s="121" customFormat="1" ht="10.9" customHeight="1" x14ac:dyDescent="0.2">
      <c r="A28" s="4"/>
    </row>
    <row r="29" spans="1:19" s="121" customFormat="1" ht="10.9" customHeight="1" x14ac:dyDescent="0.2">
      <c r="A29" s="4"/>
    </row>
    <row r="30" spans="1:19" s="121" customFormat="1" ht="10.9" customHeight="1" x14ac:dyDescent="0.2">
      <c r="A30" s="4"/>
      <c r="B30" s="4"/>
      <c r="C30" s="4"/>
      <c r="D30" s="4"/>
      <c r="E30" s="4"/>
      <c r="G30" s="4"/>
      <c r="H30" s="120"/>
      <c r="I30" s="120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1" customFormat="1" ht="10.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0"/>
      <c r="R31" s="120"/>
      <c r="S31" s="3"/>
    </row>
    <row r="32" spans="1:19" s="121" customFormat="1" ht="10.9" customHeight="1" x14ac:dyDescent="0.2">
      <c r="A32" s="4"/>
      <c r="B32" s="4"/>
    </row>
    <row r="33" spans="1:19" s="121" customFormat="1" ht="10.9" customHeight="1" x14ac:dyDescent="0.2">
      <c r="A33" s="4"/>
      <c r="B33" s="4"/>
    </row>
    <row r="34" spans="1:19" s="121" customFormat="1" ht="10.9" customHeight="1" x14ac:dyDescent="0.2">
      <c r="A34" s="4"/>
      <c r="B34" s="4"/>
    </row>
    <row r="35" spans="1:19" s="121" customFormat="1" ht="10.9" customHeight="1" x14ac:dyDescent="0.2">
      <c r="A35" s="4"/>
      <c r="B35" s="4"/>
      <c r="C35" s="4"/>
      <c r="D35" s="4"/>
      <c r="E35" s="4"/>
      <c r="F35" s="4"/>
      <c r="G35" s="4"/>
      <c r="H35" s="4"/>
      <c r="I35" s="123"/>
      <c r="J35" s="4"/>
      <c r="K35" s="4"/>
      <c r="L35" s="4"/>
      <c r="M35" s="4"/>
      <c r="N35" s="4"/>
      <c r="P35" s="4"/>
      <c r="Q35" s="120"/>
      <c r="R35" s="4"/>
      <c r="S35" s="3"/>
    </row>
    <row r="36" spans="1:19" s="121" customFormat="1" ht="10.9" customHeight="1" x14ac:dyDescent="0.2">
      <c r="A36" s="123" t="s">
        <v>330</v>
      </c>
      <c r="B36" s="4"/>
      <c r="C36" s="4"/>
      <c r="D36" s="439" t="s">
        <v>334</v>
      </c>
      <c r="E36" s="4"/>
      <c r="F36" s="4"/>
      <c r="G36" s="4"/>
      <c r="H36" s="4"/>
      <c r="I36" s="123"/>
      <c r="J36" s="123" t="s">
        <v>331</v>
      </c>
      <c r="K36" s="4"/>
      <c r="L36" s="439" t="s">
        <v>335</v>
      </c>
      <c r="M36" s="4"/>
      <c r="N36" s="4"/>
      <c r="P36" s="123"/>
      <c r="Q36" s="120"/>
      <c r="R36" s="4"/>
      <c r="S36" s="3"/>
    </row>
    <row r="37" spans="1:19" ht="10.9" customHeight="1" x14ac:dyDescent="0.2">
      <c r="A37" s="134" t="s">
        <v>242</v>
      </c>
      <c r="B37" s="123"/>
      <c r="C37" s="130" t="s">
        <v>185</v>
      </c>
      <c r="D37" s="123"/>
      <c r="E37" s="123"/>
      <c r="F37" s="134" t="s">
        <v>242</v>
      </c>
      <c r="G37" s="130" t="s">
        <v>175</v>
      </c>
      <c r="H37" s="123"/>
      <c r="I37" s="123"/>
      <c r="J37" s="134" t="s">
        <v>243</v>
      </c>
      <c r="K37" s="130" t="s">
        <v>185</v>
      </c>
      <c r="L37" s="123"/>
      <c r="M37" s="123"/>
      <c r="N37" s="134" t="s">
        <v>244</v>
      </c>
      <c r="O37" s="130" t="s">
        <v>175</v>
      </c>
      <c r="P37" s="123"/>
      <c r="Q37" s="123"/>
    </row>
    <row r="38" spans="1:19" s="121" customFormat="1" ht="10.9" customHeight="1" x14ac:dyDescent="0.2">
      <c r="A38" s="4"/>
      <c r="B38" s="123"/>
      <c r="C38" s="127" t="s">
        <v>236</v>
      </c>
      <c r="E38" s="123"/>
      <c r="F38" s="123"/>
      <c r="G38" s="127" t="s">
        <v>236</v>
      </c>
      <c r="H38" s="123"/>
      <c r="I38" s="123"/>
      <c r="J38" s="123"/>
      <c r="K38" s="127" t="s">
        <v>235</v>
      </c>
      <c r="L38" s="123"/>
      <c r="M38" s="5"/>
      <c r="N38" s="123"/>
      <c r="O38" s="127" t="s">
        <v>235</v>
      </c>
      <c r="Q38" s="5"/>
    </row>
    <row r="39" spans="1:19" s="121" customFormat="1" ht="10.9" customHeight="1" x14ac:dyDescent="0.2">
      <c r="A39" s="4"/>
      <c r="B39" s="123">
        <v>1</v>
      </c>
      <c r="C39" s="203" t="s">
        <v>187</v>
      </c>
      <c r="D39" s="359">
        <v>98</v>
      </c>
      <c r="E39" s="123"/>
      <c r="F39" s="132">
        <v>1</v>
      </c>
      <c r="G39" s="428" t="s">
        <v>226</v>
      </c>
      <c r="H39" s="181">
        <v>6655</v>
      </c>
      <c r="I39" s="123"/>
      <c r="J39" s="123">
        <v>1</v>
      </c>
      <c r="K39" s="203" t="s">
        <v>187</v>
      </c>
      <c r="L39" s="359">
        <v>132</v>
      </c>
      <c r="M39" s="5"/>
      <c r="N39" s="132">
        <v>1</v>
      </c>
      <c r="O39" s="428" t="s">
        <v>226</v>
      </c>
      <c r="P39" s="181">
        <v>7358</v>
      </c>
      <c r="Q39" s="5"/>
      <c r="R39" s="449"/>
    </row>
    <row r="40" spans="1:19" s="121" customFormat="1" ht="10.9" customHeight="1" x14ac:dyDescent="0.2">
      <c r="A40" s="4"/>
      <c r="B40" s="123">
        <v>2</v>
      </c>
      <c r="C40" s="203" t="s">
        <v>188</v>
      </c>
      <c r="D40" s="359">
        <v>33</v>
      </c>
      <c r="E40" s="123"/>
      <c r="F40" s="132">
        <v>2</v>
      </c>
      <c r="G40" s="428" t="s">
        <v>227</v>
      </c>
      <c r="H40" s="181">
        <v>2010</v>
      </c>
      <c r="I40" s="123"/>
      <c r="J40" s="123">
        <v>2</v>
      </c>
      <c r="K40" s="203" t="s">
        <v>188</v>
      </c>
      <c r="L40" s="359">
        <v>16</v>
      </c>
      <c r="M40" s="123"/>
      <c r="N40" s="132">
        <v>2</v>
      </c>
      <c r="O40" s="428" t="s">
        <v>227</v>
      </c>
      <c r="P40" s="181">
        <v>1576</v>
      </c>
      <c r="Q40" s="123"/>
      <c r="R40" s="449"/>
    </row>
    <row r="41" spans="1:19" s="121" customFormat="1" ht="10.9" customHeight="1" x14ac:dyDescent="0.2">
      <c r="A41" s="4"/>
      <c r="B41" s="123">
        <v>3</v>
      </c>
      <c r="C41" s="203" t="s">
        <v>189</v>
      </c>
      <c r="D41" s="359">
        <v>13</v>
      </c>
      <c r="E41" s="123"/>
      <c r="F41" s="132">
        <v>3</v>
      </c>
      <c r="G41" s="428" t="s">
        <v>228</v>
      </c>
      <c r="H41" s="181">
        <v>878</v>
      </c>
      <c r="I41" s="123"/>
      <c r="J41" s="123">
        <v>3</v>
      </c>
      <c r="K41" s="203" t="s">
        <v>189</v>
      </c>
      <c r="L41" s="359">
        <v>17</v>
      </c>
      <c r="M41" s="123"/>
      <c r="N41" s="132">
        <v>3</v>
      </c>
      <c r="O41" s="428" t="s">
        <v>199</v>
      </c>
      <c r="P41" s="181">
        <v>1359</v>
      </c>
      <c r="Q41" s="123"/>
      <c r="R41" s="449"/>
    </row>
    <row r="42" spans="1:19" s="121" customFormat="1" ht="10.9" customHeight="1" x14ac:dyDescent="0.2">
      <c r="A42" s="4"/>
      <c r="B42" s="123">
        <v>4</v>
      </c>
      <c r="C42" s="203" t="s">
        <v>190</v>
      </c>
      <c r="D42" s="359">
        <v>46</v>
      </c>
      <c r="E42" s="123"/>
      <c r="F42" s="132">
        <v>4</v>
      </c>
      <c r="G42" s="428" t="s">
        <v>199</v>
      </c>
      <c r="H42" s="181">
        <v>869</v>
      </c>
      <c r="I42" s="123"/>
      <c r="J42" s="123">
        <v>4</v>
      </c>
      <c r="K42" s="203" t="s">
        <v>190</v>
      </c>
      <c r="L42" s="359">
        <v>67</v>
      </c>
      <c r="M42" s="123"/>
      <c r="N42" s="132">
        <v>4</v>
      </c>
      <c r="O42" s="428" t="s">
        <v>228</v>
      </c>
      <c r="P42" s="181">
        <v>831</v>
      </c>
      <c r="Q42" s="123"/>
      <c r="R42" s="449"/>
    </row>
    <row r="43" spans="1:19" ht="10.9" customHeight="1" x14ac:dyDescent="0.2">
      <c r="A43" s="4"/>
      <c r="B43" s="123">
        <v>5</v>
      </c>
      <c r="C43" s="203" t="s">
        <v>191</v>
      </c>
      <c r="D43" s="359">
        <v>12</v>
      </c>
      <c r="E43" s="123"/>
      <c r="F43" s="132">
        <v>5</v>
      </c>
      <c r="G43" s="428" t="s">
        <v>213</v>
      </c>
      <c r="H43" s="181">
        <v>515</v>
      </c>
      <c r="I43" s="123"/>
      <c r="J43" s="123">
        <v>5</v>
      </c>
      <c r="K43" s="203" t="s">
        <v>191</v>
      </c>
      <c r="L43" s="359">
        <v>15</v>
      </c>
      <c r="M43" s="123"/>
      <c r="N43" s="132">
        <v>5</v>
      </c>
      <c r="O43" s="428" t="s">
        <v>213</v>
      </c>
      <c r="P43" s="181">
        <v>634</v>
      </c>
      <c r="Q43" s="123"/>
      <c r="R43" s="449"/>
    </row>
    <row r="44" spans="1:19" ht="10.9" customHeight="1" x14ac:dyDescent="0.2">
      <c r="A44" s="4"/>
      <c r="B44" s="123">
        <v>6</v>
      </c>
      <c r="C44" s="203" t="s">
        <v>192</v>
      </c>
      <c r="D44" s="359">
        <v>17</v>
      </c>
      <c r="E44" s="123"/>
      <c r="F44" s="132">
        <v>6</v>
      </c>
      <c r="G44" s="428" t="s">
        <v>231</v>
      </c>
      <c r="H44" s="181">
        <v>468</v>
      </c>
      <c r="I44" s="123"/>
      <c r="J44" s="123">
        <v>6</v>
      </c>
      <c r="K44" s="203" t="s">
        <v>192</v>
      </c>
      <c r="L44" s="359">
        <v>27</v>
      </c>
      <c r="M44" s="123"/>
      <c r="N44" s="132">
        <v>6</v>
      </c>
      <c r="O44" s="428" t="s">
        <v>200</v>
      </c>
      <c r="P44" s="181">
        <v>617</v>
      </c>
      <c r="Q44" s="123"/>
      <c r="R44" s="449"/>
    </row>
    <row r="45" spans="1:19" ht="10.9" customHeight="1" x14ac:dyDescent="0.2">
      <c r="A45" s="4"/>
      <c r="B45" s="123">
        <v>7</v>
      </c>
      <c r="C45" s="203" t="s">
        <v>193</v>
      </c>
      <c r="D45" s="359">
        <v>23</v>
      </c>
      <c r="E45" s="123"/>
      <c r="F45" s="132">
        <v>7</v>
      </c>
      <c r="G45" s="428" t="s">
        <v>229</v>
      </c>
      <c r="H45" s="181">
        <v>441</v>
      </c>
      <c r="I45" s="123"/>
      <c r="J45" s="123">
        <v>7</v>
      </c>
      <c r="K45" s="203" t="s">
        <v>193</v>
      </c>
      <c r="L45" s="359">
        <v>30</v>
      </c>
      <c r="M45" s="123"/>
      <c r="N45" s="132">
        <v>7</v>
      </c>
      <c r="O45" s="428" t="s">
        <v>229</v>
      </c>
      <c r="P45" s="181">
        <v>468</v>
      </c>
      <c r="Q45" s="123"/>
      <c r="R45" s="449"/>
    </row>
    <row r="46" spans="1:19" ht="10.9" customHeight="1" x14ac:dyDescent="0.2">
      <c r="A46" s="4"/>
      <c r="B46" s="123">
        <v>8</v>
      </c>
      <c r="C46" s="203" t="s">
        <v>194</v>
      </c>
      <c r="D46" s="359">
        <v>122</v>
      </c>
      <c r="E46" s="123"/>
      <c r="F46" s="132">
        <v>8</v>
      </c>
      <c r="G46" s="428" t="s">
        <v>209</v>
      </c>
      <c r="H46" s="181">
        <v>431</v>
      </c>
      <c r="I46" s="123"/>
      <c r="J46" s="123">
        <v>8</v>
      </c>
      <c r="K46" s="203" t="s">
        <v>194</v>
      </c>
      <c r="L46" s="359">
        <v>128</v>
      </c>
      <c r="M46" s="123"/>
      <c r="N46" s="132">
        <v>8</v>
      </c>
      <c r="O46" s="428" t="s">
        <v>209</v>
      </c>
      <c r="P46" s="181">
        <v>459</v>
      </c>
      <c r="Q46" s="123"/>
      <c r="R46" s="449"/>
    </row>
    <row r="47" spans="1:19" ht="10.9" customHeight="1" x14ac:dyDescent="0.2">
      <c r="A47" s="4"/>
      <c r="B47" s="123">
        <v>9</v>
      </c>
      <c r="C47" s="203" t="s">
        <v>195</v>
      </c>
      <c r="D47" s="359">
        <v>53</v>
      </c>
      <c r="E47" s="123"/>
      <c r="F47" s="132">
        <v>9</v>
      </c>
      <c r="G47" s="428" t="s">
        <v>200</v>
      </c>
      <c r="H47" s="181">
        <v>415</v>
      </c>
      <c r="I47" s="123"/>
      <c r="J47" s="123">
        <v>9</v>
      </c>
      <c r="K47" s="203" t="s">
        <v>195</v>
      </c>
      <c r="L47" s="359">
        <v>67</v>
      </c>
      <c r="M47" s="123"/>
      <c r="N47" s="132">
        <v>9</v>
      </c>
      <c r="O47" s="428" t="s">
        <v>231</v>
      </c>
      <c r="P47" s="181">
        <v>426</v>
      </c>
      <c r="Q47" s="123"/>
      <c r="R47" s="449"/>
    </row>
    <row r="48" spans="1:19" ht="10.9" customHeight="1" x14ac:dyDescent="0.2">
      <c r="A48" s="4"/>
      <c r="B48" s="123">
        <v>10</v>
      </c>
      <c r="C48" s="203" t="s">
        <v>196</v>
      </c>
      <c r="D48" s="359">
        <v>36</v>
      </c>
      <c r="E48" s="123"/>
      <c r="F48" s="132">
        <v>10</v>
      </c>
      <c r="G48" s="428" t="s">
        <v>220</v>
      </c>
      <c r="H48" s="181">
        <v>323</v>
      </c>
      <c r="I48" s="123"/>
      <c r="J48" s="123">
        <v>10</v>
      </c>
      <c r="K48" s="203" t="s">
        <v>196</v>
      </c>
      <c r="L48" s="359">
        <v>76</v>
      </c>
      <c r="M48" s="123"/>
      <c r="N48" s="132">
        <v>10</v>
      </c>
      <c r="O48" s="428" t="s">
        <v>197</v>
      </c>
      <c r="P48" s="181">
        <v>359</v>
      </c>
      <c r="Q48" s="123"/>
      <c r="R48" s="449"/>
    </row>
    <row r="49" spans="1:18" ht="10.9" customHeight="1" x14ac:dyDescent="0.2">
      <c r="A49" s="4"/>
      <c r="B49" s="123">
        <v>11</v>
      </c>
      <c r="C49" s="203" t="s">
        <v>197</v>
      </c>
      <c r="D49" s="359">
        <v>285</v>
      </c>
      <c r="E49" s="123"/>
      <c r="F49" s="132">
        <v>11</v>
      </c>
      <c r="G49" s="428" t="s">
        <v>198</v>
      </c>
      <c r="H49" s="181">
        <v>316</v>
      </c>
      <c r="I49" s="123"/>
      <c r="J49" s="123">
        <v>11</v>
      </c>
      <c r="K49" s="203" t="s">
        <v>197</v>
      </c>
      <c r="L49" s="359">
        <v>359</v>
      </c>
      <c r="M49" s="123"/>
      <c r="N49" s="132">
        <v>11</v>
      </c>
      <c r="O49" s="428" t="s">
        <v>198</v>
      </c>
      <c r="P49" s="181">
        <v>344</v>
      </c>
      <c r="Q49" s="123"/>
      <c r="R49" s="449"/>
    </row>
    <row r="50" spans="1:18" ht="10.9" customHeight="1" x14ac:dyDescent="0.2">
      <c r="A50" s="4"/>
      <c r="B50" s="123">
        <v>12</v>
      </c>
      <c r="C50" s="204" t="s">
        <v>198</v>
      </c>
      <c r="D50" s="360">
        <v>316</v>
      </c>
      <c r="F50" s="132">
        <v>12</v>
      </c>
      <c r="G50" s="428" t="s">
        <v>197</v>
      </c>
      <c r="H50" s="181">
        <v>285</v>
      </c>
      <c r="I50" s="123"/>
      <c r="J50" s="123">
        <v>12</v>
      </c>
      <c r="K50" s="204" t="s">
        <v>198</v>
      </c>
      <c r="L50" s="360">
        <v>344</v>
      </c>
      <c r="M50" s="123"/>
      <c r="N50" s="132">
        <v>12</v>
      </c>
      <c r="O50" s="428" t="s">
        <v>214</v>
      </c>
      <c r="P50" s="181">
        <v>283</v>
      </c>
      <c r="Q50" s="123"/>
      <c r="R50" s="449"/>
    </row>
    <row r="51" spans="1:18" ht="10.9" customHeight="1" x14ac:dyDescent="0.2">
      <c r="A51" s="4"/>
      <c r="B51" s="123">
        <v>13</v>
      </c>
      <c r="C51" s="204" t="s">
        <v>199</v>
      </c>
      <c r="D51" s="360">
        <v>869</v>
      </c>
      <c r="F51" s="132">
        <v>13</v>
      </c>
      <c r="G51" s="428" t="s">
        <v>230</v>
      </c>
      <c r="H51" s="181">
        <v>256</v>
      </c>
      <c r="I51" s="123"/>
      <c r="J51" s="123">
        <v>13</v>
      </c>
      <c r="K51" s="204" t="s">
        <v>199</v>
      </c>
      <c r="L51" s="360">
        <v>1359</v>
      </c>
      <c r="M51" s="123"/>
      <c r="N51" s="132">
        <v>13</v>
      </c>
      <c r="O51" s="428" t="s">
        <v>221</v>
      </c>
      <c r="P51" s="181">
        <v>274</v>
      </c>
      <c r="Q51" s="123"/>
      <c r="R51" s="449"/>
    </row>
    <row r="52" spans="1:18" ht="10.9" customHeight="1" x14ac:dyDescent="0.2">
      <c r="A52" s="4"/>
      <c r="B52" s="123">
        <v>14</v>
      </c>
      <c r="C52" s="204" t="s">
        <v>200</v>
      </c>
      <c r="D52" s="360">
        <v>415</v>
      </c>
      <c r="F52" s="132">
        <v>14</v>
      </c>
      <c r="G52" s="428" t="s">
        <v>214</v>
      </c>
      <c r="H52" s="181">
        <v>247</v>
      </c>
      <c r="I52" s="123"/>
      <c r="J52" s="123">
        <v>14</v>
      </c>
      <c r="K52" s="204" t="s">
        <v>200</v>
      </c>
      <c r="L52" s="360">
        <v>617</v>
      </c>
      <c r="M52" s="123"/>
      <c r="N52" s="132">
        <v>14</v>
      </c>
      <c r="O52" s="428" t="s">
        <v>220</v>
      </c>
      <c r="P52" s="181">
        <v>273</v>
      </c>
      <c r="Q52" s="123"/>
      <c r="R52" s="449"/>
    </row>
    <row r="53" spans="1:18" ht="10.9" customHeight="1" x14ac:dyDescent="0.2">
      <c r="A53" s="4"/>
      <c r="B53" s="123">
        <v>15</v>
      </c>
      <c r="C53" s="204" t="s">
        <v>201</v>
      </c>
      <c r="D53" s="360">
        <v>43</v>
      </c>
      <c r="F53" s="132">
        <v>15</v>
      </c>
      <c r="G53" s="428" t="s">
        <v>221</v>
      </c>
      <c r="H53" s="181">
        <v>242</v>
      </c>
      <c r="I53" s="123"/>
      <c r="J53" s="123">
        <v>15</v>
      </c>
      <c r="K53" s="204" t="s">
        <v>201</v>
      </c>
      <c r="L53" s="360">
        <v>29</v>
      </c>
      <c r="M53" s="123"/>
      <c r="N53" s="132">
        <v>15</v>
      </c>
      <c r="O53" s="428" t="s">
        <v>230</v>
      </c>
      <c r="P53" s="181">
        <v>236</v>
      </c>
      <c r="Q53" s="123"/>
      <c r="R53" s="449"/>
    </row>
    <row r="54" spans="1:18" ht="10.9" customHeight="1" x14ac:dyDescent="0.2">
      <c r="A54" s="4"/>
      <c r="B54" s="123">
        <v>16</v>
      </c>
      <c r="C54" s="204" t="s">
        <v>202</v>
      </c>
      <c r="D54" s="360">
        <v>19</v>
      </c>
      <c r="F54" s="132">
        <v>16</v>
      </c>
      <c r="G54" s="428" t="s">
        <v>232</v>
      </c>
      <c r="H54" s="181">
        <v>192</v>
      </c>
      <c r="I54" s="123"/>
      <c r="J54" s="123">
        <v>16</v>
      </c>
      <c r="K54" s="204" t="s">
        <v>202</v>
      </c>
      <c r="L54" s="360">
        <v>18</v>
      </c>
      <c r="M54" s="123"/>
      <c r="N54" s="132">
        <v>16</v>
      </c>
      <c r="O54" s="428" t="s">
        <v>232</v>
      </c>
      <c r="P54" s="181">
        <v>226</v>
      </c>
      <c r="Q54" s="123"/>
      <c r="R54" s="449"/>
    </row>
    <row r="55" spans="1:18" ht="10.9" customHeight="1" x14ac:dyDescent="0.2">
      <c r="A55" s="4"/>
      <c r="B55" s="123">
        <v>17</v>
      </c>
      <c r="C55" s="204" t="s">
        <v>203</v>
      </c>
      <c r="D55" s="360">
        <v>39</v>
      </c>
      <c r="F55" s="132">
        <v>17</v>
      </c>
      <c r="G55" s="428" t="s">
        <v>212</v>
      </c>
      <c r="H55" s="181">
        <v>152</v>
      </c>
      <c r="I55" s="123"/>
      <c r="J55" s="123">
        <v>17</v>
      </c>
      <c r="K55" s="204" t="s">
        <v>203</v>
      </c>
      <c r="L55" s="360">
        <v>35</v>
      </c>
      <c r="M55" s="123"/>
      <c r="N55" s="132">
        <v>17</v>
      </c>
      <c r="O55" s="428" t="s">
        <v>212</v>
      </c>
      <c r="P55" s="181">
        <v>190</v>
      </c>
      <c r="Q55" s="123"/>
      <c r="R55" s="449"/>
    </row>
    <row r="56" spans="1:18" ht="10.9" customHeight="1" x14ac:dyDescent="0.2">
      <c r="A56" s="4"/>
      <c r="B56" s="123">
        <v>18</v>
      </c>
      <c r="C56" s="204" t="s">
        <v>204</v>
      </c>
      <c r="D56" s="360">
        <v>26</v>
      </c>
      <c r="F56" s="132">
        <v>18</v>
      </c>
      <c r="G56" s="428" t="s">
        <v>208</v>
      </c>
      <c r="H56" s="181">
        <v>137</v>
      </c>
      <c r="I56" s="123"/>
      <c r="J56" s="123">
        <v>18</v>
      </c>
      <c r="K56" s="204" t="s">
        <v>204</v>
      </c>
      <c r="L56" s="360">
        <v>23</v>
      </c>
      <c r="M56" s="123"/>
      <c r="N56" s="132">
        <v>18</v>
      </c>
      <c r="O56" s="428" t="s">
        <v>187</v>
      </c>
      <c r="P56" s="181">
        <v>132</v>
      </c>
      <c r="Q56" s="123"/>
      <c r="R56" s="449"/>
    </row>
    <row r="57" spans="1:18" ht="10.9" customHeight="1" x14ac:dyDescent="0.2">
      <c r="A57" s="4"/>
      <c r="B57" s="123">
        <v>19</v>
      </c>
      <c r="C57" s="204" t="s">
        <v>205</v>
      </c>
      <c r="D57" s="360">
        <v>21</v>
      </c>
      <c r="F57" s="132">
        <v>19</v>
      </c>
      <c r="G57" s="428" t="s">
        <v>194</v>
      </c>
      <c r="H57" s="181">
        <v>122</v>
      </c>
      <c r="I57" s="123"/>
      <c r="J57" s="123">
        <v>19</v>
      </c>
      <c r="K57" s="204" t="s">
        <v>205</v>
      </c>
      <c r="L57" s="360">
        <v>19</v>
      </c>
      <c r="M57" s="123"/>
      <c r="N57" s="132">
        <v>19</v>
      </c>
      <c r="O57" s="428" t="s">
        <v>194</v>
      </c>
      <c r="P57" s="181">
        <v>128</v>
      </c>
      <c r="Q57" s="123"/>
      <c r="R57" s="449"/>
    </row>
    <row r="58" spans="1:18" ht="10.9" customHeight="1" x14ac:dyDescent="0.2">
      <c r="A58" s="4"/>
      <c r="B58" s="123">
        <v>20</v>
      </c>
      <c r="C58" s="204" t="s">
        <v>206</v>
      </c>
      <c r="D58" s="360">
        <v>18</v>
      </c>
      <c r="F58" s="132">
        <v>20</v>
      </c>
      <c r="G58" s="428" t="s">
        <v>187</v>
      </c>
      <c r="H58" s="181">
        <v>98</v>
      </c>
      <c r="I58" s="123"/>
      <c r="J58" s="123">
        <v>20</v>
      </c>
      <c r="K58" s="204" t="s">
        <v>206</v>
      </c>
      <c r="L58" s="360">
        <v>47</v>
      </c>
      <c r="M58" s="123"/>
      <c r="N58" s="132">
        <v>20</v>
      </c>
      <c r="O58" s="428" t="s">
        <v>208</v>
      </c>
      <c r="P58" s="181">
        <v>112</v>
      </c>
      <c r="Q58" s="123"/>
      <c r="R58" s="449"/>
    </row>
    <row r="59" spans="1:18" ht="10.9" customHeight="1" x14ac:dyDescent="0.2">
      <c r="A59" s="4"/>
      <c r="B59" s="123">
        <v>21</v>
      </c>
      <c r="C59" s="204" t="s">
        <v>207</v>
      </c>
      <c r="D59" s="360">
        <v>53</v>
      </c>
      <c r="F59" s="132">
        <v>21</v>
      </c>
      <c r="G59" s="428" t="s">
        <v>219</v>
      </c>
      <c r="H59" s="181">
        <v>94</v>
      </c>
      <c r="I59" s="123"/>
      <c r="J59" s="123">
        <v>21</v>
      </c>
      <c r="K59" s="204" t="s">
        <v>207</v>
      </c>
      <c r="L59" s="360">
        <v>56</v>
      </c>
      <c r="M59" s="123"/>
      <c r="N59" s="132">
        <v>21</v>
      </c>
      <c r="O59" s="428" t="s">
        <v>219</v>
      </c>
      <c r="P59" s="181">
        <v>97</v>
      </c>
      <c r="Q59" s="123"/>
      <c r="R59" s="449"/>
    </row>
    <row r="60" spans="1:18" ht="10.9" customHeight="1" x14ac:dyDescent="0.2">
      <c r="A60" s="4"/>
      <c r="B60" s="123">
        <v>22</v>
      </c>
      <c r="C60" s="204" t="s">
        <v>208</v>
      </c>
      <c r="D60" s="360">
        <v>137</v>
      </c>
      <c r="F60" s="132">
        <v>22</v>
      </c>
      <c r="G60" s="428" t="s">
        <v>224</v>
      </c>
      <c r="H60" s="181">
        <v>92</v>
      </c>
      <c r="I60" s="123"/>
      <c r="J60" s="123">
        <v>22</v>
      </c>
      <c r="K60" s="204" t="s">
        <v>208</v>
      </c>
      <c r="L60" s="360">
        <v>112</v>
      </c>
      <c r="M60" s="123"/>
      <c r="N60" s="132">
        <v>22</v>
      </c>
      <c r="O60" s="428" t="s">
        <v>196</v>
      </c>
      <c r="P60" s="181">
        <v>76</v>
      </c>
      <c r="Q60" s="123"/>
      <c r="R60" s="449"/>
    </row>
    <row r="61" spans="1:18" ht="10.9" customHeight="1" x14ac:dyDescent="0.2">
      <c r="A61" s="4"/>
      <c r="B61" s="123">
        <v>23</v>
      </c>
      <c r="C61" s="204" t="s">
        <v>209</v>
      </c>
      <c r="D61" s="360">
        <v>431</v>
      </c>
      <c r="F61" s="132">
        <v>23</v>
      </c>
      <c r="G61" s="428" t="s">
        <v>210</v>
      </c>
      <c r="H61" s="181">
        <v>88</v>
      </c>
      <c r="I61" s="123"/>
      <c r="J61" s="123">
        <v>23</v>
      </c>
      <c r="K61" s="204" t="s">
        <v>209</v>
      </c>
      <c r="L61" s="360">
        <v>459</v>
      </c>
      <c r="M61" s="123"/>
      <c r="N61" s="132">
        <v>23</v>
      </c>
      <c r="O61" s="428" t="s">
        <v>210</v>
      </c>
      <c r="P61" s="181">
        <v>76</v>
      </c>
      <c r="Q61" s="123"/>
      <c r="R61" s="449"/>
    </row>
    <row r="62" spans="1:18" ht="10.9" customHeight="1" x14ac:dyDescent="0.2">
      <c r="A62" s="4"/>
      <c r="B62" s="123">
        <v>24</v>
      </c>
      <c r="C62" s="204" t="s">
        <v>210</v>
      </c>
      <c r="D62" s="360">
        <v>88</v>
      </c>
      <c r="F62" s="132">
        <v>24</v>
      </c>
      <c r="G62" s="428" t="s">
        <v>211</v>
      </c>
      <c r="H62" s="181">
        <v>88</v>
      </c>
      <c r="I62" s="123"/>
      <c r="J62" s="123">
        <v>24</v>
      </c>
      <c r="K62" s="204" t="s">
        <v>210</v>
      </c>
      <c r="L62" s="360">
        <v>76</v>
      </c>
      <c r="M62" s="123"/>
      <c r="N62" s="132">
        <v>24</v>
      </c>
      <c r="O62" s="428" t="s">
        <v>190</v>
      </c>
      <c r="P62" s="181">
        <v>67</v>
      </c>
      <c r="Q62" s="123"/>
      <c r="R62" s="449"/>
    </row>
    <row r="63" spans="1:18" ht="10.9" customHeight="1" x14ac:dyDescent="0.2">
      <c r="A63" s="4"/>
      <c r="B63" s="123">
        <v>25</v>
      </c>
      <c r="C63" s="204" t="s">
        <v>211</v>
      </c>
      <c r="D63" s="360">
        <v>88</v>
      </c>
      <c r="F63" s="132">
        <v>25</v>
      </c>
      <c r="G63" s="428" t="s">
        <v>222</v>
      </c>
      <c r="H63" s="181">
        <v>60</v>
      </c>
      <c r="I63" s="123"/>
      <c r="J63" s="123">
        <v>25</v>
      </c>
      <c r="K63" s="204" t="s">
        <v>211</v>
      </c>
      <c r="L63" s="360">
        <v>67</v>
      </c>
      <c r="M63" s="123"/>
      <c r="N63" s="132">
        <v>25</v>
      </c>
      <c r="O63" s="428" t="s">
        <v>195</v>
      </c>
      <c r="P63" s="181">
        <v>67</v>
      </c>
      <c r="Q63" s="123"/>
      <c r="R63" s="449"/>
    </row>
    <row r="64" spans="1:18" ht="10.9" customHeight="1" x14ac:dyDescent="0.2">
      <c r="A64" s="4"/>
      <c r="B64" s="123">
        <v>26</v>
      </c>
      <c r="C64" s="204" t="s">
        <v>212</v>
      </c>
      <c r="D64" s="360">
        <v>152</v>
      </c>
      <c r="F64" s="132">
        <v>26</v>
      </c>
      <c r="G64" s="428" t="s">
        <v>195</v>
      </c>
      <c r="H64" s="181">
        <v>53</v>
      </c>
      <c r="I64" s="123"/>
      <c r="J64" s="123">
        <v>26</v>
      </c>
      <c r="K64" s="204" t="s">
        <v>212</v>
      </c>
      <c r="L64" s="360">
        <v>190</v>
      </c>
      <c r="M64" s="123"/>
      <c r="N64" s="132">
        <v>26</v>
      </c>
      <c r="O64" s="428" t="s">
        <v>211</v>
      </c>
      <c r="P64" s="181">
        <v>67</v>
      </c>
      <c r="Q64" s="123"/>
      <c r="R64" s="449"/>
    </row>
    <row r="65" spans="1:18" ht="10.9" customHeight="1" x14ac:dyDescent="0.2">
      <c r="A65" s="4"/>
      <c r="B65" s="123">
        <v>27</v>
      </c>
      <c r="C65" s="204" t="s">
        <v>213</v>
      </c>
      <c r="D65" s="360">
        <v>515</v>
      </c>
      <c r="F65" s="132">
        <v>27</v>
      </c>
      <c r="G65" s="428" t="s">
        <v>207</v>
      </c>
      <c r="H65" s="181">
        <v>53</v>
      </c>
      <c r="I65" s="123"/>
      <c r="J65" s="123">
        <v>27</v>
      </c>
      <c r="K65" s="204" t="s">
        <v>213</v>
      </c>
      <c r="L65" s="360">
        <v>634</v>
      </c>
      <c r="M65" s="123"/>
      <c r="N65" s="132">
        <v>27</v>
      </c>
      <c r="O65" s="428" t="s">
        <v>224</v>
      </c>
      <c r="P65" s="181">
        <v>63</v>
      </c>
      <c r="Q65" s="123"/>
      <c r="R65" s="449"/>
    </row>
    <row r="66" spans="1:18" ht="10.9" customHeight="1" x14ac:dyDescent="0.2">
      <c r="A66" s="4"/>
      <c r="B66" s="123">
        <v>28</v>
      </c>
      <c r="C66" s="204" t="s">
        <v>214</v>
      </c>
      <c r="D66" s="360">
        <v>247</v>
      </c>
      <c r="F66" s="132">
        <v>28</v>
      </c>
      <c r="G66" s="428" t="s">
        <v>223</v>
      </c>
      <c r="H66" s="181">
        <v>50</v>
      </c>
      <c r="I66" s="123"/>
      <c r="J66" s="123">
        <v>28</v>
      </c>
      <c r="K66" s="204" t="s">
        <v>214</v>
      </c>
      <c r="L66" s="360">
        <v>283</v>
      </c>
      <c r="M66" s="123"/>
      <c r="N66" s="132">
        <v>28</v>
      </c>
      <c r="O66" s="428" t="s">
        <v>207</v>
      </c>
      <c r="P66" s="181">
        <v>56</v>
      </c>
      <c r="Q66" s="123"/>
      <c r="R66" s="449"/>
    </row>
    <row r="67" spans="1:18" ht="10.9" customHeight="1" x14ac:dyDescent="0.2">
      <c r="A67" s="4"/>
      <c r="B67" s="123">
        <v>29</v>
      </c>
      <c r="C67" s="204" t="s">
        <v>215</v>
      </c>
      <c r="D67" s="360">
        <v>36</v>
      </c>
      <c r="F67" s="132">
        <v>29</v>
      </c>
      <c r="G67" s="428" t="s">
        <v>190</v>
      </c>
      <c r="H67" s="181">
        <v>46</v>
      </c>
      <c r="I67" s="123"/>
      <c r="J67" s="123">
        <v>29</v>
      </c>
      <c r="K67" s="204" t="s">
        <v>215</v>
      </c>
      <c r="L67" s="360">
        <v>52</v>
      </c>
      <c r="M67" s="123"/>
      <c r="N67" s="132">
        <v>29</v>
      </c>
      <c r="O67" s="428" t="s">
        <v>215</v>
      </c>
      <c r="P67" s="181">
        <v>52</v>
      </c>
      <c r="Q67" s="123"/>
      <c r="R67" s="449"/>
    </row>
    <row r="68" spans="1:18" ht="10.9" customHeight="1" x14ac:dyDescent="0.2">
      <c r="A68" s="4"/>
      <c r="B68" s="123">
        <v>30</v>
      </c>
      <c r="C68" s="204" t="s">
        <v>216</v>
      </c>
      <c r="D68" s="360">
        <v>40</v>
      </c>
      <c r="F68" s="132">
        <v>30</v>
      </c>
      <c r="G68" s="428" t="s">
        <v>201</v>
      </c>
      <c r="H68" s="181">
        <v>43</v>
      </c>
      <c r="I68" s="123"/>
      <c r="J68" s="123">
        <v>30</v>
      </c>
      <c r="K68" s="204" t="s">
        <v>216</v>
      </c>
      <c r="L68" s="360">
        <v>17</v>
      </c>
      <c r="M68" s="123"/>
      <c r="N68" s="132">
        <v>30</v>
      </c>
      <c r="O68" s="428" t="s">
        <v>223</v>
      </c>
      <c r="P68" s="181">
        <v>48</v>
      </c>
      <c r="Q68" s="123"/>
      <c r="R68" s="449"/>
    </row>
    <row r="69" spans="1:18" ht="10.9" customHeight="1" x14ac:dyDescent="0.2">
      <c r="A69" s="4"/>
      <c r="B69" s="123">
        <v>31</v>
      </c>
      <c r="C69" s="204" t="s">
        <v>217</v>
      </c>
      <c r="D69" s="360">
        <v>23</v>
      </c>
      <c r="F69" s="132">
        <v>31</v>
      </c>
      <c r="G69" s="428" t="s">
        <v>218</v>
      </c>
      <c r="H69" s="181">
        <v>41</v>
      </c>
      <c r="I69" s="123"/>
      <c r="J69" s="123">
        <v>31</v>
      </c>
      <c r="K69" s="204" t="s">
        <v>217</v>
      </c>
      <c r="L69" s="360">
        <v>20</v>
      </c>
      <c r="M69" s="123"/>
      <c r="N69" s="132">
        <v>31</v>
      </c>
      <c r="O69" s="428" t="s">
        <v>206</v>
      </c>
      <c r="P69" s="181">
        <v>47</v>
      </c>
      <c r="Q69" s="123"/>
      <c r="R69" s="449"/>
    </row>
    <row r="70" spans="1:18" ht="10.9" customHeight="1" x14ac:dyDescent="0.2">
      <c r="A70" s="4"/>
      <c r="B70" s="123">
        <v>32</v>
      </c>
      <c r="C70" s="204" t="s">
        <v>218</v>
      </c>
      <c r="D70" s="360">
        <v>41</v>
      </c>
      <c r="F70" s="132">
        <v>32</v>
      </c>
      <c r="G70" s="428" t="s">
        <v>216</v>
      </c>
      <c r="H70" s="181">
        <v>40</v>
      </c>
      <c r="I70" s="123"/>
      <c r="J70" s="123">
        <v>32</v>
      </c>
      <c r="K70" s="204" t="s">
        <v>218</v>
      </c>
      <c r="L70" s="360">
        <v>26</v>
      </c>
      <c r="M70" s="123"/>
      <c r="N70" s="132">
        <v>32</v>
      </c>
      <c r="O70" s="428" t="s">
        <v>225</v>
      </c>
      <c r="P70" s="181">
        <v>44</v>
      </c>
      <c r="Q70" s="123"/>
      <c r="R70" s="449"/>
    </row>
    <row r="71" spans="1:18" ht="10.9" customHeight="1" x14ac:dyDescent="0.2">
      <c r="A71" s="4"/>
      <c r="B71" s="123">
        <v>33</v>
      </c>
      <c r="C71" s="204" t="s">
        <v>219</v>
      </c>
      <c r="D71" s="360">
        <v>94</v>
      </c>
      <c r="F71" s="132">
        <v>33</v>
      </c>
      <c r="G71" s="428" t="s">
        <v>203</v>
      </c>
      <c r="H71" s="181">
        <v>39</v>
      </c>
      <c r="I71" s="123"/>
      <c r="J71" s="123">
        <v>33</v>
      </c>
      <c r="K71" s="204" t="s">
        <v>219</v>
      </c>
      <c r="L71" s="360">
        <v>97</v>
      </c>
      <c r="M71" s="123"/>
      <c r="N71" s="132">
        <v>33</v>
      </c>
      <c r="O71" s="428" t="s">
        <v>203</v>
      </c>
      <c r="P71" s="181">
        <v>35</v>
      </c>
      <c r="Q71" s="123"/>
      <c r="R71" s="449"/>
    </row>
    <row r="72" spans="1:18" ht="10.9" customHeight="1" x14ac:dyDescent="0.2">
      <c r="A72" s="4"/>
      <c r="B72" s="123">
        <v>34</v>
      </c>
      <c r="C72" s="204" t="s">
        <v>220</v>
      </c>
      <c r="D72" s="360">
        <v>323</v>
      </c>
      <c r="F72" s="132">
        <v>34</v>
      </c>
      <c r="G72" s="428" t="s">
        <v>196</v>
      </c>
      <c r="H72" s="181">
        <v>36</v>
      </c>
      <c r="I72" s="123"/>
      <c r="J72" s="123">
        <v>34</v>
      </c>
      <c r="K72" s="204" t="s">
        <v>220</v>
      </c>
      <c r="L72" s="360">
        <v>273</v>
      </c>
      <c r="M72" s="123"/>
      <c r="N72" s="132">
        <v>34</v>
      </c>
      <c r="O72" s="428" t="s">
        <v>193</v>
      </c>
      <c r="P72" s="181">
        <v>30</v>
      </c>
      <c r="Q72" s="123"/>
      <c r="R72" s="449"/>
    </row>
    <row r="73" spans="1:18" ht="10.9" customHeight="1" x14ac:dyDescent="0.2">
      <c r="A73" s="4"/>
      <c r="B73" s="123">
        <v>35</v>
      </c>
      <c r="C73" s="204" t="s">
        <v>221</v>
      </c>
      <c r="D73" s="360">
        <v>242</v>
      </c>
      <c r="F73" s="132">
        <v>35</v>
      </c>
      <c r="G73" s="428" t="s">
        <v>215</v>
      </c>
      <c r="H73" s="181">
        <v>36</v>
      </c>
      <c r="I73" s="123"/>
      <c r="J73" s="123">
        <v>35</v>
      </c>
      <c r="K73" s="204" t="s">
        <v>221</v>
      </c>
      <c r="L73" s="360">
        <v>274</v>
      </c>
      <c r="M73" s="123"/>
      <c r="N73" s="132">
        <v>35</v>
      </c>
      <c r="O73" s="428" t="s">
        <v>201</v>
      </c>
      <c r="P73" s="181">
        <v>29</v>
      </c>
      <c r="Q73" s="123"/>
      <c r="R73" s="449"/>
    </row>
    <row r="74" spans="1:18" ht="10.9" customHeight="1" x14ac:dyDescent="0.2">
      <c r="A74" s="4"/>
      <c r="B74" s="123">
        <v>36</v>
      </c>
      <c r="C74" s="204" t="s">
        <v>222</v>
      </c>
      <c r="D74" s="360">
        <v>60</v>
      </c>
      <c r="F74" s="132">
        <v>36</v>
      </c>
      <c r="G74" s="428" t="s">
        <v>188</v>
      </c>
      <c r="H74" s="181">
        <v>33</v>
      </c>
      <c r="I74" s="123"/>
      <c r="J74" s="123">
        <v>36</v>
      </c>
      <c r="K74" s="204" t="s">
        <v>222</v>
      </c>
      <c r="L74" s="360">
        <v>29</v>
      </c>
      <c r="M74" s="123"/>
      <c r="N74" s="132">
        <v>36</v>
      </c>
      <c r="O74" s="428" t="s">
        <v>222</v>
      </c>
      <c r="P74" s="181">
        <v>29</v>
      </c>
      <c r="Q74" s="123"/>
      <c r="R74" s="449"/>
    </row>
    <row r="75" spans="1:18" ht="10.9" customHeight="1" x14ac:dyDescent="0.2">
      <c r="A75" s="4"/>
      <c r="B75" s="123">
        <v>37</v>
      </c>
      <c r="C75" s="204" t="s">
        <v>223</v>
      </c>
      <c r="D75" s="360">
        <v>50</v>
      </c>
      <c r="F75" s="132">
        <v>37</v>
      </c>
      <c r="G75" s="428" t="s">
        <v>225</v>
      </c>
      <c r="H75" s="181">
        <v>27</v>
      </c>
      <c r="I75" s="123"/>
      <c r="J75" s="123">
        <v>37</v>
      </c>
      <c r="K75" s="204" t="s">
        <v>223</v>
      </c>
      <c r="L75" s="360">
        <v>48</v>
      </c>
      <c r="M75" s="123"/>
      <c r="N75" s="132">
        <v>37</v>
      </c>
      <c r="O75" s="428" t="s">
        <v>192</v>
      </c>
      <c r="P75" s="181">
        <v>27</v>
      </c>
      <c r="Q75" s="123"/>
      <c r="R75" s="449"/>
    </row>
    <row r="76" spans="1:18" ht="10.9" customHeight="1" x14ac:dyDescent="0.2">
      <c r="A76" s="4"/>
      <c r="B76" s="123">
        <v>38</v>
      </c>
      <c r="C76" s="204" t="s">
        <v>224</v>
      </c>
      <c r="D76" s="360">
        <v>92</v>
      </c>
      <c r="F76" s="132">
        <v>38</v>
      </c>
      <c r="G76" s="428" t="s">
        <v>204</v>
      </c>
      <c r="H76" s="181">
        <v>26</v>
      </c>
      <c r="I76" s="123"/>
      <c r="J76" s="123">
        <v>38</v>
      </c>
      <c r="K76" s="204" t="s">
        <v>224</v>
      </c>
      <c r="L76" s="360">
        <v>63</v>
      </c>
      <c r="M76" s="123"/>
      <c r="N76" s="132">
        <v>38</v>
      </c>
      <c r="O76" s="428" t="s">
        <v>218</v>
      </c>
      <c r="P76" s="181">
        <v>26</v>
      </c>
      <c r="Q76" s="123"/>
      <c r="R76" s="449"/>
    </row>
    <row r="77" spans="1:18" ht="10.9" customHeight="1" x14ac:dyDescent="0.2">
      <c r="A77" s="4"/>
      <c r="B77" s="123">
        <v>39</v>
      </c>
      <c r="C77" s="204" t="s">
        <v>225</v>
      </c>
      <c r="D77" s="360">
        <v>27</v>
      </c>
      <c r="F77" s="132">
        <v>39</v>
      </c>
      <c r="G77" s="428" t="s">
        <v>193</v>
      </c>
      <c r="H77" s="181">
        <v>23</v>
      </c>
      <c r="I77" s="123"/>
      <c r="J77" s="123">
        <v>39</v>
      </c>
      <c r="K77" s="204" t="s">
        <v>225</v>
      </c>
      <c r="L77" s="360">
        <v>44</v>
      </c>
      <c r="M77" s="123"/>
      <c r="N77" s="132">
        <v>39</v>
      </c>
      <c r="O77" s="428" t="s">
        <v>204</v>
      </c>
      <c r="P77" s="181">
        <v>23</v>
      </c>
      <c r="Q77" s="123"/>
      <c r="R77" s="449"/>
    </row>
    <row r="78" spans="1:18" ht="10.9" customHeight="1" x14ac:dyDescent="0.2">
      <c r="A78" s="4"/>
      <c r="B78" s="123">
        <v>40</v>
      </c>
      <c r="C78" s="204" t="s">
        <v>226</v>
      </c>
      <c r="D78" s="360">
        <v>6655</v>
      </c>
      <c r="F78" s="132">
        <v>40</v>
      </c>
      <c r="G78" s="428" t="s">
        <v>217</v>
      </c>
      <c r="H78" s="181">
        <v>23</v>
      </c>
      <c r="I78" s="123"/>
      <c r="J78" s="123">
        <v>40</v>
      </c>
      <c r="K78" s="204" t="s">
        <v>226</v>
      </c>
      <c r="L78" s="360">
        <v>7358</v>
      </c>
      <c r="M78" s="123"/>
      <c r="N78" s="132">
        <v>40</v>
      </c>
      <c r="O78" s="428" t="s">
        <v>217</v>
      </c>
      <c r="P78" s="181">
        <v>20</v>
      </c>
      <c r="Q78" s="123"/>
      <c r="R78" s="449"/>
    </row>
    <row r="79" spans="1:18" ht="10.9" customHeight="1" x14ac:dyDescent="0.2">
      <c r="A79" s="4"/>
      <c r="B79" s="123">
        <v>41</v>
      </c>
      <c r="C79" s="204" t="s">
        <v>227</v>
      </c>
      <c r="D79" s="360">
        <v>2010</v>
      </c>
      <c r="F79" s="132">
        <v>41</v>
      </c>
      <c r="G79" s="428" t="s">
        <v>205</v>
      </c>
      <c r="H79" s="181">
        <v>21</v>
      </c>
      <c r="I79" s="123"/>
      <c r="J79" s="123">
        <v>41</v>
      </c>
      <c r="K79" s="204" t="s">
        <v>227</v>
      </c>
      <c r="L79" s="360">
        <v>1576</v>
      </c>
      <c r="M79" s="123"/>
      <c r="N79" s="132">
        <v>41</v>
      </c>
      <c r="O79" s="428" t="s">
        <v>205</v>
      </c>
      <c r="P79" s="181">
        <v>19</v>
      </c>
      <c r="Q79" s="123"/>
      <c r="R79" s="449"/>
    </row>
    <row r="80" spans="1:18" ht="10.9" customHeight="1" x14ac:dyDescent="0.2">
      <c r="A80" s="4"/>
      <c r="B80" s="123">
        <v>42</v>
      </c>
      <c r="C80" s="204" t="s">
        <v>228</v>
      </c>
      <c r="D80" s="360">
        <v>878</v>
      </c>
      <c r="F80" s="132">
        <v>42</v>
      </c>
      <c r="G80" s="428" t="s">
        <v>202</v>
      </c>
      <c r="H80" s="181">
        <v>19</v>
      </c>
      <c r="I80" s="123"/>
      <c r="J80" s="123">
        <v>42</v>
      </c>
      <c r="K80" s="204" t="s">
        <v>228</v>
      </c>
      <c r="L80" s="360">
        <v>831</v>
      </c>
      <c r="M80" s="123"/>
      <c r="N80" s="132">
        <v>42</v>
      </c>
      <c r="O80" s="428" t="s">
        <v>202</v>
      </c>
      <c r="P80" s="181">
        <v>18</v>
      </c>
      <c r="Q80" s="123"/>
      <c r="R80" s="449"/>
    </row>
    <row r="81" spans="1:18" ht="10.9" customHeight="1" x14ac:dyDescent="0.2">
      <c r="A81" s="4"/>
      <c r="B81" s="123">
        <v>43</v>
      </c>
      <c r="C81" s="204" t="s">
        <v>229</v>
      </c>
      <c r="D81" s="360">
        <v>441</v>
      </c>
      <c r="F81" s="132">
        <v>43</v>
      </c>
      <c r="G81" s="428" t="s">
        <v>206</v>
      </c>
      <c r="H81" s="181">
        <v>18</v>
      </c>
      <c r="I81" s="123"/>
      <c r="J81" s="123">
        <v>43</v>
      </c>
      <c r="K81" s="204" t="s">
        <v>229</v>
      </c>
      <c r="L81" s="360">
        <v>468</v>
      </c>
      <c r="M81" s="123"/>
      <c r="N81" s="132">
        <v>43</v>
      </c>
      <c r="O81" s="428" t="s">
        <v>189</v>
      </c>
      <c r="P81" s="181">
        <v>17</v>
      </c>
      <c r="Q81" s="123"/>
      <c r="R81" s="449"/>
    </row>
    <row r="82" spans="1:18" ht="10.9" customHeight="1" x14ac:dyDescent="0.2">
      <c r="A82" s="4"/>
      <c r="B82" s="123">
        <v>44</v>
      </c>
      <c r="C82" s="204" t="s">
        <v>230</v>
      </c>
      <c r="D82" s="360">
        <v>256</v>
      </c>
      <c r="F82" s="132">
        <v>44</v>
      </c>
      <c r="G82" s="428" t="s">
        <v>192</v>
      </c>
      <c r="H82" s="181">
        <v>17</v>
      </c>
      <c r="I82" s="123"/>
      <c r="J82" s="123">
        <v>44</v>
      </c>
      <c r="K82" s="204" t="s">
        <v>230</v>
      </c>
      <c r="L82" s="360">
        <v>236</v>
      </c>
      <c r="M82" s="123"/>
      <c r="N82" s="132">
        <v>44</v>
      </c>
      <c r="O82" s="428" t="s">
        <v>216</v>
      </c>
      <c r="P82" s="181">
        <v>17</v>
      </c>
      <c r="Q82" s="123"/>
      <c r="R82" s="449"/>
    </row>
    <row r="83" spans="1:18" ht="10.9" customHeight="1" x14ac:dyDescent="0.2">
      <c r="A83" s="4"/>
      <c r="B83" s="123">
        <v>45</v>
      </c>
      <c r="C83" s="204" t="s">
        <v>231</v>
      </c>
      <c r="D83" s="360">
        <v>468</v>
      </c>
      <c r="F83" s="132">
        <v>45</v>
      </c>
      <c r="G83" s="428" t="s">
        <v>189</v>
      </c>
      <c r="H83" s="181">
        <v>13</v>
      </c>
      <c r="I83" s="123"/>
      <c r="J83" s="123">
        <v>45</v>
      </c>
      <c r="K83" s="204" t="s">
        <v>231</v>
      </c>
      <c r="L83" s="360">
        <v>426</v>
      </c>
      <c r="M83" s="123"/>
      <c r="N83" s="132">
        <v>45</v>
      </c>
      <c r="O83" s="428" t="s">
        <v>188</v>
      </c>
      <c r="P83" s="181">
        <v>16</v>
      </c>
      <c r="Q83" s="123"/>
      <c r="R83" s="449"/>
    </row>
    <row r="84" spans="1:18" ht="10.9" customHeight="1" x14ac:dyDescent="0.2">
      <c r="A84" s="4"/>
      <c r="B84" s="123">
        <v>46</v>
      </c>
      <c r="C84" s="204" t="s">
        <v>232</v>
      </c>
      <c r="D84" s="360">
        <v>192</v>
      </c>
      <c r="F84" s="132">
        <v>46</v>
      </c>
      <c r="G84" s="428" t="s">
        <v>191</v>
      </c>
      <c r="H84" s="181">
        <v>12</v>
      </c>
      <c r="J84" s="123">
        <v>46</v>
      </c>
      <c r="K84" s="204" t="s">
        <v>232</v>
      </c>
      <c r="L84" s="360">
        <v>226</v>
      </c>
      <c r="M84" s="123"/>
      <c r="N84" s="132">
        <v>46</v>
      </c>
      <c r="O84" s="428" t="s">
        <v>191</v>
      </c>
      <c r="P84" s="181">
        <v>15</v>
      </c>
      <c r="Q84" s="123"/>
      <c r="R84" s="450"/>
    </row>
    <row r="85" spans="1:18" ht="10.9" customHeight="1" x14ac:dyDescent="0.2">
      <c r="A85" s="4"/>
      <c r="B85" s="123"/>
      <c r="C85" s="205" t="s">
        <v>233</v>
      </c>
      <c r="D85" s="361">
        <v>2657</v>
      </c>
      <c r="F85" s="123"/>
      <c r="G85" s="128" t="s">
        <v>233</v>
      </c>
      <c r="H85" s="3">
        <v>2657</v>
      </c>
      <c r="J85" s="123"/>
      <c r="K85" s="205" t="s">
        <v>233</v>
      </c>
      <c r="L85" s="361">
        <v>1192</v>
      </c>
      <c r="M85" s="123"/>
      <c r="N85" s="123"/>
      <c r="O85" s="128" t="s">
        <v>233</v>
      </c>
      <c r="P85" s="3">
        <v>1192</v>
      </c>
      <c r="Q85" s="123"/>
      <c r="R85" s="449"/>
    </row>
    <row r="86" spans="1:18" ht="10.9" customHeight="1" x14ac:dyDescent="0.2">
      <c r="A86" s="4"/>
      <c r="B86" s="123"/>
      <c r="C86" s="205" t="s">
        <v>234</v>
      </c>
      <c r="D86" s="361">
        <v>216</v>
      </c>
      <c r="F86" s="123"/>
      <c r="G86" s="128" t="s">
        <v>234</v>
      </c>
      <c r="H86" s="3">
        <v>216</v>
      </c>
      <c r="J86" s="123"/>
      <c r="K86" s="205" t="s">
        <v>234</v>
      </c>
      <c r="L86" s="361">
        <v>390</v>
      </c>
      <c r="M86" s="123"/>
      <c r="N86" s="123"/>
      <c r="O86" s="128" t="s">
        <v>234</v>
      </c>
      <c r="P86" s="3">
        <v>390</v>
      </c>
      <c r="Q86" s="123"/>
      <c r="R86" s="449"/>
    </row>
    <row r="87" spans="1:18" ht="10.9" customHeight="1" x14ac:dyDescent="0.2">
      <c r="A87" s="4"/>
      <c r="B87" s="123"/>
      <c r="D87" s="3">
        <v>19016</v>
      </c>
      <c r="H87" s="3">
        <v>19016</v>
      </c>
      <c r="L87" s="3">
        <v>18948</v>
      </c>
      <c r="M87" s="123"/>
      <c r="N87" s="123"/>
      <c r="O87" s="4"/>
      <c r="P87" s="3">
        <v>18948</v>
      </c>
      <c r="Q87" s="123"/>
      <c r="R87" s="440"/>
    </row>
    <row r="88" spans="1:18" ht="10.9" customHeight="1" x14ac:dyDescent="0.2">
      <c r="A88" s="4"/>
      <c r="B88" s="123"/>
      <c r="I88" s="4"/>
      <c r="K88" s="128"/>
      <c r="M88" s="123"/>
      <c r="N88" s="123"/>
      <c r="O88" s="4"/>
      <c r="P88" s="123"/>
      <c r="Q88" s="123"/>
      <c r="R88" s="4"/>
    </row>
    <row r="89" spans="1:18" ht="10.9" customHeight="1" x14ac:dyDescent="0.2">
      <c r="A89" s="4"/>
    </row>
    <row r="90" spans="1:18" ht="10.9" customHeight="1" x14ac:dyDescent="0.2">
      <c r="A90" s="4"/>
    </row>
    <row r="91" spans="1:18" ht="10.9" customHeight="1" x14ac:dyDescent="0.2">
      <c r="A91" s="4"/>
    </row>
    <row r="92" spans="1:18" ht="10.9" customHeight="1" x14ac:dyDescent="0.2">
      <c r="A92" s="4"/>
    </row>
    <row r="93" spans="1:18" ht="10.9" customHeight="1" x14ac:dyDescent="0.2">
      <c r="A93" s="4"/>
    </row>
    <row r="94" spans="1:18" ht="10.9" customHeight="1" x14ac:dyDescent="0.2">
      <c r="A94" s="4"/>
    </row>
    <row r="95" spans="1:18" ht="10.9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 x14ac:dyDescent="0.2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 x14ac:dyDescent="0.2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 x14ac:dyDescent="0.2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xmlns:xlrd2="http://schemas.microsoft.com/office/spreadsheetml/2017/richdata2" ref="O39:P84">
    <sortCondition descending="1" ref="P39: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R13"/>
  <sheetViews>
    <sheetView zoomScaleNormal="100" workbookViewId="0">
      <selection activeCell="U28" sqref="U28"/>
    </sheetView>
  </sheetViews>
  <sheetFormatPr defaultColWidth="7.7265625" defaultRowHeight="10.9" customHeight="1" x14ac:dyDescent="0.2"/>
  <cols>
    <col min="1" max="2" width="3.6328125" style="3" customWidth="1"/>
    <col min="3" max="3" width="8.6328125" style="3" customWidth="1"/>
    <col min="4" max="15" width="7.6328125" style="3" customWidth="1"/>
    <col min="16" max="16" width="7.08984375" style="3" customWidth="1"/>
    <col min="17" max="17" width="7.7265625" style="3" customWidth="1"/>
    <col min="18" max="18" width="10.453125" style="3" bestFit="1" customWidth="1"/>
    <col min="19" max="25" width="4.453125" style="3" bestFit="1" customWidth="1"/>
    <col min="26" max="27" width="5.26953125" style="3" bestFit="1" customWidth="1"/>
    <col min="28" max="30" width="4.453125" style="3" bestFit="1" customWidth="1"/>
    <col min="31" max="31" width="6" style="3" bestFit="1" customWidth="1"/>
    <col min="32" max="32" width="4.453125" style="3" bestFit="1" customWidth="1"/>
    <col min="33" max="33" width="5.26953125" style="3" bestFit="1" customWidth="1"/>
    <col min="34" max="34" width="6" style="3" bestFit="1" customWidth="1"/>
    <col min="35" max="16384" width="7.7265625" style="3"/>
  </cols>
  <sheetData>
    <row r="1" spans="1:18" ht="13" x14ac:dyDescent="0.2">
      <c r="A1" s="3" t="s">
        <v>153</v>
      </c>
      <c r="E1" s="441" t="s">
        <v>343</v>
      </c>
      <c r="M1" s="4"/>
      <c r="N1" s="4"/>
      <c r="O1" s="4"/>
      <c r="P1" s="4"/>
      <c r="Q1" s="4"/>
      <c r="R1" s="4"/>
    </row>
    <row r="2" spans="1:18" s="5" customFormat="1" ht="11" x14ac:dyDescent="0.2">
      <c r="C2" s="131" t="s">
        <v>3</v>
      </c>
      <c r="D2" s="131">
        <v>10</v>
      </c>
      <c r="E2" s="131">
        <v>11</v>
      </c>
      <c r="F2" s="131">
        <v>12</v>
      </c>
      <c r="G2" s="131">
        <v>1</v>
      </c>
      <c r="H2" s="131">
        <v>2</v>
      </c>
      <c r="I2" s="131">
        <v>3</v>
      </c>
      <c r="J2" s="131">
        <v>4</v>
      </c>
      <c r="K2" s="131">
        <v>5</v>
      </c>
      <c r="L2" s="131">
        <v>6</v>
      </c>
      <c r="M2" s="131">
        <v>7</v>
      </c>
      <c r="N2" s="131">
        <v>8</v>
      </c>
      <c r="O2" s="131">
        <v>9</v>
      </c>
      <c r="P2" s="129" t="s">
        <v>237</v>
      </c>
      <c r="Q2" s="123"/>
      <c r="R2" s="123"/>
    </row>
    <row r="3" spans="1:18" s="5" customFormat="1" ht="11" x14ac:dyDescent="0.2">
      <c r="C3" s="6" t="s">
        <v>238</v>
      </c>
      <c r="D3" s="360">
        <v>1169</v>
      </c>
      <c r="E3" s="360">
        <v>1198</v>
      </c>
      <c r="F3" s="360">
        <v>1174</v>
      </c>
      <c r="G3" s="360">
        <v>1156</v>
      </c>
      <c r="H3" s="360">
        <v>1281</v>
      </c>
      <c r="I3" s="360">
        <v>3420</v>
      </c>
      <c r="J3" s="360">
        <v>2745</v>
      </c>
      <c r="K3" s="360">
        <v>1543</v>
      </c>
      <c r="L3" s="360">
        <v>1205</v>
      </c>
      <c r="M3" s="360">
        <v>1373</v>
      </c>
      <c r="N3" s="360">
        <v>1527</v>
      </c>
      <c r="O3" s="360">
        <v>1225</v>
      </c>
      <c r="P3" s="24">
        <f>SUM(D3:O3)</f>
        <v>19016</v>
      </c>
      <c r="Q3" s="123"/>
      <c r="R3" s="123"/>
    </row>
    <row r="4" spans="1:18" ht="11" x14ac:dyDescent="0.2">
      <c r="C4" s="7" t="s">
        <v>239</v>
      </c>
      <c r="D4" s="360">
        <v>1079</v>
      </c>
      <c r="E4" s="360">
        <v>1043</v>
      </c>
      <c r="F4" s="360">
        <v>1060</v>
      </c>
      <c r="G4" s="360">
        <v>1167</v>
      </c>
      <c r="H4" s="360">
        <v>1302</v>
      </c>
      <c r="I4" s="360">
        <v>5459</v>
      </c>
      <c r="J4" s="360">
        <v>1831</v>
      </c>
      <c r="K4" s="360">
        <v>1269</v>
      </c>
      <c r="L4" s="360">
        <v>1135</v>
      </c>
      <c r="M4" s="360">
        <v>1212</v>
      </c>
      <c r="N4" s="360">
        <v>1164</v>
      </c>
      <c r="O4" s="360">
        <v>1227</v>
      </c>
      <c r="P4" s="24">
        <f>SUM(D4:O4)</f>
        <v>18948</v>
      </c>
      <c r="Q4" s="123"/>
      <c r="R4" s="123"/>
    </row>
    <row r="5" spans="1:18" ht="10.9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ht="10.9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1" x14ac:dyDescent="0.2">
      <c r="A7" s="123"/>
      <c r="B7" s="123"/>
      <c r="C7" s="107" t="s">
        <v>175</v>
      </c>
      <c r="D7" s="430">
        <v>1</v>
      </c>
      <c r="E7" s="430">
        <v>2</v>
      </c>
      <c r="F7" s="430">
        <v>3</v>
      </c>
      <c r="G7" s="430">
        <v>4</v>
      </c>
      <c r="H7" s="430">
        <v>5</v>
      </c>
      <c r="I7" s="430">
        <v>6</v>
      </c>
      <c r="J7" s="430">
        <v>7</v>
      </c>
      <c r="K7" s="430">
        <v>8</v>
      </c>
      <c r="L7" s="430">
        <v>9</v>
      </c>
      <c r="M7" s="430">
        <v>10</v>
      </c>
      <c r="N7" s="430">
        <v>11</v>
      </c>
      <c r="O7" s="430">
        <v>12</v>
      </c>
      <c r="P7" s="123"/>
      <c r="Q7" s="123"/>
      <c r="R7" s="123"/>
    </row>
    <row r="8" spans="1:18" ht="10.9" customHeight="1" x14ac:dyDescent="0.2">
      <c r="A8" s="123"/>
      <c r="B8" s="123"/>
      <c r="C8" s="131" t="s">
        <v>3</v>
      </c>
      <c r="D8" s="131">
        <v>3</v>
      </c>
      <c r="E8" s="131">
        <v>4</v>
      </c>
      <c r="F8" s="131">
        <v>5</v>
      </c>
      <c r="G8" s="131">
        <v>8</v>
      </c>
      <c r="H8" s="131">
        <v>7</v>
      </c>
      <c r="I8" s="131">
        <v>2</v>
      </c>
      <c r="J8" s="131">
        <v>9</v>
      </c>
      <c r="K8" s="131">
        <v>6</v>
      </c>
      <c r="L8" s="131">
        <v>11</v>
      </c>
      <c r="M8" s="131">
        <v>12</v>
      </c>
      <c r="N8" s="131">
        <v>10</v>
      </c>
      <c r="O8" s="131">
        <v>1</v>
      </c>
      <c r="P8" s="123"/>
      <c r="Q8" s="123"/>
      <c r="R8" s="123"/>
    </row>
    <row r="9" spans="1:18" ht="10.9" customHeight="1" x14ac:dyDescent="0.2">
      <c r="A9" s="123"/>
      <c r="B9" s="123"/>
      <c r="C9" s="6" t="s">
        <v>240</v>
      </c>
      <c r="D9" s="360">
        <v>3420</v>
      </c>
      <c r="E9" s="360">
        <v>2745</v>
      </c>
      <c r="F9" s="360">
        <v>1543</v>
      </c>
      <c r="G9" s="360">
        <v>1527</v>
      </c>
      <c r="H9" s="360">
        <v>1373</v>
      </c>
      <c r="I9" s="360">
        <v>1281</v>
      </c>
      <c r="J9" s="360">
        <v>1225</v>
      </c>
      <c r="K9" s="360">
        <v>1205</v>
      </c>
      <c r="L9" s="360">
        <v>1198</v>
      </c>
      <c r="M9" s="360">
        <v>1174</v>
      </c>
      <c r="N9" s="360">
        <v>1169</v>
      </c>
      <c r="O9" s="360">
        <v>1156</v>
      </c>
      <c r="P9" s="123"/>
      <c r="Q9" s="123"/>
      <c r="R9" s="123"/>
    </row>
    <row r="10" spans="1:18" ht="10.9" customHeight="1" x14ac:dyDescent="0.2">
      <c r="A10" s="123"/>
      <c r="B10" s="123"/>
      <c r="C10" s="131" t="s">
        <v>3</v>
      </c>
      <c r="D10" s="131">
        <v>3</v>
      </c>
      <c r="E10" s="131">
        <v>4</v>
      </c>
      <c r="F10" s="131">
        <v>2</v>
      </c>
      <c r="G10" s="131">
        <v>5</v>
      </c>
      <c r="H10" s="131">
        <v>9</v>
      </c>
      <c r="I10" s="131">
        <v>7</v>
      </c>
      <c r="J10" s="131">
        <v>1</v>
      </c>
      <c r="K10" s="131">
        <v>8</v>
      </c>
      <c r="L10" s="131">
        <v>6</v>
      </c>
      <c r="M10" s="131">
        <v>10</v>
      </c>
      <c r="N10" s="131">
        <v>12</v>
      </c>
      <c r="O10" s="131">
        <v>11</v>
      </c>
      <c r="P10" s="123"/>
      <c r="Q10" s="123"/>
      <c r="R10" s="123"/>
    </row>
    <row r="11" spans="1:18" ht="10.5" customHeight="1" x14ac:dyDescent="0.2">
      <c r="A11" s="123"/>
      <c r="B11" s="123"/>
      <c r="C11" s="7" t="s">
        <v>241</v>
      </c>
      <c r="D11" s="360">
        <v>5459</v>
      </c>
      <c r="E11" s="360">
        <v>1831</v>
      </c>
      <c r="F11" s="360">
        <v>1302</v>
      </c>
      <c r="G11" s="360">
        <v>1269</v>
      </c>
      <c r="H11" s="360">
        <v>1227</v>
      </c>
      <c r="I11" s="360">
        <v>1212</v>
      </c>
      <c r="J11" s="360">
        <v>1167</v>
      </c>
      <c r="K11" s="360">
        <v>1164</v>
      </c>
      <c r="L11" s="360">
        <v>1135</v>
      </c>
      <c r="M11" s="360">
        <v>1079</v>
      </c>
      <c r="N11" s="360">
        <v>1060</v>
      </c>
      <c r="O11" s="360">
        <v>1043</v>
      </c>
      <c r="P11" s="123"/>
      <c r="Q11" s="123"/>
      <c r="R11" s="123"/>
    </row>
    <row r="12" spans="1:18" ht="10.9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xmlns:xlrd2="http://schemas.microsoft.com/office/spreadsheetml/2017/richdata2" columnSort="1" ref="D10:O11">
    <sortCondition descending="1" ref="D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AE103"/>
  <sheetViews>
    <sheetView topLeftCell="E1" zoomScaleNormal="100" workbookViewId="0">
      <selection activeCell="AD19" sqref="AD19:AE23"/>
    </sheetView>
  </sheetViews>
  <sheetFormatPr defaultColWidth="9" defaultRowHeight="12" x14ac:dyDescent="0.2"/>
  <cols>
    <col min="1" max="1" width="6.08984375" style="82" customWidth="1"/>
    <col min="2" max="2" width="9.36328125" style="83" customWidth="1"/>
    <col min="3" max="3" width="9.36328125" style="81" bestFit="1" customWidth="1"/>
    <col min="4" max="4" width="10.90625" style="82" bestFit="1" customWidth="1"/>
    <col min="5" max="5" width="9.36328125" style="82" bestFit="1" customWidth="1"/>
    <col min="6" max="9" width="9.453125" style="81" bestFit="1" customWidth="1"/>
    <col min="10" max="10" width="5.90625" style="81" customWidth="1"/>
    <col min="11" max="11" width="5.453125" style="98" customWidth="1"/>
    <col min="12" max="12" width="8.90625" style="98" bestFit="1" customWidth="1"/>
    <col min="13" max="13" width="8.36328125" style="98" bestFit="1" customWidth="1"/>
    <col min="14" max="14" width="7.08984375" style="98" bestFit="1" customWidth="1"/>
    <col min="15" max="15" width="9.26953125" style="98" bestFit="1" customWidth="1"/>
    <col min="16" max="16" width="7.90625" style="98" customWidth="1"/>
    <col min="17" max="17" width="4.90625" style="98" bestFit="1" customWidth="1"/>
    <col min="18" max="18" width="9" style="98"/>
    <col min="19" max="19" width="6.08984375" style="98" bestFit="1" customWidth="1"/>
    <col min="20" max="20" width="4.90625" style="98" bestFit="1" customWidth="1"/>
    <col min="21" max="21" width="9" style="98"/>
    <col min="22" max="22" width="6.08984375" style="98" bestFit="1" customWidth="1"/>
    <col min="23" max="23" width="4.90625" style="98" bestFit="1" customWidth="1"/>
    <col min="24" max="24" width="9" style="98"/>
    <col min="25" max="25" width="6" style="98" bestFit="1" customWidth="1"/>
    <col min="26" max="26" width="4" style="98" bestFit="1" customWidth="1"/>
    <col min="27" max="27" width="9" style="98"/>
    <col min="28" max="28" width="6" style="98" bestFit="1" customWidth="1"/>
    <col min="29" max="29" width="3.7265625" style="98" bestFit="1" customWidth="1"/>
    <col min="30" max="30" width="9" style="98"/>
    <col min="31" max="31" width="6.6328125" style="98" bestFit="1" customWidth="1"/>
    <col min="32" max="16384" width="9" style="81"/>
  </cols>
  <sheetData>
    <row r="1" spans="1:31" x14ac:dyDescent="0.2">
      <c r="A1" s="89" t="s">
        <v>174</v>
      </c>
      <c r="B1" s="90"/>
      <c r="D1" s="89" t="s">
        <v>332</v>
      </c>
      <c r="E1" s="442" t="s">
        <v>336</v>
      </c>
      <c r="F1" s="89"/>
      <c r="G1" s="89"/>
      <c r="H1" s="89"/>
      <c r="I1" s="89"/>
      <c r="K1" s="96" t="s">
        <v>172</v>
      </c>
      <c r="L1" s="97"/>
      <c r="N1" s="99"/>
      <c r="O1" s="99"/>
      <c r="P1" s="100"/>
      <c r="Q1" s="101"/>
      <c r="R1" s="97"/>
    </row>
    <row r="2" spans="1:31" ht="13.5" customHeight="1" x14ac:dyDescent="0.2">
      <c r="A2" s="91" t="s">
        <v>171</v>
      </c>
      <c r="B2" s="92"/>
      <c r="C2" s="514" t="s">
        <v>154</v>
      </c>
      <c r="D2" s="514"/>
      <c r="E2" s="514"/>
      <c r="F2" s="514" t="s">
        <v>159</v>
      </c>
      <c r="G2" s="514"/>
      <c r="H2" s="514"/>
      <c r="I2" s="514" t="s">
        <v>158</v>
      </c>
      <c r="K2" s="511" t="s">
        <v>150</v>
      </c>
      <c r="L2" s="511"/>
      <c r="M2" s="511"/>
      <c r="N2" s="511" t="s">
        <v>150</v>
      </c>
      <c r="O2" s="511"/>
      <c r="P2" s="511"/>
      <c r="Q2" s="511" t="s">
        <v>150</v>
      </c>
      <c r="R2" s="511"/>
      <c r="S2" s="511"/>
      <c r="T2" s="511" t="s">
        <v>151</v>
      </c>
      <c r="U2" s="511"/>
      <c r="V2" s="511"/>
      <c r="W2" s="511" t="s">
        <v>151</v>
      </c>
      <c r="X2" s="511"/>
      <c r="Y2" s="511"/>
      <c r="Z2" s="511" t="s">
        <v>151</v>
      </c>
      <c r="AA2" s="511"/>
      <c r="AB2" s="511"/>
      <c r="AC2" s="523" t="s">
        <v>173</v>
      </c>
      <c r="AD2" s="523"/>
      <c r="AE2" s="523"/>
    </row>
    <row r="3" spans="1:31" ht="13.5" customHeight="1" x14ac:dyDescent="0.2">
      <c r="A3" s="89"/>
      <c r="B3" s="93"/>
      <c r="C3" s="166" t="s">
        <v>155</v>
      </c>
      <c r="D3" s="166" t="s">
        <v>156</v>
      </c>
      <c r="E3" s="166" t="s">
        <v>157</v>
      </c>
      <c r="F3" s="166" t="s">
        <v>155</v>
      </c>
      <c r="G3" s="166" t="s">
        <v>156</v>
      </c>
      <c r="H3" s="166" t="s">
        <v>157</v>
      </c>
      <c r="I3" s="515"/>
      <c r="K3" s="511" t="s">
        <v>42</v>
      </c>
      <c r="L3" s="511"/>
      <c r="M3" s="511"/>
      <c r="N3" s="511" t="s">
        <v>67</v>
      </c>
      <c r="O3" s="511"/>
      <c r="P3" s="511"/>
      <c r="Q3" s="511" t="s">
        <v>68</v>
      </c>
      <c r="R3" s="511"/>
      <c r="S3" s="511"/>
      <c r="T3" s="511" t="s">
        <v>42</v>
      </c>
      <c r="U3" s="511"/>
      <c r="V3" s="511"/>
      <c r="W3" s="511" t="s">
        <v>67</v>
      </c>
      <c r="X3" s="511"/>
      <c r="Y3" s="511"/>
      <c r="Z3" s="511" t="s">
        <v>68</v>
      </c>
      <c r="AA3" s="511"/>
      <c r="AB3" s="511"/>
      <c r="AC3" s="523"/>
      <c r="AD3" s="523"/>
      <c r="AE3" s="523"/>
    </row>
    <row r="4" spans="1:31" x14ac:dyDescent="0.2">
      <c r="A4" s="94">
        <v>1</v>
      </c>
      <c r="B4" s="164" t="s">
        <v>96</v>
      </c>
      <c r="C4" s="367">
        <v>35.485712308863199</v>
      </c>
      <c r="D4" s="368">
        <v>10.6033349477617</v>
      </c>
      <c r="E4" s="369">
        <v>24.882377361101501</v>
      </c>
      <c r="F4" s="367">
        <v>34.767868262644399</v>
      </c>
      <c r="G4" s="369">
        <v>9.4660278142946002</v>
      </c>
      <c r="H4" s="370">
        <v>25.3018404483498</v>
      </c>
      <c r="I4" s="371">
        <v>0.71784404621880005</v>
      </c>
      <c r="K4" s="102">
        <v>1</v>
      </c>
      <c r="L4" s="158" t="s">
        <v>162</v>
      </c>
      <c r="M4" s="372">
        <v>55.575913032857002</v>
      </c>
      <c r="N4" s="102">
        <v>1</v>
      </c>
      <c r="O4" s="158" t="s">
        <v>168</v>
      </c>
      <c r="P4" s="88">
        <v>27.4030354131535</v>
      </c>
      <c r="Q4" s="102">
        <v>1</v>
      </c>
      <c r="R4" s="157" t="s">
        <v>119</v>
      </c>
      <c r="S4" s="372">
        <v>42.311551066818303</v>
      </c>
      <c r="T4" s="102">
        <v>1</v>
      </c>
      <c r="U4" s="158" t="s">
        <v>162</v>
      </c>
      <c r="V4" s="159">
        <v>56.614144375229003</v>
      </c>
      <c r="W4" s="102">
        <v>1</v>
      </c>
      <c r="X4" s="158" t="s">
        <v>168</v>
      </c>
      <c r="Y4" s="159">
        <v>28.246205733558199</v>
      </c>
      <c r="Z4" s="102">
        <v>1</v>
      </c>
      <c r="AA4" s="158" t="s">
        <v>119</v>
      </c>
      <c r="AB4" s="159">
        <v>37.736606247073802</v>
      </c>
      <c r="AC4" s="102">
        <v>1</v>
      </c>
      <c r="AD4" s="158" t="s">
        <v>120</v>
      </c>
      <c r="AE4" s="373">
        <v>7.6787463271303</v>
      </c>
    </row>
    <row r="5" spans="1:31" x14ac:dyDescent="0.2">
      <c r="A5" s="94">
        <v>2</v>
      </c>
      <c r="B5" s="164" t="s">
        <v>117</v>
      </c>
      <c r="C5" s="374">
        <v>25.423950705639001</v>
      </c>
      <c r="D5" s="375">
        <v>6.2228894106146999</v>
      </c>
      <c r="E5" s="161">
        <v>19.201061295024299</v>
      </c>
      <c r="F5" s="374">
        <v>28.286654389624399</v>
      </c>
      <c r="G5" s="161">
        <v>6.3887167581625999</v>
      </c>
      <c r="H5" s="376">
        <v>21.897937631461801</v>
      </c>
      <c r="I5" s="377">
        <v>-2.8627036839854001</v>
      </c>
      <c r="K5" s="102">
        <v>2</v>
      </c>
      <c r="L5" s="158" t="s">
        <v>164</v>
      </c>
      <c r="M5" s="372">
        <v>54.803216250528997</v>
      </c>
      <c r="N5" s="102">
        <v>2</v>
      </c>
      <c r="O5" s="158" t="s">
        <v>164</v>
      </c>
      <c r="P5" s="88">
        <v>27.2958104104951</v>
      </c>
      <c r="Q5" s="102">
        <v>2</v>
      </c>
      <c r="R5" s="158" t="s">
        <v>163</v>
      </c>
      <c r="S5" s="372">
        <v>37.958642935314799</v>
      </c>
      <c r="T5" s="102">
        <v>2</v>
      </c>
      <c r="U5" s="158" t="s">
        <v>116</v>
      </c>
      <c r="V5" s="159">
        <v>52.104880639570602</v>
      </c>
      <c r="W5" s="102">
        <v>2</v>
      </c>
      <c r="X5" s="158" t="s">
        <v>165</v>
      </c>
      <c r="Y5" s="159">
        <v>25.9715994020927</v>
      </c>
      <c r="Z5" s="102">
        <v>2</v>
      </c>
      <c r="AA5" s="158" t="s">
        <v>162</v>
      </c>
      <c r="AB5" s="159">
        <v>32.185171613533697</v>
      </c>
      <c r="AC5" s="102">
        <v>2</v>
      </c>
      <c r="AD5" s="158" t="s">
        <v>163</v>
      </c>
      <c r="AE5" s="373">
        <v>7.3152468175795997</v>
      </c>
    </row>
    <row r="6" spans="1:31" x14ac:dyDescent="0.2">
      <c r="A6" s="94">
        <v>3</v>
      </c>
      <c r="B6" s="164" t="s">
        <v>119</v>
      </c>
      <c r="C6" s="374">
        <v>52.812520901611897</v>
      </c>
      <c r="D6" s="375">
        <v>10.5009698347937</v>
      </c>
      <c r="E6" s="161">
        <v>42.311551066818303</v>
      </c>
      <c r="F6" s="374">
        <v>49.000066885158198</v>
      </c>
      <c r="G6" s="161">
        <v>11.2634606380844</v>
      </c>
      <c r="H6" s="376">
        <v>37.736606247073802</v>
      </c>
      <c r="I6" s="377">
        <v>3.8124540164537</v>
      </c>
      <c r="K6" s="102">
        <v>3</v>
      </c>
      <c r="L6" s="158" t="s">
        <v>119</v>
      </c>
      <c r="M6" s="372">
        <v>52.812520901611897</v>
      </c>
      <c r="N6" s="102">
        <v>3</v>
      </c>
      <c r="O6" s="158" t="s">
        <v>93</v>
      </c>
      <c r="P6" s="88">
        <v>23.594597714417599</v>
      </c>
      <c r="Q6" s="102">
        <v>3</v>
      </c>
      <c r="R6" s="158" t="s">
        <v>162</v>
      </c>
      <c r="S6" s="372">
        <v>32.856968364480302</v>
      </c>
      <c r="T6" s="102">
        <v>3</v>
      </c>
      <c r="U6" s="158" t="s">
        <v>119</v>
      </c>
      <c r="V6" s="159">
        <v>49.000066885158198</v>
      </c>
      <c r="W6" s="102">
        <v>3</v>
      </c>
      <c r="X6" s="158" t="s">
        <v>162</v>
      </c>
      <c r="Y6" s="159">
        <v>24.428972761695402</v>
      </c>
      <c r="Z6" s="102">
        <v>3</v>
      </c>
      <c r="AA6" s="158" t="s">
        <v>163</v>
      </c>
      <c r="AB6" s="159">
        <v>31.277000172801099</v>
      </c>
      <c r="AC6" s="102">
        <v>3</v>
      </c>
      <c r="AD6" s="158" t="s">
        <v>164</v>
      </c>
      <c r="AE6" s="373">
        <v>6.4536606009310002</v>
      </c>
    </row>
    <row r="7" spans="1:31" x14ac:dyDescent="0.2">
      <c r="A7" s="94">
        <v>4</v>
      </c>
      <c r="B7" s="164" t="s">
        <v>116</v>
      </c>
      <c r="C7" s="374">
        <v>41.259014927042003</v>
      </c>
      <c r="D7" s="375">
        <v>11.9639961983563</v>
      </c>
      <c r="E7" s="161">
        <v>29.295018728685601</v>
      </c>
      <c r="F7" s="374">
        <v>52.104880639570602</v>
      </c>
      <c r="G7" s="161">
        <v>21.132666182143499</v>
      </c>
      <c r="H7" s="376">
        <v>30.972214457427199</v>
      </c>
      <c r="I7" s="377">
        <v>-10.845865712528701</v>
      </c>
      <c r="K7" s="102">
        <v>4</v>
      </c>
      <c r="L7" s="158" t="s">
        <v>163</v>
      </c>
      <c r="M7" s="372">
        <v>46.771499337595799</v>
      </c>
      <c r="N7" s="102">
        <v>4</v>
      </c>
      <c r="O7" s="158" t="s">
        <v>162</v>
      </c>
      <c r="P7" s="88">
        <v>22.7189446683767</v>
      </c>
      <c r="Q7" s="102">
        <v>4</v>
      </c>
      <c r="R7" s="158" t="s">
        <v>116</v>
      </c>
      <c r="S7" s="372">
        <v>29.295018728685601</v>
      </c>
      <c r="T7" s="102">
        <v>4</v>
      </c>
      <c r="U7" s="158" t="s">
        <v>164</v>
      </c>
      <c r="V7" s="159">
        <v>48.349555649598003</v>
      </c>
      <c r="W7" s="102">
        <v>4</v>
      </c>
      <c r="X7" s="158" t="s">
        <v>167</v>
      </c>
      <c r="Y7" s="159">
        <v>22.033621674555199</v>
      </c>
      <c r="Z7" s="102">
        <v>3</v>
      </c>
      <c r="AA7" s="158" t="s">
        <v>116</v>
      </c>
      <c r="AB7" s="159">
        <v>30.972214457427199</v>
      </c>
      <c r="AC7" s="102">
        <v>4</v>
      </c>
      <c r="AD7" s="158" t="s">
        <v>119</v>
      </c>
      <c r="AE7" s="373">
        <v>3.8124540164537</v>
      </c>
    </row>
    <row r="8" spans="1:31" ht="12.5" thickBot="1" x14ac:dyDescent="0.25">
      <c r="A8" s="94">
        <v>5</v>
      </c>
      <c r="B8" s="164" t="s">
        <v>118</v>
      </c>
      <c r="C8" s="374">
        <v>32.387247278382603</v>
      </c>
      <c r="D8" s="375">
        <v>8.8841368584759</v>
      </c>
      <c r="E8" s="161">
        <v>23.503110419906701</v>
      </c>
      <c r="F8" s="374">
        <v>33.6119751166407</v>
      </c>
      <c r="G8" s="161">
        <v>11.8195956454121</v>
      </c>
      <c r="H8" s="376">
        <v>21.7923794712286</v>
      </c>
      <c r="I8" s="377">
        <v>-1.2247278382582001</v>
      </c>
      <c r="K8" s="105">
        <v>5</v>
      </c>
      <c r="L8" s="378" t="s">
        <v>120</v>
      </c>
      <c r="M8" s="372">
        <v>44.505386875612103</v>
      </c>
      <c r="N8" s="105">
        <v>5</v>
      </c>
      <c r="O8" s="455" t="s">
        <v>161</v>
      </c>
      <c r="P8" s="379">
        <v>22.4312590448625</v>
      </c>
      <c r="Q8" s="102">
        <v>5</v>
      </c>
      <c r="R8" s="158" t="s">
        <v>164</v>
      </c>
      <c r="S8" s="380">
        <v>27.507405840033901</v>
      </c>
      <c r="T8" s="102">
        <v>5</v>
      </c>
      <c r="U8" s="455" t="s">
        <v>165</v>
      </c>
      <c r="V8" s="381">
        <v>42.414050822122597</v>
      </c>
      <c r="W8" s="102">
        <v>5</v>
      </c>
      <c r="X8" s="378" t="s">
        <v>164</v>
      </c>
      <c r="Y8" s="381">
        <v>21.900126957257701</v>
      </c>
      <c r="Z8" s="102">
        <v>5</v>
      </c>
      <c r="AA8" s="378" t="s">
        <v>164</v>
      </c>
      <c r="AB8" s="381">
        <v>26.449428692340199</v>
      </c>
      <c r="AC8" s="102">
        <v>5</v>
      </c>
      <c r="AD8" s="378" t="s">
        <v>115</v>
      </c>
      <c r="AE8" s="382">
        <v>2.7214355572565001</v>
      </c>
    </row>
    <row r="9" spans="1:31" x14ac:dyDescent="0.2">
      <c r="A9" s="94">
        <v>6</v>
      </c>
      <c r="B9" s="164" t="s">
        <v>115</v>
      </c>
      <c r="C9" s="374">
        <v>35.421184674915999</v>
      </c>
      <c r="D9" s="375">
        <v>15.9033890377174</v>
      </c>
      <c r="E9" s="161">
        <v>19.517795637198599</v>
      </c>
      <c r="F9" s="374">
        <v>32.6997491176596</v>
      </c>
      <c r="G9" s="161">
        <v>14.797805842581999</v>
      </c>
      <c r="H9" s="376">
        <v>17.901943275077599</v>
      </c>
      <c r="I9" s="377">
        <v>2.7214355572565001</v>
      </c>
      <c r="K9" s="103">
        <v>6</v>
      </c>
      <c r="L9" s="158" t="s">
        <v>161</v>
      </c>
      <c r="M9" s="383">
        <v>41.935271674779599</v>
      </c>
      <c r="N9" s="103">
        <v>6</v>
      </c>
      <c r="O9" s="158" t="s">
        <v>167</v>
      </c>
      <c r="P9" s="88">
        <v>20.891137587726501</v>
      </c>
      <c r="Q9" s="145">
        <v>6</v>
      </c>
      <c r="R9" s="384" t="s">
        <v>96</v>
      </c>
      <c r="S9" s="372">
        <v>24.882377361101501</v>
      </c>
      <c r="T9" s="145">
        <v>6</v>
      </c>
      <c r="U9" s="158" t="s">
        <v>168</v>
      </c>
      <c r="V9" s="159">
        <v>42.0531197301855</v>
      </c>
      <c r="W9" s="145">
        <v>6</v>
      </c>
      <c r="X9" s="158" t="s">
        <v>116</v>
      </c>
      <c r="Y9" s="159">
        <v>21.132666182143499</v>
      </c>
      <c r="Z9" s="145">
        <v>6</v>
      </c>
      <c r="AA9" s="158" t="s">
        <v>96</v>
      </c>
      <c r="AB9" s="159">
        <v>25.3018404483498</v>
      </c>
      <c r="AC9" s="145">
        <v>6</v>
      </c>
      <c r="AD9" s="157" t="s">
        <v>93</v>
      </c>
      <c r="AE9" s="373">
        <v>2.6087960290891998</v>
      </c>
    </row>
    <row r="10" spans="1:31" x14ac:dyDescent="0.2">
      <c r="A10" s="94">
        <v>7</v>
      </c>
      <c r="B10" s="164" t="s">
        <v>97</v>
      </c>
      <c r="C10" s="374">
        <v>27.625326899701601</v>
      </c>
      <c r="D10" s="375">
        <v>12.191977605068301</v>
      </c>
      <c r="E10" s="161">
        <v>15.433349294633301</v>
      </c>
      <c r="F10" s="374">
        <v>32.155880511252697</v>
      </c>
      <c r="G10" s="161">
        <v>15.396515525433699</v>
      </c>
      <c r="H10" s="376">
        <v>16.759364985819001</v>
      </c>
      <c r="I10" s="377">
        <v>-4.5305536115510998</v>
      </c>
      <c r="K10" s="103">
        <v>7</v>
      </c>
      <c r="L10" s="158" t="s">
        <v>168</v>
      </c>
      <c r="M10" s="372">
        <v>41.526138279932503</v>
      </c>
      <c r="N10" s="103">
        <v>7</v>
      </c>
      <c r="O10" s="158" t="s">
        <v>120</v>
      </c>
      <c r="P10" s="88">
        <v>20.254652301665001</v>
      </c>
      <c r="Q10" s="103">
        <v>7</v>
      </c>
      <c r="R10" s="158" t="s">
        <v>120</v>
      </c>
      <c r="S10" s="372">
        <v>24.250734573947099</v>
      </c>
      <c r="T10" s="103">
        <v>7</v>
      </c>
      <c r="U10" s="158" t="s">
        <v>161</v>
      </c>
      <c r="V10" s="159">
        <v>39.468490988027902</v>
      </c>
      <c r="W10" s="103">
        <v>7</v>
      </c>
      <c r="X10" s="158" t="s">
        <v>161</v>
      </c>
      <c r="Y10" s="159">
        <v>20.9511906328115</v>
      </c>
      <c r="Z10" s="103">
        <v>7</v>
      </c>
      <c r="AA10" s="157" t="s">
        <v>120</v>
      </c>
      <c r="AB10" s="159">
        <v>22.761998041136099</v>
      </c>
      <c r="AC10" s="103">
        <v>7</v>
      </c>
      <c r="AD10" s="158" t="s">
        <v>161</v>
      </c>
      <c r="AE10" s="373">
        <v>2.4667806867516999</v>
      </c>
    </row>
    <row r="11" spans="1:31" x14ac:dyDescent="0.2">
      <c r="A11" s="94">
        <v>8</v>
      </c>
      <c r="B11" s="164" t="s">
        <v>93</v>
      </c>
      <c r="C11" s="374">
        <v>38.023779291238597</v>
      </c>
      <c r="D11" s="375">
        <v>23.594597714417599</v>
      </c>
      <c r="E11" s="161">
        <v>14.429181576821</v>
      </c>
      <c r="F11" s="374">
        <v>35.414983262149399</v>
      </c>
      <c r="G11" s="161">
        <v>20.0623340644119</v>
      </c>
      <c r="H11" s="376">
        <v>15.352649197737501</v>
      </c>
      <c r="I11" s="377">
        <v>2.6087960290891998</v>
      </c>
      <c r="K11" s="103">
        <v>8</v>
      </c>
      <c r="L11" s="158" t="s">
        <v>116</v>
      </c>
      <c r="M11" s="372">
        <v>41.259014927042003</v>
      </c>
      <c r="N11" s="103">
        <v>8</v>
      </c>
      <c r="O11" s="158" t="s">
        <v>115</v>
      </c>
      <c r="P11" s="88">
        <v>15.9033890377174</v>
      </c>
      <c r="Q11" s="103">
        <v>8</v>
      </c>
      <c r="R11" s="158" t="s">
        <v>118</v>
      </c>
      <c r="S11" s="372">
        <v>23.503110419906701</v>
      </c>
      <c r="T11" s="103">
        <v>8</v>
      </c>
      <c r="U11" s="158" t="s">
        <v>163</v>
      </c>
      <c r="V11" s="159">
        <v>39.456252520016101</v>
      </c>
      <c r="W11" s="103">
        <v>8</v>
      </c>
      <c r="X11" s="158" t="s">
        <v>93</v>
      </c>
      <c r="Y11" s="159">
        <v>20.0623340644119</v>
      </c>
      <c r="Z11" s="103">
        <v>8</v>
      </c>
      <c r="AA11" s="158" t="s">
        <v>117</v>
      </c>
      <c r="AB11" s="159">
        <v>21.897937631461801</v>
      </c>
      <c r="AC11" s="103">
        <v>8</v>
      </c>
      <c r="AD11" s="158" t="s">
        <v>96</v>
      </c>
      <c r="AE11" s="373">
        <v>0.71784404621880005</v>
      </c>
    </row>
    <row r="12" spans="1:31" x14ac:dyDescent="0.2">
      <c r="A12" s="94">
        <v>9</v>
      </c>
      <c r="B12" s="164" t="s">
        <v>160</v>
      </c>
      <c r="C12" s="374">
        <v>32.122461928934001</v>
      </c>
      <c r="D12" s="375">
        <v>11.857550761421299</v>
      </c>
      <c r="E12" s="161">
        <v>20.2649111675127</v>
      </c>
      <c r="F12" s="374">
        <v>35.057106598984802</v>
      </c>
      <c r="G12" s="161">
        <v>15.228426395939101</v>
      </c>
      <c r="H12" s="376">
        <v>19.8286802030457</v>
      </c>
      <c r="I12" s="377">
        <v>-2.9346446700508002</v>
      </c>
      <c r="K12" s="103">
        <v>9</v>
      </c>
      <c r="L12" s="157" t="s">
        <v>93</v>
      </c>
      <c r="M12" s="372">
        <v>38.023779291238597</v>
      </c>
      <c r="N12" s="103">
        <v>9</v>
      </c>
      <c r="O12" s="158" t="s">
        <v>169</v>
      </c>
      <c r="P12" s="88">
        <v>13.7043966323667</v>
      </c>
      <c r="Q12" s="103">
        <v>9</v>
      </c>
      <c r="R12" s="158" t="s">
        <v>160</v>
      </c>
      <c r="S12" s="372">
        <v>20.2649111675127</v>
      </c>
      <c r="T12" s="103">
        <v>9</v>
      </c>
      <c r="U12" s="158" t="s">
        <v>120</v>
      </c>
      <c r="V12" s="159">
        <v>36.826640548481897</v>
      </c>
      <c r="W12" s="103">
        <v>9</v>
      </c>
      <c r="X12" s="158" t="s">
        <v>170</v>
      </c>
      <c r="Y12" s="159">
        <v>16.424751718869398</v>
      </c>
      <c r="Z12" s="103">
        <v>9</v>
      </c>
      <c r="AA12" s="158" t="s">
        <v>118</v>
      </c>
      <c r="AB12" s="159">
        <v>21.7923794712286</v>
      </c>
      <c r="AC12" s="103">
        <v>9</v>
      </c>
      <c r="AD12" s="158" t="s">
        <v>168</v>
      </c>
      <c r="AE12" s="373">
        <v>-0.52698145025300003</v>
      </c>
    </row>
    <row r="13" spans="1:31" x14ac:dyDescent="0.2">
      <c r="A13" s="94">
        <v>10</v>
      </c>
      <c r="B13" s="164" t="s">
        <v>161</v>
      </c>
      <c r="C13" s="374">
        <v>41.935271674779599</v>
      </c>
      <c r="D13" s="375">
        <v>22.4312590448625</v>
      </c>
      <c r="E13" s="161">
        <v>19.504012629917099</v>
      </c>
      <c r="F13" s="374">
        <v>39.468490988027902</v>
      </c>
      <c r="G13" s="161">
        <v>20.9511906328115</v>
      </c>
      <c r="H13" s="376">
        <v>18.517300355216399</v>
      </c>
      <c r="I13" s="377">
        <v>2.4667806867516999</v>
      </c>
      <c r="K13" s="103">
        <v>10</v>
      </c>
      <c r="L13" s="158" t="s">
        <v>96</v>
      </c>
      <c r="M13" s="372">
        <v>35.485712308863199</v>
      </c>
      <c r="N13" s="103">
        <v>10</v>
      </c>
      <c r="O13" s="158" t="s">
        <v>165</v>
      </c>
      <c r="P13" s="88">
        <v>12.518684603886401</v>
      </c>
      <c r="Q13" s="103">
        <v>10</v>
      </c>
      <c r="R13" s="158" t="s">
        <v>115</v>
      </c>
      <c r="S13" s="372">
        <v>19.517795637198599</v>
      </c>
      <c r="T13" s="103">
        <v>10</v>
      </c>
      <c r="U13" s="158" t="s">
        <v>170</v>
      </c>
      <c r="V13" s="159">
        <v>36.287242169595103</v>
      </c>
      <c r="W13" s="103">
        <v>10</v>
      </c>
      <c r="X13" s="158" t="s">
        <v>97</v>
      </c>
      <c r="Y13" s="159">
        <v>15.396515525433699</v>
      </c>
      <c r="Z13" s="103">
        <v>10</v>
      </c>
      <c r="AA13" s="158" t="s">
        <v>166</v>
      </c>
      <c r="AB13" s="159">
        <v>20.621332041134998</v>
      </c>
      <c r="AC13" s="103">
        <v>10</v>
      </c>
      <c r="AD13" s="158" t="s">
        <v>162</v>
      </c>
      <c r="AE13" s="373">
        <v>-1.0382313423720999</v>
      </c>
    </row>
    <row r="14" spans="1:31" ht="12" customHeight="1" x14ac:dyDescent="0.2">
      <c r="A14" s="94">
        <v>11</v>
      </c>
      <c r="B14" s="429" t="s">
        <v>162</v>
      </c>
      <c r="C14" s="374">
        <v>55.575913032857002</v>
      </c>
      <c r="D14" s="375">
        <v>22.7189446683767</v>
      </c>
      <c r="E14" s="161">
        <v>32.856968364480302</v>
      </c>
      <c r="F14" s="374">
        <v>56.614144375229003</v>
      </c>
      <c r="G14" s="161">
        <v>24.428972761695402</v>
      </c>
      <c r="H14" s="376">
        <v>32.185171613533697</v>
      </c>
      <c r="I14" s="377">
        <v>-1.0382313423720999</v>
      </c>
      <c r="K14" s="103">
        <v>11</v>
      </c>
      <c r="L14" s="158" t="s">
        <v>115</v>
      </c>
      <c r="M14" s="372">
        <v>35.421184674915999</v>
      </c>
      <c r="N14" s="103">
        <v>11</v>
      </c>
      <c r="O14" s="158" t="s">
        <v>97</v>
      </c>
      <c r="P14" s="88">
        <v>12.191977605068301</v>
      </c>
      <c r="Q14" s="103">
        <v>11</v>
      </c>
      <c r="R14" s="158" t="s">
        <v>161</v>
      </c>
      <c r="S14" s="372">
        <v>19.504012629917099</v>
      </c>
      <c r="T14" s="103">
        <v>11</v>
      </c>
      <c r="U14" s="158" t="s">
        <v>93</v>
      </c>
      <c r="V14" s="159">
        <v>35.414983262149399</v>
      </c>
      <c r="W14" s="103">
        <v>11</v>
      </c>
      <c r="X14" s="158" t="s">
        <v>160</v>
      </c>
      <c r="Y14" s="159">
        <v>15.228426395939101</v>
      </c>
      <c r="Z14" s="103">
        <v>11</v>
      </c>
      <c r="AA14" s="158" t="s">
        <v>170</v>
      </c>
      <c r="AB14" s="159">
        <v>19.862490450725701</v>
      </c>
      <c r="AC14" s="103">
        <v>11</v>
      </c>
      <c r="AD14" s="158" t="s">
        <v>118</v>
      </c>
      <c r="AE14" s="373">
        <v>-1.2247278382582001</v>
      </c>
    </row>
    <row r="15" spans="1:31" x14ac:dyDescent="0.2">
      <c r="A15" s="94">
        <v>12</v>
      </c>
      <c r="B15" s="164" t="s">
        <v>163</v>
      </c>
      <c r="C15" s="374">
        <v>46.771499337595799</v>
      </c>
      <c r="D15" s="375">
        <v>8.8128564022809996</v>
      </c>
      <c r="E15" s="161">
        <v>37.958642935314799</v>
      </c>
      <c r="F15" s="374">
        <v>39.456252520016101</v>
      </c>
      <c r="G15" s="161">
        <v>8.1792523472149998</v>
      </c>
      <c r="H15" s="376">
        <v>31.277000172801099</v>
      </c>
      <c r="I15" s="377">
        <v>7.3152468175795997</v>
      </c>
      <c r="K15" s="103">
        <v>12</v>
      </c>
      <c r="L15" s="158" t="s">
        <v>118</v>
      </c>
      <c r="M15" s="372">
        <v>32.387247278382603</v>
      </c>
      <c r="N15" s="103">
        <v>12</v>
      </c>
      <c r="O15" s="158" t="s">
        <v>116</v>
      </c>
      <c r="P15" s="88">
        <v>11.9639961983563</v>
      </c>
      <c r="Q15" s="103">
        <v>12</v>
      </c>
      <c r="R15" s="158" t="s">
        <v>117</v>
      </c>
      <c r="S15" s="372">
        <v>19.201061295024299</v>
      </c>
      <c r="T15" s="103">
        <v>12</v>
      </c>
      <c r="U15" s="158" t="s">
        <v>160</v>
      </c>
      <c r="V15" s="159">
        <v>35.057106598984802</v>
      </c>
      <c r="W15" s="103">
        <v>12</v>
      </c>
      <c r="X15" s="158" t="s">
        <v>115</v>
      </c>
      <c r="Y15" s="159">
        <v>14.797805842581999</v>
      </c>
      <c r="Z15" s="103">
        <v>12</v>
      </c>
      <c r="AA15" s="158" t="s">
        <v>160</v>
      </c>
      <c r="AB15" s="159">
        <v>19.8286802030457</v>
      </c>
      <c r="AC15" s="103">
        <v>12</v>
      </c>
      <c r="AD15" s="158" t="s">
        <v>166</v>
      </c>
      <c r="AE15" s="373">
        <v>-1.7229311365961</v>
      </c>
    </row>
    <row r="16" spans="1:31" x14ac:dyDescent="0.2">
      <c r="A16" s="94">
        <v>13</v>
      </c>
      <c r="B16" s="164" t="s">
        <v>164</v>
      </c>
      <c r="C16" s="374">
        <v>54.803216250528997</v>
      </c>
      <c r="D16" s="375">
        <v>27.2958104104951</v>
      </c>
      <c r="E16" s="161">
        <v>27.507405840033901</v>
      </c>
      <c r="F16" s="374">
        <v>48.349555649598003</v>
      </c>
      <c r="G16" s="161">
        <v>21.900126957257701</v>
      </c>
      <c r="H16" s="376">
        <v>26.449428692340199</v>
      </c>
      <c r="I16" s="377">
        <v>6.4536606009310002</v>
      </c>
      <c r="K16" s="103">
        <v>13</v>
      </c>
      <c r="L16" s="158" t="s">
        <v>160</v>
      </c>
      <c r="M16" s="372">
        <v>32.122461928934001</v>
      </c>
      <c r="N16" s="103">
        <v>13</v>
      </c>
      <c r="O16" s="158" t="s">
        <v>160</v>
      </c>
      <c r="P16" s="88">
        <v>11.857550761421299</v>
      </c>
      <c r="Q16" s="103">
        <v>13</v>
      </c>
      <c r="R16" s="158" t="s">
        <v>166</v>
      </c>
      <c r="S16" s="372">
        <v>18.252301728315299</v>
      </c>
      <c r="T16" s="103">
        <v>13</v>
      </c>
      <c r="U16" s="158" t="s">
        <v>96</v>
      </c>
      <c r="V16" s="159">
        <v>34.767868262644399</v>
      </c>
      <c r="W16" s="103">
        <v>13</v>
      </c>
      <c r="X16" s="158" t="s">
        <v>169</v>
      </c>
      <c r="Y16" s="159">
        <v>14.733395696913</v>
      </c>
      <c r="Z16" s="103">
        <v>13</v>
      </c>
      <c r="AA16" s="158" t="s">
        <v>161</v>
      </c>
      <c r="AB16" s="159">
        <v>18.517300355216399</v>
      </c>
      <c r="AC16" s="103">
        <v>13</v>
      </c>
      <c r="AD16" s="158" t="s">
        <v>167</v>
      </c>
      <c r="AE16" s="373">
        <v>-2.1217561612534999</v>
      </c>
    </row>
    <row r="17" spans="1:31" x14ac:dyDescent="0.2">
      <c r="A17" s="94">
        <v>14</v>
      </c>
      <c r="B17" s="164" t="s">
        <v>120</v>
      </c>
      <c r="C17" s="374">
        <v>44.505386875612103</v>
      </c>
      <c r="D17" s="375">
        <v>20.254652301665001</v>
      </c>
      <c r="E17" s="161">
        <v>24.250734573947099</v>
      </c>
      <c r="F17" s="374">
        <v>36.826640548481897</v>
      </c>
      <c r="G17" s="161">
        <v>14.064642507345701</v>
      </c>
      <c r="H17" s="376">
        <v>22.761998041136099</v>
      </c>
      <c r="I17" s="377">
        <v>7.6787463271303</v>
      </c>
      <c r="K17" s="103">
        <v>14</v>
      </c>
      <c r="L17" s="158" t="s">
        <v>167</v>
      </c>
      <c r="M17" s="372">
        <v>30.520646319569099</v>
      </c>
      <c r="N17" s="103">
        <v>14</v>
      </c>
      <c r="O17" s="158" t="s">
        <v>170</v>
      </c>
      <c r="P17" s="88">
        <v>10.695187165775399</v>
      </c>
      <c r="Q17" s="103">
        <v>14</v>
      </c>
      <c r="R17" s="158" t="s">
        <v>170</v>
      </c>
      <c r="S17" s="372">
        <v>17.188693659281899</v>
      </c>
      <c r="T17" s="103">
        <v>14</v>
      </c>
      <c r="U17" s="158" t="s">
        <v>118</v>
      </c>
      <c r="V17" s="159">
        <v>33.6119751166407</v>
      </c>
      <c r="W17" s="103">
        <v>14</v>
      </c>
      <c r="X17" s="158" t="s">
        <v>120</v>
      </c>
      <c r="Y17" s="159">
        <v>14.064642507345701</v>
      </c>
      <c r="Z17" s="103">
        <v>14</v>
      </c>
      <c r="AA17" s="158" t="s">
        <v>115</v>
      </c>
      <c r="AB17" s="159">
        <v>17.901943275077599</v>
      </c>
      <c r="AC17" s="103">
        <v>14</v>
      </c>
      <c r="AD17" s="158" t="s">
        <v>117</v>
      </c>
      <c r="AE17" s="373">
        <v>-2.8627036839854001</v>
      </c>
    </row>
    <row r="18" spans="1:31" ht="12.5" thickBot="1" x14ac:dyDescent="0.25">
      <c r="A18" s="94">
        <v>15</v>
      </c>
      <c r="B18" s="164" t="s">
        <v>165</v>
      </c>
      <c r="C18" s="374">
        <v>24.6636771300448</v>
      </c>
      <c r="D18" s="375">
        <v>12.518684603886401</v>
      </c>
      <c r="E18" s="161">
        <v>12.144992526158401</v>
      </c>
      <c r="F18" s="374">
        <v>42.414050822122597</v>
      </c>
      <c r="G18" s="161">
        <v>25.9715994020927</v>
      </c>
      <c r="H18" s="376">
        <v>16.442451420029901</v>
      </c>
      <c r="I18" s="377">
        <v>-17.750373692077702</v>
      </c>
      <c r="K18" s="104">
        <v>15</v>
      </c>
      <c r="L18" s="378" t="s">
        <v>166</v>
      </c>
      <c r="M18" s="372">
        <v>28.643730145910698</v>
      </c>
      <c r="N18" s="104">
        <v>15</v>
      </c>
      <c r="O18" s="378" t="s">
        <v>96</v>
      </c>
      <c r="P18" s="379">
        <v>10.6033349477617</v>
      </c>
      <c r="Q18" s="103">
        <v>15</v>
      </c>
      <c r="R18" s="378" t="s">
        <v>97</v>
      </c>
      <c r="S18" s="380">
        <v>15.433349294633301</v>
      </c>
      <c r="T18" s="103">
        <v>15</v>
      </c>
      <c r="U18" s="378" t="s">
        <v>115</v>
      </c>
      <c r="V18" s="381">
        <v>32.6997491176596</v>
      </c>
      <c r="W18" s="103">
        <v>15</v>
      </c>
      <c r="X18" s="378" t="s">
        <v>118</v>
      </c>
      <c r="Y18" s="159">
        <v>11.8195956454121</v>
      </c>
      <c r="Z18" s="103">
        <v>15</v>
      </c>
      <c r="AA18" s="158" t="s">
        <v>97</v>
      </c>
      <c r="AB18" s="381">
        <v>16.759364985819001</v>
      </c>
      <c r="AC18" s="103">
        <v>15</v>
      </c>
      <c r="AD18" s="378" t="s">
        <v>160</v>
      </c>
      <c r="AE18" s="382">
        <v>-2.9346446700508002</v>
      </c>
    </row>
    <row r="19" spans="1:31" x14ac:dyDescent="0.2">
      <c r="A19" s="94">
        <v>16</v>
      </c>
      <c r="B19" s="164" t="s">
        <v>166</v>
      </c>
      <c r="C19" s="374">
        <v>28.643730145910698</v>
      </c>
      <c r="D19" s="375">
        <v>10.391428417595399</v>
      </c>
      <c r="E19" s="161">
        <v>18.252301728315299</v>
      </c>
      <c r="F19" s="374">
        <v>30.3666612825069</v>
      </c>
      <c r="G19" s="161">
        <v>9.7453292413719002</v>
      </c>
      <c r="H19" s="376">
        <v>20.621332041134998</v>
      </c>
      <c r="I19" s="377">
        <v>-1.7229311365961</v>
      </c>
      <c r="K19" s="102">
        <v>20</v>
      </c>
      <c r="L19" s="158" t="s">
        <v>165</v>
      </c>
      <c r="M19" s="383">
        <v>24.6636771300448</v>
      </c>
      <c r="N19" s="102">
        <v>20</v>
      </c>
      <c r="O19" s="158" t="s">
        <v>117</v>
      </c>
      <c r="P19" s="88">
        <v>6.2228894106146999</v>
      </c>
      <c r="Q19" s="146">
        <v>20</v>
      </c>
      <c r="R19" s="158" t="s">
        <v>167</v>
      </c>
      <c r="S19" s="372">
        <v>9.6295087318426997</v>
      </c>
      <c r="T19" s="146">
        <v>20</v>
      </c>
      <c r="U19" s="158" t="s">
        <v>117</v>
      </c>
      <c r="V19" s="159">
        <v>28.286654389624399</v>
      </c>
      <c r="W19" s="146">
        <v>20</v>
      </c>
      <c r="X19" s="158" t="s">
        <v>117</v>
      </c>
      <c r="Y19" s="385">
        <v>6.3887167581625999</v>
      </c>
      <c r="Z19" s="146">
        <v>20</v>
      </c>
      <c r="AA19" s="384" t="s">
        <v>167</v>
      </c>
      <c r="AB19" s="159">
        <v>10.608780806267299</v>
      </c>
      <c r="AC19" s="146">
        <v>20</v>
      </c>
      <c r="AD19" s="158" t="s">
        <v>165</v>
      </c>
      <c r="AE19" s="373">
        <v>-17.750373692077702</v>
      </c>
    </row>
    <row r="20" spans="1:31" x14ac:dyDescent="0.2">
      <c r="A20" s="94">
        <v>17</v>
      </c>
      <c r="B20" s="164" t="s">
        <v>167</v>
      </c>
      <c r="C20" s="374">
        <v>30.520646319569099</v>
      </c>
      <c r="D20" s="375">
        <v>20.891137587726501</v>
      </c>
      <c r="E20" s="161">
        <v>9.6295087318426997</v>
      </c>
      <c r="F20" s="374">
        <v>32.642402480822597</v>
      </c>
      <c r="G20" s="161">
        <v>22.033621674555199</v>
      </c>
      <c r="H20" s="376">
        <v>10.608780806267299</v>
      </c>
      <c r="I20" s="377">
        <v>-2.1217561612534999</v>
      </c>
      <c r="K20" s="102">
        <v>19</v>
      </c>
      <c r="L20" s="158" t="s">
        <v>117</v>
      </c>
      <c r="M20" s="372">
        <v>25.423950705639001</v>
      </c>
      <c r="N20" s="102">
        <v>19</v>
      </c>
      <c r="O20" s="158" t="s">
        <v>163</v>
      </c>
      <c r="P20" s="88">
        <v>8.8128564022809996</v>
      </c>
      <c r="Q20" s="102">
        <v>19</v>
      </c>
      <c r="R20" s="158" t="s">
        <v>165</v>
      </c>
      <c r="S20" s="372">
        <v>12.144992526158401</v>
      </c>
      <c r="T20" s="102">
        <v>19</v>
      </c>
      <c r="U20" s="158" t="s">
        <v>166</v>
      </c>
      <c r="V20" s="159">
        <v>30.3666612825069</v>
      </c>
      <c r="W20" s="102">
        <v>19</v>
      </c>
      <c r="X20" s="158" t="s">
        <v>163</v>
      </c>
      <c r="Y20" s="159">
        <v>8.1792523472149998</v>
      </c>
      <c r="Z20" s="102">
        <v>19</v>
      </c>
      <c r="AA20" s="158" t="s">
        <v>168</v>
      </c>
      <c r="AB20" s="159">
        <v>13.8069139966273</v>
      </c>
      <c r="AC20" s="102">
        <v>19</v>
      </c>
      <c r="AD20" s="158" t="s">
        <v>116</v>
      </c>
      <c r="AE20" s="373">
        <v>-10.845865712528701</v>
      </c>
    </row>
    <row r="21" spans="1:31" x14ac:dyDescent="0.2">
      <c r="A21" s="94">
        <v>18</v>
      </c>
      <c r="B21" s="164" t="s">
        <v>168</v>
      </c>
      <c r="C21" s="374">
        <v>41.526138279932503</v>
      </c>
      <c r="D21" s="375">
        <v>27.4030354131535</v>
      </c>
      <c r="E21" s="161">
        <v>14.123102866779099</v>
      </c>
      <c r="F21" s="374">
        <v>42.0531197301855</v>
      </c>
      <c r="G21" s="161">
        <v>28.246205733558199</v>
      </c>
      <c r="H21" s="376">
        <v>13.8069139966273</v>
      </c>
      <c r="I21" s="377">
        <v>-0.52698145025300003</v>
      </c>
      <c r="K21" s="102">
        <v>18</v>
      </c>
      <c r="L21" s="158" t="s">
        <v>169</v>
      </c>
      <c r="M21" s="372">
        <v>27.362020579981301</v>
      </c>
      <c r="N21" s="102">
        <v>18</v>
      </c>
      <c r="O21" s="158" t="s">
        <v>118</v>
      </c>
      <c r="P21" s="88">
        <v>8.8841368584759</v>
      </c>
      <c r="Q21" s="102">
        <v>18</v>
      </c>
      <c r="R21" s="158" t="s">
        <v>169</v>
      </c>
      <c r="S21" s="372">
        <v>13.657623947614599</v>
      </c>
      <c r="T21" s="102">
        <v>18</v>
      </c>
      <c r="U21" s="158" t="s">
        <v>169</v>
      </c>
      <c r="V21" s="159">
        <v>30.776426566884901</v>
      </c>
      <c r="W21" s="102">
        <v>18</v>
      </c>
      <c r="X21" s="157" t="s">
        <v>96</v>
      </c>
      <c r="Y21" s="159">
        <v>9.4660278142946002</v>
      </c>
      <c r="Z21" s="102">
        <v>18</v>
      </c>
      <c r="AA21" s="158" t="s">
        <v>93</v>
      </c>
      <c r="AB21" s="159">
        <v>15.352649197737501</v>
      </c>
      <c r="AC21" s="102">
        <v>18</v>
      </c>
      <c r="AD21" s="158" t="s">
        <v>170</v>
      </c>
      <c r="AE21" s="373">
        <v>-8.4033613445377995</v>
      </c>
    </row>
    <row r="22" spans="1:31" x14ac:dyDescent="0.2">
      <c r="A22" s="94">
        <v>19</v>
      </c>
      <c r="B22" s="164" t="s">
        <v>169</v>
      </c>
      <c r="C22" s="374">
        <v>27.362020579981301</v>
      </c>
      <c r="D22" s="375">
        <v>13.7043966323667</v>
      </c>
      <c r="E22" s="161">
        <v>13.657623947614599</v>
      </c>
      <c r="F22" s="374">
        <v>30.776426566884901</v>
      </c>
      <c r="G22" s="161">
        <v>14.733395696913</v>
      </c>
      <c r="H22" s="376">
        <v>16.043030869971901</v>
      </c>
      <c r="I22" s="377">
        <v>-3.4144059869036001</v>
      </c>
      <c r="K22" s="102">
        <v>17</v>
      </c>
      <c r="L22" s="158" t="s">
        <v>97</v>
      </c>
      <c r="M22" s="372">
        <v>27.625326899701601</v>
      </c>
      <c r="N22" s="102">
        <v>17</v>
      </c>
      <c r="O22" s="158" t="s">
        <v>166</v>
      </c>
      <c r="P22" s="88">
        <v>10.391428417595399</v>
      </c>
      <c r="Q22" s="102">
        <v>17</v>
      </c>
      <c r="R22" s="158" t="s">
        <v>168</v>
      </c>
      <c r="S22" s="372">
        <v>14.123102866779099</v>
      </c>
      <c r="T22" s="102">
        <v>17</v>
      </c>
      <c r="U22" s="158" t="s">
        <v>97</v>
      </c>
      <c r="V22" s="159">
        <v>32.155880511252697</v>
      </c>
      <c r="W22" s="102">
        <v>17</v>
      </c>
      <c r="X22" s="158" t="s">
        <v>166</v>
      </c>
      <c r="Y22" s="159">
        <v>9.7453292413719002</v>
      </c>
      <c r="Z22" s="102">
        <v>17</v>
      </c>
      <c r="AA22" s="158" t="s">
        <v>169</v>
      </c>
      <c r="AB22" s="159">
        <v>16.043030869971901</v>
      </c>
      <c r="AC22" s="102">
        <v>17</v>
      </c>
      <c r="AD22" s="158" t="s">
        <v>97</v>
      </c>
      <c r="AE22" s="373">
        <v>-4.5305536115510998</v>
      </c>
    </row>
    <row r="23" spans="1:31" x14ac:dyDescent="0.2">
      <c r="A23" s="94">
        <v>20</v>
      </c>
      <c r="B23" s="165" t="s">
        <v>170</v>
      </c>
      <c r="C23" s="386">
        <v>27.8838808250573</v>
      </c>
      <c r="D23" s="387">
        <v>10.695187165775399</v>
      </c>
      <c r="E23" s="388">
        <v>17.188693659281899</v>
      </c>
      <c r="F23" s="386">
        <v>36.287242169595103</v>
      </c>
      <c r="G23" s="388">
        <v>16.424751718869398</v>
      </c>
      <c r="H23" s="389">
        <v>19.862490450725701</v>
      </c>
      <c r="I23" s="390">
        <v>-8.4033613445377995</v>
      </c>
      <c r="K23" s="102">
        <v>16</v>
      </c>
      <c r="L23" s="158" t="s">
        <v>170</v>
      </c>
      <c r="M23" s="372">
        <v>27.8838808250573</v>
      </c>
      <c r="N23" s="102">
        <v>16</v>
      </c>
      <c r="O23" s="158" t="s">
        <v>119</v>
      </c>
      <c r="P23" s="88">
        <v>10.5009698347937</v>
      </c>
      <c r="Q23" s="102">
        <v>16</v>
      </c>
      <c r="R23" s="158" t="s">
        <v>93</v>
      </c>
      <c r="S23" s="372">
        <v>14.429181576821</v>
      </c>
      <c r="T23" s="102">
        <v>16</v>
      </c>
      <c r="U23" s="158" t="s">
        <v>167</v>
      </c>
      <c r="V23" s="159">
        <v>32.642402480822597</v>
      </c>
      <c r="W23" s="102">
        <v>16</v>
      </c>
      <c r="X23" s="158" t="s">
        <v>119</v>
      </c>
      <c r="Y23" s="159">
        <v>11.2634606380844</v>
      </c>
      <c r="Z23" s="102">
        <v>16</v>
      </c>
      <c r="AA23" s="158" t="s">
        <v>165</v>
      </c>
      <c r="AB23" s="159">
        <v>16.442451420029901</v>
      </c>
      <c r="AC23" s="102">
        <v>16</v>
      </c>
      <c r="AD23" s="158" t="s">
        <v>169</v>
      </c>
      <c r="AE23" s="373">
        <v>-3.4144059869036001</v>
      </c>
    </row>
    <row r="24" spans="1:31" x14ac:dyDescent="0.2">
      <c r="A24" s="84"/>
      <c r="B24" s="85"/>
      <c r="C24" s="85"/>
      <c r="D24" s="84"/>
      <c r="E24" s="84"/>
      <c r="F24" s="85"/>
      <c r="G24" s="86"/>
      <c r="H24" s="86"/>
      <c r="I24" s="86"/>
      <c r="U24" s="97"/>
      <c r="V24" s="97"/>
    </row>
    <row r="25" spans="1:31" x14ac:dyDescent="0.2">
      <c r="D25" s="87"/>
      <c r="E25" s="87"/>
      <c r="F25" s="85"/>
      <c r="G25" s="88"/>
      <c r="H25" s="83"/>
      <c r="R25" s="97"/>
    </row>
    <row r="26" spans="1:31" s="83" customFormat="1" ht="21" customHeight="1" thickBot="1" x14ac:dyDescent="0.25">
      <c r="A26" s="95"/>
      <c r="D26" s="95"/>
      <c r="E26" s="95"/>
      <c r="H26" s="451" t="s">
        <v>345</v>
      </c>
      <c r="K26" s="97"/>
      <c r="L26" s="97"/>
      <c r="M26" s="97"/>
      <c r="N26" s="97"/>
      <c r="O26" s="97"/>
      <c r="P26" s="97"/>
      <c r="Q26" s="97"/>
      <c r="R26" s="97"/>
      <c r="S26" s="97"/>
      <c r="AC26" s="97"/>
      <c r="AD26" s="97"/>
      <c r="AE26" s="97"/>
    </row>
    <row r="27" spans="1:31" s="83" customFormat="1" ht="13.5" customHeight="1" x14ac:dyDescent="0.2">
      <c r="A27" s="170"/>
      <c r="B27" s="171"/>
      <c r="C27" s="516" t="s">
        <v>297</v>
      </c>
      <c r="D27" s="517"/>
      <c r="E27" s="518" t="s">
        <v>298</v>
      </c>
      <c r="F27" s="519"/>
      <c r="G27" s="516" t="s">
        <v>299</v>
      </c>
      <c r="H27" s="517"/>
      <c r="I27" s="518" t="s">
        <v>300</v>
      </c>
      <c r="J27" s="519"/>
      <c r="K27" s="518" t="s">
        <v>301</v>
      </c>
      <c r="L27" s="519"/>
      <c r="M27" s="520" t="s">
        <v>302</v>
      </c>
      <c r="N27" s="521"/>
      <c r="O27" s="520" t="s">
        <v>303</v>
      </c>
      <c r="P27" s="522"/>
      <c r="Q27" s="97"/>
    </row>
    <row r="28" spans="1:31" s="83" customFormat="1" ht="12" customHeight="1" x14ac:dyDescent="0.2">
      <c r="A28" s="172"/>
      <c r="B28" s="167"/>
      <c r="C28" s="175" t="s">
        <v>304</v>
      </c>
      <c r="D28" s="167" t="s">
        <v>305</v>
      </c>
      <c r="E28" s="167" t="s">
        <v>304</v>
      </c>
      <c r="F28" s="175" t="s">
        <v>305</v>
      </c>
      <c r="G28" s="175" t="s">
        <v>304</v>
      </c>
      <c r="H28" s="167" t="s">
        <v>305</v>
      </c>
      <c r="I28" s="167" t="s">
        <v>304</v>
      </c>
      <c r="J28" s="167" t="s">
        <v>305</v>
      </c>
      <c r="K28" s="167" t="s">
        <v>304</v>
      </c>
      <c r="L28" s="167" t="s">
        <v>305</v>
      </c>
      <c r="M28" s="169" t="s">
        <v>304</v>
      </c>
      <c r="N28" s="169" t="s">
        <v>305</v>
      </c>
      <c r="O28" s="169" t="s">
        <v>304</v>
      </c>
      <c r="P28" s="173" t="s">
        <v>305</v>
      </c>
      <c r="Q28" s="97"/>
    </row>
    <row r="29" spans="1:31" s="83" customFormat="1" x14ac:dyDescent="0.2">
      <c r="A29" s="172"/>
      <c r="B29" s="168"/>
      <c r="C29" s="167"/>
      <c r="D29" s="167"/>
      <c r="E29" s="167"/>
      <c r="F29" s="175"/>
      <c r="G29" s="175"/>
      <c r="H29" s="167"/>
      <c r="I29" s="167"/>
      <c r="J29" s="167"/>
      <c r="K29" s="167"/>
      <c r="L29" s="167"/>
      <c r="M29" s="169"/>
      <c r="N29" s="169"/>
      <c r="O29" s="169"/>
      <c r="P29" s="173"/>
      <c r="Q29" s="97"/>
    </row>
    <row r="30" spans="1:31" s="83" customFormat="1" ht="13" x14ac:dyDescent="0.2">
      <c r="A30" s="512" t="s">
        <v>306</v>
      </c>
      <c r="B30" s="513"/>
      <c r="C30" s="420">
        <v>29044</v>
      </c>
      <c r="D30" s="421">
        <v>36.281824984291298</v>
      </c>
      <c r="E30" s="420">
        <v>10028</v>
      </c>
      <c r="F30" s="422">
        <v>12.526998379784899</v>
      </c>
      <c r="G30" s="420">
        <v>19016</v>
      </c>
      <c r="H30" s="421">
        <v>23.754826604506398</v>
      </c>
      <c r="I30" s="420">
        <v>28976</v>
      </c>
      <c r="J30" s="421">
        <v>36.1968792433833</v>
      </c>
      <c r="K30" s="431">
        <v>10028</v>
      </c>
      <c r="L30" s="421">
        <v>12.526998379784899</v>
      </c>
      <c r="M30" s="420">
        <v>18948</v>
      </c>
      <c r="N30" s="421">
        <v>23.669880863598401</v>
      </c>
      <c r="O30" s="420">
        <v>68</v>
      </c>
      <c r="P30" s="423">
        <v>8.4945740908E-2</v>
      </c>
      <c r="Q30" s="97"/>
    </row>
    <row r="31" spans="1:31" s="83" customFormat="1" ht="13" x14ac:dyDescent="0.2">
      <c r="A31" s="512" t="s">
        <v>307</v>
      </c>
      <c r="B31" s="513"/>
      <c r="C31" s="420">
        <v>23619</v>
      </c>
      <c r="D31" s="421">
        <v>35.623091135326703</v>
      </c>
      <c r="E31" s="420">
        <v>7703</v>
      </c>
      <c r="F31" s="422">
        <v>11.6179631235625</v>
      </c>
      <c r="G31" s="420">
        <v>15916</v>
      </c>
      <c r="H31" s="421">
        <v>24.005128011764299</v>
      </c>
      <c r="I31" s="420">
        <v>23634</v>
      </c>
      <c r="J31" s="421">
        <v>35.645714716639603</v>
      </c>
      <c r="K31" s="420">
        <v>7753</v>
      </c>
      <c r="L31" s="421">
        <v>11.693375061272199</v>
      </c>
      <c r="M31" s="420">
        <v>15881</v>
      </c>
      <c r="N31" s="421">
        <v>23.9523396553674</v>
      </c>
      <c r="O31" s="420">
        <v>-15</v>
      </c>
      <c r="P31" s="423">
        <v>-2.2623581312900001E-2</v>
      </c>
      <c r="Q31" s="97"/>
    </row>
    <row r="32" spans="1:31" s="83" customFormat="1" ht="13" x14ac:dyDescent="0.2">
      <c r="A32" s="512" t="s">
        <v>308</v>
      </c>
      <c r="B32" s="513"/>
      <c r="C32" s="420">
        <v>5425</v>
      </c>
      <c r="D32" s="421">
        <v>39.4585630536927</v>
      </c>
      <c r="E32" s="420">
        <v>2325</v>
      </c>
      <c r="F32" s="422">
        <v>16.910812737296901</v>
      </c>
      <c r="G32" s="420">
        <v>3100</v>
      </c>
      <c r="H32" s="421">
        <v>22.547750316395899</v>
      </c>
      <c r="I32" s="420">
        <v>5342</v>
      </c>
      <c r="J32" s="421">
        <v>38.854865222640903</v>
      </c>
      <c r="K32" s="420">
        <v>2275</v>
      </c>
      <c r="L32" s="421">
        <v>16.547139345097001</v>
      </c>
      <c r="M32" s="420">
        <v>3067</v>
      </c>
      <c r="N32" s="421">
        <v>22.307725877543898</v>
      </c>
      <c r="O32" s="420">
        <v>83</v>
      </c>
      <c r="P32" s="423">
        <v>0.6036978310519</v>
      </c>
      <c r="Q32" s="97"/>
    </row>
    <row r="33" spans="1:28" s="83" customFormat="1" ht="13" x14ac:dyDescent="0.2">
      <c r="A33" s="391"/>
      <c r="B33" s="392"/>
      <c r="C33" s="420"/>
      <c r="D33" s="421"/>
      <c r="E33" s="420"/>
      <c r="F33" s="422"/>
      <c r="G33" s="420"/>
      <c r="H33" s="421"/>
      <c r="I33" s="420"/>
      <c r="J33" s="421"/>
      <c r="K33" s="420"/>
      <c r="L33" s="421"/>
      <c r="M33" s="420"/>
      <c r="N33" s="421"/>
      <c r="O33" s="420"/>
      <c r="P33" s="423"/>
      <c r="Q33" s="97"/>
    </row>
    <row r="34" spans="1:28" s="83" customFormat="1" ht="13" x14ac:dyDescent="0.2">
      <c r="A34" s="393"/>
      <c r="B34" s="394" t="s">
        <v>96</v>
      </c>
      <c r="C34" s="420">
        <v>8206</v>
      </c>
      <c r="D34" s="421">
        <v>35.485712308863199</v>
      </c>
      <c r="E34" s="420">
        <v>2452</v>
      </c>
      <c r="F34" s="422">
        <v>10.6033349477617</v>
      </c>
      <c r="G34" s="420">
        <v>5754</v>
      </c>
      <c r="H34" s="421">
        <v>24.882377361101501</v>
      </c>
      <c r="I34" s="420">
        <v>8040</v>
      </c>
      <c r="J34" s="421">
        <v>34.767868262644399</v>
      </c>
      <c r="K34" s="420">
        <v>2189</v>
      </c>
      <c r="L34" s="421">
        <v>9.4660278142946002</v>
      </c>
      <c r="M34" s="420">
        <v>5851</v>
      </c>
      <c r="N34" s="421">
        <v>25.3018404483498</v>
      </c>
      <c r="O34" s="420">
        <v>166</v>
      </c>
      <c r="P34" s="423">
        <v>0.71784404621880005</v>
      </c>
      <c r="Q34" s="97"/>
    </row>
    <row r="35" spans="1:28" s="83" customFormat="1" ht="13" x14ac:dyDescent="0.2">
      <c r="A35" s="393"/>
      <c r="B35" s="394" t="s">
        <v>117</v>
      </c>
      <c r="C35" s="420">
        <v>2913</v>
      </c>
      <c r="D35" s="421">
        <v>25.423950705639001</v>
      </c>
      <c r="E35" s="420">
        <v>713</v>
      </c>
      <c r="F35" s="422">
        <v>6.2228894106146999</v>
      </c>
      <c r="G35" s="420">
        <v>2200</v>
      </c>
      <c r="H35" s="421">
        <v>19.201061295024299</v>
      </c>
      <c r="I35" s="420">
        <v>3241</v>
      </c>
      <c r="J35" s="421">
        <v>28.286654389624399</v>
      </c>
      <c r="K35" s="420">
        <v>732</v>
      </c>
      <c r="L35" s="421">
        <v>6.3887167581625999</v>
      </c>
      <c r="M35" s="420">
        <v>2509</v>
      </c>
      <c r="N35" s="421">
        <v>21.897937631461801</v>
      </c>
      <c r="O35" s="420">
        <v>-328</v>
      </c>
      <c r="P35" s="423">
        <v>-2.8627036839854001</v>
      </c>
      <c r="Q35" s="97"/>
    </row>
    <row r="36" spans="1:28" s="83" customFormat="1" ht="13" x14ac:dyDescent="0.2">
      <c r="A36" s="393"/>
      <c r="B36" s="394" t="s">
        <v>119</v>
      </c>
      <c r="C36" s="420">
        <v>3948</v>
      </c>
      <c r="D36" s="421">
        <v>52.812520901611897</v>
      </c>
      <c r="E36" s="420">
        <v>785</v>
      </c>
      <c r="F36" s="422">
        <v>10.5009698347937</v>
      </c>
      <c r="G36" s="420">
        <v>3163</v>
      </c>
      <c r="H36" s="421">
        <v>42.311551066818303</v>
      </c>
      <c r="I36" s="420">
        <v>3663</v>
      </c>
      <c r="J36" s="421">
        <v>49.000066885158198</v>
      </c>
      <c r="K36" s="420">
        <v>842</v>
      </c>
      <c r="L36" s="421">
        <v>11.2634606380844</v>
      </c>
      <c r="M36" s="420">
        <v>2821</v>
      </c>
      <c r="N36" s="421">
        <v>37.736606247073802</v>
      </c>
      <c r="O36" s="420">
        <v>285</v>
      </c>
      <c r="P36" s="423">
        <v>3.8124540164537</v>
      </c>
      <c r="Q36" s="97"/>
    </row>
    <row r="37" spans="1:28" s="83" customFormat="1" ht="13" x14ac:dyDescent="0.2">
      <c r="A37" s="393"/>
      <c r="B37" s="394" t="s">
        <v>116</v>
      </c>
      <c r="C37" s="420">
        <v>738</v>
      </c>
      <c r="D37" s="421">
        <v>41.259014927042003</v>
      </c>
      <c r="E37" s="420">
        <v>214</v>
      </c>
      <c r="F37" s="422">
        <v>11.9639961983563</v>
      </c>
      <c r="G37" s="420">
        <v>524</v>
      </c>
      <c r="H37" s="421">
        <v>29.295018728685601</v>
      </c>
      <c r="I37" s="420">
        <v>932</v>
      </c>
      <c r="J37" s="421">
        <v>52.104880639570602</v>
      </c>
      <c r="K37" s="420">
        <v>378</v>
      </c>
      <c r="L37" s="421">
        <v>21.132666182143499</v>
      </c>
      <c r="M37" s="420">
        <v>554</v>
      </c>
      <c r="N37" s="421">
        <v>30.972214457427199</v>
      </c>
      <c r="O37" s="420">
        <v>-194</v>
      </c>
      <c r="P37" s="423">
        <v>-10.845865712528701</v>
      </c>
      <c r="Q37" s="97"/>
    </row>
    <row r="38" spans="1:28" s="83" customFormat="1" ht="13" x14ac:dyDescent="0.2">
      <c r="A38" s="393"/>
      <c r="B38" s="394" t="s">
        <v>118</v>
      </c>
      <c r="C38" s="420">
        <v>1666</v>
      </c>
      <c r="D38" s="421">
        <v>32.387247278382603</v>
      </c>
      <c r="E38" s="420">
        <v>457</v>
      </c>
      <c r="F38" s="422">
        <v>8.8841368584759</v>
      </c>
      <c r="G38" s="420">
        <v>1209</v>
      </c>
      <c r="H38" s="421">
        <v>23.503110419906701</v>
      </c>
      <c r="I38" s="420">
        <v>1729</v>
      </c>
      <c r="J38" s="421">
        <v>33.6119751166407</v>
      </c>
      <c r="K38" s="420">
        <v>608</v>
      </c>
      <c r="L38" s="421">
        <v>11.8195956454121</v>
      </c>
      <c r="M38" s="420">
        <v>1121</v>
      </c>
      <c r="N38" s="421">
        <v>21.7923794712286</v>
      </c>
      <c r="O38" s="420">
        <v>-63</v>
      </c>
      <c r="P38" s="423">
        <v>-1.2247278382582001</v>
      </c>
      <c r="Q38" s="97"/>
    </row>
    <row r="39" spans="1:28" s="83" customFormat="1" ht="13" x14ac:dyDescent="0.2">
      <c r="A39" s="393"/>
      <c r="B39" s="394" t="s">
        <v>115</v>
      </c>
      <c r="C39" s="420">
        <v>1666</v>
      </c>
      <c r="D39" s="421">
        <v>35.421184674915999</v>
      </c>
      <c r="E39" s="420">
        <v>748</v>
      </c>
      <c r="F39" s="422">
        <v>15.9033890377174</v>
      </c>
      <c r="G39" s="420">
        <v>918</v>
      </c>
      <c r="H39" s="421">
        <v>19.517795637198599</v>
      </c>
      <c r="I39" s="420">
        <v>1538</v>
      </c>
      <c r="J39" s="421">
        <v>32.6997491176596</v>
      </c>
      <c r="K39" s="420">
        <v>696</v>
      </c>
      <c r="L39" s="421">
        <v>14.797805842581999</v>
      </c>
      <c r="M39" s="420">
        <v>842</v>
      </c>
      <c r="N39" s="421">
        <v>17.901943275077599</v>
      </c>
      <c r="O39" s="420">
        <v>128</v>
      </c>
      <c r="P39" s="423">
        <v>2.7214355572565001</v>
      </c>
      <c r="Q39" s="97"/>
    </row>
    <row r="40" spans="1:28" s="83" customFormat="1" ht="13" x14ac:dyDescent="0.2">
      <c r="A40" s="393"/>
      <c r="B40" s="394" t="s">
        <v>97</v>
      </c>
      <c r="C40" s="420">
        <v>750</v>
      </c>
      <c r="D40" s="421">
        <v>27.625326899701601</v>
      </c>
      <c r="E40" s="420">
        <v>331</v>
      </c>
      <c r="F40" s="422">
        <v>12.191977605068301</v>
      </c>
      <c r="G40" s="420">
        <v>419</v>
      </c>
      <c r="H40" s="421">
        <v>15.433349294633301</v>
      </c>
      <c r="I40" s="420">
        <v>873</v>
      </c>
      <c r="J40" s="421">
        <v>32.155880511252697</v>
      </c>
      <c r="K40" s="420">
        <v>418</v>
      </c>
      <c r="L40" s="421">
        <v>15.396515525433699</v>
      </c>
      <c r="M40" s="420">
        <v>455</v>
      </c>
      <c r="N40" s="421">
        <v>16.759364985819001</v>
      </c>
      <c r="O40" s="420">
        <v>-123</v>
      </c>
      <c r="P40" s="423">
        <v>-4.5305536115510998</v>
      </c>
      <c r="Q40" s="97"/>
    </row>
    <row r="41" spans="1:28" s="83" customFormat="1" ht="13" x14ac:dyDescent="0.2">
      <c r="A41" s="393"/>
      <c r="B41" s="394" t="s">
        <v>93</v>
      </c>
      <c r="C41" s="420">
        <v>1647</v>
      </c>
      <c r="D41" s="421">
        <v>38.023779291238597</v>
      </c>
      <c r="E41" s="420">
        <v>1022</v>
      </c>
      <c r="F41" s="422">
        <v>23.594597714417599</v>
      </c>
      <c r="G41" s="420">
        <v>625</v>
      </c>
      <c r="H41" s="421">
        <v>14.429181576821</v>
      </c>
      <c r="I41" s="420">
        <v>1534</v>
      </c>
      <c r="J41" s="421">
        <v>35.414983262149399</v>
      </c>
      <c r="K41" s="420">
        <v>869</v>
      </c>
      <c r="L41" s="421">
        <v>20.0623340644119</v>
      </c>
      <c r="M41" s="420">
        <v>665</v>
      </c>
      <c r="N41" s="421">
        <v>15.352649197737501</v>
      </c>
      <c r="O41" s="420">
        <v>113</v>
      </c>
      <c r="P41" s="423">
        <v>2.6087960290891998</v>
      </c>
      <c r="Q41" s="97"/>
    </row>
    <row r="42" spans="1:28" s="83" customFormat="1" ht="13" x14ac:dyDescent="0.2">
      <c r="A42" s="393"/>
      <c r="B42" s="394" t="s">
        <v>160</v>
      </c>
      <c r="C42" s="420">
        <v>810</v>
      </c>
      <c r="D42" s="421">
        <v>32.122461928934001</v>
      </c>
      <c r="E42" s="420">
        <v>299</v>
      </c>
      <c r="F42" s="422">
        <v>11.857550761421299</v>
      </c>
      <c r="G42" s="420">
        <v>511</v>
      </c>
      <c r="H42" s="421">
        <v>20.2649111675127</v>
      </c>
      <c r="I42" s="420">
        <v>884</v>
      </c>
      <c r="J42" s="421">
        <v>35.057106598984802</v>
      </c>
      <c r="K42" s="420">
        <v>384</v>
      </c>
      <c r="L42" s="421">
        <v>15.228426395939101</v>
      </c>
      <c r="M42" s="420">
        <v>500</v>
      </c>
      <c r="N42" s="421">
        <v>19.8286802030457</v>
      </c>
      <c r="O42" s="420">
        <v>-74</v>
      </c>
      <c r="P42" s="423">
        <v>-2.9346446700508002</v>
      </c>
      <c r="Q42" s="97"/>
    </row>
    <row r="43" spans="1:28" s="83" customFormat="1" ht="13" x14ac:dyDescent="0.2">
      <c r="A43" s="393"/>
      <c r="B43" s="394" t="s">
        <v>161</v>
      </c>
      <c r="C43" s="420">
        <v>1275</v>
      </c>
      <c r="D43" s="421">
        <v>41.935271674779599</v>
      </c>
      <c r="E43" s="420">
        <v>682</v>
      </c>
      <c r="F43" s="422">
        <v>22.4312590448625</v>
      </c>
      <c r="G43" s="420">
        <v>593</v>
      </c>
      <c r="H43" s="421">
        <v>19.504012629917099</v>
      </c>
      <c r="I43" s="420">
        <v>1200</v>
      </c>
      <c r="J43" s="421">
        <v>39.468490988027902</v>
      </c>
      <c r="K43" s="420">
        <v>637</v>
      </c>
      <c r="L43" s="421">
        <v>20.9511906328115</v>
      </c>
      <c r="M43" s="420">
        <v>563</v>
      </c>
      <c r="N43" s="421">
        <v>18.517300355216399</v>
      </c>
      <c r="O43" s="420">
        <v>75</v>
      </c>
      <c r="P43" s="423">
        <v>2.4667806867516999</v>
      </c>
      <c r="Q43" s="97"/>
    </row>
    <row r="44" spans="1:28" s="83" customFormat="1" ht="13" x14ac:dyDescent="0.2">
      <c r="A44" s="393"/>
      <c r="B44" s="432" t="s">
        <v>162</v>
      </c>
      <c r="C44" s="420">
        <v>910</v>
      </c>
      <c r="D44" s="421">
        <v>55.575913032857002</v>
      </c>
      <c r="E44" s="420">
        <v>372</v>
      </c>
      <c r="F44" s="422">
        <v>22.7189446683767</v>
      </c>
      <c r="G44" s="420">
        <v>538</v>
      </c>
      <c r="H44" s="421">
        <v>32.856968364480302</v>
      </c>
      <c r="I44" s="420">
        <v>927</v>
      </c>
      <c r="J44" s="421">
        <v>56.614144375229003</v>
      </c>
      <c r="K44" s="420">
        <v>400</v>
      </c>
      <c r="L44" s="421">
        <v>24.428972761695402</v>
      </c>
      <c r="M44" s="420">
        <v>527</v>
      </c>
      <c r="N44" s="421">
        <v>32.185171613533697</v>
      </c>
      <c r="O44" s="420">
        <v>-17</v>
      </c>
      <c r="P44" s="423">
        <v>-1.0382313423720999</v>
      </c>
      <c r="Q44" s="97"/>
    </row>
    <row r="45" spans="1:28" s="83" customFormat="1" ht="13" x14ac:dyDescent="0.2">
      <c r="A45" s="393"/>
      <c r="B45" s="394" t="s">
        <v>163</v>
      </c>
      <c r="C45" s="420">
        <v>812</v>
      </c>
      <c r="D45" s="421">
        <v>46.771499337595799</v>
      </c>
      <c r="E45" s="420">
        <v>153</v>
      </c>
      <c r="F45" s="422">
        <v>8.8128564022809996</v>
      </c>
      <c r="G45" s="420">
        <v>659</v>
      </c>
      <c r="H45" s="421">
        <v>37.958642935314799</v>
      </c>
      <c r="I45" s="420">
        <v>685</v>
      </c>
      <c r="J45" s="421">
        <v>39.456252520016101</v>
      </c>
      <c r="K45" s="420">
        <v>142</v>
      </c>
      <c r="L45" s="421">
        <v>8.1792523472149998</v>
      </c>
      <c r="M45" s="420">
        <v>543</v>
      </c>
      <c r="N45" s="421">
        <v>31.277000172801099</v>
      </c>
      <c r="O45" s="420">
        <v>127</v>
      </c>
      <c r="P45" s="423">
        <v>7.3152468175795997</v>
      </c>
      <c r="Q45" s="97"/>
      <c r="X45" s="97"/>
      <c r="Y45" s="97"/>
      <c r="Z45" s="97"/>
    </row>
    <row r="46" spans="1:28" s="83" customFormat="1" ht="13" x14ac:dyDescent="0.2">
      <c r="A46" s="393"/>
      <c r="B46" s="394" t="s">
        <v>164</v>
      </c>
      <c r="C46" s="420">
        <v>518</v>
      </c>
      <c r="D46" s="421">
        <v>54.803216250528997</v>
      </c>
      <c r="E46" s="420">
        <v>258</v>
      </c>
      <c r="F46" s="422">
        <v>27.2958104104951</v>
      </c>
      <c r="G46" s="420">
        <v>260</v>
      </c>
      <c r="H46" s="421">
        <v>27.507405840033901</v>
      </c>
      <c r="I46" s="420">
        <v>457</v>
      </c>
      <c r="J46" s="421">
        <v>48.349555649598003</v>
      </c>
      <c r="K46" s="420">
        <v>207</v>
      </c>
      <c r="L46" s="421">
        <v>21.900126957257701</v>
      </c>
      <c r="M46" s="420">
        <v>250</v>
      </c>
      <c r="N46" s="421">
        <v>26.449428692340199</v>
      </c>
      <c r="O46" s="420">
        <v>61</v>
      </c>
      <c r="P46" s="423">
        <v>6.4536606009310002</v>
      </c>
      <c r="Q46" s="97"/>
      <c r="X46" s="97"/>
      <c r="Y46" s="97"/>
      <c r="Z46" s="97"/>
    </row>
    <row r="47" spans="1:28" s="83" customFormat="1" ht="13" x14ac:dyDescent="0.2">
      <c r="A47" s="393"/>
      <c r="B47" s="394" t="s">
        <v>120</v>
      </c>
      <c r="C47" s="420">
        <v>1136</v>
      </c>
      <c r="D47" s="421">
        <v>44.505386875612103</v>
      </c>
      <c r="E47" s="420">
        <v>517</v>
      </c>
      <c r="F47" s="422">
        <v>20.254652301665001</v>
      </c>
      <c r="G47" s="420">
        <v>619</v>
      </c>
      <c r="H47" s="421">
        <v>24.250734573947099</v>
      </c>
      <c r="I47" s="420">
        <v>940</v>
      </c>
      <c r="J47" s="421">
        <v>36.826640548481897</v>
      </c>
      <c r="K47" s="420">
        <v>359</v>
      </c>
      <c r="L47" s="421">
        <v>14.064642507345701</v>
      </c>
      <c r="M47" s="420">
        <v>581</v>
      </c>
      <c r="N47" s="421">
        <v>22.761998041136099</v>
      </c>
      <c r="O47" s="420">
        <v>196</v>
      </c>
      <c r="P47" s="423">
        <v>7.6787463271303</v>
      </c>
      <c r="Q47" s="97"/>
      <c r="T47" s="97"/>
      <c r="U47" s="97"/>
      <c r="V47" s="97"/>
      <c r="W47" s="97"/>
      <c r="X47" s="97"/>
      <c r="Y47" s="97"/>
      <c r="Z47" s="97"/>
      <c r="AA47" s="97"/>
    </row>
    <row r="48" spans="1:28" s="83" customFormat="1" ht="13" x14ac:dyDescent="0.2">
      <c r="A48" s="393"/>
      <c r="B48" s="394" t="s">
        <v>165</v>
      </c>
      <c r="C48" s="420">
        <v>132</v>
      </c>
      <c r="D48" s="421">
        <v>24.6636771300448</v>
      </c>
      <c r="E48" s="420">
        <v>67</v>
      </c>
      <c r="F48" s="422">
        <v>12.518684603886401</v>
      </c>
      <c r="G48" s="420">
        <v>65</v>
      </c>
      <c r="H48" s="421">
        <v>12.144992526158401</v>
      </c>
      <c r="I48" s="420">
        <v>227</v>
      </c>
      <c r="J48" s="421">
        <v>42.414050822122597</v>
      </c>
      <c r="K48" s="420">
        <v>139</v>
      </c>
      <c r="L48" s="421">
        <v>25.9715994020927</v>
      </c>
      <c r="M48" s="420">
        <v>88</v>
      </c>
      <c r="N48" s="421">
        <v>16.442451420029901</v>
      </c>
      <c r="O48" s="420">
        <v>-95</v>
      </c>
      <c r="P48" s="423">
        <v>-17.750373692077702</v>
      </c>
      <c r="Q48" s="97"/>
      <c r="T48" s="97"/>
      <c r="U48" s="97"/>
      <c r="V48" s="97"/>
      <c r="W48" s="97"/>
      <c r="X48" s="97"/>
      <c r="Y48" s="97"/>
      <c r="Z48" s="97"/>
      <c r="AA48" s="97"/>
      <c r="AB48" s="97"/>
    </row>
    <row r="49" spans="1:31" s="83" customFormat="1" ht="13" x14ac:dyDescent="0.2">
      <c r="A49" s="393"/>
      <c r="B49" s="394" t="s">
        <v>166</v>
      </c>
      <c r="C49" s="420">
        <v>532</v>
      </c>
      <c r="D49" s="421">
        <v>28.643730145910698</v>
      </c>
      <c r="E49" s="420">
        <v>193</v>
      </c>
      <c r="F49" s="422">
        <v>10.391428417595399</v>
      </c>
      <c r="G49" s="420">
        <v>339</v>
      </c>
      <c r="H49" s="421">
        <v>18.252301728315299</v>
      </c>
      <c r="I49" s="420">
        <v>564</v>
      </c>
      <c r="J49" s="421">
        <v>30.3666612825069</v>
      </c>
      <c r="K49" s="420">
        <v>181</v>
      </c>
      <c r="L49" s="421">
        <v>9.7453292413719002</v>
      </c>
      <c r="M49" s="420">
        <v>383</v>
      </c>
      <c r="N49" s="421">
        <v>20.621332041134998</v>
      </c>
      <c r="O49" s="420">
        <v>-32</v>
      </c>
      <c r="P49" s="423">
        <v>-1.7229311365961</v>
      </c>
      <c r="Q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</row>
    <row r="50" spans="1:31" s="83" customFormat="1" ht="13" x14ac:dyDescent="0.2">
      <c r="A50" s="393"/>
      <c r="B50" s="394" t="s">
        <v>167</v>
      </c>
      <c r="C50" s="420">
        <v>187</v>
      </c>
      <c r="D50" s="421">
        <v>30.520646319569099</v>
      </c>
      <c r="E50" s="420">
        <v>128</v>
      </c>
      <c r="F50" s="422">
        <v>20.891137587726501</v>
      </c>
      <c r="G50" s="420">
        <v>59</v>
      </c>
      <c r="H50" s="421">
        <v>9.6295087318426997</v>
      </c>
      <c r="I50" s="420">
        <v>200</v>
      </c>
      <c r="J50" s="421">
        <v>32.642402480822597</v>
      </c>
      <c r="K50" s="420">
        <v>135</v>
      </c>
      <c r="L50" s="421">
        <v>22.033621674555199</v>
      </c>
      <c r="M50" s="420">
        <v>65</v>
      </c>
      <c r="N50" s="421">
        <v>10.608780806267299</v>
      </c>
      <c r="O50" s="420">
        <v>-13</v>
      </c>
      <c r="P50" s="423">
        <v>-2.1217561612534999</v>
      </c>
      <c r="Q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</row>
    <row r="51" spans="1:31" s="83" customFormat="1" ht="13" x14ac:dyDescent="0.2">
      <c r="A51" s="393"/>
      <c r="B51" s="394" t="s">
        <v>168</v>
      </c>
      <c r="C51" s="420">
        <v>394</v>
      </c>
      <c r="D51" s="421">
        <v>41.526138279932503</v>
      </c>
      <c r="E51" s="420">
        <v>260</v>
      </c>
      <c r="F51" s="422">
        <v>27.4030354131535</v>
      </c>
      <c r="G51" s="420">
        <v>134</v>
      </c>
      <c r="H51" s="421">
        <v>14.123102866779099</v>
      </c>
      <c r="I51" s="420">
        <v>399</v>
      </c>
      <c r="J51" s="421">
        <v>42.0531197301855</v>
      </c>
      <c r="K51" s="420">
        <v>268</v>
      </c>
      <c r="L51" s="421">
        <v>28.246205733558199</v>
      </c>
      <c r="M51" s="420">
        <v>131</v>
      </c>
      <c r="N51" s="421">
        <v>13.8069139966273</v>
      </c>
      <c r="O51" s="420">
        <v>-5</v>
      </c>
      <c r="P51" s="423">
        <v>-0.52698145025300003</v>
      </c>
      <c r="Q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</row>
    <row r="52" spans="1:31" s="83" customFormat="1" ht="13" x14ac:dyDescent="0.2">
      <c r="A52" s="393"/>
      <c r="B52" s="394" t="s">
        <v>169</v>
      </c>
      <c r="C52" s="420">
        <v>585</v>
      </c>
      <c r="D52" s="421">
        <v>27.362020579981301</v>
      </c>
      <c r="E52" s="420">
        <v>293</v>
      </c>
      <c r="F52" s="422">
        <v>13.7043966323667</v>
      </c>
      <c r="G52" s="420">
        <v>292</v>
      </c>
      <c r="H52" s="421">
        <v>13.657623947614599</v>
      </c>
      <c r="I52" s="420">
        <v>658</v>
      </c>
      <c r="J52" s="421">
        <v>30.776426566884901</v>
      </c>
      <c r="K52" s="420">
        <v>315</v>
      </c>
      <c r="L52" s="421">
        <v>14.733395696913</v>
      </c>
      <c r="M52" s="420">
        <v>343</v>
      </c>
      <c r="N52" s="421">
        <v>16.043030869971901</v>
      </c>
      <c r="O52" s="420">
        <v>-73</v>
      </c>
      <c r="P52" s="423">
        <v>-3.4144059869036001</v>
      </c>
      <c r="Q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</row>
    <row r="53" spans="1:31" s="83" customFormat="1" ht="13.5" thickBot="1" x14ac:dyDescent="0.25">
      <c r="A53" s="395"/>
      <c r="B53" s="396" t="s">
        <v>170</v>
      </c>
      <c r="C53" s="424">
        <v>219</v>
      </c>
      <c r="D53" s="425">
        <v>27.8838808250573</v>
      </c>
      <c r="E53" s="424">
        <v>84</v>
      </c>
      <c r="F53" s="426">
        <v>10.695187165775399</v>
      </c>
      <c r="G53" s="424">
        <v>135</v>
      </c>
      <c r="H53" s="425">
        <v>17.188693659281899</v>
      </c>
      <c r="I53" s="424">
        <v>285</v>
      </c>
      <c r="J53" s="425">
        <v>36.287242169595103</v>
      </c>
      <c r="K53" s="424">
        <v>129</v>
      </c>
      <c r="L53" s="425">
        <v>16.424751718869398</v>
      </c>
      <c r="M53" s="424">
        <v>156</v>
      </c>
      <c r="N53" s="425">
        <v>19.862490450725701</v>
      </c>
      <c r="O53" s="424">
        <v>-66</v>
      </c>
      <c r="P53" s="427">
        <v>-8.4033613445377995</v>
      </c>
      <c r="Q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</row>
    <row r="54" spans="1:31" s="83" customFormat="1" x14ac:dyDescent="0.2">
      <c r="A54" s="95"/>
      <c r="D54" s="95"/>
      <c r="E54" s="95"/>
      <c r="K54" s="97"/>
      <c r="L54" s="97"/>
      <c r="M54" s="97"/>
      <c r="N54" s="97"/>
      <c r="O54" s="97"/>
      <c r="P54" s="97"/>
      <c r="Q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</row>
    <row r="55" spans="1:31" s="83" customFormat="1" x14ac:dyDescent="0.2">
      <c r="A55" s="95"/>
      <c r="C55" s="364"/>
      <c r="D55" s="95"/>
      <c r="E55" s="95"/>
      <c r="K55" s="97"/>
      <c r="L55" s="97"/>
      <c r="M55" s="97"/>
      <c r="N55" s="97"/>
      <c r="O55" s="97"/>
      <c r="P55" s="97"/>
      <c r="Q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</row>
    <row r="56" spans="1:31" s="83" customFormat="1" x14ac:dyDescent="0.2">
      <c r="A56" s="95"/>
      <c r="D56" s="95"/>
      <c r="E56" s="95"/>
      <c r="K56" s="97"/>
      <c r="L56" s="97"/>
      <c r="M56" s="97"/>
      <c r="N56" s="97"/>
      <c r="O56" s="97"/>
      <c r="P56" s="97"/>
      <c r="Q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</row>
    <row r="57" spans="1:31" s="83" customFormat="1" x14ac:dyDescent="0.2">
      <c r="A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31" s="83" customFormat="1" x14ac:dyDescent="0.2">
      <c r="A58" s="97"/>
    </row>
    <row r="59" spans="1:31" s="83" customFormat="1" x14ac:dyDescent="0.2">
      <c r="A59" s="97"/>
    </row>
    <row r="60" spans="1:31" s="83" customFormat="1" ht="17.25" customHeight="1" x14ac:dyDescent="0.2">
      <c r="A60" s="97"/>
    </row>
    <row r="61" spans="1:31" s="83" customFormat="1" x14ac:dyDescent="0.2">
      <c r="A61" s="97"/>
    </row>
    <row r="62" spans="1:31" s="83" customFormat="1" x14ac:dyDescent="0.2">
      <c r="A62" s="97"/>
    </row>
    <row r="63" spans="1:31" s="83" customFormat="1" x14ac:dyDescent="0.2">
      <c r="A63" s="97"/>
    </row>
    <row r="64" spans="1:31" s="83" customFormat="1" x14ac:dyDescent="0.2">
      <c r="A64" s="97"/>
    </row>
    <row r="65" spans="1:31" s="83" customFormat="1" x14ac:dyDescent="0.2">
      <c r="A65" s="97"/>
    </row>
    <row r="66" spans="1:31" s="83" customFormat="1" x14ac:dyDescent="0.2">
      <c r="A66" s="97"/>
    </row>
    <row r="67" spans="1:31" s="83" customFormat="1" ht="17.25" customHeight="1" x14ac:dyDescent="0.2">
      <c r="A67" s="97"/>
    </row>
    <row r="68" spans="1:31" s="83" customFormat="1" x14ac:dyDescent="0.2">
      <c r="A68" s="97"/>
    </row>
    <row r="69" spans="1:31" s="83" customFormat="1" x14ac:dyDescent="0.2">
      <c r="A69" s="97"/>
    </row>
    <row r="70" spans="1:31" s="83" customFormat="1" x14ac:dyDescent="0.2">
      <c r="A70" s="95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</row>
    <row r="71" spans="1:31" s="83" customFormat="1" x14ac:dyDescent="0.2">
      <c r="A71" s="95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</row>
    <row r="72" spans="1:31" s="83" customFormat="1" x14ac:dyDescent="0.2">
      <c r="A72" s="95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</row>
    <row r="73" spans="1:31" s="83" customFormat="1" x14ac:dyDescent="0.2">
      <c r="A73" s="95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</row>
    <row r="74" spans="1:31" s="83" customFormat="1" x14ac:dyDescent="0.2">
      <c r="A74" s="95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</row>
    <row r="75" spans="1:31" s="83" customFormat="1" x14ac:dyDescent="0.2">
      <c r="A75" s="95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</row>
    <row r="76" spans="1:31" s="83" customFormat="1" x14ac:dyDescent="0.2">
      <c r="A76" s="82"/>
      <c r="P76" s="98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</row>
    <row r="77" spans="1:31" s="83" customFormat="1" x14ac:dyDescent="0.2">
      <c r="A77" s="82"/>
      <c r="P77" s="98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</row>
    <row r="78" spans="1:31" s="83" customFormat="1" x14ac:dyDescent="0.2">
      <c r="A78" s="82"/>
      <c r="C78" s="81"/>
      <c r="D78" s="82"/>
      <c r="E78" s="82"/>
      <c r="F78" s="81"/>
      <c r="G78" s="81"/>
      <c r="H78" s="81"/>
      <c r="I78" s="81"/>
      <c r="J78" s="81"/>
      <c r="K78" s="98"/>
      <c r="L78" s="98"/>
      <c r="M78" s="98"/>
      <c r="N78" s="98"/>
      <c r="O78" s="98"/>
      <c r="P78" s="98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</row>
    <row r="79" spans="1:31" s="83" customFormat="1" x14ac:dyDescent="0.2">
      <c r="A79" s="82"/>
      <c r="C79" s="81"/>
      <c r="D79" s="82"/>
      <c r="E79" s="82"/>
      <c r="F79" s="81"/>
      <c r="G79" s="81"/>
      <c r="H79" s="81"/>
      <c r="I79" s="81"/>
      <c r="J79" s="81"/>
      <c r="K79" s="98"/>
      <c r="L79" s="98"/>
      <c r="M79" s="98"/>
      <c r="N79" s="98"/>
      <c r="O79" s="98"/>
      <c r="P79" s="98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</row>
    <row r="80" spans="1:31" s="83" customFormat="1" x14ac:dyDescent="0.2">
      <c r="A80" s="82"/>
      <c r="C80" s="81"/>
      <c r="D80" s="82"/>
      <c r="E80" s="82"/>
      <c r="F80" s="81"/>
      <c r="G80" s="81"/>
      <c r="H80" s="81"/>
      <c r="I80" s="81"/>
      <c r="J80" s="81"/>
      <c r="K80" s="98"/>
      <c r="L80" s="98"/>
      <c r="M80" s="98"/>
      <c r="N80" s="98"/>
      <c r="O80" s="98"/>
      <c r="P80" s="98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</row>
    <row r="81" spans="1:31" s="83" customFormat="1" x14ac:dyDescent="0.2">
      <c r="A81" s="82"/>
      <c r="C81" s="81"/>
      <c r="D81" s="82"/>
      <c r="E81" s="82"/>
      <c r="F81" s="81"/>
      <c r="G81" s="81"/>
      <c r="H81" s="81"/>
      <c r="I81" s="81"/>
      <c r="J81" s="81"/>
      <c r="K81" s="98"/>
      <c r="L81" s="98"/>
      <c r="M81" s="98"/>
      <c r="N81" s="98"/>
      <c r="O81" s="98"/>
      <c r="P81" s="98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</row>
    <row r="82" spans="1:31" s="83" customFormat="1" x14ac:dyDescent="0.2">
      <c r="A82" s="82"/>
      <c r="C82" s="81"/>
      <c r="D82" s="82"/>
      <c r="E82" s="82"/>
      <c r="F82" s="81"/>
      <c r="G82" s="81"/>
      <c r="H82" s="81"/>
      <c r="I82" s="81"/>
      <c r="J82" s="81"/>
      <c r="K82" s="98"/>
      <c r="L82" s="98"/>
      <c r="M82" s="98"/>
      <c r="N82" s="98"/>
      <c r="O82" s="98"/>
      <c r="P82" s="98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</row>
    <row r="83" spans="1:31" s="83" customFormat="1" x14ac:dyDescent="0.2">
      <c r="A83" s="82"/>
      <c r="C83" s="81"/>
      <c r="D83" s="82"/>
      <c r="E83" s="82"/>
      <c r="F83" s="81"/>
      <c r="G83" s="81"/>
      <c r="H83" s="81"/>
      <c r="I83" s="81"/>
      <c r="J83" s="81"/>
      <c r="K83" s="98"/>
      <c r="L83" s="98"/>
      <c r="M83" s="98"/>
      <c r="N83" s="98"/>
      <c r="O83" s="98"/>
      <c r="P83" s="98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</row>
    <row r="84" spans="1:31" s="83" customFormat="1" x14ac:dyDescent="0.2">
      <c r="A84" s="82"/>
      <c r="C84" s="81"/>
      <c r="D84" s="82"/>
      <c r="E84" s="82"/>
      <c r="F84" s="81"/>
      <c r="G84" s="81"/>
      <c r="H84" s="81"/>
      <c r="I84" s="81"/>
      <c r="J84" s="81"/>
      <c r="K84" s="98"/>
      <c r="L84" s="98"/>
      <c r="M84" s="98"/>
      <c r="N84" s="98"/>
      <c r="O84" s="98"/>
      <c r="P84" s="98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</row>
    <row r="85" spans="1:31" s="83" customFormat="1" x14ac:dyDescent="0.2">
      <c r="A85" s="82"/>
      <c r="C85" s="81"/>
      <c r="D85" s="82"/>
      <c r="E85" s="82"/>
      <c r="F85" s="81"/>
      <c r="G85" s="81"/>
      <c r="H85" s="81"/>
      <c r="I85" s="81"/>
      <c r="J85" s="81"/>
      <c r="K85" s="98"/>
      <c r="L85" s="98"/>
      <c r="M85" s="98"/>
      <c r="N85" s="98"/>
      <c r="O85" s="98"/>
      <c r="P85" s="98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</row>
    <row r="86" spans="1:31" s="83" customFormat="1" x14ac:dyDescent="0.2">
      <c r="A86" s="82"/>
      <c r="C86" s="81"/>
      <c r="D86" s="82"/>
      <c r="E86" s="82"/>
      <c r="F86" s="81"/>
      <c r="G86" s="81"/>
      <c r="H86" s="81"/>
      <c r="I86" s="81"/>
      <c r="J86" s="81"/>
      <c r="K86" s="98"/>
      <c r="L86" s="98"/>
      <c r="M86" s="98"/>
      <c r="N86" s="98"/>
      <c r="O86" s="98"/>
      <c r="P86" s="98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</row>
    <row r="87" spans="1:31" s="83" customFormat="1" x14ac:dyDescent="0.2">
      <c r="A87" s="82"/>
      <c r="C87" s="81"/>
      <c r="D87" s="82"/>
      <c r="E87" s="82"/>
      <c r="F87" s="81"/>
      <c r="G87" s="81"/>
      <c r="H87" s="81"/>
      <c r="I87" s="81"/>
      <c r="J87" s="81"/>
      <c r="K87" s="98"/>
      <c r="L87" s="98"/>
      <c r="M87" s="98"/>
      <c r="N87" s="98"/>
      <c r="O87" s="98"/>
      <c r="P87" s="98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</row>
    <row r="88" spans="1:31" s="83" customFormat="1" x14ac:dyDescent="0.2">
      <c r="A88" s="82"/>
      <c r="C88" s="81"/>
      <c r="D88" s="82"/>
      <c r="E88" s="82"/>
      <c r="F88" s="81"/>
      <c r="G88" s="81"/>
      <c r="H88" s="81"/>
      <c r="I88" s="81"/>
      <c r="J88" s="81"/>
      <c r="K88" s="98"/>
      <c r="L88" s="98"/>
      <c r="M88" s="98"/>
      <c r="N88" s="98"/>
      <c r="O88" s="98"/>
      <c r="P88" s="98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</row>
    <row r="89" spans="1:31" s="83" customFormat="1" x14ac:dyDescent="0.2">
      <c r="A89" s="82"/>
      <c r="C89" s="81"/>
      <c r="D89" s="82"/>
      <c r="E89" s="82"/>
      <c r="F89" s="81"/>
      <c r="G89" s="81"/>
      <c r="H89" s="81"/>
      <c r="I89" s="81"/>
      <c r="J89" s="81"/>
      <c r="K89" s="98"/>
      <c r="L89" s="98"/>
      <c r="M89" s="98"/>
      <c r="N89" s="98"/>
      <c r="O89" s="98"/>
      <c r="P89" s="98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</row>
    <row r="90" spans="1:31" s="83" customFormat="1" x14ac:dyDescent="0.2">
      <c r="A90" s="82"/>
      <c r="C90" s="81"/>
      <c r="D90" s="82"/>
      <c r="E90" s="82"/>
      <c r="F90" s="81"/>
      <c r="G90" s="81"/>
      <c r="H90" s="81"/>
      <c r="I90" s="81"/>
      <c r="J90" s="81"/>
      <c r="K90" s="98"/>
      <c r="L90" s="98"/>
      <c r="M90" s="98"/>
      <c r="N90" s="98"/>
      <c r="O90" s="98"/>
      <c r="P90" s="98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</row>
    <row r="91" spans="1:31" s="83" customFormat="1" x14ac:dyDescent="0.2">
      <c r="A91" s="82"/>
      <c r="C91" s="81"/>
      <c r="D91" s="82"/>
      <c r="E91" s="82"/>
      <c r="F91" s="81"/>
      <c r="G91" s="81"/>
      <c r="H91" s="81"/>
      <c r="I91" s="81"/>
      <c r="J91" s="81"/>
      <c r="K91" s="98"/>
      <c r="L91" s="98"/>
      <c r="M91" s="98"/>
      <c r="N91" s="98"/>
      <c r="O91" s="98"/>
      <c r="P91" s="98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</row>
    <row r="92" spans="1:31" s="83" customFormat="1" x14ac:dyDescent="0.2">
      <c r="A92" s="82"/>
      <c r="C92" s="81"/>
      <c r="D92" s="82"/>
      <c r="E92" s="82"/>
      <c r="F92" s="81"/>
      <c r="G92" s="81"/>
      <c r="H92" s="81"/>
      <c r="I92" s="81"/>
      <c r="J92" s="81"/>
      <c r="K92" s="98"/>
      <c r="L92" s="98"/>
      <c r="M92" s="98"/>
      <c r="N92" s="98"/>
      <c r="O92" s="98"/>
      <c r="P92" s="98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</row>
    <row r="93" spans="1:31" s="83" customFormat="1" x14ac:dyDescent="0.2">
      <c r="A93" s="82"/>
      <c r="C93" s="81"/>
      <c r="D93" s="82"/>
      <c r="E93" s="82"/>
      <c r="F93" s="81"/>
      <c r="G93" s="81"/>
      <c r="H93" s="81"/>
      <c r="I93" s="81"/>
      <c r="J93" s="81"/>
      <c r="K93" s="98"/>
      <c r="L93" s="98"/>
      <c r="M93" s="98"/>
      <c r="N93" s="98"/>
      <c r="O93" s="98"/>
      <c r="P93" s="98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</row>
    <row r="94" spans="1:31" s="83" customFormat="1" x14ac:dyDescent="0.2">
      <c r="A94" s="82"/>
      <c r="C94" s="81"/>
      <c r="D94" s="82"/>
      <c r="E94" s="82"/>
      <c r="F94" s="81"/>
      <c r="G94" s="81"/>
      <c r="H94" s="81"/>
      <c r="I94" s="81"/>
      <c r="J94" s="81"/>
      <c r="K94" s="98"/>
      <c r="L94" s="98"/>
      <c r="M94" s="98"/>
      <c r="N94" s="98"/>
      <c r="O94" s="98"/>
      <c r="P94" s="98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</row>
    <row r="95" spans="1:31" s="83" customFormat="1" x14ac:dyDescent="0.2">
      <c r="A95" s="82"/>
      <c r="C95" s="81"/>
      <c r="D95" s="82"/>
      <c r="E95" s="82"/>
      <c r="F95" s="81"/>
      <c r="G95" s="81"/>
      <c r="H95" s="81"/>
      <c r="I95" s="81"/>
      <c r="J95" s="81"/>
      <c r="K95" s="98"/>
      <c r="L95" s="98"/>
      <c r="M95" s="98"/>
      <c r="N95" s="98"/>
      <c r="O95" s="98"/>
      <c r="P95" s="98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</row>
    <row r="96" spans="1:31" s="83" customFormat="1" x14ac:dyDescent="0.2">
      <c r="A96" s="82"/>
      <c r="C96" s="81"/>
      <c r="D96" s="82"/>
      <c r="E96" s="82"/>
      <c r="F96" s="81"/>
      <c r="G96" s="81"/>
      <c r="H96" s="81"/>
      <c r="I96" s="81"/>
      <c r="J96" s="81"/>
      <c r="K96" s="98"/>
      <c r="L96" s="98"/>
      <c r="M96" s="98"/>
      <c r="N96" s="98"/>
      <c r="O96" s="98"/>
      <c r="P96" s="98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</row>
    <row r="97" spans="1:31" s="83" customFormat="1" x14ac:dyDescent="0.2">
      <c r="A97" s="82"/>
      <c r="C97" s="81"/>
      <c r="D97" s="82"/>
      <c r="E97" s="82"/>
      <c r="F97" s="81"/>
      <c r="G97" s="81"/>
      <c r="H97" s="81"/>
      <c r="I97" s="81"/>
      <c r="J97" s="81"/>
      <c r="K97" s="98"/>
      <c r="L97" s="98"/>
      <c r="M97" s="98"/>
      <c r="N97" s="98"/>
      <c r="O97" s="98"/>
      <c r="P97" s="98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</row>
    <row r="98" spans="1:31" s="83" customFormat="1" x14ac:dyDescent="0.2">
      <c r="A98" s="82"/>
      <c r="C98" s="81"/>
      <c r="D98" s="82"/>
      <c r="E98" s="82"/>
      <c r="F98" s="81"/>
      <c r="G98" s="81"/>
      <c r="H98" s="81"/>
      <c r="I98" s="81"/>
      <c r="J98" s="81"/>
      <c r="K98" s="98"/>
      <c r="L98" s="98"/>
      <c r="M98" s="98"/>
      <c r="N98" s="98"/>
      <c r="O98" s="98"/>
      <c r="P98" s="98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</row>
    <row r="99" spans="1:31" s="83" customFormat="1" x14ac:dyDescent="0.2">
      <c r="A99" s="82"/>
      <c r="C99" s="81"/>
      <c r="D99" s="82"/>
      <c r="E99" s="82"/>
      <c r="F99" s="81"/>
      <c r="G99" s="81"/>
      <c r="H99" s="81"/>
      <c r="I99" s="81"/>
      <c r="J99" s="81"/>
      <c r="K99" s="98"/>
      <c r="L99" s="98"/>
      <c r="M99" s="98"/>
      <c r="N99" s="98"/>
      <c r="O99" s="98"/>
      <c r="P99" s="98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</row>
    <row r="100" spans="1:31" s="83" customFormat="1" x14ac:dyDescent="0.2">
      <c r="A100" s="82"/>
      <c r="C100" s="81"/>
      <c r="D100" s="82"/>
      <c r="E100" s="82"/>
      <c r="F100" s="81"/>
      <c r="G100" s="81"/>
      <c r="H100" s="81"/>
      <c r="I100" s="81"/>
      <c r="J100" s="81"/>
      <c r="K100" s="98"/>
      <c r="L100" s="98"/>
      <c r="M100" s="98"/>
      <c r="N100" s="98"/>
      <c r="O100" s="98"/>
      <c r="P100" s="98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</row>
    <row r="101" spans="1:31" s="83" customFormat="1" x14ac:dyDescent="0.2">
      <c r="A101" s="82"/>
      <c r="C101" s="81"/>
      <c r="D101" s="82"/>
      <c r="E101" s="82"/>
      <c r="F101" s="81"/>
      <c r="G101" s="81"/>
      <c r="H101" s="81"/>
      <c r="I101" s="81"/>
      <c r="J101" s="81"/>
      <c r="K101" s="98"/>
      <c r="L101" s="98"/>
      <c r="M101" s="98"/>
      <c r="N101" s="98"/>
      <c r="O101" s="98"/>
      <c r="P101" s="98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</row>
    <row r="102" spans="1:31" s="83" customFormat="1" x14ac:dyDescent="0.2">
      <c r="A102" s="82"/>
      <c r="C102" s="81"/>
      <c r="D102" s="82"/>
      <c r="E102" s="82"/>
      <c r="F102" s="81"/>
      <c r="G102" s="81"/>
      <c r="H102" s="81"/>
      <c r="I102" s="81"/>
      <c r="J102" s="81"/>
      <c r="K102" s="98"/>
      <c r="L102" s="98"/>
      <c r="M102" s="98"/>
      <c r="N102" s="98"/>
      <c r="O102" s="98"/>
      <c r="P102" s="98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</row>
    <row r="103" spans="1:31" s="83" customFormat="1" x14ac:dyDescent="0.2">
      <c r="A103" s="82"/>
      <c r="C103" s="81"/>
      <c r="D103" s="82"/>
      <c r="E103" s="82"/>
      <c r="F103" s="81"/>
      <c r="G103" s="81"/>
      <c r="H103" s="81"/>
      <c r="I103" s="81"/>
      <c r="J103" s="81"/>
      <c r="K103" s="98"/>
      <c r="L103" s="98"/>
      <c r="M103" s="98"/>
      <c r="N103" s="98"/>
      <c r="O103" s="98"/>
      <c r="P103" s="98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</row>
  </sheetData>
  <sortState xmlns:xlrd2="http://schemas.microsoft.com/office/spreadsheetml/2017/richdata2" ref="AD19:AE23">
    <sortCondition ref="AE19:AE23"/>
  </sortState>
  <mergeCells count="26"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92D050"/>
    <pageSetUpPr fitToPage="1"/>
  </sheetPr>
  <dimension ref="A1:AH114"/>
  <sheetViews>
    <sheetView showGridLines="0" zoomScaleNormal="100" workbookViewId="0">
      <selection sqref="A1:R18"/>
    </sheetView>
  </sheetViews>
  <sheetFormatPr defaultColWidth="9" defaultRowHeight="12" x14ac:dyDescent="0.2"/>
  <cols>
    <col min="1" max="1" width="5.6328125" style="82" customWidth="1"/>
    <col min="2" max="2" width="5.6328125" style="83" customWidth="1"/>
    <col min="3" max="3" width="10.6328125" style="81" customWidth="1"/>
    <col min="4" max="4" width="7.6328125" style="82" customWidth="1"/>
    <col min="5" max="5" width="10.6328125" style="82" customWidth="1"/>
    <col min="6" max="6" width="7.6328125" style="81" customWidth="1"/>
    <col min="7" max="7" width="10.6328125" style="81" customWidth="1"/>
    <col min="8" max="8" width="7.6328125" style="81" customWidth="1"/>
    <col min="9" max="9" width="2.6328125" style="81" customWidth="1"/>
    <col min="10" max="10" width="10.6328125" style="81" customWidth="1"/>
    <col min="11" max="11" width="7.6328125" style="81" customWidth="1"/>
    <col min="12" max="12" width="10.6328125" style="98" customWidth="1"/>
    <col min="13" max="13" width="7.6328125" style="98" customWidth="1"/>
    <col min="14" max="14" width="10.6328125" style="98" customWidth="1"/>
    <col min="15" max="15" width="7.6328125" style="98" customWidth="1"/>
    <col min="16" max="16" width="2.26953125" style="98" customWidth="1"/>
    <col min="17" max="17" width="10.6328125" style="98" customWidth="1"/>
    <col min="18" max="18" width="9.26953125" style="98" customWidth="1"/>
    <col min="19" max="19" width="4.90625" style="98" bestFit="1" customWidth="1"/>
    <col min="20" max="20" width="9" style="98"/>
    <col min="21" max="21" width="6.08984375" style="98" bestFit="1" customWidth="1"/>
    <col min="22" max="22" width="4.90625" style="98" bestFit="1" customWidth="1"/>
    <col min="23" max="23" width="9" style="98"/>
    <col min="24" max="24" width="6.08984375" style="98" bestFit="1" customWidth="1"/>
    <col min="25" max="25" width="4.90625" style="98" bestFit="1" customWidth="1"/>
    <col min="26" max="26" width="9" style="98"/>
    <col min="27" max="27" width="6" style="98" bestFit="1" customWidth="1"/>
    <col min="28" max="28" width="4" style="98" bestFit="1" customWidth="1"/>
    <col min="29" max="29" width="9" style="98"/>
    <col min="30" max="30" width="6" style="98" bestFit="1" customWidth="1"/>
    <col min="31" max="31" width="3.7265625" style="98" bestFit="1" customWidth="1"/>
    <col min="32" max="32" width="9" style="98"/>
    <col min="33" max="33" width="5.26953125" style="98" bestFit="1" customWidth="1"/>
    <col min="34" max="16384" width="9" style="81"/>
  </cols>
  <sheetData>
    <row r="1" spans="1:34" ht="17" thickBot="1" x14ac:dyDescent="0.3">
      <c r="A1" s="468" t="s">
        <v>309</v>
      </c>
      <c r="B1" s="469"/>
      <c r="C1" s="469"/>
      <c r="D1" s="464"/>
      <c r="E1" s="469"/>
      <c r="F1" s="464"/>
      <c r="G1" s="469"/>
      <c r="H1" s="464"/>
      <c r="I1" s="464"/>
      <c r="J1" s="469"/>
      <c r="K1" s="464"/>
      <c r="L1" s="469"/>
      <c r="M1" s="464"/>
      <c r="N1" s="469"/>
      <c r="O1" s="464"/>
      <c r="P1" s="464"/>
      <c r="Q1" s="469"/>
      <c r="R1" s="470" t="s">
        <v>320</v>
      </c>
      <c r="S1" s="101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83"/>
    </row>
    <row r="2" spans="1:34" ht="17.25" customHeight="1" thickTop="1" x14ac:dyDescent="0.2">
      <c r="A2" s="525" t="s">
        <v>310</v>
      </c>
      <c r="B2" s="526"/>
      <c r="C2" s="533" t="s">
        <v>311</v>
      </c>
      <c r="D2" s="527"/>
      <c r="E2" s="527"/>
      <c r="F2" s="527"/>
      <c r="G2" s="527"/>
      <c r="H2" s="527"/>
      <c r="I2" s="461"/>
      <c r="J2" s="533" t="s">
        <v>312</v>
      </c>
      <c r="K2" s="527"/>
      <c r="L2" s="527"/>
      <c r="M2" s="527"/>
      <c r="N2" s="527"/>
      <c r="O2" s="527"/>
      <c r="P2" s="467"/>
      <c r="Q2" s="525" t="s">
        <v>313</v>
      </c>
      <c r="R2" s="525"/>
      <c r="S2" s="101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529"/>
      <c r="AH2" s="83"/>
    </row>
    <row r="3" spans="1:34" ht="17.25" customHeight="1" x14ac:dyDescent="0.2">
      <c r="A3" s="527"/>
      <c r="B3" s="528"/>
      <c r="C3" s="530" t="s">
        <v>314</v>
      </c>
      <c r="D3" s="531"/>
      <c r="E3" s="530" t="s">
        <v>315</v>
      </c>
      <c r="F3" s="531"/>
      <c r="G3" s="530" t="s">
        <v>316</v>
      </c>
      <c r="H3" s="532"/>
      <c r="I3" s="433"/>
      <c r="J3" s="530" t="s">
        <v>314</v>
      </c>
      <c r="K3" s="531"/>
      <c r="L3" s="530" t="s">
        <v>315</v>
      </c>
      <c r="M3" s="531"/>
      <c r="N3" s="530" t="s">
        <v>316</v>
      </c>
      <c r="O3" s="532"/>
      <c r="P3" s="433"/>
      <c r="Q3" s="527"/>
      <c r="R3" s="527"/>
      <c r="S3" s="101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529"/>
      <c r="AH3" s="83"/>
    </row>
    <row r="4" spans="1:34" ht="17.25" customHeight="1" x14ac:dyDescent="0.25">
      <c r="A4" s="534" t="s">
        <v>317</v>
      </c>
      <c r="B4" s="218"/>
      <c r="C4" s="219"/>
      <c r="D4" s="220"/>
      <c r="E4" s="220"/>
      <c r="F4" s="220"/>
      <c r="G4" s="220"/>
      <c r="H4" s="220"/>
      <c r="I4" s="434"/>
      <c r="J4" s="220"/>
      <c r="K4" s="220"/>
      <c r="L4" s="220"/>
      <c r="M4" s="220"/>
      <c r="N4" s="220"/>
      <c r="O4" s="220"/>
      <c r="P4" s="434"/>
      <c r="Q4" s="220"/>
      <c r="R4" s="220"/>
      <c r="S4" s="102"/>
      <c r="T4" s="158"/>
      <c r="U4" s="83"/>
      <c r="V4" s="102"/>
      <c r="W4" s="158"/>
      <c r="X4" s="159"/>
      <c r="Y4" s="102"/>
      <c r="Z4" s="158"/>
      <c r="AA4" s="159"/>
      <c r="AB4" s="102"/>
      <c r="AC4" s="158"/>
      <c r="AD4" s="161"/>
      <c r="AE4" s="102"/>
      <c r="AF4" s="158"/>
      <c r="AG4" s="163"/>
      <c r="AH4" s="83"/>
    </row>
    <row r="5" spans="1:34" ht="16.5" x14ac:dyDescent="0.25">
      <c r="A5" s="535"/>
      <c r="B5" s="221">
        <v>1</v>
      </c>
      <c r="C5" s="222" t="s">
        <v>162</v>
      </c>
      <c r="D5" s="223">
        <v>55.575913032857002</v>
      </c>
      <c r="E5" s="224" t="s">
        <v>168</v>
      </c>
      <c r="F5" s="223">
        <v>27.4030354131535</v>
      </c>
      <c r="G5" s="224" t="s">
        <v>119</v>
      </c>
      <c r="H5" s="223">
        <v>42.311551066818303</v>
      </c>
      <c r="I5" s="435"/>
      <c r="J5" s="224" t="s">
        <v>162</v>
      </c>
      <c r="K5" s="223">
        <v>56.614144375229003</v>
      </c>
      <c r="L5" s="224" t="s">
        <v>168</v>
      </c>
      <c r="M5" s="223">
        <v>28.246205733558199</v>
      </c>
      <c r="N5" s="224" t="s">
        <v>119</v>
      </c>
      <c r="O5" s="223">
        <v>37.736606247073802</v>
      </c>
      <c r="P5" s="435"/>
      <c r="Q5" s="224" t="s">
        <v>120</v>
      </c>
      <c r="R5" s="223">
        <v>7.6787463271303</v>
      </c>
      <c r="S5" s="102"/>
      <c r="T5" s="157"/>
      <c r="U5" s="83"/>
      <c r="V5" s="102"/>
      <c r="W5" s="157"/>
      <c r="X5" s="159"/>
      <c r="Y5" s="102"/>
      <c r="Z5" s="158"/>
      <c r="AA5" s="159"/>
      <c r="AB5" s="102"/>
      <c r="AC5" s="158"/>
      <c r="AD5" s="161"/>
      <c r="AE5" s="102"/>
      <c r="AF5" s="157"/>
      <c r="AG5" s="163"/>
      <c r="AH5" s="83"/>
    </row>
    <row r="6" spans="1:34" ht="16.5" x14ac:dyDescent="0.25">
      <c r="A6" s="535"/>
      <c r="B6" s="221">
        <v>2</v>
      </c>
      <c r="C6" s="222" t="s">
        <v>164</v>
      </c>
      <c r="D6" s="223">
        <v>54.803216250528997</v>
      </c>
      <c r="E6" s="224" t="s">
        <v>164</v>
      </c>
      <c r="F6" s="223">
        <v>27.2958104104951</v>
      </c>
      <c r="G6" s="224" t="s">
        <v>163</v>
      </c>
      <c r="H6" s="223">
        <v>37.958642935314799</v>
      </c>
      <c r="I6" s="435"/>
      <c r="J6" s="224" t="s">
        <v>116</v>
      </c>
      <c r="K6" s="223">
        <v>52.104880639570602</v>
      </c>
      <c r="L6" s="224" t="s">
        <v>165</v>
      </c>
      <c r="M6" s="223">
        <v>25.9715994020927</v>
      </c>
      <c r="N6" s="224" t="s">
        <v>162</v>
      </c>
      <c r="O6" s="223">
        <v>32.185171613533697</v>
      </c>
      <c r="P6" s="435"/>
      <c r="Q6" s="224" t="s">
        <v>163</v>
      </c>
      <c r="R6" s="223">
        <v>7.3152468175795997</v>
      </c>
      <c r="S6" s="102"/>
      <c r="T6" s="158"/>
      <c r="U6" s="83"/>
      <c r="V6" s="102"/>
      <c r="W6" s="158"/>
      <c r="X6" s="159"/>
      <c r="Y6" s="102"/>
      <c r="Z6" s="157"/>
      <c r="AA6" s="159"/>
      <c r="AB6" s="102"/>
      <c r="AC6" s="157"/>
      <c r="AD6" s="161"/>
      <c r="AE6" s="102"/>
      <c r="AF6" s="158"/>
      <c r="AG6" s="163"/>
      <c r="AH6" s="83"/>
    </row>
    <row r="7" spans="1:34" ht="16.5" x14ac:dyDescent="0.25">
      <c r="A7" s="535"/>
      <c r="B7" s="221">
        <v>3</v>
      </c>
      <c r="C7" s="222" t="s">
        <v>119</v>
      </c>
      <c r="D7" s="223">
        <v>52.812520901611897</v>
      </c>
      <c r="E7" s="224" t="s">
        <v>93</v>
      </c>
      <c r="F7" s="223">
        <v>23.594597714417599</v>
      </c>
      <c r="G7" s="224" t="s">
        <v>162</v>
      </c>
      <c r="H7" s="223">
        <v>32.856968364480302</v>
      </c>
      <c r="I7" s="435"/>
      <c r="J7" s="224" t="s">
        <v>119</v>
      </c>
      <c r="K7" s="223">
        <v>49.000066885158198</v>
      </c>
      <c r="L7" s="224" t="s">
        <v>162</v>
      </c>
      <c r="M7" s="223">
        <v>24.428972761695402</v>
      </c>
      <c r="N7" s="224" t="s">
        <v>163</v>
      </c>
      <c r="O7" s="223">
        <v>31.277000172801099</v>
      </c>
      <c r="P7" s="435"/>
      <c r="Q7" s="224" t="s">
        <v>164</v>
      </c>
      <c r="R7" s="225">
        <v>6.4536606009310002</v>
      </c>
      <c r="S7" s="102"/>
      <c r="T7" s="158"/>
      <c r="U7" s="83"/>
      <c r="V7" s="102"/>
      <c r="W7" s="158"/>
      <c r="X7" s="159"/>
      <c r="Y7" s="102"/>
      <c r="Z7" s="158"/>
      <c r="AA7" s="159"/>
      <c r="AB7" s="102"/>
      <c r="AC7" s="158"/>
      <c r="AD7" s="161"/>
      <c r="AE7" s="102"/>
      <c r="AF7" s="158"/>
      <c r="AG7" s="163"/>
      <c r="AH7" s="83"/>
    </row>
    <row r="8" spans="1:34" ht="16.5" x14ac:dyDescent="0.25">
      <c r="A8" s="535"/>
      <c r="B8" s="221">
        <v>4</v>
      </c>
      <c r="C8" s="222" t="s">
        <v>163</v>
      </c>
      <c r="D8" s="223">
        <v>46.771499337595799</v>
      </c>
      <c r="E8" s="224" t="s">
        <v>162</v>
      </c>
      <c r="F8" s="223">
        <v>22.7189446683767</v>
      </c>
      <c r="G8" s="224" t="s">
        <v>116</v>
      </c>
      <c r="H8" s="223">
        <v>29.295018728685601</v>
      </c>
      <c r="I8" s="435"/>
      <c r="J8" s="224" t="s">
        <v>164</v>
      </c>
      <c r="K8" s="223">
        <v>48.349555649598003</v>
      </c>
      <c r="L8" s="224" t="s">
        <v>167</v>
      </c>
      <c r="M8" s="223">
        <v>22.033621674555199</v>
      </c>
      <c r="N8" s="224" t="s">
        <v>116</v>
      </c>
      <c r="O8" s="223">
        <v>30.972214457427199</v>
      </c>
      <c r="P8" s="435"/>
      <c r="Q8" s="224" t="s">
        <v>119</v>
      </c>
      <c r="R8" s="225">
        <v>3.8124540164537</v>
      </c>
      <c r="S8" s="102"/>
      <c r="T8" s="158"/>
      <c r="U8" s="83"/>
      <c r="V8" s="102"/>
      <c r="W8" s="158"/>
      <c r="X8" s="159"/>
      <c r="Y8" s="102"/>
      <c r="Z8" s="158"/>
      <c r="AA8" s="159"/>
      <c r="AB8" s="102"/>
      <c r="AC8" s="158"/>
      <c r="AD8" s="161"/>
      <c r="AE8" s="102"/>
      <c r="AF8" s="158"/>
      <c r="AG8" s="163"/>
      <c r="AH8" s="83"/>
    </row>
    <row r="9" spans="1:34" ht="16.5" x14ac:dyDescent="0.25">
      <c r="A9" s="535"/>
      <c r="B9" s="221">
        <v>5</v>
      </c>
      <c r="C9" s="222" t="s">
        <v>120</v>
      </c>
      <c r="D9" s="223">
        <v>44.505386875612103</v>
      </c>
      <c r="E9" s="224" t="s">
        <v>161</v>
      </c>
      <c r="F9" s="223">
        <v>22.4312590448625</v>
      </c>
      <c r="G9" s="224" t="s">
        <v>164</v>
      </c>
      <c r="H9" s="223">
        <v>27.507405840033901</v>
      </c>
      <c r="I9" s="435"/>
      <c r="J9" s="224" t="s">
        <v>165</v>
      </c>
      <c r="K9" s="223">
        <v>42.414050822122597</v>
      </c>
      <c r="L9" s="224" t="s">
        <v>164</v>
      </c>
      <c r="M9" s="223">
        <v>21.900126957257701</v>
      </c>
      <c r="N9" s="224" t="s">
        <v>164</v>
      </c>
      <c r="O9" s="223">
        <v>26.449428692340199</v>
      </c>
      <c r="P9" s="435"/>
      <c r="Q9" s="224" t="s">
        <v>115</v>
      </c>
      <c r="R9" s="225">
        <v>2.7214355572565001</v>
      </c>
      <c r="S9" s="103"/>
      <c r="T9" s="158"/>
      <c r="U9" s="83"/>
      <c r="V9" s="103"/>
      <c r="W9" s="158"/>
      <c r="X9" s="159"/>
      <c r="Y9" s="103"/>
      <c r="Z9" s="158"/>
      <c r="AA9" s="159"/>
      <c r="AB9" s="103"/>
      <c r="AC9" s="158"/>
      <c r="AD9" s="161"/>
      <c r="AE9" s="103"/>
      <c r="AF9" s="158"/>
      <c r="AG9" s="163"/>
      <c r="AH9" s="83"/>
    </row>
    <row r="10" spans="1:34" ht="16.5" x14ac:dyDescent="0.25">
      <c r="A10" s="536"/>
      <c r="B10" s="226"/>
      <c r="C10" s="227"/>
      <c r="D10" s="228"/>
      <c r="E10" s="229"/>
      <c r="F10" s="228"/>
      <c r="G10" s="229"/>
      <c r="H10" s="228"/>
      <c r="I10" s="436"/>
      <c r="J10" s="229"/>
      <c r="K10" s="228"/>
      <c r="L10" s="229"/>
      <c r="M10" s="228"/>
      <c r="N10" s="229"/>
      <c r="O10" s="228"/>
      <c r="P10" s="436"/>
      <c r="Q10" s="229"/>
      <c r="R10" s="230"/>
      <c r="S10" s="103"/>
      <c r="T10" s="158"/>
      <c r="U10" s="83"/>
      <c r="V10" s="103"/>
      <c r="W10" s="158"/>
      <c r="X10" s="159"/>
      <c r="Y10" s="103"/>
      <c r="Z10" s="158"/>
      <c r="AA10" s="159"/>
      <c r="AB10" s="103"/>
      <c r="AC10" s="158"/>
      <c r="AD10" s="161"/>
      <c r="AE10" s="103"/>
      <c r="AF10" s="158"/>
      <c r="AG10" s="163"/>
      <c r="AH10" s="83"/>
    </row>
    <row r="11" spans="1:34" ht="17.25" customHeight="1" x14ac:dyDescent="0.25">
      <c r="A11" s="534" t="s">
        <v>318</v>
      </c>
      <c r="B11" s="231" t="s">
        <v>319</v>
      </c>
      <c r="C11" s="232"/>
      <c r="D11" s="233"/>
      <c r="E11" s="234"/>
      <c r="F11" s="233"/>
      <c r="G11" s="234"/>
      <c r="H11" s="233"/>
      <c r="I11" s="437"/>
      <c r="J11" s="234"/>
      <c r="K11" s="233"/>
      <c r="L11" s="234"/>
      <c r="M11" s="233"/>
      <c r="N11" s="234"/>
      <c r="O11" s="233"/>
      <c r="P11" s="437"/>
      <c r="Q11" s="234"/>
      <c r="R11" s="235"/>
      <c r="S11" s="103"/>
      <c r="T11" s="158"/>
      <c r="U11" s="162"/>
      <c r="V11" s="103"/>
      <c r="W11" s="158"/>
      <c r="X11" s="159"/>
      <c r="Y11" s="103"/>
      <c r="Z11" s="158"/>
      <c r="AA11" s="159"/>
      <c r="AB11" s="103"/>
      <c r="AC11" s="158"/>
      <c r="AD11" s="161"/>
      <c r="AE11" s="103"/>
      <c r="AF11" s="158"/>
      <c r="AG11" s="163"/>
      <c r="AH11" s="83"/>
    </row>
    <row r="12" spans="1:34" ht="16.5" x14ac:dyDescent="0.25">
      <c r="A12" s="535"/>
      <c r="B12" s="221">
        <v>1</v>
      </c>
      <c r="C12" s="222" t="s">
        <v>165</v>
      </c>
      <c r="D12" s="223">
        <v>24.6636771300448</v>
      </c>
      <c r="E12" s="224" t="s">
        <v>117</v>
      </c>
      <c r="F12" s="223">
        <v>6.2228894106146999</v>
      </c>
      <c r="G12" s="224" t="s">
        <v>167</v>
      </c>
      <c r="H12" s="223">
        <v>9.6295087318426997</v>
      </c>
      <c r="I12" s="435"/>
      <c r="J12" s="224" t="s">
        <v>117</v>
      </c>
      <c r="K12" s="223">
        <v>28.286654389624399</v>
      </c>
      <c r="L12" s="224" t="s">
        <v>117</v>
      </c>
      <c r="M12" s="223">
        <v>6.3887167581625999</v>
      </c>
      <c r="N12" s="224" t="s">
        <v>167</v>
      </c>
      <c r="O12" s="223">
        <v>10.608780806267299</v>
      </c>
      <c r="P12" s="435"/>
      <c r="Q12" s="224" t="s">
        <v>165</v>
      </c>
      <c r="R12" s="225">
        <v>-17.750373692077702</v>
      </c>
      <c r="S12" s="103"/>
      <c r="T12" s="158"/>
      <c r="U12" s="83"/>
      <c r="V12" s="103"/>
      <c r="W12" s="158"/>
      <c r="X12" s="159"/>
      <c r="Y12" s="103"/>
      <c r="Z12" s="158"/>
      <c r="AA12" s="159"/>
      <c r="AB12" s="103"/>
      <c r="AC12" s="158"/>
      <c r="AD12" s="161"/>
      <c r="AE12" s="103"/>
      <c r="AF12" s="158"/>
      <c r="AG12" s="163"/>
      <c r="AH12" s="83"/>
    </row>
    <row r="13" spans="1:34" ht="16.5" x14ac:dyDescent="0.25">
      <c r="A13" s="535"/>
      <c r="B13" s="221">
        <v>2</v>
      </c>
      <c r="C13" s="222" t="s">
        <v>117</v>
      </c>
      <c r="D13" s="223">
        <v>25.423950705639001</v>
      </c>
      <c r="E13" s="224" t="s">
        <v>163</v>
      </c>
      <c r="F13" s="223">
        <v>8.8128564022809996</v>
      </c>
      <c r="G13" s="224" t="s">
        <v>165</v>
      </c>
      <c r="H13" s="223">
        <v>12.144992526158401</v>
      </c>
      <c r="I13" s="435"/>
      <c r="J13" s="224" t="s">
        <v>166</v>
      </c>
      <c r="K13" s="223">
        <v>30.3666612825069</v>
      </c>
      <c r="L13" s="224" t="s">
        <v>163</v>
      </c>
      <c r="M13" s="223">
        <v>8.1792523472149998</v>
      </c>
      <c r="N13" s="224" t="s">
        <v>168</v>
      </c>
      <c r="O13" s="223">
        <v>13.8069139966273</v>
      </c>
      <c r="P13" s="435"/>
      <c r="Q13" s="224" t="s">
        <v>116</v>
      </c>
      <c r="R13" s="225">
        <v>-10.845865712528701</v>
      </c>
      <c r="S13" s="103"/>
      <c r="T13" s="158"/>
      <c r="U13" s="83"/>
      <c r="V13" s="103"/>
      <c r="W13" s="158"/>
      <c r="X13" s="159"/>
      <c r="Y13" s="103"/>
      <c r="Z13" s="158"/>
      <c r="AA13" s="159"/>
      <c r="AB13" s="103"/>
      <c r="AC13" s="158"/>
      <c r="AD13" s="161"/>
      <c r="AE13" s="103"/>
      <c r="AF13" s="158"/>
      <c r="AG13" s="163"/>
      <c r="AH13" s="83"/>
    </row>
    <row r="14" spans="1:34" ht="16.5" x14ac:dyDescent="0.25">
      <c r="A14" s="535"/>
      <c r="B14" s="221">
        <v>3</v>
      </c>
      <c r="C14" s="222" t="s">
        <v>169</v>
      </c>
      <c r="D14" s="223">
        <v>27.362020579981301</v>
      </c>
      <c r="E14" s="224" t="s">
        <v>118</v>
      </c>
      <c r="F14" s="223">
        <v>8.8841368584759</v>
      </c>
      <c r="G14" s="224" t="s">
        <v>169</v>
      </c>
      <c r="H14" s="223">
        <v>13.657623947614599</v>
      </c>
      <c r="I14" s="435"/>
      <c r="J14" s="224" t="s">
        <v>169</v>
      </c>
      <c r="K14" s="223">
        <v>30.776426566884901</v>
      </c>
      <c r="L14" s="224" t="s">
        <v>96</v>
      </c>
      <c r="M14" s="223">
        <v>9.4660278142946002</v>
      </c>
      <c r="N14" s="224" t="s">
        <v>93</v>
      </c>
      <c r="O14" s="223">
        <v>15.352649197737501</v>
      </c>
      <c r="P14" s="435"/>
      <c r="Q14" s="224" t="s">
        <v>170</v>
      </c>
      <c r="R14" s="225">
        <v>-8.4033613445377995</v>
      </c>
      <c r="S14" s="103"/>
      <c r="T14" s="158"/>
      <c r="U14" s="83"/>
      <c r="V14" s="103"/>
      <c r="W14" s="158"/>
      <c r="X14" s="159"/>
      <c r="Y14" s="103"/>
      <c r="Z14" s="158"/>
      <c r="AA14" s="159"/>
      <c r="AB14" s="103"/>
      <c r="AC14" s="158"/>
      <c r="AD14" s="161"/>
      <c r="AE14" s="103"/>
      <c r="AF14" s="158"/>
      <c r="AG14" s="163"/>
      <c r="AH14" s="83"/>
    </row>
    <row r="15" spans="1:34" ht="16.5" x14ac:dyDescent="0.25">
      <c r="A15" s="535"/>
      <c r="B15" s="221">
        <v>4</v>
      </c>
      <c r="C15" s="222" t="s">
        <v>97</v>
      </c>
      <c r="D15" s="223">
        <v>27.625326899701601</v>
      </c>
      <c r="E15" s="224" t="s">
        <v>166</v>
      </c>
      <c r="F15" s="223">
        <v>10.391428417595399</v>
      </c>
      <c r="G15" s="224" t="s">
        <v>168</v>
      </c>
      <c r="H15" s="223">
        <v>14.123102866779099</v>
      </c>
      <c r="I15" s="435"/>
      <c r="J15" s="224" t="s">
        <v>97</v>
      </c>
      <c r="K15" s="223">
        <v>32.155880511252697</v>
      </c>
      <c r="L15" s="224" t="s">
        <v>166</v>
      </c>
      <c r="M15" s="223">
        <v>9.7453292413719002</v>
      </c>
      <c r="N15" s="224" t="s">
        <v>169</v>
      </c>
      <c r="O15" s="223">
        <v>16.043030869971901</v>
      </c>
      <c r="P15" s="435"/>
      <c r="Q15" s="224" t="s">
        <v>97</v>
      </c>
      <c r="R15" s="225">
        <v>-4.5305536115510998</v>
      </c>
      <c r="S15" s="103"/>
      <c r="T15" s="158"/>
      <c r="U15" s="83"/>
      <c r="V15" s="103"/>
      <c r="W15" s="158"/>
      <c r="X15" s="159"/>
      <c r="Y15" s="103"/>
      <c r="Z15" s="158"/>
      <c r="AA15" s="159"/>
      <c r="AB15" s="103"/>
      <c r="AC15" s="158"/>
      <c r="AD15" s="161"/>
      <c r="AE15" s="103"/>
      <c r="AF15" s="158"/>
      <c r="AG15" s="163"/>
      <c r="AH15" s="83"/>
    </row>
    <row r="16" spans="1:34" ht="16.5" x14ac:dyDescent="0.25">
      <c r="A16" s="535"/>
      <c r="B16" s="221">
        <v>5</v>
      </c>
      <c r="C16" s="222" t="s">
        <v>170</v>
      </c>
      <c r="D16" s="223">
        <v>27.8838808250573</v>
      </c>
      <c r="E16" s="224" t="s">
        <v>119</v>
      </c>
      <c r="F16" s="223">
        <v>10.5009698347937</v>
      </c>
      <c r="G16" s="224" t="s">
        <v>93</v>
      </c>
      <c r="H16" s="223">
        <v>14.429181576821</v>
      </c>
      <c r="I16" s="435"/>
      <c r="J16" s="224" t="s">
        <v>167</v>
      </c>
      <c r="K16" s="223">
        <v>32.642402480822597</v>
      </c>
      <c r="L16" s="224" t="s">
        <v>119</v>
      </c>
      <c r="M16" s="223">
        <v>11.2634606380844</v>
      </c>
      <c r="N16" s="224" t="s">
        <v>165</v>
      </c>
      <c r="O16" s="223">
        <v>16.442451420029901</v>
      </c>
      <c r="P16" s="435"/>
      <c r="Q16" s="224" t="s">
        <v>169</v>
      </c>
      <c r="R16" s="225">
        <v>-3.4144059869036001</v>
      </c>
      <c r="S16" s="103"/>
      <c r="T16" s="158"/>
      <c r="U16" s="83"/>
      <c r="V16" s="103"/>
      <c r="W16" s="158"/>
      <c r="X16" s="159"/>
      <c r="Y16" s="103"/>
      <c r="Z16" s="158"/>
      <c r="AA16" s="159"/>
      <c r="AB16" s="103"/>
      <c r="AC16" s="158"/>
      <c r="AD16" s="161"/>
      <c r="AE16" s="103"/>
      <c r="AF16" s="158"/>
      <c r="AG16" s="163"/>
      <c r="AH16" s="83"/>
    </row>
    <row r="17" spans="1:34" ht="17.25" customHeight="1" thickBot="1" x14ac:dyDescent="0.3">
      <c r="A17" s="537"/>
      <c r="B17" s="462"/>
      <c r="C17" s="463"/>
      <c r="D17" s="464"/>
      <c r="E17" s="464"/>
      <c r="F17" s="464"/>
      <c r="G17" s="464"/>
      <c r="H17" s="464"/>
      <c r="I17" s="465"/>
      <c r="J17" s="464"/>
      <c r="K17" s="464"/>
      <c r="L17" s="464"/>
      <c r="M17" s="464"/>
      <c r="N17" s="464"/>
      <c r="O17" s="464"/>
      <c r="P17" s="465"/>
      <c r="Q17" s="464"/>
      <c r="R17" s="466"/>
      <c r="S17" s="103"/>
      <c r="T17" s="158"/>
      <c r="U17" s="83"/>
      <c r="V17" s="103"/>
      <c r="W17" s="158"/>
      <c r="X17" s="159"/>
      <c r="Y17" s="103"/>
      <c r="Z17" s="158"/>
      <c r="AA17" s="159"/>
      <c r="AB17" s="103"/>
      <c r="AC17" s="158"/>
      <c r="AD17" s="161"/>
      <c r="AE17" s="103"/>
      <c r="AF17" s="158"/>
      <c r="AG17" s="163"/>
      <c r="AH17" s="83"/>
    </row>
    <row r="18" spans="1:34" ht="12.5" thickTop="1" x14ac:dyDescent="0.2">
      <c r="A18" s="174"/>
      <c r="B18" s="158"/>
      <c r="C18" s="159"/>
      <c r="D18" s="160"/>
      <c r="E18" s="159"/>
      <c r="F18" s="159"/>
      <c r="G18" s="159"/>
      <c r="H18" s="161"/>
      <c r="I18" s="161"/>
      <c r="J18" s="163"/>
      <c r="K18" s="83"/>
      <c r="L18" s="102"/>
      <c r="M18" s="158"/>
      <c r="N18" s="83"/>
      <c r="O18" s="102"/>
      <c r="P18" s="102"/>
      <c r="Q18" s="158"/>
      <c r="R18" s="88"/>
      <c r="S18" s="102"/>
      <c r="T18" s="158"/>
      <c r="U18" s="83"/>
      <c r="V18" s="102"/>
      <c r="W18" s="158"/>
      <c r="X18" s="159"/>
      <c r="Y18" s="102"/>
      <c r="Z18" s="158"/>
      <c r="AA18" s="159"/>
      <c r="AB18" s="102"/>
      <c r="AC18" s="158"/>
      <c r="AD18" s="161"/>
      <c r="AE18" s="102"/>
      <c r="AF18" s="158"/>
      <c r="AG18" s="163"/>
      <c r="AH18" s="83"/>
    </row>
    <row r="19" spans="1:34" x14ac:dyDescent="0.2">
      <c r="A19" s="174"/>
      <c r="B19" s="158"/>
      <c r="C19" s="159"/>
      <c r="D19" s="160"/>
      <c r="E19" s="159"/>
      <c r="F19" s="159"/>
      <c r="G19" s="159"/>
      <c r="H19" s="161"/>
      <c r="I19" s="161"/>
      <c r="J19" s="163"/>
      <c r="K19" s="83"/>
      <c r="L19" s="102"/>
      <c r="M19" s="158"/>
      <c r="N19" s="83"/>
      <c r="O19" s="102"/>
      <c r="P19" s="102"/>
      <c r="Q19" s="158"/>
      <c r="R19" s="88"/>
      <c r="S19" s="102"/>
      <c r="T19" s="158"/>
      <c r="U19" s="83"/>
      <c r="V19" s="102"/>
      <c r="W19" s="158"/>
      <c r="X19" s="159"/>
      <c r="Y19" s="102"/>
      <c r="Z19" s="158"/>
      <c r="AA19" s="159"/>
      <c r="AB19" s="102"/>
      <c r="AC19" s="158"/>
      <c r="AD19" s="161"/>
      <c r="AE19" s="102"/>
      <c r="AF19" s="158"/>
      <c r="AG19" s="163"/>
      <c r="AH19" s="83"/>
    </row>
    <row r="20" spans="1:34" x14ac:dyDescent="0.2">
      <c r="A20" s="174"/>
      <c r="B20" s="158"/>
      <c r="C20" s="159"/>
      <c r="D20" s="160"/>
      <c r="E20" s="159"/>
      <c r="F20" s="159"/>
      <c r="G20" s="159"/>
      <c r="H20" s="161"/>
      <c r="I20" s="161"/>
      <c r="J20" s="163"/>
      <c r="K20" s="83"/>
      <c r="L20" s="102"/>
      <c r="M20" s="158"/>
      <c r="N20" s="83"/>
      <c r="O20" s="102"/>
      <c r="P20" s="102"/>
      <c r="Q20" s="158"/>
      <c r="R20" s="88"/>
      <c r="S20" s="102"/>
      <c r="T20" s="158"/>
      <c r="U20" s="83"/>
      <c r="V20" s="102"/>
      <c r="W20" s="158"/>
      <c r="X20" s="159"/>
      <c r="Y20" s="102"/>
      <c r="Z20" s="158"/>
      <c r="AA20" s="159"/>
      <c r="AB20" s="102"/>
      <c r="AC20" s="158"/>
      <c r="AD20" s="161"/>
      <c r="AE20" s="102"/>
      <c r="AF20" s="158"/>
      <c r="AG20" s="163"/>
      <c r="AH20" s="83"/>
    </row>
    <row r="21" spans="1:34" x14ac:dyDescent="0.2">
      <c r="A21" s="174"/>
      <c r="B21" s="158"/>
      <c r="C21" s="159"/>
      <c r="D21" s="160"/>
      <c r="E21" s="159"/>
      <c r="F21" s="159"/>
      <c r="G21" s="159"/>
      <c r="H21" s="161"/>
      <c r="I21" s="161"/>
      <c r="J21" s="163"/>
      <c r="K21" s="83"/>
      <c r="L21" s="102"/>
      <c r="M21" s="158"/>
      <c r="N21" s="83"/>
      <c r="O21" s="102"/>
      <c r="P21" s="102"/>
      <c r="Q21" s="158"/>
      <c r="R21" s="88"/>
      <c r="S21" s="102"/>
      <c r="T21" s="158"/>
      <c r="U21" s="83"/>
      <c r="V21" s="102"/>
      <c r="W21" s="158"/>
      <c r="X21" s="159"/>
      <c r="Y21" s="102"/>
      <c r="Z21" s="158"/>
      <c r="AA21" s="159"/>
      <c r="AB21" s="102"/>
      <c r="AC21" s="158"/>
      <c r="AD21" s="161"/>
      <c r="AE21" s="102"/>
      <c r="AF21" s="158"/>
      <c r="AG21" s="163"/>
      <c r="AH21" s="83"/>
    </row>
    <row r="22" spans="1:34" x14ac:dyDescent="0.2">
      <c r="A22" s="174"/>
      <c r="B22" s="158"/>
      <c r="C22" s="159"/>
      <c r="D22" s="160"/>
      <c r="E22" s="159"/>
      <c r="F22" s="159"/>
      <c r="G22" s="159"/>
      <c r="H22" s="161"/>
      <c r="I22" s="161"/>
      <c r="J22" s="163"/>
      <c r="K22" s="83"/>
      <c r="L22" s="102"/>
      <c r="M22" s="158"/>
      <c r="N22" s="83"/>
      <c r="O22" s="102"/>
      <c r="P22" s="102"/>
      <c r="Q22" s="158"/>
      <c r="R22" s="88"/>
      <c r="S22" s="102"/>
      <c r="T22" s="158"/>
      <c r="U22" s="83"/>
      <c r="V22" s="102"/>
      <c r="W22" s="158"/>
      <c r="X22" s="159"/>
      <c r="Y22" s="102"/>
      <c r="Z22" s="158"/>
      <c r="AA22" s="159"/>
      <c r="AB22" s="102"/>
      <c r="AC22" s="158"/>
      <c r="AD22" s="161"/>
      <c r="AE22" s="102"/>
      <c r="AF22" s="158"/>
      <c r="AG22" s="163"/>
      <c r="AH22" s="83"/>
    </row>
    <row r="23" spans="1:34" x14ac:dyDescent="0.2">
      <c r="A23" s="84"/>
      <c r="B23" s="85"/>
      <c r="C23" s="85"/>
      <c r="D23" s="84"/>
      <c r="E23" s="84"/>
      <c r="F23" s="85"/>
      <c r="G23" s="86"/>
      <c r="H23" s="86"/>
      <c r="I23" s="86"/>
      <c r="J23" s="86"/>
      <c r="W23" s="97"/>
      <c r="X23" s="97"/>
    </row>
    <row r="24" spans="1:34" x14ac:dyDescent="0.2">
      <c r="D24" s="87"/>
      <c r="E24" s="87"/>
      <c r="F24" s="85"/>
      <c r="G24" s="88"/>
      <c r="H24" s="83"/>
      <c r="I24" s="83"/>
      <c r="T24" s="97"/>
    </row>
    <row r="25" spans="1:34" s="83" customFormat="1" ht="21" customHeight="1" x14ac:dyDescent="0.2">
      <c r="A25" s="95"/>
      <c r="D25" s="95"/>
      <c r="E25" s="95"/>
      <c r="L25" s="97"/>
      <c r="M25" s="97"/>
      <c r="N25" s="97"/>
      <c r="O25" s="97"/>
      <c r="P25" s="97"/>
      <c r="Q25" s="97"/>
      <c r="R25" s="97"/>
      <c r="S25" s="97"/>
      <c r="T25" s="97"/>
      <c r="U25" s="97"/>
      <c r="AE25" s="97"/>
      <c r="AF25" s="97"/>
      <c r="AG25" s="97"/>
    </row>
    <row r="26" spans="1:34" s="83" customFormat="1" x14ac:dyDescent="0.2">
      <c r="C26" s="95"/>
      <c r="F26" s="95"/>
      <c r="G26" s="95"/>
      <c r="N26" s="97"/>
      <c r="O26" s="97"/>
      <c r="P26" s="97"/>
      <c r="Q26" s="97"/>
      <c r="R26" s="97"/>
      <c r="S26" s="97"/>
    </row>
    <row r="27" spans="1:34" s="83" customFormat="1" ht="12" customHeight="1" x14ac:dyDescent="0.2">
      <c r="C27" s="95"/>
      <c r="F27" s="95"/>
      <c r="G27" s="95"/>
      <c r="N27" s="97"/>
      <c r="O27" s="97"/>
      <c r="P27" s="97"/>
      <c r="Q27" s="97"/>
      <c r="R27" s="97"/>
      <c r="S27" s="97"/>
    </row>
    <row r="28" spans="1:34" s="83" customFormat="1" x14ac:dyDescent="0.2">
      <c r="B28" s="95"/>
      <c r="F28" s="95"/>
      <c r="G28" s="95"/>
      <c r="N28" s="97"/>
      <c r="O28" s="97"/>
      <c r="P28" s="97"/>
      <c r="Q28" s="97"/>
      <c r="R28" s="97"/>
      <c r="S28" s="97"/>
    </row>
    <row r="29" spans="1:34" s="83" customFormat="1" ht="13" x14ac:dyDescent="0.2">
      <c r="A29" s="524"/>
      <c r="B29" s="524"/>
      <c r="C29" s="237"/>
      <c r="F29" s="95"/>
      <c r="G29" s="156"/>
      <c r="N29" s="97"/>
      <c r="O29" s="97"/>
      <c r="P29" s="97"/>
      <c r="Q29" s="97"/>
      <c r="R29" s="97"/>
      <c r="S29" s="97"/>
    </row>
    <row r="30" spans="1:34" s="83" customFormat="1" ht="13" x14ac:dyDescent="0.2">
      <c r="A30" s="524"/>
      <c r="B30" s="524"/>
      <c r="C30" s="237"/>
      <c r="F30" s="95"/>
      <c r="G30" s="156"/>
      <c r="N30" s="97"/>
      <c r="O30" s="97"/>
      <c r="P30" s="97"/>
      <c r="Q30" s="97"/>
      <c r="R30" s="97"/>
      <c r="S30" s="97"/>
    </row>
    <row r="31" spans="1:34" s="83" customFormat="1" ht="13" x14ac:dyDescent="0.2">
      <c r="A31" s="524"/>
      <c r="B31" s="524"/>
      <c r="C31" s="237"/>
      <c r="F31" s="95"/>
      <c r="G31" s="156"/>
      <c r="N31" s="97"/>
      <c r="O31" s="97"/>
      <c r="P31" s="97"/>
      <c r="Q31" s="97"/>
      <c r="R31" s="97"/>
      <c r="S31" s="97"/>
    </row>
    <row r="32" spans="1:34" s="83" customFormat="1" ht="13" x14ac:dyDescent="0.2">
      <c r="A32" s="236"/>
      <c r="B32" s="236"/>
      <c r="C32" s="237"/>
      <c r="F32" s="95"/>
      <c r="G32" s="156"/>
      <c r="N32" s="97"/>
      <c r="O32" s="97"/>
      <c r="P32" s="97"/>
      <c r="Q32" s="97"/>
      <c r="R32" s="97"/>
      <c r="S32" s="97"/>
    </row>
    <row r="33" spans="1:33" s="83" customFormat="1" ht="13" x14ac:dyDescent="0.2">
      <c r="A33" s="238"/>
      <c r="B33" s="239"/>
      <c r="C33" s="240"/>
      <c r="F33" s="95"/>
      <c r="G33" s="156"/>
      <c r="N33" s="97"/>
      <c r="O33" s="97"/>
      <c r="P33" s="97"/>
      <c r="Q33" s="97"/>
      <c r="R33" s="97"/>
      <c r="S33" s="97"/>
    </row>
    <row r="34" spans="1:33" s="83" customFormat="1" ht="13" x14ac:dyDescent="0.2">
      <c r="A34" s="238"/>
      <c r="B34" s="239"/>
      <c r="C34" s="241"/>
      <c r="F34" s="95"/>
      <c r="G34" s="156"/>
      <c r="N34" s="97"/>
      <c r="O34" s="97"/>
      <c r="P34" s="97"/>
      <c r="Q34" s="97"/>
      <c r="R34" s="97"/>
      <c r="S34" s="97"/>
    </row>
    <row r="35" spans="1:33" s="83" customFormat="1" ht="13" x14ac:dyDescent="0.2">
      <c r="A35" s="238"/>
      <c r="B35" s="239"/>
      <c r="C35" s="241"/>
      <c r="F35" s="95"/>
      <c r="G35" s="156"/>
      <c r="N35" s="97"/>
      <c r="O35" s="97"/>
      <c r="P35" s="97"/>
      <c r="Q35" s="97"/>
      <c r="R35" s="97"/>
      <c r="S35" s="97"/>
    </row>
    <row r="36" spans="1:33" s="83" customFormat="1" ht="13" x14ac:dyDescent="0.2">
      <c r="A36" s="238"/>
      <c r="B36" s="239"/>
      <c r="C36" s="241"/>
      <c r="F36" s="95"/>
      <c r="G36" s="156"/>
      <c r="N36" s="97"/>
      <c r="O36" s="97"/>
      <c r="P36" s="97"/>
      <c r="Q36" s="97"/>
      <c r="R36" s="97"/>
      <c r="S36" s="97"/>
    </row>
    <row r="37" spans="1:33" s="83" customFormat="1" ht="13" x14ac:dyDescent="0.2">
      <c r="A37" s="238"/>
      <c r="B37" s="239"/>
      <c r="C37" s="241"/>
      <c r="F37" s="95"/>
      <c r="G37" s="156"/>
      <c r="N37" s="97"/>
      <c r="O37" s="97"/>
      <c r="P37" s="97"/>
      <c r="Q37" s="97"/>
      <c r="R37" s="97"/>
      <c r="S37" s="97"/>
    </row>
    <row r="38" spans="1:33" s="83" customFormat="1" ht="13" x14ac:dyDescent="0.2">
      <c r="A38" s="238"/>
      <c r="B38" s="239"/>
      <c r="C38" s="241"/>
      <c r="F38" s="95"/>
      <c r="G38" s="156"/>
      <c r="N38" s="97"/>
      <c r="O38" s="97"/>
      <c r="P38" s="97"/>
      <c r="Q38" s="97"/>
      <c r="R38" s="97"/>
      <c r="S38" s="97"/>
    </row>
    <row r="39" spans="1:33" s="83" customFormat="1" ht="13" x14ac:dyDescent="0.2">
      <c r="A39" s="238"/>
      <c r="B39" s="239"/>
      <c r="C39" s="241"/>
      <c r="F39" s="95"/>
      <c r="G39" s="156"/>
      <c r="N39" s="97"/>
      <c r="O39" s="97"/>
      <c r="P39" s="97"/>
      <c r="Q39" s="97"/>
      <c r="R39" s="97"/>
      <c r="S39" s="97"/>
    </row>
    <row r="40" spans="1:33" s="83" customFormat="1" ht="13" x14ac:dyDescent="0.2">
      <c r="A40" s="238"/>
      <c r="B40" s="239"/>
      <c r="C40" s="241"/>
      <c r="F40" s="95"/>
      <c r="G40" s="156"/>
      <c r="N40" s="97"/>
      <c r="O40" s="97"/>
      <c r="P40" s="97"/>
      <c r="Q40" s="97"/>
      <c r="R40" s="97"/>
      <c r="S40" s="97"/>
    </row>
    <row r="41" spans="1:33" s="83" customFormat="1" ht="13" x14ac:dyDescent="0.2">
      <c r="A41" s="238"/>
      <c r="B41" s="239"/>
      <c r="C41" s="241"/>
      <c r="F41" s="95"/>
      <c r="G41" s="156"/>
      <c r="N41" s="97"/>
      <c r="O41" s="97"/>
      <c r="P41" s="97"/>
      <c r="Q41" s="97"/>
      <c r="R41" s="97"/>
      <c r="S41" s="97"/>
    </row>
    <row r="42" spans="1:33" s="83" customFormat="1" ht="13" x14ac:dyDescent="0.2">
      <c r="A42" s="238"/>
      <c r="B42" s="239"/>
      <c r="C42" s="241"/>
      <c r="F42" s="95"/>
      <c r="G42" s="156"/>
      <c r="N42" s="97"/>
      <c r="O42" s="97"/>
      <c r="P42" s="97"/>
      <c r="Q42" s="97"/>
      <c r="R42" s="97"/>
      <c r="S42" s="97"/>
    </row>
    <row r="43" spans="1:33" s="83" customFormat="1" ht="13" x14ac:dyDescent="0.2">
      <c r="A43" s="238"/>
      <c r="B43" s="242"/>
      <c r="C43" s="241"/>
      <c r="F43" s="95"/>
      <c r="G43" s="156"/>
      <c r="N43" s="97"/>
      <c r="O43" s="97"/>
      <c r="P43" s="97"/>
      <c r="Q43" s="97"/>
      <c r="R43" s="97"/>
      <c r="S43" s="97"/>
    </row>
    <row r="44" spans="1:33" s="83" customFormat="1" ht="13" x14ac:dyDescent="0.2">
      <c r="A44" s="238"/>
      <c r="B44" s="239"/>
      <c r="C44" s="241"/>
      <c r="F44" s="95"/>
      <c r="G44" s="156"/>
      <c r="N44" s="97"/>
      <c r="O44" s="97"/>
      <c r="P44" s="97"/>
      <c r="Q44" s="97"/>
      <c r="R44" s="97"/>
      <c r="S44" s="97"/>
      <c r="AB44" s="97"/>
      <c r="AC44" s="97"/>
      <c r="AD44" s="97"/>
      <c r="AE44" s="97"/>
    </row>
    <row r="45" spans="1:33" s="83" customFormat="1" ht="13" x14ac:dyDescent="0.2">
      <c r="A45" s="238"/>
      <c r="B45" s="239"/>
      <c r="C45" s="241"/>
      <c r="F45" s="95"/>
      <c r="G45" s="156"/>
      <c r="N45" s="97"/>
      <c r="O45" s="97"/>
      <c r="P45" s="97"/>
      <c r="Q45" s="97"/>
      <c r="R45" s="97"/>
      <c r="S45" s="97"/>
      <c r="AB45" s="97"/>
      <c r="AC45" s="97"/>
      <c r="AD45" s="97"/>
      <c r="AE45" s="97"/>
    </row>
    <row r="46" spans="1:33" s="83" customFormat="1" ht="13" x14ac:dyDescent="0.2">
      <c r="A46" s="238"/>
      <c r="B46" s="239"/>
      <c r="C46" s="241"/>
      <c r="F46" s="95"/>
      <c r="G46" s="156"/>
      <c r="N46" s="97"/>
      <c r="O46" s="97"/>
      <c r="P46" s="97"/>
      <c r="Q46" s="97"/>
      <c r="R46" s="97"/>
      <c r="S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83" customFormat="1" ht="13" x14ac:dyDescent="0.2">
      <c r="A47" s="238"/>
      <c r="B47" s="239"/>
      <c r="C47" s="241"/>
      <c r="F47" s="95"/>
      <c r="G47" s="156"/>
      <c r="N47" s="97"/>
      <c r="O47" s="97"/>
      <c r="P47" s="97"/>
      <c r="Q47" s="97"/>
      <c r="R47" s="97"/>
      <c r="S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83" customFormat="1" ht="13" x14ac:dyDescent="0.2">
      <c r="A48" s="238"/>
      <c r="B48" s="239"/>
      <c r="C48" s="241"/>
      <c r="F48" s="95"/>
      <c r="G48" s="156"/>
      <c r="N48" s="97"/>
      <c r="O48" s="97"/>
      <c r="P48" s="97"/>
      <c r="Q48" s="97"/>
      <c r="R48" s="97"/>
      <c r="S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83" customFormat="1" ht="13" x14ac:dyDescent="0.2">
      <c r="A49" s="238"/>
      <c r="B49" s="239"/>
      <c r="C49" s="241"/>
      <c r="F49" s="95"/>
      <c r="G49" s="156"/>
      <c r="N49" s="97"/>
      <c r="O49" s="97"/>
      <c r="P49" s="97"/>
      <c r="Q49" s="97"/>
      <c r="R49" s="97"/>
      <c r="S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83" customFormat="1" ht="13" x14ac:dyDescent="0.2">
      <c r="A50" s="238"/>
      <c r="B50" s="239"/>
      <c r="C50" s="241"/>
      <c r="F50" s="95"/>
      <c r="G50" s="156"/>
      <c r="N50" s="97"/>
      <c r="O50" s="97"/>
      <c r="P50" s="97"/>
      <c r="Q50" s="97"/>
      <c r="R50" s="97"/>
      <c r="S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83" customFormat="1" ht="13" x14ac:dyDescent="0.2">
      <c r="A51" s="238"/>
      <c r="B51" s="239"/>
      <c r="C51" s="241"/>
      <c r="F51" s="95"/>
      <c r="G51" s="156"/>
      <c r="N51" s="97"/>
      <c r="O51" s="97"/>
      <c r="P51" s="97"/>
      <c r="Q51" s="97"/>
      <c r="R51" s="97"/>
      <c r="S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83" customFormat="1" ht="13" x14ac:dyDescent="0.2">
      <c r="A52" s="238"/>
      <c r="B52" s="239"/>
      <c r="C52" s="241"/>
      <c r="F52" s="95"/>
      <c r="G52" s="156"/>
      <c r="N52" s="97"/>
      <c r="O52" s="97"/>
      <c r="P52" s="97"/>
      <c r="Q52" s="97"/>
      <c r="R52" s="97"/>
      <c r="S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83" customFormat="1" x14ac:dyDescent="0.2">
      <c r="A53" s="95"/>
      <c r="D53" s="95"/>
      <c r="E53" s="95"/>
      <c r="L53" s="97"/>
      <c r="M53" s="97"/>
      <c r="N53" s="97"/>
      <c r="O53" s="97"/>
      <c r="P53" s="97"/>
      <c r="Q53" s="97"/>
      <c r="R53" s="97"/>
      <c r="S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83" customFormat="1" x14ac:dyDescent="0.2">
      <c r="A54" s="95"/>
      <c r="D54" s="95"/>
      <c r="E54" s="95"/>
      <c r="L54" s="97"/>
      <c r="M54" s="97"/>
      <c r="N54" s="97"/>
      <c r="O54" s="97"/>
      <c r="P54" s="97"/>
      <c r="Q54" s="97"/>
      <c r="R54" s="97"/>
      <c r="S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83" customFormat="1" x14ac:dyDescent="0.2">
      <c r="A55" s="95"/>
      <c r="D55" s="95"/>
      <c r="E55" s="95"/>
      <c r="L55" s="97"/>
      <c r="M55" s="97"/>
      <c r="N55" s="97"/>
      <c r="O55" s="97"/>
      <c r="P55" s="97"/>
      <c r="Q55" s="97"/>
      <c r="R55" s="97"/>
      <c r="S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83" customFormat="1" x14ac:dyDescent="0.2">
      <c r="S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83" customFormat="1" x14ac:dyDescent="0.2">
      <c r="S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83" customFormat="1" x14ac:dyDescent="0.2">
      <c r="S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83" customFormat="1" x14ac:dyDescent="0.2">
      <c r="S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83" customFormat="1" x14ac:dyDescent="0.2">
      <c r="S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83" customFormat="1" x14ac:dyDescent="0.2">
      <c r="S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83" customFormat="1" x14ac:dyDescent="0.2">
      <c r="S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83" customFormat="1" x14ac:dyDescent="0.2">
      <c r="S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83" customFormat="1" x14ac:dyDescent="0.2">
      <c r="S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83" customFormat="1" x14ac:dyDescent="0.2">
      <c r="S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83" customFormat="1" x14ac:dyDescent="0.2"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83" customFormat="1" x14ac:dyDescent="0.2"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83" customFormat="1" x14ac:dyDescent="0.2"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83" customFormat="1" x14ac:dyDescent="0.2"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83" customFormat="1" x14ac:dyDescent="0.2"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83" customFormat="1" x14ac:dyDescent="0.2"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83" customFormat="1" x14ac:dyDescent="0.2"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83" customFormat="1" x14ac:dyDescent="0.2"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83" customFormat="1" x14ac:dyDescent="0.2">
      <c r="A74" s="95"/>
      <c r="D74" s="95"/>
      <c r="E74" s="95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83" customFormat="1" x14ac:dyDescent="0.2">
      <c r="A75" s="95"/>
      <c r="D75" s="95"/>
      <c r="E75" s="95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83" customFormat="1" x14ac:dyDescent="0.2">
      <c r="A76" s="95"/>
      <c r="D76" s="95"/>
      <c r="E76" s="95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83" customFormat="1" x14ac:dyDescent="0.2">
      <c r="A77" s="95"/>
      <c r="D77" s="95"/>
      <c r="E77" s="95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83" customFormat="1" x14ac:dyDescent="0.2">
      <c r="A78" s="95"/>
      <c r="D78" s="95"/>
      <c r="E78" s="95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83" customFormat="1" x14ac:dyDescent="0.2">
      <c r="A79" s="95"/>
      <c r="D79" s="95"/>
      <c r="E79" s="95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83" customFormat="1" x14ac:dyDescent="0.2">
      <c r="A80" s="95"/>
      <c r="D80" s="95"/>
      <c r="E80" s="95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83" customFormat="1" x14ac:dyDescent="0.2">
      <c r="A81" s="95"/>
      <c r="D81" s="95"/>
      <c r="E81" s="95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83" customFormat="1" x14ac:dyDescent="0.2">
      <c r="A82" s="95"/>
      <c r="D82" s="95"/>
      <c r="E82" s="95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83" customFormat="1" x14ac:dyDescent="0.2">
      <c r="A83" s="95"/>
      <c r="D83" s="95"/>
      <c r="E83" s="95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83" customFormat="1" x14ac:dyDescent="0.2">
      <c r="A84" s="95"/>
      <c r="D84" s="95"/>
      <c r="E84" s="95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83" customFormat="1" x14ac:dyDescent="0.2">
      <c r="A85" s="95"/>
      <c r="D85" s="95"/>
      <c r="E85" s="95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83" customFormat="1" x14ac:dyDescent="0.2">
      <c r="A86" s="95"/>
      <c r="D86" s="95"/>
      <c r="E86" s="95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83" customFormat="1" x14ac:dyDescent="0.2">
      <c r="A87" s="95"/>
      <c r="D87" s="95"/>
      <c r="E87" s="95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83" customFormat="1" x14ac:dyDescent="0.2">
      <c r="A88" s="95"/>
      <c r="D88" s="95"/>
      <c r="E88" s="95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83" customFormat="1" x14ac:dyDescent="0.2">
      <c r="A89" s="95"/>
      <c r="D89" s="95"/>
      <c r="E89" s="95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83" customFormat="1" x14ac:dyDescent="0.2">
      <c r="A90" s="95"/>
      <c r="D90" s="95"/>
      <c r="E90" s="95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83" customFormat="1" x14ac:dyDescent="0.2">
      <c r="A91" s="95"/>
      <c r="D91" s="95"/>
      <c r="E91" s="95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83" customFormat="1" x14ac:dyDescent="0.2">
      <c r="A92" s="95"/>
      <c r="D92" s="95"/>
      <c r="E92" s="95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83" customFormat="1" x14ac:dyDescent="0.2">
      <c r="A93" s="95"/>
      <c r="D93" s="95"/>
      <c r="E93" s="95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83" customFormat="1" x14ac:dyDescent="0.2">
      <c r="A94" s="95"/>
      <c r="D94" s="95"/>
      <c r="E94" s="95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83" customFormat="1" x14ac:dyDescent="0.2">
      <c r="A95" s="95"/>
      <c r="D95" s="95"/>
      <c r="E95" s="95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83" customFormat="1" x14ac:dyDescent="0.2">
      <c r="A96" s="95"/>
      <c r="D96" s="95"/>
      <c r="E96" s="95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83" customFormat="1" x14ac:dyDescent="0.2">
      <c r="A97" s="95"/>
      <c r="D97" s="95"/>
      <c r="E97" s="95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83" customFormat="1" x14ac:dyDescent="0.2">
      <c r="A98" s="95"/>
      <c r="D98" s="95"/>
      <c r="E98" s="95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83" customFormat="1" x14ac:dyDescent="0.2">
      <c r="A99" s="95"/>
      <c r="D99" s="95"/>
      <c r="E99" s="95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83" customFormat="1" x14ac:dyDescent="0.2">
      <c r="A100" s="95"/>
      <c r="D100" s="95"/>
      <c r="E100" s="95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83" customFormat="1" x14ac:dyDescent="0.2">
      <c r="A101" s="95"/>
      <c r="D101" s="95"/>
      <c r="E101" s="95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83" customFormat="1" x14ac:dyDescent="0.2">
      <c r="A102" s="95"/>
      <c r="D102" s="95"/>
      <c r="E102" s="95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83" customFormat="1" x14ac:dyDescent="0.2">
      <c r="A103" s="82"/>
      <c r="C103" s="81"/>
      <c r="D103" s="82"/>
      <c r="E103" s="82"/>
      <c r="F103" s="81"/>
      <c r="G103" s="81"/>
      <c r="H103" s="81"/>
      <c r="I103" s="81"/>
      <c r="J103" s="81"/>
      <c r="K103" s="81"/>
      <c r="L103" s="98"/>
      <c r="M103" s="98"/>
      <c r="N103" s="98"/>
      <c r="O103" s="98"/>
      <c r="P103" s="98"/>
      <c r="Q103" s="98"/>
      <c r="R103" s="98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83" customFormat="1" x14ac:dyDescent="0.2">
      <c r="A104" s="82"/>
      <c r="C104" s="81"/>
      <c r="D104" s="82"/>
      <c r="E104" s="82"/>
      <c r="F104" s="81"/>
      <c r="G104" s="81"/>
      <c r="H104" s="81"/>
      <c r="I104" s="81"/>
      <c r="J104" s="81"/>
      <c r="K104" s="81"/>
      <c r="L104" s="98"/>
      <c r="M104" s="98"/>
      <c r="N104" s="98"/>
      <c r="O104" s="98"/>
      <c r="P104" s="98"/>
      <c r="Q104" s="98"/>
      <c r="R104" s="98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83" customFormat="1" x14ac:dyDescent="0.2">
      <c r="A105" s="82"/>
      <c r="C105" s="81"/>
      <c r="D105" s="82"/>
      <c r="E105" s="82"/>
      <c r="F105" s="81"/>
      <c r="G105" s="81"/>
      <c r="H105" s="81"/>
      <c r="I105" s="81"/>
      <c r="J105" s="81"/>
      <c r="K105" s="81"/>
      <c r="L105" s="98"/>
      <c r="M105" s="98"/>
      <c r="N105" s="98"/>
      <c r="O105" s="98"/>
      <c r="P105" s="98"/>
      <c r="Q105" s="98"/>
      <c r="R105" s="98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83" customFormat="1" x14ac:dyDescent="0.2">
      <c r="A106" s="82"/>
      <c r="C106" s="81"/>
      <c r="D106" s="82"/>
      <c r="E106" s="82"/>
      <c r="F106" s="81"/>
      <c r="G106" s="81"/>
      <c r="H106" s="81"/>
      <c r="I106" s="81"/>
      <c r="J106" s="81"/>
      <c r="K106" s="81"/>
      <c r="L106" s="98"/>
      <c r="M106" s="98"/>
      <c r="N106" s="98"/>
      <c r="O106" s="98"/>
      <c r="P106" s="98"/>
      <c r="Q106" s="98"/>
      <c r="R106" s="98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83" customFormat="1" x14ac:dyDescent="0.2">
      <c r="A107" s="82"/>
      <c r="C107" s="81"/>
      <c r="D107" s="82"/>
      <c r="E107" s="82"/>
      <c r="F107" s="81"/>
      <c r="G107" s="81"/>
      <c r="H107" s="81"/>
      <c r="I107" s="81"/>
      <c r="J107" s="81"/>
      <c r="K107" s="81"/>
      <c r="L107" s="98"/>
      <c r="M107" s="98"/>
      <c r="N107" s="98"/>
      <c r="O107" s="98"/>
      <c r="P107" s="98"/>
      <c r="Q107" s="98"/>
      <c r="R107" s="98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83" customFormat="1" x14ac:dyDescent="0.2">
      <c r="A108" s="82"/>
      <c r="C108" s="81"/>
      <c r="D108" s="82"/>
      <c r="E108" s="82"/>
      <c r="F108" s="81"/>
      <c r="G108" s="81"/>
      <c r="H108" s="81"/>
      <c r="I108" s="81"/>
      <c r="J108" s="81"/>
      <c r="K108" s="81"/>
      <c r="L108" s="98"/>
      <c r="M108" s="98"/>
      <c r="N108" s="98"/>
      <c r="O108" s="98"/>
      <c r="P108" s="98"/>
      <c r="Q108" s="98"/>
      <c r="R108" s="98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83" customFormat="1" x14ac:dyDescent="0.2">
      <c r="A109" s="82"/>
      <c r="C109" s="81"/>
      <c r="D109" s="82"/>
      <c r="E109" s="82"/>
      <c r="F109" s="81"/>
      <c r="G109" s="81"/>
      <c r="H109" s="81"/>
      <c r="I109" s="81"/>
      <c r="J109" s="81"/>
      <c r="K109" s="81"/>
      <c r="L109" s="98"/>
      <c r="M109" s="98"/>
      <c r="N109" s="98"/>
      <c r="O109" s="98"/>
      <c r="P109" s="98"/>
      <c r="Q109" s="98"/>
      <c r="R109" s="98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83" customFormat="1" x14ac:dyDescent="0.2">
      <c r="A110" s="82"/>
      <c r="C110" s="81"/>
      <c r="D110" s="82"/>
      <c r="E110" s="82"/>
      <c r="F110" s="81"/>
      <c r="G110" s="81"/>
      <c r="H110" s="81"/>
      <c r="I110" s="81"/>
      <c r="J110" s="81"/>
      <c r="K110" s="81"/>
      <c r="L110" s="98"/>
      <c r="M110" s="98"/>
      <c r="N110" s="98"/>
      <c r="O110" s="98"/>
      <c r="P110" s="98"/>
      <c r="Q110" s="98"/>
      <c r="R110" s="98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83" customFormat="1" x14ac:dyDescent="0.2">
      <c r="A111" s="82"/>
      <c r="C111" s="81"/>
      <c r="D111" s="82"/>
      <c r="E111" s="82"/>
      <c r="F111" s="81"/>
      <c r="G111" s="81"/>
      <c r="H111" s="81"/>
      <c r="I111" s="81"/>
      <c r="J111" s="81"/>
      <c r="K111" s="81"/>
      <c r="L111" s="98"/>
      <c r="M111" s="98"/>
      <c r="N111" s="98"/>
      <c r="O111" s="98"/>
      <c r="P111" s="98"/>
      <c r="Q111" s="98"/>
      <c r="R111" s="98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83" customFormat="1" x14ac:dyDescent="0.2">
      <c r="A112" s="82"/>
      <c r="C112" s="81"/>
      <c r="D112" s="82"/>
      <c r="E112" s="82"/>
      <c r="F112" s="81"/>
      <c r="G112" s="81"/>
      <c r="H112" s="81"/>
      <c r="I112" s="81"/>
      <c r="J112" s="81"/>
      <c r="K112" s="81"/>
      <c r="L112" s="98"/>
      <c r="M112" s="98"/>
      <c r="N112" s="98"/>
      <c r="O112" s="98"/>
      <c r="P112" s="98"/>
      <c r="Q112" s="98"/>
      <c r="R112" s="98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83" customFormat="1" x14ac:dyDescent="0.2">
      <c r="A113" s="82"/>
      <c r="C113" s="81"/>
      <c r="D113" s="82"/>
      <c r="E113" s="82"/>
      <c r="F113" s="81"/>
      <c r="G113" s="81"/>
      <c r="H113" s="81"/>
      <c r="I113" s="81"/>
      <c r="J113" s="81"/>
      <c r="K113" s="81"/>
      <c r="L113" s="98"/>
      <c r="M113" s="98"/>
      <c r="N113" s="98"/>
      <c r="O113" s="98"/>
      <c r="P113" s="98"/>
      <c r="Q113" s="98"/>
      <c r="R113" s="98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83" customFormat="1" x14ac:dyDescent="0.2">
      <c r="A114" s="82"/>
      <c r="C114" s="81"/>
      <c r="D114" s="82"/>
      <c r="E114" s="82"/>
      <c r="F114" s="81"/>
      <c r="G114" s="81"/>
      <c r="H114" s="81"/>
      <c r="I114" s="81"/>
      <c r="J114" s="81"/>
      <c r="K114" s="81"/>
      <c r="L114" s="98"/>
      <c r="M114" s="98"/>
      <c r="N114" s="98"/>
      <c r="O114" s="98"/>
      <c r="P114" s="98"/>
      <c r="Q114" s="98"/>
      <c r="R114" s="98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</sheetData>
  <mergeCells count="16">
    <mergeCell ref="A31:B31"/>
    <mergeCell ref="A2:B3"/>
    <mergeCell ref="AG2:AG3"/>
    <mergeCell ref="A29:B29"/>
    <mergeCell ref="A30:B30"/>
    <mergeCell ref="Q2:R3"/>
    <mergeCell ref="C3:D3"/>
    <mergeCell ref="E3:F3"/>
    <mergeCell ref="G3:H3"/>
    <mergeCell ref="J3:K3"/>
    <mergeCell ref="C2:H2"/>
    <mergeCell ref="J2:O2"/>
    <mergeCell ref="A4:A10"/>
    <mergeCell ref="A11:A17"/>
    <mergeCell ref="L3:M3"/>
    <mergeCell ref="N3:O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Y133"/>
  <sheetViews>
    <sheetView zoomScale="80" zoomScaleNormal="80" workbookViewId="0">
      <selection activeCell="AE31" sqref="AE31"/>
    </sheetView>
  </sheetViews>
  <sheetFormatPr defaultColWidth="9" defaultRowHeight="14" x14ac:dyDescent="0.2"/>
  <cols>
    <col min="1" max="1" width="2.7265625" style="263" customWidth="1"/>
    <col min="2" max="2" width="2.6328125" style="263" customWidth="1"/>
    <col min="3" max="3" width="4.6328125" style="263" customWidth="1"/>
    <col min="4" max="5" width="9.6328125" style="263" customWidth="1"/>
    <col min="6" max="6" width="10.08984375" style="263" customWidth="1"/>
    <col min="7" max="9" width="9.08984375" style="263" customWidth="1"/>
    <col min="10" max="11" width="9.6328125" style="263" customWidth="1"/>
    <col min="12" max="12" width="10.08984375" style="263" customWidth="1"/>
    <col min="13" max="15" width="9.08984375" style="263" customWidth="1"/>
    <col min="16" max="16" width="9" style="263"/>
    <col min="17" max="17" width="6" style="263" bestFit="1" customWidth="1"/>
    <col min="18" max="18" width="2.90625" style="263" customWidth="1"/>
    <col min="19" max="19" width="6" style="263" bestFit="1" customWidth="1"/>
    <col min="20" max="20" width="7" style="263" bestFit="1" customWidth="1"/>
    <col min="21" max="22" width="6" style="263" bestFit="1" customWidth="1"/>
    <col min="23" max="23" width="7" style="263" bestFit="1" customWidth="1"/>
    <col min="24" max="24" width="6.7265625" style="263" customWidth="1"/>
    <col min="25" max="25" width="6" style="263" bestFit="1" customWidth="1"/>
    <col min="26" max="31" width="7" style="263" bestFit="1" customWidth="1"/>
    <col min="32" max="16384" width="9" style="263"/>
  </cols>
  <sheetData>
    <row r="1" spans="1:22" s="250" customFormat="1" ht="33" customHeight="1" x14ac:dyDescent="0.3">
      <c r="B1" s="251" t="s">
        <v>256</v>
      </c>
      <c r="C1" s="252"/>
      <c r="D1" s="252" t="s">
        <v>98</v>
      </c>
      <c r="E1" s="252"/>
      <c r="F1" s="252"/>
      <c r="G1" s="253"/>
      <c r="H1" s="253"/>
      <c r="I1" s="253"/>
      <c r="J1" s="253"/>
      <c r="K1" s="253"/>
      <c r="L1" s="253"/>
      <c r="M1" s="253"/>
      <c r="N1" s="253"/>
      <c r="O1" s="253"/>
      <c r="Q1" s="254"/>
      <c r="R1" s="255"/>
      <c r="S1" s="256"/>
      <c r="T1" s="257"/>
      <c r="U1" s="257"/>
      <c r="V1" s="257"/>
    </row>
    <row r="2" spans="1:22" s="250" customFormat="1" ht="27" customHeight="1" x14ac:dyDescent="0.3">
      <c r="B2" s="253"/>
      <c r="C2" s="258"/>
      <c r="D2" s="258" t="s">
        <v>395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Q2" s="254"/>
      <c r="R2" s="255"/>
      <c r="S2" s="256"/>
      <c r="T2" s="257"/>
      <c r="U2" s="257"/>
      <c r="V2" s="257"/>
    </row>
    <row r="3" spans="1:22" s="259" customFormat="1" ht="27" customHeight="1" x14ac:dyDescent="0.3">
      <c r="B3" s="253"/>
      <c r="D3" s="258" t="s">
        <v>396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Q3" s="254"/>
      <c r="R3" s="255"/>
      <c r="S3" s="256"/>
      <c r="T3" s="260"/>
      <c r="U3" s="260"/>
      <c r="V3" s="260"/>
    </row>
    <row r="4" spans="1:22" s="259" customFormat="1" ht="27" customHeight="1" x14ac:dyDescent="0.3">
      <c r="B4" s="253"/>
      <c r="D4" s="258" t="s">
        <v>397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Q4" s="254"/>
      <c r="R4" s="255"/>
      <c r="S4" s="256"/>
      <c r="T4" s="260"/>
      <c r="U4" s="260"/>
      <c r="V4" s="260"/>
    </row>
    <row r="5" spans="1:22" s="259" customFormat="1" ht="27" customHeight="1" x14ac:dyDescent="0.3">
      <c r="B5" s="253"/>
      <c r="D5" s="258" t="s">
        <v>398</v>
      </c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Q5" s="254"/>
      <c r="R5" s="255"/>
      <c r="S5" s="256"/>
      <c r="T5" s="260"/>
      <c r="U5" s="260"/>
      <c r="V5" s="260"/>
    </row>
    <row r="6" spans="1:22" s="250" customFormat="1" ht="12" customHeight="1" x14ac:dyDescent="0.3">
      <c r="Q6" s="254"/>
      <c r="R6" s="255"/>
      <c r="S6" s="256"/>
      <c r="T6" s="257"/>
      <c r="U6" s="257"/>
      <c r="V6" s="257"/>
    </row>
    <row r="7" spans="1:22" ht="24" customHeight="1" thickBot="1" x14ac:dyDescent="0.3">
      <c r="A7" s="261" t="s">
        <v>418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Q7" s="254"/>
      <c r="R7" s="255"/>
      <c r="S7" s="256"/>
      <c r="T7" s="264"/>
      <c r="U7" s="264"/>
      <c r="V7" s="264"/>
    </row>
    <row r="8" spans="1:22" ht="27" customHeight="1" x14ac:dyDescent="0.2">
      <c r="A8" s="541" t="s">
        <v>257</v>
      </c>
      <c r="B8" s="541"/>
      <c r="C8" s="542"/>
      <c r="D8" s="510" t="s">
        <v>258</v>
      </c>
      <c r="E8" s="539"/>
      <c r="F8" s="539"/>
      <c r="G8" s="539"/>
      <c r="H8" s="539"/>
      <c r="I8" s="540"/>
      <c r="J8" s="510" t="s">
        <v>259</v>
      </c>
      <c r="K8" s="539"/>
      <c r="L8" s="539"/>
      <c r="M8" s="539"/>
      <c r="N8" s="539"/>
      <c r="O8" s="539"/>
      <c r="Q8" s="254"/>
      <c r="R8" s="255"/>
      <c r="S8" s="256"/>
      <c r="T8" s="264"/>
      <c r="U8" s="264"/>
      <c r="V8" s="264"/>
    </row>
    <row r="9" spans="1:22" ht="39" customHeight="1" x14ac:dyDescent="0.25">
      <c r="A9" s="539"/>
      <c r="B9" s="539"/>
      <c r="C9" s="540"/>
      <c r="D9" s="265" t="s">
        <v>260</v>
      </c>
      <c r="E9" s="266" t="s">
        <v>54</v>
      </c>
      <c r="F9" s="267" t="s">
        <v>292</v>
      </c>
      <c r="G9" s="266" t="s">
        <v>261</v>
      </c>
      <c r="H9" s="266" t="s">
        <v>55</v>
      </c>
      <c r="I9" s="267" t="s">
        <v>293</v>
      </c>
      <c r="J9" s="268" t="s">
        <v>262</v>
      </c>
      <c r="K9" s="267" t="s">
        <v>141</v>
      </c>
      <c r="L9" s="267" t="s">
        <v>263</v>
      </c>
      <c r="M9" s="267" t="s">
        <v>142</v>
      </c>
      <c r="N9" s="267" t="s">
        <v>264</v>
      </c>
      <c r="O9" s="267" t="s">
        <v>143</v>
      </c>
      <c r="Q9" s="254"/>
      <c r="R9" s="255"/>
      <c r="S9" s="256"/>
      <c r="T9" s="264"/>
      <c r="U9" s="264"/>
      <c r="V9" s="264"/>
    </row>
    <row r="10" spans="1:22" ht="15" customHeight="1" x14ac:dyDescent="0.2">
      <c r="D10" s="269" t="s">
        <v>2</v>
      </c>
      <c r="E10" s="270" t="s">
        <v>2</v>
      </c>
      <c r="F10" s="270" t="s">
        <v>2</v>
      </c>
      <c r="G10" s="270" t="s">
        <v>43</v>
      </c>
      <c r="H10" s="270" t="s">
        <v>43</v>
      </c>
      <c r="I10" s="270" t="s">
        <v>43</v>
      </c>
      <c r="J10" s="271" t="s">
        <v>2</v>
      </c>
      <c r="K10" s="271" t="s">
        <v>2</v>
      </c>
      <c r="L10" s="271" t="s">
        <v>2</v>
      </c>
      <c r="M10" s="271" t="s">
        <v>43</v>
      </c>
      <c r="N10" s="271" t="s">
        <v>43</v>
      </c>
      <c r="O10" s="271" t="s">
        <v>43</v>
      </c>
      <c r="Q10" s="254"/>
      <c r="R10" s="255"/>
      <c r="S10" s="256"/>
      <c r="T10" s="264"/>
      <c r="U10" s="264"/>
      <c r="V10" s="264"/>
    </row>
    <row r="11" spans="1:22" ht="24.75" customHeight="1" x14ac:dyDescent="0.2">
      <c r="A11" s="263" t="s">
        <v>265</v>
      </c>
      <c r="C11" s="272" t="s">
        <v>378</v>
      </c>
      <c r="D11" s="273">
        <v>8656</v>
      </c>
      <c r="E11" s="274">
        <v>8040</v>
      </c>
      <c r="F11" s="274">
        <v>616</v>
      </c>
      <c r="G11" s="275">
        <v>9.7899999999999991</v>
      </c>
      <c r="H11" s="275">
        <v>9.09</v>
      </c>
      <c r="I11" s="275">
        <v>0.7</v>
      </c>
      <c r="J11" s="276">
        <v>21417</v>
      </c>
      <c r="K11" s="276">
        <v>22863</v>
      </c>
      <c r="L11" s="277">
        <v>-1446</v>
      </c>
      <c r="M11" s="278">
        <v>24.22</v>
      </c>
      <c r="N11" s="278">
        <v>25.86</v>
      </c>
      <c r="O11" s="278">
        <v>-1.64</v>
      </c>
      <c r="Q11" s="254"/>
      <c r="R11" s="255"/>
      <c r="S11" s="256"/>
      <c r="T11" s="264"/>
      <c r="U11" s="264"/>
      <c r="V11" s="264"/>
    </row>
    <row r="12" spans="1:22" ht="24.75" customHeight="1" x14ac:dyDescent="0.2">
      <c r="C12" s="272" t="s">
        <v>379</v>
      </c>
      <c r="D12" s="273">
        <v>8623</v>
      </c>
      <c r="E12" s="274">
        <v>7862</v>
      </c>
      <c r="F12" s="274">
        <v>761</v>
      </c>
      <c r="G12" s="275">
        <v>9.76</v>
      </c>
      <c r="H12" s="275">
        <v>8.9</v>
      </c>
      <c r="I12" s="275">
        <v>0.86</v>
      </c>
      <c r="J12" s="276">
        <v>21134</v>
      </c>
      <c r="K12" s="276">
        <v>22546</v>
      </c>
      <c r="L12" s="277">
        <v>-1412</v>
      </c>
      <c r="M12" s="278">
        <v>23.93</v>
      </c>
      <c r="N12" s="278">
        <v>25.52</v>
      </c>
      <c r="O12" s="278">
        <v>-1.6</v>
      </c>
      <c r="Q12" s="254"/>
      <c r="R12" s="255"/>
      <c r="S12" s="256"/>
      <c r="T12" s="264"/>
      <c r="U12" s="264"/>
      <c r="V12" s="264"/>
    </row>
    <row r="13" spans="1:22" ht="24.75" customHeight="1" x14ac:dyDescent="0.2">
      <c r="C13" s="272" t="s">
        <v>69</v>
      </c>
      <c r="D13" s="273">
        <v>8731</v>
      </c>
      <c r="E13" s="274">
        <v>7707</v>
      </c>
      <c r="F13" s="274">
        <v>1024</v>
      </c>
      <c r="G13" s="275">
        <v>9.9600000000000009</v>
      </c>
      <c r="H13" s="275">
        <v>8.7899999999999991</v>
      </c>
      <c r="I13" s="275">
        <v>1.17</v>
      </c>
      <c r="J13" s="276">
        <v>21080</v>
      </c>
      <c r="K13" s="276">
        <v>23069</v>
      </c>
      <c r="L13" s="277">
        <v>-1989</v>
      </c>
      <c r="M13" s="278">
        <v>24.05</v>
      </c>
      <c r="N13" s="278">
        <v>26.31</v>
      </c>
      <c r="O13" s="278">
        <v>-2.27</v>
      </c>
      <c r="Q13" s="254"/>
      <c r="R13" s="255"/>
      <c r="S13" s="256"/>
      <c r="T13" s="264"/>
      <c r="U13" s="264"/>
      <c r="V13" s="264"/>
    </row>
    <row r="14" spans="1:22" ht="24.75" customHeight="1" x14ac:dyDescent="0.2">
      <c r="C14" s="272" t="s">
        <v>325</v>
      </c>
      <c r="D14" s="273">
        <v>8287</v>
      </c>
      <c r="E14" s="274">
        <v>7735</v>
      </c>
      <c r="F14" s="274">
        <v>552</v>
      </c>
      <c r="G14" s="275">
        <v>9.4600000000000009</v>
      </c>
      <c r="H14" s="275">
        <v>8.83</v>
      </c>
      <c r="I14" s="275">
        <v>0.63</v>
      </c>
      <c r="J14" s="276">
        <v>20344</v>
      </c>
      <c r="K14" s="276">
        <v>22700</v>
      </c>
      <c r="L14" s="277">
        <v>-2356</v>
      </c>
      <c r="M14" s="278">
        <v>23.23</v>
      </c>
      <c r="N14" s="278">
        <v>25.92</v>
      </c>
      <c r="O14" s="278">
        <v>-2.69</v>
      </c>
      <c r="Q14" s="254"/>
      <c r="R14" s="255"/>
      <c r="S14" s="256"/>
      <c r="T14" s="264"/>
      <c r="U14" s="264"/>
      <c r="V14" s="264"/>
    </row>
    <row r="15" spans="1:22" ht="24.75" customHeight="1" x14ac:dyDescent="0.2">
      <c r="C15" s="272" t="s">
        <v>326</v>
      </c>
      <c r="D15" s="273">
        <v>8017</v>
      </c>
      <c r="E15" s="274">
        <v>8281</v>
      </c>
      <c r="F15" s="282">
        <v>-264</v>
      </c>
      <c r="G15" s="275">
        <v>9.1739759808212753</v>
      </c>
      <c r="H15" s="275">
        <v>9.48</v>
      </c>
      <c r="I15" s="275">
        <v>-0.3</v>
      </c>
      <c r="J15" s="276">
        <v>20639</v>
      </c>
      <c r="K15" s="276">
        <v>22376</v>
      </c>
      <c r="L15" s="277">
        <v>-1737</v>
      </c>
      <c r="M15" s="278">
        <v>23.62</v>
      </c>
      <c r="N15" s="278">
        <v>25.61</v>
      </c>
      <c r="O15" s="278">
        <v>-1.99</v>
      </c>
      <c r="Q15" s="254"/>
      <c r="R15" s="255"/>
      <c r="S15" s="256"/>
      <c r="T15" s="264"/>
      <c r="U15" s="264"/>
      <c r="V15" s="264"/>
    </row>
    <row r="16" spans="1:22" ht="24.75" customHeight="1" x14ac:dyDescent="0.2">
      <c r="C16" s="272" t="s">
        <v>95</v>
      </c>
      <c r="D16" s="273">
        <v>7983</v>
      </c>
      <c r="E16" s="274">
        <v>8098</v>
      </c>
      <c r="F16" s="282">
        <v>-115</v>
      </c>
      <c r="G16" s="275">
        <v>9.16</v>
      </c>
      <c r="H16" s="275">
        <v>9.2899999999999991</v>
      </c>
      <c r="I16" s="275">
        <v>-0.13</v>
      </c>
      <c r="J16" s="276">
        <v>20325</v>
      </c>
      <c r="K16" s="276">
        <v>22218</v>
      </c>
      <c r="L16" s="277">
        <v>-1893</v>
      </c>
      <c r="M16" s="278">
        <v>23.31</v>
      </c>
      <c r="N16" s="278">
        <v>25.48</v>
      </c>
      <c r="O16" s="278">
        <v>-2.17</v>
      </c>
      <c r="Q16" s="264"/>
      <c r="R16" s="264"/>
      <c r="S16" s="264"/>
      <c r="T16" s="264"/>
      <c r="U16" s="264"/>
      <c r="V16" s="264"/>
    </row>
    <row r="17" spans="1:22" ht="24.75" customHeight="1" x14ac:dyDescent="0.2">
      <c r="C17" s="272" t="s">
        <v>94</v>
      </c>
      <c r="D17" s="273">
        <v>7642</v>
      </c>
      <c r="E17" s="274">
        <v>8528</v>
      </c>
      <c r="F17" s="282">
        <v>-886</v>
      </c>
      <c r="G17" s="275">
        <v>8.7899999999999991</v>
      </c>
      <c r="H17" s="275">
        <v>9.8000000000000007</v>
      </c>
      <c r="I17" s="275">
        <v>-1.02</v>
      </c>
      <c r="J17" s="276">
        <v>19532</v>
      </c>
      <c r="K17" s="276">
        <v>21687</v>
      </c>
      <c r="L17" s="277">
        <v>-2155</v>
      </c>
      <c r="M17" s="278">
        <v>22.45</v>
      </c>
      <c r="N17" s="278">
        <v>24.93</v>
      </c>
      <c r="O17" s="278">
        <v>-2.48</v>
      </c>
      <c r="Q17" s="264"/>
      <c r="R17" s="264"/>
      <c r="S17" s="264"/>
      <c r="T17" s="264"/>
      <c r="U17" s="264"/>
      <c r="V17" s="264"/>
    </row>
    <row r="18" spans="1:22" ht="24.75" customHeight="1" x14ac:dyDescent="0.2">
      <c r="C18" s="272" t="s">
        <v>140</v>
      </c>
      <c r="D18" s="273">
        <v>7530</v>
      </c>
      <c r="E18" s="274">
        <v>8525</v>
      </c>
      <c r="F18" s="282">
        <v>-995</v>
      </c>
      <c r="G18" s="275">
        <v>8.69</v>
      </c>
      <c r="H18" s="275">
        <v>9.84</v>
      </c>
      <c r="I18" s="275">
        <v>-1.1499999999999999</v>
      </c>
      <c r="J18" s="276">
        <v>19554</v>
      </c>
      <c r="K18" s="276">
        <v>22381</v>
      </c>
      <c r="L18" s="277">
        <v>-2827</v>
      </c>
      <c r="M18" s="278">
        <v>22.57</v>
      </c>
      <c r="N18" s="278">
        <v>25.83</v>
      </c>
      <c r="O18" s="278">
        <v>-3.26</v>
      </c>
      <c r="Q18" s="264"/>
      <c r="R18" s="264"/>
      <c r="S18" s="264"/>
      <c r="T18" s="264"/>
      <c r="U18" s="264"/>
      <c r="V18" s="264"/>
    </row>
    <row r="19" spans="1:22" ht="24.75" customHeight="1" x14ac:dyDescent="0.2">
      <c r="C19" s="272" t="s">
        <v>290</v>
      </c>
      <c r="D19" s="273">
        <v>7732</v>
      </c>
      <c r="E19" s="274">
        <v>8512</v>
      </c>
      <c r="F19" s="282">
        <v>-780</v>
      </c>
      <c r="G19" s="275">
        <v>8.9600000000000009</v>
      </c>
      <c r="H19" s="275">
        <v>9.8699999999999992</v>
      </c>
      <c r="I19" s="275">
        <v>-0.9</v>
      </c>
      <c r="J19" s="276">
        <v>19721</v>
      </c>
      <c r="K19" s="276">
        <v>22283</v>
      </c>
      <c r="L19" s="277">
        <v>-2562</v>
      </c>
      <c r="M19" s="278">
        <v>22.86</v>
      </c>
      <c r="N19" s="278">
        <v>25.83</v>
      </c>
      <c r="O19" s="278">
        <v>-2.97</v>
      </c>
      <c r="Q19" s="264"/>
      <c r="R19" s="264"/>
      <c r="S19" s="264"/>
      <c r="T19" s="264"/>
      <c r="U19" s="264"/>
      <c r="V19" s="264"/>
    </row>
    <row r="20" spans="1:22" ht="24.75" customHeight="1" x14ac:dyDescent="0.2">
      <c r="C20" s="272" t="s">
        <v>327</v>
      </c>
      <c r="D20" s="273">
        <v>7916</v>
      </c>
      <c r="E20" s="274">
        <v>9105</v>
      </c>
      <c r="F20" s="282">
        <v>-1189</v>
      </c>
      <c r="G20" s="275">
        <v>9.2100000000000009</v>
      </c>
      <c r="H20" s="275">
        <v>10.6</v>
      </c>
      <c r="I20" s="275">
        <v>-1.38</v>
      </c>
      <c r="J20" s="276">
        <v>19583</v>
      </c>
      <c r="K20" s="276">
        <v>21923</v>
      </c>
      <c r="L20" s="277">
        <v>-2340</v>
      </c>
      <c r="M20" s="278">
        <v>22.79</v>
      </c>
      <c r="N20" s="278">
        <v>25.52</v>
      </c>
      <c r="O20" s="278">
        <v>-2.72</v>
      </c>
      <c r="Q20" s="264"/>
      <c r="R20" s="264"/>
      <c r="S20" s="264"/>
      <c r="T20" s="264"/>
      <c r="U20" s="264"/>
      <c r="V20" s="264"/>
    </row>
    <row r="21" spans="1:22" ht="24.75" customHeight="1" x14ac:dyDescent="0.2">
      <c r="C21" s="272" t="s">
        <v>380</v>
      </c>
      <c r="D21" s="273">
        <v>7533</v>
      </c>
      <c r="E21" s="274">
        <v>8819</v>
      </c>
      <c r="F21" s="282">
        <v>-1286</v>
      </c>
      <c r="G21" s="275">
        <v>8.8000000000000007</v>
      </c>
      <c r="H21" s="275">
        <v>10.31</v>
      </c>
      <c r="I21" s="275">
        <v>-1.5</v>
      </c>
      <c r="J21" s="276">
        <v>19480</v>
      </c>
      <c r="K21" s="276">
        <v>21045</v>
      </c>
      <c r="L21" s="277">
        <v>-1565</v>
      </c>
      <c r="M21" s="278">
        <v>22.77</v>
      </c>
      <c r="N21" s="278">
        <v>24.59</v>
      </c>
      <c r="O21" s="278">
        <v>-1.83</v>
      </c>
      <c r="Q21" s="279"/>
      <c r="R21" s="279"/>
      <c r="S21" s="279"/>
      <c r="T21" s="280"/>
      <c r="U21" s="279"/>
      <c r="V21" s="279"/>
    </row>
    <row r="22" spans="1:22" ht="24.75" customHeight="1" x14ac:dyDescent="0.2">
      <c r="C22" s="272" t="s">
        <v>381</v>
      </c>
      <c r="D22" s="273">
        <v>7606</v>
      </c>
      <c r="E22" s="274">
        <v>9096</v>
      </c>
      <c r="F22" s="282">
        <v>-1490</v>
      </c>
      <c r="G22" s="275">
        <v>8.92</v>
      </c>
      <c r="H22" s="275">
        <v>10.67</v>
      </c>
      <c r="I22" s="275">
        <v>-1.75</v>
      </c>
      <c r="J22" s="274">
        <v>17868</v>
      </c>
      <c r="K22" s="274">
        <v>19223</v>
      </c>
      <c r="L22" s="282">
        <v>-1355</v>
      </c>
      <c r="M22" s="275">
        <v>20.95</v>
      </c>
      <c r="N22" s="275">
        <v>22.54</v>
      </c>
      <c r="O22" s="275">
        <v>-1.59</v>
      </c>
      <c r="Q22" s="279"/>
      <c r="R22" s="279"/>
      <c r="S22" s="279"/>
      <c r="T22" s="279"/>
      <c r="U22" s="279"/>
      <c r="V22" s="279"/>
    </row>
    <row r="23" spans="1:22" ht="24.75" customHeight="1" x14ac:dyDescent="0.2">
      <c r="B23" s="264"/>
      <c r="C23" s="272" t="s">
        <v>382</v>
      </c>
      <c r="D23" s="273">
        <v>7771</v>
      </c>
      <c r="E23" s="274">
        <v>9513</v>
      </c>
      <c r="F23" s="282">
        <v>-1742</v>
      </c>
      <c r="G23" s="275">
        <v>9.14</v>
      </c>
      <c r="H23" s="275">
        <v>11.19</v>
      </c>
      <c r="I23" s="275">
        <v>-2.0499999999999998</v>
      </c>
      <c r="J23" s="274">
        <v>18311</v>
      </c>
      <c r="K23" s="274">
        <v>19435</v>
      </c>
      <c r="L23" s="282">
        <v>-1124</v>
      </c>
      <c r="M23" s="275">
        <v>21.55</v>
      </c>
      <c r="N23" s="275">
        <v>22.87</v>
      </c>
      <c r="O23" s="275">
        <v>-1.32</v>
      </c>
      <c r="Q23" s="279"/>
      <c r="R23" s="280"/>
      <c r="S23" s="279"/>
      <c r="T23" s="279"/>
      <c r="U23" s="280"/>
      <c r="V23" s="279"/>
    </row>
    <row r="24" spans="1:22" ht="24.75" customHeight="1" x14ac:dyDescent="0.2">
      <c r="B24" s="264"/>
      <c r="C24" s="272" t="s">
        <v>383</v>
      </c>
      <c r="D24" s="273">
        <v>7424</v>
      </c>
      <c r="E24" s="274">
        <v>9485</v>
      </c>
      <c r="F24" s="282">
        <v>-2061</v>
      </c>
      <c r="G24" s="275">
        <v>8.765860374391</v>
      </c>
      <c r="H24" s="275">
        <v>11.199378455158801</v>
      </c>
      <c r="I24" s="275">
        <v>-2.4335180807677999</v>
      </c>
      <c r="J24" s="274">
        <v>17628</v>
      </c>
      <c r="K24" s="274">
        <v>18984</v>
      </c>
      <c r="L24" s="282">
        <v>-1356</v>
      </c>
      <c r="M24" s="275">
        <v>20.81</v>
      </c>
      <c r="N24" s="275">
        <v>22.42</v>
      </c>
      <c r="O24" s="275">
        <v>-1.6</v>
      </c>
      <c r="Q24" s="279"/>
      <c r="R24" s="283"/>
      <c r="S24" s="279"/>
      <c r="T24" s="279"/>
      <c r="U24" s="283"/>
      <c r="V24" s="279"/>
    </row>
    <row r="25" spans="1:22" ht="24.75" customHeight="1" x14ac:dyDescent="0.2">
      <c r="A25" s="264"/>
      <c r="B25" s="264"/>
      <c r="C25" s="272" t="s">
        <v>384</v>
      </c>
      <c r="D25" s="273">
        <v>7304</v>
      </c>
      <c r="E25" s="274">
        <v>9710</v>
      </c>
      <c r="F25" s="282">
        <v>-2406</v>
      </c>
      <c r="G25" s="275">
        <v>8.6591069406819994</v>
      </c>
      <c r="H25" s="275">
        <v>11.511490743979</v>
      </c>
      <c r="I25" s="275">
        <v>-2.8523838032970001</v>
      </c>
      <c r="J25" s="274">
        <v>18107</v>
      </c>
      <c r="K25" s="274">
        <v>19591</v>
      </c>
      <c r="L25" s="282">
        <v>-1484</v>
      </c>
      <c r="M25" s="275">
        <v>21.466381349251002</v>
      </c>
      <c r="N25" s="275">
        <v>23.225707020112502</v>
      </c>
      <c r="O25" s="275">
        <v>-1.7593256708614999</v>
      </c>
      <c r="Q25" s="279"/>
      <c r="R25" s="279"/>
      <c r="S25" s="279"/>
      <c r="T25" s="279"/>
      <c r="U25" s="279"/>
      <c r="V25" s="279"/>
    </row>
    <row r="26" spans="1:22" ht="24.75" customHeight="1" x14ac:dyDescent="0.2">
      <c r="A26" s="264"/>
      <c r="B26" s="264"/>
      <c r="C26" s="284" t="s">
        <v>385</v>
      </c>
      <c r="D26" s="274">
        <v>7289</v>
      </c>
      <c r="E26" s="274">
        <v>9699</v>
      </c>
      <c r="F26" s="282">
        <v>-2410</v>
      </c>
      <c r="G26" s="275">
        <v>8.6813599090059004</v>
      </c>
      <c r="H26" s="275">
        <v>11.551723111187901</v>
      </c>
      <c r="I26" s="275">
        <v>-2.8703632021819998</v>
      </c>
      <c r="J26" s="274">
        <v>17399</v>
      </c>
      <c r="K26" s="274">
        <v>19588</v>
      </c>
      <c r="L26" s="282">
        <v>-2189</v>
      </c>
      <c r="M26" s="275">
        <v>20.722593093263001</v>
      </c>
      <c r="N26" s="275">
        <v>23.329740416738598</v>
      </c>
      <c r="O26" s="275">
        <v>-2.6071473234756</v>
      </c>
      <c r="Q26" s="279"/>
      <c r="R26" s="279"/>
      <c r="S26" s="279"/>
      <c r="T26" s="279"/>
      <c r="U26" s="279"/>
      <c r="V26" s="279"/>
    </row>
    <row r="27" spans="1:22" ht="24.75" customHeight="1" x14ac:dyDescent="0.2">
      <c r="A27" s="264"/>
      <c r="B27" s="264"/>
      <c r="C27" s="272" t="s">
        <v>386</v>
      </c>
      <c r="D27" s="273">
        <v>7117</v>
      </c>
      <c r="E27" s="274">
        <v>9833</v>
      </c>
      <c r="F27" s="282">
        <v>-2716</v>
      </c>
      <c r="G27" s="275">
        <v>8.5231899748029001</v>
      </c>
      <c r="H27" s="275">
        <v>11.7758222596932</v>
      </c>
      <c r="I27" s="275">
        <v>-3.2526322848903</v>
      </c>
      <c r="J27" s="274">
        <v>17778</v>
      </c>
      <c r="K27" s="274">
        <v>20270</v>
      </c>
      <c r="L27" s="282">
        <v>-2492</v>
      </c>
      <c r="M27" s="275">
        <v>21.290610000287401</v>
      </c>
      <c r="N27" s="275">
        <v>24.2749839524033</v>
      </c>
      <c r="O27" s="275">
        <v>-2.9843739521159001</v>
      </c>
      <c r="Q27" s="279"/>
      <c r="R27" s="280"/>
      <c r="S27" s="279"/>
      <c r="T27" s="279"/>
      <c r="U27" s="280"/>
      <c r="V27" s="279"/>
    </row>
    <row r="28" spans="1:22" ht="24.75" customHeight="1" x14ac:dyDescent="0.2">
      <c r="A28" s="264"/>
      <c r="B28" s="264"/>
      <c r="C28" s="272" t="s">
        <v>387</v>
      </c>
      <c r="D28" s="273">
        <v>6975</v>
      </c>
      <c r="E28" s="274">
        <v>9595</v>
      </c>
      <c r="F28" s="282">
        <v>-2620</v>
      </c>
      <c r="G28" s="275">
        <v>8.3750384231152992</v>
      </c>
      <c r="H28" s="275">
        <v>11.5209309920848</v>
      </c>
      <c r="I28" s="275">
        <v>-3.1458925689694999</v>
      </c>
      <c r="J28" s="274">
        <v>17511</v>
      </c>
      <c r="K28" s="274">
        <v>19335</v>
      </c>
      <c r="L28" s="282">
        <v>-1824</v>
      </c>
      <c r="M28" s="275">
        <v>21.025849150849201</v>
      </c>
      <c r="N28" s="275">
        <v>23.215966725582099</v>
      </c>
      <c r="O28" s="275">
        <v>-2.1901175747330002</v>
      </c>
      <c r="Q28" s="279"/>
      <c r="R28" s="280"/>
      <c r="S28" s="279"/>
      <c r="T28" s="279"/>
      <c r="U28" s="280"/>
      <c r="V28" s="279"/>
    </row>
    <row r="29" spans="1:22" ht="24.75" customHeight="1" x14ac:dyDescent="0.2">
      <c r="A29" s="264"/>
      <c r="B29" s="264"/>
      <c r="C29" s="272" t="s">
        <v>388</v>
      </c>
      <c r="D29" s="273">
        <v>6665</v>
      </c>
      <c r="E29" s="274">
        <v>9978</v>
      </c>
      <c r="F29" s="282">
        <v>-3313</v>
      </c>
      <c r="G29" s="275">
        <v>8.0457466790923995</v>
      </c>
      <c r="H29" s="275">
        <v>12.0450803246788</v>
      </c>
      <c r="I29" s="275">
        <v>-3.9993336455863999</v>
      </c>
      <c r="J29" s="274">
        <v>18064</v>
      </c>
      <c r="K29" s="274">
        <v>19519</v>
      </c>
      <c r="L29" s="282">
        <v>-1455</v>
      </c>
      <c r="M29" s="275">
        <v>21.806206753357099</v>
      </c>
      <c r="N29" s="275">
        <v>23.562630071898699</v>
      </c>
      <c r="O29" s="275">
        <v>-1.7564233185416001</v>
      </c>
      <c r="Q29" s="279"/>
      <c r="R29" s="280"/>
      <c r="S29" s="279"/>
      <c r="T29" s="279"/>
      <c r="U29" s="280"/>
      <c r="V29" s="279"/>
    </row>
    <row r="30" spans="1:22" ht="24.75" customHeight="1" x14ac:dyDescent="0.2">
      <c r="A30" s="264"/>
      <c r="B30" s="264"/>
      <c r="C30" s="272" t="s">
        <v>389</v>
      </c>
      <c r="D30" s="273">
        <v>6653</v>
      </c>
      <c r="E30" s="274">
        <v>10114</v>
      </c>
      <c r="F30" s="282">
        <v>-3461</v>
      </c>
      <c r="G30" s="285">
        <v>8.0777543041693995</v>
      </c>
      <c r="H30" s="275">
        <v>12.279934921444401</v>
      </c>
      <c r="I30" s="275">
        <v>-4.2021806172750003</v>
      </c>
      <c r="J30" s="274">
        <v>18687</v>
      </c>
      <c r="K30" s="274">
        <v>19736</v>
      </c>
      <c r="L30" s="282">
        <v>-1049</v>
      </c>
      <c r="M30" s="275">
        <v>22.6888613681067</v>
      </c>
      <c r="N30" s="275">
        <v>23.962506981374901</v>
      </c>
      <c r="O30" s="275">
        <v>-1.2736456132683001</v>
      </c>
      <c r="Q30" s="279"/>
      <c r="R30" s="280"/>
      <c r="S30" s="279"/>
    </row>
    <row r="31" spans="1:22" ht="24.75" customHeight="1" x14ac:dyDescent="0.2">
      <c r="A31" s="264" t="s">
        <v>339</v>
      </c>
      <c r="B31" s="264"/>
      <c r="C31" s="281" t="s">
        <v>342</v>
      </c>
      <c r="D31" s="273">
        <v>6276</v>
      </c>
      <c r="E31" s="274">
        <v>10035</v>
      </c>
      <c r="F31" s="282">
        <v>-3759</v>
      </c>
      <c r="G31" s="285">
        <v>7.66</v>
      </c>
      <c r="H31" s="275">
        <v>12.25</v>
      </c>
      <c r="I31" s="275">
        <v>-4.59</v>
      </c>
      <c r="J31" s="274">
        <v>19048</v>
      </c>
      <c r="K31" s="274">
        <v>20188</v>
      </c>
      <c r="L31" s="282">
        <v>-1140</v>
      </c>
      <c r="M31" s="275">
        <v>23.25</v>
      </c>
      <c r="N31" s="275">
        <v>24.65</v>
      </c>
      <c r="O31" s="275">
        <v>-1.39</v>
      </c>
      <c r="Q31" s="279"/>
      <c r="R31" s="280"/>
      <c r="S31" s="279"/>
    </row>
    <row r="32" spans="1:22" ht="24.75" customHeight="1" x14ac:dyDescent="0.2">
      <c r="A32" s="264"/>
      <c r="B32" s="264"/>
      <c r="C32" s="281" t="s">
        <v>344</v>
      </c>
      <c r="D32" s="273">
        <v>6161</v>
      </c>
      <c r="E32" s="274">
        <v>9917</v>
      </c>
      <c r="F32" s="282">
        <v>-3756</v>
      </c>
      <c r="G32" s="285">
        <v>7.5668346411433998</v>
      </c>
      <c r="H32" s="275">
        <v>12.179889488105699</v>
      </c>
      <c r="I32" s="275">
        <v>-4.6130548469623003</v>
      </c>
      <c r="J32" s="274">
        <v>17270</v>
      </c>
      <c r="K32" s="274">
        <v>18904</v>
      </c>
      <c r="L32" s="282">
        <v>-1634</v>
      </c>
      <c r="M32" s="275">
        <v>21.2107181062403</v>
      </c>
      <c r="N32" s="275">
        <v>23.217568910270199</v>
      </c>
      <c r="O32" s="275">
        <v>-2.0068508040299</v>
      </c>
      <c r="Q32" s="279"/>
      <c r="R32" s="280"/>
      <c r="S32" s="279"/>
    </row>
    <row r="33" spans="1:25" ht="24.75" customHeight="1" x14ac:dyDescent="0.2">
      <c r="A33" s="264"/>
      <c r="B33" s="264"/>
      <c r="C33" s="281" t="s">
        <v>346</v>
      </c>
      <c r="D33" s="273">
        <v>5939</v>
      </c>
      <c r="E33" s="274">
        <v>10121</v>
      </c>
      <c r="F33" s="282">
        <v>-4182</v>
      </c>
      <c r="G33" s="285">
        <v>7.32</v>
      </c>
      <c r="H33" s="275">
        <v>12.47</v>
      </c>
      <c r="I33" s="275">
        <v>-5.15</v>
      </c>
      <c r="J33" s="274">
        <v>16767</v>
      </c>
      <c r="K33" s="274">
        <v>18306</v>
      </c>
      <c r="L33" s="282">
        <v>-1539</v>
      </c>
      <c r="M33" s="275">
        <v>20.66</v>
      </c>
      <c r="N33" s="275">
        <v>22.56</v>
      </c>
      <c r="O33" s="275">
        <v>-1.9</v>
      </c>
      <c r="Q33" s="279"/>
      <c r="R33" s="280"/>
      <c r="S33" s="279"/>
    </row>
    <row r="34" spans="1:25" s="264" customFormat="1" ht="24.75" customHeight="1" x14ac:dyDescent="0.2">
      <c r="C34" s="284" t="s">
        <v>350</v>
      </c>
      <c r="D34" s="273">
        <v>5648</v>
      </c>
      <c r="E34" s="274">
        <v>10804</v>
      </c>
      <c r="F34" s="282">
        <v>-5156</v>
      </c>
      <c r="G34" s="285">
        <v>7.01</v>
      </c>
      <c r="H34" s="275">
        <v>13.41</v>
      </c>
      <c r="I34" s="275">
        <v>-6.4</v>
      </c>
      <c r="J34" s="274">
        <v>18865</v>
      </c>
      <c r="K34" s="274">
        <v>18919</v>
      </c>
      <c r="L34" s="282">
        <v>-54</v>
      </c>
      <c r="M34" s="275">
        <v>23.41</v>
      </c>
      <c r="N34" s="275">
        <v>23.48</v>
      </c>
      <c r="O34" s="275">
        <v>-7.0000000000000007E-2</v>
      </c>
      <c r="Q34" s="279"/>
      <c r="R34" s="280"/>
      <c r="S34" s="279"/>
    </row>
    <row r="35" spans="1:25" s="264" customFormat="1" ht="24.75" customHeight="1" thickBot="1" x14ac:dyDescent="0.25">
      <c r="A35" s="262"/>
      <c r="B35" s="262"/>
      <c r="C35" s="286" t="s">
        <v>390</v>
      </c>
      <c r="D35" s="182">
        <v>5231</v>
      </c>
      <c r="E35" s="183">
        <v>11425</v>
      </c>
      <c r="F35" s="184">
        <v>-6194</v>
      </c>
      <c r="G35" s="185">
        <v>6.53</v>
      </c>
      <c r="H35" s="186">
        <v>14.27</v>
      </c>
      <c r="I35" s="186">
        <v>-7.74</v>
      </c>
      <c r="J35" s="183">
        <v>19016</v>
      </c>
      <c r="K35" s="183">
        <v>18948</v>
      </c>
      <c r="L35" s="184">
        <v>68</v>
      </c>
      <c r="M35" s="186">
        <v>23.75</v>
      </c>
      <c r="N35" s="186">
        <v>23.67</v>
      </c>
      <c r="O35" s="186">
        <v>0.08</v>
      </c>
      <c r="Q35" s="279"/>
      <c r="R35" s="280"/>
      <c r="S35" s="279"/>
    </row>
    <row r="36" spans="1:25" ht="24" customHeight="1" x14ac:dyDescent="0.2">
      <c r="B36" s="287" t="s">
        <v>84</v>
      </c>
      <c r="D36" s="287" t="s">
        <v>428</v>
      </c>
      <c r="Q36" s="279"/>
      <c r="R36" s="283"/>
      <c r="S36" s="279"/>
    </row>
    <row r="37" spans="1:25" ht="22.5" customHeight="1" x14ac:dyDescent="0.2">
      <c r="D37" s="287" t="s">
        <v>328</v>
      </c>
      <c r="Q37" s="279"/>
      <c r="R37" s="279"/>
      <c r="S37" s="279"/>
    </row>
    <row r="38" spans="1:25" ht="21" customHeight="1" x14ac:dyDescent="0.2">
      <c r="Q38" s="279"/>
      <c r="R38" s="279"/>
      <c r="S38" s="279"/>
    </row>
    <row r="39" spans="1:25" ht="36" customHeight="1" x14ac:dyDescent="0.3">
      <c r="A39" s="288" t="s">
        <v>266</v>
      </c>
      <c r="B39" s="289"/>
      <c r="C39" s="538" t="s">
        <v>85</v>
      </c>
      <c r="D39" s="538"/>
      <c r="E39" s="259"/>
      <c r="F39" s="259"/>
      <c r="Q39" s="279"/>
      <c r="R39" s="290"/>
      <c r="S39" s="279"/>
    </row>
    <row r="40" spans="1:25" ht="33" customHeight="1" x14ac:dyDescent="0.25">
      <c r="B40" s="251" t="s">
        <v>267</v>
      </c>
      <c r="C40" s="252"/>
      <c r="D40" s="252" t="s">
        <v>86</v>
      </c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Q40" s="279"/>
      <c r="R40" s="283"/>
      <c r="S40" s="279"/>
    </row>
    <row r="41" spans="1:25" s="259" customFormat="1" ht="27" customHeight="1" x14ac:dyDescent="0.3">
      <c r="B41" s="253"/>
      <c r="C41" s="258"/>
      <c r="D41" s="258" t="s">
        <v>424</v>
      </c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Q41" s="260"/>
      <c r="R41" s="260"/>
      <c r="S41" s="260"/>
    </row>
    <row r="42" spans="1:25" s="259" customFormat="1" ht="27" customHeight="1" x14ac:dyDescent="0.3">
      <c r="B42" s="253"/>
      <c r="D42" s="258" t="s">
        <v>399</v>
      </c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Q42" s="260"/>
      <c r="R42" s="260"/>
      <c r="S42" s="260"/>
    </row>
    <row r="43" spans="1:25" s="259" customFormat="1" ht="27" customHeight="1" x14ac:dyDescent="0.3">
      <c r="B43" s="253"/>
      <c r="C43" s="258"/>
      <c r="D43" s="258" t="s">
        <v>415</v>
      </c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Q43" s="291"/>
      <c r="R43" s="291"/>
      <c r="S43" s="291"/>
    </row>
    <row r="44" spans="1:25" s="259" customFormat="1" ht="27" customHeight="1" x14ac:dyDescent="0.3">
      <c r="B44" s="253"/>
      <c r="D44" s="258" t="s">
        <v>414</v>
      </c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Q44" s="291"/>
      <c r="R44" s="291"/>
      <c r="S44" s="291"/>
    </row>
    <row r="45" spans="1:25" s="259" customFormat="1" ht="26.25" customHeight="1" x14ac:dyDescent="0.3">
      <c r="D45" s="259" t="s">
        <v>268</v>
      </c>
      <c r="Q45" s="291"/>
      <c r="R45" s="291"/>
      <c r="S45" s="291"/>
      <c r="T45" s="292"/>
      <c r="U45" s="292"/>
      <c r="V45" s="292"/>
      <c r="W45" s="292"/>
      <c r="X45" s="292"/>
      <c r="Y45" s="292"/>
    </row>
    <row r="46" spans="1:25" x14ac:dyDescent="0.2">
      <c r="Q46" s="291"/>
      <c r="R46" s="291"/>
      <c r="S46" s="291"/>
      <c r="T46" s="291"/>
      <c r="U46" s="264"/>
      <c r="V46" s="264"/>
    </row>
    <row r="47" spans="1:25" x14ac:dyDescent="0.2">
      <c r="Q47" s="291"/>
      <c r="R47" s="291"/>
      <c r="S47" s="291"/>
      <c r="T47" s="291"/>
      <c r="U47" s="264"/>
      <c r="V47" s="264"/>
    </row>
    <row r="48" spans="1:25" x14ac:dyDescent="0.2">
      <c r="Q48" s="291"/>
      <c r="R48" s="291"/>
      <c r="S48" s="291"/>
      <c r="T48" s="291"/>
      <c r="U48" s="264"/>
      <c r="V48" s="264"/>
    </row>
    <row r="49" spans="17:22" x14ac:dyDescent="0.2">
      <c r="Q49" s="291"/>
      <c r="R49" s="293"/>
      <c r="S49" s="291"/>
      <c r="T49" s="291"/>
      <c r="U49" s="264"/>
      <c r="V49" s="264"/>
    </row>
    <row r="50" spans="17:22" x14ac:dyDescent="0.2">
      <c r="Q50" s="291"/>
      <c r="R50" s="293"/>
      <c r="S50" s="291"/>
      <c r="T50" s="291"/>
      <c r="U50" s="264"/>
      <c r="V50" s="264"/>
    </row>
    <row r="51" spans="17:22" x14ac:dyDescent="0.2">
      <c r="Q51" s="291"/>
      <c r="R51" s="293"/>
      <c r="S51" s="291"/>
      <c r="T51" s="291"/>
      <c r="U51" s="264"/>
      <c r="V51" s="264"/>
    </row>
    <row r="52" spans="17:22" x14ac:dyDescent="0.2">
      <c r="Q52" s="291"/>
      <c r="R52" s="293"/>
      <c r="S52" s="291"/>
      <c r="T52" s="291"/>
      <c r="U52" s="264"/>
      <c r="V52" s="264"/>
    </row>
    <row r="53" spans="17:22" x14ac:dyDescent="0.2">
      <c r="Q53" s="291"/>
      <c r="R53" s="293"/>
      <c r="S53" s="291"/>
      <c r="T53" s="291"/>
      <c r="U53" s="264"/>
      <c r="V53" s="264"/>
    </row>
    <row r="54" spans="17:22" x14ac:dyDescent="0.2">
      <c r="Q54" s="264"/>
      <c r="R54" s="264"/>
      <c r="S54" s="264"/>
      <c r="T54" s="264"/>
      <c r="U54" s="264"/>
      <c r="V54" s="264"/>
    </row>
    <row r="55" spans="17:22" x14ac:dyDescent="0.2">
      <c r="Q55" s="264"/>
      <c r="R55" s="264"/>
      <c r="S55" s="264"/>
      <c r="T55" s="264"/>
      <c r="U55" s="264"/>
      <c r="V55" s="264"/>
    </row>
    <row r="56" spans="17:22" x14ac:dyDescent="0.2">
      <c r="Q56" s="264"/>
      <c r="R56" s="264"/>
      <c r="S56" s="264"/>
      <c r="T56" s="264"/>
      <c r="U56" s="264"/>
      <c r="V56" s="264"/>
    </row>
    <row r="57" spans="17:22" x14ac:dyDescent="0.2">
      <c r="Q57" s="264"/>
      <c r="R57" s="264"/>
      <c r="S57" s="264"/>
      <c r="T57" s="264"/>
      <c r="U57" s="264"/>
      <c r="V57" s="264"/>
    </row>
    <row r="58" spans="17:22" x14ac:dyDescent="0.2">
      <c r="Q58" s="264"/>
      <c r="R58" s="264"/>
      <c r="S58" s="264"/>
      <c r="T58" s="264"/>
      <c r="U58" s="264"/>
      <c r="V58" s="264"/>
    </row>
    <row r="59" spans="17:22" x14ac:dyDescent="0.2">
      <c r="Q59" s="264"/>
      <c r="R59" s="264"/>
      <c r="S59" s="264"/>
      <c r="T59" s="264"/>
      <c r="U59" s="264"/>
      <c r="V59" s="264"/>
    </row>
    <row r="60" spans="17:22" x14ac:dyDescent="0.2">
      <c r="Q60" s="264"/>
      <c r="R60" s="264"/>
      <c r="S60" s="264"/>
      <c r="T60" s="264"/>
      <c r="U60" s="264"/>
      <c r="V60" s="264"/>
    </row>
    <row r="61" spans="17:22" x14ac:dyDescent="0.2">
      <c r="Q61" s="264"/>
      <c r="R61" s="264"/>
      <c r="S61" s="264"/>
      <c r="T61" s="264"/>
      <c r="U61" s="264"/>
      <c r="V61" s="264"/>
    </row>
    <row r="62" spans="17:22" x14ac:dyDescent="0.2">
      <c r="Q62" s="264"/>
      <c r="R62" s="264"/>
      <c r="S62" s="264"/>
      <c r="T62" s="264"/>
      <c r="U62" s="264"/>
      <c r="V62" s="264"/>
    </row>
    <row r="63" spans="17:22" x14ac:dyDescent="0.2">
      <c r="Q63" s="264"/>
      <c r="R63" s="264"/>
      <c r="S63" s="264"/>
      <c r="T63" s="264"/>
      <c r="U63" s="264"/>
      <c r="V63" s="264"/>
    </row>
    <row r="64" spans="17:22" x14ac:dyDescent="0.2">
      <c r="Q64" s="264"/>
      <c r="R64" s="264"/>
      <c r="S64" s="264"/>
      <c r="T64" s="264"/>
      <c r="U64" s="264"/>
      <c r="V64" s="264"/>
    </row>
    <row r="65" spans="17:22" x14ac:dyDescent="0.2">
      <c r="Q65" s="264"/>
      <c r="R65" s="264"/>
      <c r="S65" s="264"/>
      <c r="T65" s="264"/>
      <c r="U65" s="264"/>
      <c r="V65" s="264"/>
    </row>
    <row r="66" spans="17:22" x14ac:dyDescent="0.2">
      <c r="Q66" s="264"/>
      <c r="R66" s="264"/>
      <c r="S66" s="264"/>
      <c r="T66" s="264"/>
      <c r="U66" s="264"/>
      <c r="V66" s="264"/>
    </row>
    <row r="67" spans="17:22" x14ac:dyDescent="0.2">
      <c r="Q67" s="264"/>
      <c r="R67" s="264"/>
      <c r="S67" s="264"/>
      <c r="T67" s="264"/>
      <c r="U67" s="264"/>
      <c r="V67" s="264"/>
    </row>
    <row r="68" spans="17:22" x14ac:dyDescent="0.2">
      <c r="Q68" s="264"/>
      <c r="R68" s="264"/>
      <c r="S68" s="264"/>
      <c r="T68" s="264"/>
      <c r="U68" s="264"/>
      <c r="V68" s="264"/>
    </row>
    <row r="69" spans="17:22" x14ac:dyDescent="0.2">
      <c r="Q69" s="264"/>
      <c r="R69" s="264"/>
      <c r="S69" s="264"/>
      <c r="T69" s="264"/>
      <c r="U69" s="264"/>
      <c r="V69" s="264"/>
    </row>
    <row r="70" spans="17:22" x14ac:dyDescent="0.2">
      <c r="Q70" s="264"/>
      <c r="R70" s="264"/>
      <c r="S70" s="264"/>
      <c r="T70" s="264"/>
      <c r="U70" s="264"/>
      <c r="V70" s="264"/>
    </row>
    <row r="71" spans="17:22" x14ac:dyDescent="0.2">
      <c r="Q71" s="264"/>
      <c r="R71" s="264"/>
      <c r="S71" s="264"/>
      <c r="T71" s="264"/>
      <c r="U71" s="264"/>
      <c r="V71" s="264"/>
    </row>
    <row r="72" spans="17:22" x14ac:dyDescent="0.2">
      <c r="Q72" s="264"/>
      <c r="R72" s="264"/>
      <c r="S72" s="264"/>
      <c r="T72" s="264"/>
      <c r="U72" s="264"/>
      <c r="V72" s="264"/>
    </row>
    <row r="73" spans="17:22" x14ac:dyDescent="0.2">
      <c r="Q73" s="264"/>
      <c r="R73" s="264"/>
      <c r="S73" s="264"/>
      <c r="T73" s="264"/>
      <c r="U73" s="264"/>
      <c r="V73" s="264"/>
    </row>
    <row r="74" spans="17:22" x14ac:dyDescent="0.2">
      <c r="Q74" s="264"/>
      <c r="R74" s="264"/>
      <c r="S74" s="264"/>
      <c r="T74" s="264"/>
      <c r="U74" s="264"/>
      <c r="V74" s="264"/>
    </row>
    <row r="75" spans="17:22" x14ac:dyDescent="0.2">
      <c r="Q75" s="264"/>
      <c r="R75" s="264"/>
      <c r="S75" s="264"/>
      <c r="T75" s="264"/>
      <c r="U75" s="264"/>
      <c r="V75" s="264"/>
    </row>
    <row r="76" spans="17:22" x14ac:dyDescent="0.2">
      <c r="Q76" s="264"/>
      <c r="R76" s="264"/>
      <c r="S76" s="264"/>
      <c r="T76" s="264"/>
      <c r="U76" s="264"/>
      <c r="V76" s="264"/>
    </row>
    <row r="77" spans="17:22" x14ac:dyDescent="0.2">
      <c r="Q77" s="264"/>
      <c r="R77" s="264"/>
      <c r="S77" s="264"/>
      <c r="T77" s="264"/>
      <c r="U77" s="264"/>
      <c r="V77" s="264"/>
    </row>
    <row r="78" spans="17:22" x14ac:dyDescent="0.2">
      <c r="Q78" s="264"/>
      <c r="R78" s="264"/>
      <c r="S78" s="264"/>
      <c r="T78" s="264"/>
      <c r="U78" s="264"/>
      <c r="V78" s="264"/>
    </row>
    <row r="79" spans="17:22" x14ac:dyDescent="0.2">
      <c r="Q79" s="264"/>
      <c r="R79" s="264"/>
      <c r="S79" s="264"/>
      <c r="T79" s="264"/>
      <c r="U79" s="264"/>
      <c r="V79" s="264"/>
    </row>
    <row r="80" spans="17:22" x14ac:dyDescent="0.2">
      <c r="Q80" s="264"/>
      <c r="R80" s="264"/>
      <c r="S80" s="264"/>
      <c r="T80" s="264"/>
      <c r="U80" s="264"/>
      <c r="V80" s="264"/>
    </row>
    <row r="81" spans="17:22" x14ac:dyDescent="0.2">
      <c r="Q81" s="264"/>
      <c r="R81" s="264"/>
      <c r="S81" s="264"/>
      <c r="T81" s="264"/>
      <c r="U81" s="264"/>
      <c r="V81" s="264"/>
    </row>
    <row r="82" spans="17:22" x14ac:dyDescent="0.2">
      <c r="Q82" s="264"/>
      <c r="R82" s="264"/>
      <c r="S82" s="264"/>
      <c r="T82" s="264"/>
      <c r="U82" s="264"/>
      <c r="V82" s="264"/>
    </row>
    <row r="83" spans="17:22" x14ac:dyDescent="0.2">
      <c r="Q83" s="264"/>
      <c r="R83" s="264"/>
      <c r="S83" s="264"/>
      <c r="T83" s="264"/>
      <c r="U83" s="264"/>
      <c r="V83" s="264"/>
    </row>
    <row r="84" spans="17:22" x14ac:dyDescent="0.2">
      <c r="Q84" s="264"/>
      <c r="R84" s="264"/>
      <c r="S84" s="264"/>
      <c r="T84" s="264"/>
      <c r="U84" s="264"/>
      <c r="V84" s="264"/>
    </row>
    <row r="85" spans="17:22" x14ac:dyDescent="0.2">
      <c r="Q85" s="264"/>
      <c r="R85" s="264"/>
      <c r="S85" s="264"/>
      <c r="T85" s="264"/>
      <c r="U85" s="264"/>
      <c r="V85" s="264"/>
    </row>
    <row r="86" spans="17:22" x14ac:dyDescent="0.2">
      <c r="Q86" s="264"/>
      <c r="R86" s="264"/>
      <c r="S86" s="264"/>
      <c r="T86" s="264"/>
      <c r="U86" s="264"/>
      <c r="V86" s="264"/>
    </row>
    <row r="87" spans="17:22" x14ac:dyDescent="0.2">
      <c r="Q87" s="264"/>
      <c r="R87" s="264"/>
      <c r="S87" s="264"/>
      <c r="T87" s="264"/>
      <c r="U87" s="264"/>
      <c r="V87" s="264"/>
    </row>
    <row r="88" spans="17:22" x14ac:dyDescent="0.2">
      <c r="Q88" s="264"/>
      <c r="R88" s="264"/>
      <c r="S88" s="264"/>
      <c r="T88" s="264"/>
      <c r="U88" s="264"/>
      <c r="V88" s="264"/>
    </row>
    <row r="89" spans="17:22" x14ac:dyDescent="0.2">
      <c r="Q89" s="264"/>
      <c r="R89" s="264"/>
      <c r="S89" s="264"/>
      <c r="T89" s="264"/>
      <c r="U89" s="264"/>
      <c r="V89" s="264"/>
    </row>
    <row r="90" spans="17:22" x14ac:dyDescent="0.2">
      <c r="Q90" s="264"/>
      <c r="R90" s="264"/>
      <c r="S90" s="264"/>
      <c r="T90" s="264"/>
      <c r="U90" s="264"/>
      <c r="V90" s="264"/>
    </row>
    <row r="91" spans="17:22" x14ac:dyDescent="0.2">
      <c r="Q91" s="264"/>
      <c r="R91" s="264"/>
      <c r="S91" s="264"/>
      <c r="T91" s="264"/>
      <c r="U91" s="264"/>
      <c r="V91" s="264"/>
    </row>
    <row r="92" spans="17:22" x14ac:dyDescent="0.2">
      <c r="Q92" s="264"/>
      <c r="R92" s="264"/>
      <c r="S92" s="264"/>
      <c r="T92" s="264"/>
      <c r="U92" s="264"/>
      <c r="V92" s="264"/>
    </row>
    <row r="93" spans="17:22" x14ac:dyDescent="0.2">
      <c r="Q93" s="264"/>
      <c r="R93" s="264"/>
      <c r="S93" s="264"/>
      <c r="T93" s="264"/>
      <c r="U93" s="264"/>
      <c r="V93" s="264"/>
    </row>
    <row r="94" spans="17:22" x14ac:dyDescent="0.2">
      <c r="Q94" s="264"/>
      <c r="R94" s="264"/>
      <c r="S94" s="264"/>
      <c r="T94" s="264"/>
      <c r="U94" s="264"/>
      <c r="V94" s="264"/>
    </row>
    <row r="95" spans="17:22" x14ac:dyDescent="0.2">
      <c r="Q95" s="264"/>
      <c r="R95" s="264"/>
      <c r="S95" s="264"/>
      <c r="T95" s="264"/>
      <c r="U95" s="264"/>
      <c r="V95" s="264"/>
    </row>
    <row r="96" spans="17:22" x14ac:dyDescent="0.2">
      <c r="Q96" s="264"/>
      <c r="R96" s="264"/>
      <c r="S96" s="264"/>
      <c r="T96" s="264"/>
      <c r="U96" s="264"/>
      <c r="V96" s="264"/>
    </row>
    <row r="97" spans="17:22" x14ac:dyDescent="0.2">
      <c r="Q97" s="264"/>
      <c r="R97" s="264"/>
      <c r="S97" s="264"/>
      <c r="T97" s="264"/>
      <c r="U97" s="264"/>
      <c r="V97" s="264"/>
    </row>
    <row r="98" spans="17:22" x14ac:dyDescent="0.2">
      <c r="Q98" s="264"/>
      <c r="R98" s="264"/>
      <c r="S98" s="264"/>
      <c r="T98" s="264"/>
      <c r="U98" s="264"/>
      <c r="V98" s="264"/>
    </row>
    <row r="99" spans="17:22" x14ac:dyDescent="0.2">
      <c r="Q99" s="264"/>
      <c r="R99" s="264"/>
      <c r="S99" s="264"/>
      <c r="T99" s="264"/>
      <c r="U99" s="264"/>
      <c r="V99" s="264"/>
    </row>
    <row r="100" spans="17:22" x14ac:dyDescent="0.2">
      <c r="Q100" s="264"/>
      <c r="R100" s="264"/>
      <c r="S100" s="264"/>
      <c r="T100" s="264"/>
      <c r="U100" s="264"/>
      <c r="V100" s="264"/>
    </row>
    <row r="101" spans="17:22" x14ac:dyDescent="0.2">
      <c r="Q101" s="264"/>
      <c r="R101" s="264"/>
      <c r="S101" s="264"/>
      <c r="T101" s="264"/>
      <c r="U101" s="264"/>
      <c r="V101" s="264"/>
    </row>
    <row r="102" spans="17:22" x14ac:dyDescent="0.2">
      <c r="Q102" s="264"/>
      <c r="R102" s="264"/>
      <c r="S102" s="264"/>
      <c r="T102" s="264"/>
      <c r="U102" s="264"/>
      <c r="V102" s="264"/>
    </row>
    <row r="103" spans="17:22" x14ac:dyDescent="0.2">
      <c r="Q103" s="264"/>
      <c r="R103" s="264"/>
      <c r="S103" s="264"/>
      <c r="T103" s="264"/>
      <c r="U103" s="264"/>
      <c r="V103" s="264"/>
    </row>
    <row r="104" spans="17:22" x14ac:dyDescent="0.2">
      <c r="Q104" s="264"/>
      <c r="R104" s="264"/>
      <c r="S104" s="264"/>
      <c r="T104" s="264"/>
      <c r="U104" s="264"/>
      <c r="V104" s="264"/>
    </row>
    <row r="105" spans="17:22" x14ac:dyDescent="0.2">
      <c r="Q105" s="264"/>
      <c r="R105" s="264"/>
      <c r="S105" s="264"/>
      <c r="T105" s="264"/>
      <c r="U105" s="264"/>
      <c r="V105" s="264"/>
    </row>
    <row r="106" spans="17:22" x14ac:dyDescent="0.2">
      <c r="Q106" s="264"/>
      <c r="R106" s="264"/>
      <c r="S106" s="264"/>
      <c r="T106" s="264"/>
      <c r="U106" s="264"/>
      <c r="V106" s="264"/>
    </row>
    <row r="107" spans="17:22" x14ac:dyDescent="0.2">
      <c r="Q107" s="264"/>
      <c r="R107" s="264"/>
      <c r="S107" s="264"/>
      <c r="T107" s="264"/>
      <c r="U107" s="264"/>
      <c r="V107" s="264"/>
    </row>
    <row r="108" spans="17:22" x14ac:dyDescent="0.2">
      <c r="Q108" s="264"/>
      <c r="R108" s="264"/>
      <c r="S108" s="264"/>
      <c r="T108" s="264"/>
      <c r="U108" s="264"/>
      <c r="V108" s="264"/>
    </row>
    <row r="109" spans="17:22" x14ac:dyDescent="0.2">
      <c r="Q109" s="264"/>
      <c r="R109" s="264"/>
      <c r="S109" s="264"/>
      <c r="T109" s="264"/>
      <c r="U109" s="264"/>
      <c r="V109" s="264"/>
    </row>
    <row r="110" spans="17:22" x14ac:dyDescent="0.2">
      <c r="Q110" s="264"/>
      <c r="R110" s="264"/>
      <c r="S110" s="264"/>
      <c r="T110" s="264"/>
      <c r="U110" s="264"/>
      <c r="V110" s="264"/>
    </row>
    <row r="111" spans="17:22" x14ac:dyDescent="0.2">
      <c r="Q111" s="264"/>
      <c r="R111" s="264"/>
      <c r="S111" s="264"/>
      <c r="T111" s="264"/>
      <c r="U111" s="264"/>
      <c r="V111" s="264"/>
    </row>
    <row r="112" spans="17:22" x14ac:dyDescent="0.2">
      <c r="Q112" s="264"/>
      <c r="R112" s="264"/>
      <c r="S112" s="264"/>
      <c r="T112" s="264"/>
      <c r="U112" s="264"/>
      <c r="V112" s="264"/>
    </row>
    <row r="113" spans="17:22" x14ac:dyDescent="0.2">
      <c r="Q113" s="264"/>
      <c r="R113" s="264"/>
      <c r="S113" s="264"/>
      <c r="T113" s="264"/>
      <c r="U113" s="264"/>
      <c r="V113" s="264"/>
    </row>
    <row r="114" spans="17:22" x14ac:dyDescent="0.2">
      <c r="Q114" s="264"/>
      <c r="R114" s="264"/>
      <c r="S114" s="264"/>
      <c r="T114" s="264"/>
      <c r="U114" s="264"/>
      <c r="V114" s="264"/>
    </row>
    <row r="115" spans="17:22" x14ac:dyDescent="0.2">
      <c r="Q115" s="264"/>
      <c r="R115" s="264"/>
      <c r="S115" s="264"/>
      <c r="T115" s="264"/>
      <c r="U115" s="264"/>
      <c r="V115" s="264"/>
    </row>
    <row r="116" spans="17:22" x14ac:dyDescent="0.2">
      <c r="Q116" s="264"/>
      <c r="R116" s="264"/>
      <c r="S116" s="264"/>
      <c r="T116" s="264"/>
      <c r="U116" s="264"/>
      <c r="V116" s="264"/>
    </row>
    <row r="117" spans="17:22" x14ac:dyDescent="0.2">
      <c r="Q117" s="264"/>
      <c r="R117" s="264"/>
      <c r="S117" s="264"/>
      <c r="T117" s="264"/>
      <c r="U117" s="264"/>
      <c r="V117" s="264"/>
    </row>
    <row r="118" spans="17:22" x14ac:dyDescent="0.2">
      <c r="Q118" s="264"/>
      <c r="R118" s="264"/>
      <c r="S118" s="264"/>
      <c r="T118" s="264"/>
      <c r="U118" s="264"/>
      <c r="V118" s="264"/>
    </row>
    <row r="119" spans="17:22" x14ac:dyDescent="0.2">
      <c r="Q119" s="264"/>
      <c r="R119" s="264"/>
      <c r="S119" s="264"/>
      <c r="T119" s="264"/>
      <c r="U119" s="264"/>
      <c r="V119" s="264"/>
    </row>
    <row r="120" spans="17:22" x14ac:dyDescent="0.2">
      <c r="Q120" s="264"/>
      <c r="R120" s="264"/>
      <c r="S120" s="264"/>
      <c r="T120" s="264"/>
      <c r="U120" s="264"/>
      <c r="V120" s="264"/>
    </row>
    <row r="121" spans="17:22" x14ac:dyDescent="0.2">
      <c r="Q121" s="264"/>
      <c r="R121" s="264"/>
      <c r="S121" s="264"/>
      <c r="T121" s="264"/>
      <c r="U121" s="264"/>
      <c r="V121" s="264"/>
    </row>
    <row r="122" spans="17:22" x14ac:dyDescent="0.2">
      <c r="Q122" s="264"/>
      <c r="R122" s="264"/>
      <c r="S122" s="264"/>
      <c r="T122" s="264"/>
      <c r="U122" s="264"/>
      <c r="V122" s="264"/>
    </row>
    <row r="123" spans="17:22" x14ac:dyDescent="0.2">
      <c r="Q123" s="264"/>
      <c r="R123" s="264"/>
      <c r="S123" s="264"/>
      <c r="T123" s="264"/>
      <c r="U123" s="264"/>
      <c r="V123" s="264"/>
    </row>
    <row r="124" spans="17:22" x14ac:dyDescent="0.2">
      <c r="Q124" s="264"/>
      <c r="R124" s="264"/>
      <c r="S124" s="264"/>
      <c r="T124" s="264"/>
      <c r="U124" s="264"/>
      <c r="V124" s="264"/>
    </row>
    <row r="125" spans="17:22" x14ac:dyDescent="0.2">
      <c r="Q125" s="264"/>
      <c r="R125" s="264"/>
      <c r="S125" s="264"/>
      <c r="T125" s="264"/>
      <c r="U125" s="264"/>
      <c r="V125" s="264"/>
    </row>
    <row r="126" spans="17:22" x14ac:dyDescent="0.2">
      <c r="Q126" s="264"/>
      <c r="R126" s="264"/>
      <c r="S126" s="264"/>
      <c r="T126" s="264"/>
      <c r="U126" s="264"/>
      <c r="V126" s="264"/>
    </row>
    <row r="127" spans="17:22" x14ac:dyDescent="0.2">
      <c r="Q127" s="264"/>
      <c r="R127" s="264"/>
      <c r="S127" s="264"/>
      <c r="T127" s="264"/>
      <c r="U127" s="264"/>
      <c r="V127" s="264"/>
    </row>
    <row r="128" spans="17:22" x14ac:dyDescent="0.2">
      <c r="Q128" s="264"/>
      <c r="R128" s="264"/>
      <c r="S128" s="264"/>
      <c r="T128" s="264"/>
      <c r="U128" s="264"/>
      <c r="V128" s="264"/>
    </row>
    <row r="129" spans="17:22" x14ac:dyDescent="0.2">
      <c r="Q129" s="264"/>
      <c r="R129" s="264"/>
      <c r="S129" s="264"/>
      <c r="T129" s="264"/>
      <c r="U129" s="264"/>
      <c r="V129" s="264"/>
    </row>
    <row r="130" spans="17:22" x14ac:dyDescent="0.2">
      <c r="Q130" s="264"/>
      <c r="R130" s="264"/>
      <c r="S130" s="264"/>
      <c r="T130" s="264"/>
      <c r="U130" s="264"/>
      <c r="V130" s="264"/>
    </row>
    <row r="131" spans="17:22" x14ac:dyDescent="0.2">
      <c r="Q131" s="264"/>
      <c r="R131" s="264"/>
      <c r="S131" s="264"/>
      <c r="T131" s="264"/>
      <c r="U131" s="264"/>
      <c r="V131" s="264"/>
    </row>
    <row r="132" spans="17:22" x14ac:dyDescent="0.2">
      <c r="Q132" s="264"/>
      <c r="R132" s="264"/>
      <c r="S132" s="264"/>
      <c r="T132" s="264"/>
      <c r="U132" s="264"/>
      <c r="V132" s="264"/>
    </row>
    <row r="133" spans="17:22" x14ac:dyDescent="0.2">
      <c r="Q133" s="264"/>
      <c r="R133" s="264"/>
      <c r="S133" s="264"/>
      <c r="T133" s="264"/>
      <c r="U133" s="264"/>
      <c r="V133" s="264"/>
    </row>
  </sheetData>
  <mergeCells count="4">
    <mergeCell ref="C39:D39"/>
    <mergeCell ref="D8:I8"/>
    <mergeCell ref="J8:O8"/>
    <mergeCell ref="A8:C9"/>
  </mergeCells>
  <phoneticPr fontId="2"/>
  <pageMargins left="0.70866141732283472" right="0.39370078740157483" top="0.70866141732283472" bottom="0.59055118110236227" header="0.51181102362204722" footer="0.47244094488188981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56"/>
  <sheetViews>
    <sheetView showGridLines="0" zoomScaleNormal="100" zoomScaleSheetLayoutView="100" workbookViewId="0">
      <selection activeCell="N14" sqref="N14"/>
    </sheetView>
  </sheetViews>
  <sheetFormatPr defaultColWidth="9" defaultRowHeight="13" x14ac:dyDescent="0.2"/>
  <cols>
    <col min="1" max="1" width="2.7265625" style="16" customWidth="1"/>
    <col min="2" max="2" width="2.453125" style="16" customWidth="1"/>
    <col min="3" max="3" width="2.26953125" style="16" customWidth="1"/>
    <col min="4" max="4" width="4.6328125" style="16" customWidth="1"/>
    <col min="5" max="5" width="12.6328125" style="16" customWidth="1"/>
    <col min="6" max="6" width="8.6328125" style="16" customWidth="1"/>
    <col min="7" max="7" width="12.6328125" style="16" customWidth="1"/>
    <col min="8" max="8" width="8.6328125" style="16" customWidth="1"/>
    <col min="9" max="9" width="12.6328125" style="16" customWidth="1"/>
    <col min="10" max="10" width="8.6328125" style="16" customWidth="1"/>
    <col min="11" max="11" width="12.6328125" style="16" customWidth="1"/>
    <col min="12" max="12" width="8.6328125" style="16" customWidth="1"/>
    <col min="13" max="16384" width="9" style="16"/>
  </cols>
  <sheetData>
    <row r="1" spans="1:17" ht="12" customHeight="1" x14ac:dyDescent="0.2"/>
    <row r="2" spans="1:17" ht="18" customHeight="1" x14ac:dyDescent="0.25">
      <c r="A2" s="18"/>
      <c r="B2" s="18"/>
      <c r="C2" s="119" t="s">
        <v>362</v>
      </c>
      <c r="E2" s="80"/>
      <c r="F2" s="80"/>
      <c r="G2" s="80"/>
      <c r="H2" s="80"/>
      <c r="I2" s="80"/>
      <c r="J2" s="80"/>
      <c r="K2" s="80"/>
      <c r="L2" s="80"/>
    </row>
    <row r="3" spans="1:17" ht="18" customHeight="1" x14ac:dyDescent="0.25">
      <c r="A3" s="18"/>
      <c r="B3" s="18"/>
      <c r="C3" s="17"/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 x14ac:dyDescent="0.25">
      <c r="A5" s="15"/>
      <c r="B5" s="19"/>
      <c r="C5" s="34" t="s">
        <v>294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 x14ac:dyDescent="0.2">
      <c r="C6" s="545" t="s">
        <v>99</v>
      </c>
      <c r="D6" s="546"/>
      <c r="E6" s="37"/>
      <c r="F6" s="555" t="s">
        <v>100</v>
      </c>
      <c r="G6" s="555"/>
      <c r="H6" s="38"/>
      <c r="I6" s="39"/>
      <c r="J6" s="555" t="s">
        <v>101</v>
      </c>
      <c r="K6" s="555"/>
      <c r="L6" s="39"/>
      <c r="N6" s="36"/>
      <c r="Q6" s="36"/>
    </row>
    <row r="7" spans="1:17" ht="18" customHeight="1" x14ac:dyDescent="0.2">
      <c r="C7" s="547"/>
      <c r="D7" s="548"/>
      <c r="E7" s="549" t="s">
        <v>102</v>
      </c>
      <c r="F7" s="550"/>
      <c r="G7" s="551" t="s">
        <v>103</v>
      </c>
      <c r="H7" s="552"/>
      <c r="I7" s="549" t="s">
        <v>102</v>
      </c>
      <c r="J7" s="550"/>
      <c r="K7" s="551" t="s">
        <v>103</v>
      </c>
      <c r="L7" s="551"/>
      <c r="N7" s="36"/>
      <c r="Q7" s="36"/>
    </row>
    <row r="8" spans="1:17" ht="18" customHeight="1" x14ac:dyDescent="0.2">
      <c r="D8" s="40"/>
      <c r="E8" s="41"/>
      <c r="F8" s="42" t="s">
        <v>104</v>
      </c>
      <c r="G8" s="20"/>
      <c r="H8" s="42" t="s">
        <v>104</v>
      </c>
      <c r="I8" s="41"/>
      <c r="J8" s="42" t="s">
        <v>105</v>
      </c>
      <c r="L8" s="79" t="s">
        <v>106</v>
      </c>
      <c r="N8" s="36"/>
      <c r="Q8" s="36"/>
    </row>
    <row r="9" spans="1:17" ht="18" customHeight="1" x14ac:dyDescent="0.2">
      <c r="C9" s="553" t="s">
        <v>107</v>
      </c>
      <c r="D9" s="554"/>
      <c r="E9" s="243" t="s">
        <v>96</v>
      </c>
      <c r="F9" s="419">
        <v>571</v>
      </c>
      <c r="G9" s="245" t="s">
        <v>402</v>
      </c>
      <c r="H9" s="246">
        <v>-74</v>
      </c>
      <c r="I9" s="243" t="s">
        <v>76</v>
      </c>
      <c r="J9" s="247">
        <v>1.8714285714286001</v>
      </c>
      <c r="K9" s="245" t="s">
        <v>78</v>
      </c>
      <c r="L9" s="248">
        <v>-1.5880217785844</v>
      </c>
      <c r="M9" s="43"/>
      <c r="N9" s="36"/>
      <c r="Q9" s="36"/>
    </row>
    <row r="10" spans="1:17" ht="18" customHeight="1" x14ac:dyDescent="0.2">
      <c r="C10" s="553" t="s">
        <v>108</v>
      </c>
      <c r="D10" s="554"/>
      <c r="E10" s="243" t="s">
        <v>71</v>
      </c>
      <c r="F10" s="244">
        <v>472</v>
      </c>
      <c r="G10" s="245" t="s">
        <v>78</v>
      </c>
      <c r="H10" s="246">
        <v>-35</v>
      </c>
      <c r="I10" s="243" t="s">
        <v>405</v>
      </c>
      <c r="J10" s="247">
        <v>1.7351069982648999</v>
      </c>
      <c r="K10" s="245" t="s">
        <v>80</v>
      </c>
      <c r="L10" s="248">
        <v>-1.3130898645875999</v>
      </c>
      <c r="M10" s="43"/>
    </row>
    <row r="11" spans="1:17" ht="18" customHeight="1" x14ac:dyDescent="0.2">
      <c r="C11" s="553" t="s">
        <v>109</v>
      </c>
      <c r="D11" s="554"/>
      <c r="E11" s="243" t="s">
        <v>400</v>
      </c>
      <c r="F11" s="244">
        <v>236</v>
      </c>
      <c r="G11" s="245" t="s">
        <v>80</v>
      </c>
      <c r="H11" s="246">
        <v>-32</v>
      </c>
      <c r="I11" s="243" t="s">
        <v>406</v>
      </c>
      <c r="J11" s="247">
        <v>1.5260758511429</v>
      </c>
      <c r="K11" s="245" t="s">
        <v>72</v>
      </c>
      <c r="L11" s="248">
        <v>-1.0799766491534999</v>
      </c>
      <c r="M11" s="43"/>
      <c r="N11" s="36"/>
      <c r="Q11" s="36"/>
    </row>
    <row r="12" spans="1:17" ht="18" customHeight="1" x14ac:dyDescent="0.2">
      <c r="C12" s="553" t="s">
        <v>110</v>
      </c>
      <c r="D12" s="554"/>
      <c r="E12" s="243" t="s">
        <v>93</v>
      </c>
      <c r="F12" s="244">
        <v>198</v>
      </c>
      <c r="G12" s="362" t="s">
        <v>403</v>
      </c>
      <c r="H12" s="246">
        <v>16</v>
      </c>
      <c r="I12" s="243" t="s">
        <v>115</v>
      </c>
      <c r="J12" s="247">
        <v>1.3257682152688</v>
      </c>
      <c r="K12" s="245" t="s">
        <v>70</v>
      </c>
      <c r="L12" s="248">
        <v>0.16949535582729999</v>
      </c>
      <c r="M12" s="43"/>
      <c r="N12" s="36"/>
      <c r="Q12" s="36"/>
    </row>
    <row r="13" spans="1:17" ht="18" customHeight="1" thickBot="1" x14ac:dyDescent="0.25">
      <c r="C13" s="553" t="s">
        <v>111</v>
      </c>
      <c r="D13" s="554"/>
      <c r="E13" s="243" t="s">
        <v>401</v>
      </c>
      <c r="F13" s="490">
        <v>168</v>
      </c>
      <c r="G13" s="363" t="s">
        <v>404</v>
      </c>
      <c r="H13" s="366">
        <v>25</v>
      </c>
      <c r="I13" s="243" t="s">
        <v>407</v>
      </c>
      <c r="J13" s="247">
        <v>1.2253233492172</v>
      </c>
      <c r="K13" s="249" t="s">
        <v>79</v>
      </c>
      <c r="L13" s="248">
        <v>0.22795269981480001</v>
      </c>
      <c r="M13" s="43"/>
      <c r="N13" s="36"/>
      <c r="Q13" s="36"/>
    </row>
    <row r="14" spans="1:17" ht="18" customHeight="1" x14ac:dyDescent="0.2">
      <c r="C14" s="136"/>
      <c r="D14" s="150"/>
      <c r="E14" s="147"/>
      <c r="F14" s="136"/>
      <c r="G14" s="147"/>
      <c r="H14" s="151"/>
      <c r="I14" s="147"/>
      <c r="J14" s="152"/>
      <c r="K14" s="148"/>
      <c r="L14" s="149"/>
      <c r="M14" s="43"/>
      <c r="N14" s="36"/>
      <c r="Q14" s="36"/>
    </row>
    <row r="15" spans="1:17" ht="9.75" customHeight="1" x14ac:dyDescent="0.2">
      <c r="C15" s="543" t="s">
        <v>112</v>
      </c>
      <c r="D15" s="544"/>
      <c r="E15" s="35"/>
      <c r="F15" s="20"/>
      <c r="G15" s="35" t="s">
        <v>245</v>
      </c>
      <c r="H15" s="153" t="s">
        <v>245</v>
      </c>
      <c r="I15" s="35" t="s">
        <v>112</v>
      </c>
      <c r="J15" s="20" t="s">
        <v>112</v>
      </c>
      <c r="K15" s="154" t="s">
        <v>112</v>
      </c>
      <c r="L15" s="155" t="s">
        <v>112</v>
      </c>
      <c r="N15" s="36"/>
      <c r="Q15" s="36"/>
    </row>
    <row r="16" spans="1:17" ht="15.75" customHeight="1" x14ac:dyDescent="0.2">
      <c r="N16" s="36"/>
      <c r="Q16" s="36"/>
    </row>
    <row r="17" spans="1:17" ht="7.5" customHeight="1" x14ac:dyDescent="0.2">
      <c r="N17" s="36"/>
      <c r="Q17" s="36"/>
    </row>
    <row r="18" spans="1:17" ht="12" customHeight="1" x14ac:dyDescent="0.2">
      <c r="N18" s="36"/>
      <c r="Q18" s="36"/>
    </row>
    <row r="19" spans="1:17" ht="11.25" customHeight="1" x14ac:dyDescent="0.2"/>
    <row r="20" spans="1:17" s="17" customFormat="1" ht="23.25" customHeight="1" x14ac:dyDescent="0.2">
      <c r="B20" s="44" t="s">
        <v>246</v>
      </c>
      <c r="C20" s="45"/>
      <c r="D20" s="45" t="s">
        <v>113</v>
      </c>
      <c r="E20" s="46"/>
      <c r="F20" s="46"/>
      <c r="M20" s="47"/>
    </row>
    <row r="21" spans="1:17" s="17" customFormat="1" ht="18" customHeight="1" x14ac:dyDescent="0.3">
      <c r="A21" s="48"/>
      <c r="B21" s="25"/>
      <c r="C21" s="25"/>
      <c r="E21" s="25"/>
      <c r="N21" s="49"/>
      <c r="O21" s="33"/>
    </row>
    <row r="22" spans="1:17" s="17" customFormat="1" ht="19.5" customHeight="1" x14ac:dyDescent="0.2">
      <c r="C22" s="459" t="s">
        <v>408</v>
      </c>
      <c r="D22" s="263"/>
      <c r="E22" s="460"/>
      <c r="F22" s="460"/>
    </row>
    <row r="23" spans="1:17" s="17" customFormat="1" ht="19.5" customHeight="1" x14ac:dyDescent="0.2">
      <c r="C23" s="459" t="s">
        <v>358</v>
      </c>
      <c r="D23" s="459"/>
      <c r="E23" s="460"/>
      <c r="F23" s="460"/>
    </row>
    <row r="24" spans="1:17" s="17" customFormat="1" ht="19.5" customHeight="1" x14ac:dyDescent="0.2">
      <c r="C24" s="459" t="s">
        <v>351</v>
      </c>
      <c r="D24" s="459"/>
      <c r="E24" s="460"/>
      <c r="F24" s="460"/>
    </row>
    <row r="25" spans="1:17" s="17" customFormat="1" ht="19.5" customHeight="1" x14ac:dyDescent="0.2">
      <c r="C25" s="459" t="s">
        <v>359</v>
      </c>
      <c r="D25" s="459"/>
      <c r="E25" s="460"/>
      <c r="F25" s="460"/>
    </row>
    <row r="26" spans="1:17" s="17" customFormat="1" ht="19.5" customHeight="1" x14ac:dyDescent="0.2">
      <c r="C26" s="459" t="s">
        <v>352</v>
      </c>
      <c r="D26" s="263"/>
      <c r="E26" s="460"/>
      <c r="F26" s="460"/>
    </row>
    <row r="27" spans="1:17" s="17" customFormat="1" ht="19.5" customHeight="1" x14ac:dyDescent="0.2">
      <c r="C27" s="459" t="s">
        <v>360</v>
      </c>
      <c r="D27" s="459"/>
      <c r="E27" s="460"/>
      <c r="F27" s="460"/>
    </row>
    <row r="28" spans="1:17" s="17" customFormat="1" ht="19.5" customHeight="1" x14ac:dyDescent="0.2">
      <c r="C28" s="459" t="s">
        <v>353</v>
      </c>
      <c r="D28" s="459"/>
      <c r="E28" s="460"/>
      <c r="F28" s="460"/>
    </row>
    <row r="29" spans="1:17" s="17" customFormat="1" ht="19.5" customHeight="1" x14ac:dyDescent="0.2">
      <c r="C29" s="459" t="s">
        <v>361</v>
      </c>
      <c r="D29" s="459"/>
      <c r="E29" s="460"/>
      <c r="F29" s="460"/>
    </row>
    <row r="30" spans="1:17" s="17" customFormat="1" ht="19.5" customHeight="1" x14ac:dyDescent="0.2">
      <c r="C30" s="459" t="s">
        <v>409</v>
      </c>
      <c r="D30" s="459"/>
      <c r="E30" s="460"/>
      <c r="F30" s="460"/>
    </row>
    <row r="31" spans="1:17" s="17" customFormat="1" ht="19.5" customHeight="1" x14ac:dyDescent="0.2">
      <c r="C31" s="459" t="s">
        <v>410</v>
      </c>
      <c r="D31" s="459"/>
      <c r="E31" s="297"/>
      <c r="F31" s="460"/>
    </row>
    <row r="32" spans="1:17" s="17" customFormat="1" ht="19.5" customHeight="1" x14ac:dyDescent="0.2">
      <c r="C32" s="459" t="s">
        <v>427</v>
      </c>
      <c r="D32" s="263"/>
      <c r="E32" s="297"/>
      <c r="F32" s="297"/>
    </row>
    <row r="33" spans="3:9" s="17" customFormat="1" ht="19.5" customHeight="1" x14ac:dyDescent="0.2">
      <c r="C33" s="263" t="s">
        <v>411</v>
      </c>
      <c r="D33" s="459"/>
      <c r="E33" s="297"/>
      <c r="F33" s="297"/>
    </row>
    <row r="34" spans="3:9" s="17" customFormat="1" ht="19.5" customHeight="1" x14ac:dyDescent="0.2">
      <c r="C34" s="263" t="s">
        <v>354</v>
      </c>
      <c r="D34" s="459"/>
      <c r="E34" s="460"/>
      <c r="F34" s="297"/>
    </row>
    <row r="35" spans="3:9" s="17" customFormat="1" ht="19.5" customHeight="1" x14ac:dyDescent="0.2">
      <c r="C35" s="459" t="s">
        <v>355</v>
      </c>
      <c r="D35" s="459"/>
      <c r="E35" s="460"/>
      <c r="F35" s="460"/>
    </row>
    <row r="36" spans="3:9" s="17" customFormat="1" ht="19.5" customHeight="1" x14ac:dyDescent="0.2">
      <c r="C36" s="459" t="s">
        <v>412</v>
      </c>
      <c r="D36" s="263"/>
      <c r="E36" s="460"/>
      <c r="F36" s="460"/>
    </row>
    <row r="37" spans="3:9" s="17" customFormat="1" ht="19.5" customHeight="1" x14ac:dyDescent="0.2">
      <c r="C37" s="263" t="s">
        <v>413</v>
      </c>
      <c r="D37" s="263"/>
      <c r="E37" s="263"/>
      <c r="F37" s="460"/>
    </row>
    <row r="38" spans="3:9" s="17" customFormat="1" ht="19.5" customHeight="1" x14ac:dyDescent="0.2">
      <c r="C38" s="263"/>
      <c r="D38" s="263"/>
      <c r="E38" s="263"/>
      <c r="F38" s="460"/>
    </row>
    <row r="39" spans="3:9" s="17" customFormat="1" ht="18" customHeight="1" x14ac:dyDescent="0.2">
      <c r="C39" s="119"/>
      <c r="D39" s="119"/>
      <c r="E39" s="21"/>
      <c r="F39" s="21"/>
    </row>
    <row r="40" spans="3:9" s="17" customFormat="1" ht="18" customHeight="1" x14ac:dyDescent="0.2">
      <c r="C40" s="119"/>
      <c r="D40" s="119"/>
    </row>
    <row r="41" spans="3:9" s="17" customFormat="1" ht="18" customHeight="1" x14ac:dyDescent="0.2"/>
    <row r="42" spans="3:9" s="17" customFormat="1" ht="18" customHeight="1" x14ac:dyDescent="0.2"/>
    <row r="43" spans="3:9" s="17" customFormat="1" ht="18" customHeight="1" x14ac:dyDescent="0.2"/>
    <row r="44" spans="3:9" s="17" customFormat="1" ht="15" customHeight="1" x14ac:dyDescent="0.2">
      <c r="I44" s="50"/>
    </row>
    <row r="45" spans="3:9" s="17" customFormat="1" ht="15" customHeight="1" x14ac:dyDescent="0.2">
      <c r="I45" s="50"/>
    </row>
    <row r="46" spans="3:9" s="17" customFormat="1" ht="15" customHeight="1" x14ac:dyDescent="0.2"/>
    <row r="47" spans="3:9" s="17" customFormat="1" ht="12" customHeight="1" x14ac:dyDescent="0.2"/>
    <row r="48" spans="3:9" s="17" customFormat="1" ht="12" customHeight="1" x14ac:dyDescent="0.2"/>
    <row r="49" spans="3:8" s="17" customFormat="1" ht="12" customHeight="1" x14ac:dyDescent="0.2"/>
    <row r="50" spans="3:8" s="17" customFormat="1" ht="12" customHeight="1" x14ac:dyDescent="0.2">
      <c r="H50" s="51"/>
    </row>
    <row r="51" spans="3:8" s="17" customFormat="1" ht="15.75" customHeight="1" x14ac:dyDescent="0.2">
      <c r="H51" s="52"/>
    </row>
    <row r="52" spans="3:8" s="17" customFormat="1" ht="12" customHeight="1" x14ac:dyDescent="0.2">
      <c r="H52" s="51"/>
    </row>
    <row r="53" spans="3:8" s="17" customFormat="1" ht="12" customHeight="1" x14ac:dyDescent="0.2">
      <c r="H53" s="52"/>
    </row>
    <row r="54" spans="3:8" s="17" customFormat="1" ht="14" x14ac:dyDescent="0.2"/>
    <row r="55" spans="3:8" s="17" customFormat="1" ht="14" x14ac:dyDescent="0.2"/>
    <row r="56" spans="3:8" ht="14" x14ac:dyDescent="0.2">
      <c r="C56" s="17"/>
      <c r="D56" s="17"/>
      <c r="E56" s="17"/>
      <c r="F56" s="17"/>
    </row>
  </sheetData>
  <mergeCells count="13">
    <mergeCell ref="I7:J7"/>
    <mergeCell ref="K7:L7"/>
    <mergeCell ref="C9:D9"/>
    <mergeCell ref="F6:G6"/>
    <mergeCell ref="J6:K6"/>
    <mergeCell ref="C15:D15"/>
    <mergeCell ref="C6:D7"/>
    <mergeCell ref="E7:F7"/>
    <mergeCell ref="G7:H7"/>
    <mergeCell ref="C13:D13"/>
    <mergeCell ref="C12:D12"/>
    <mergeCell ref="C11:D11"/>
    <mergeCell ref="C10:D10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92D050"/>
    <pageSetUpPr fitToPage="1"/>
  </sheetPr>
  <dimension ref="A1:J31"/>
  <sheetViews>
    <sheetView zoomScaleNormal="100" workbookViewId="0">
      <selection activeCell="N21" sqref="N21"/>
    </sheetView>
  </sheetViews>
  <sheetFormatPr defaultRowHeight="13" x14ac:dyDescent="0.2"/>
  <cols>
    <col min="1" max="6" width="8.6328125" customWidth="1"/>
    <col min="7" max="7" width="3.453125" customWidth="1"/>
    <col min="8" max="10" width="8.6328125" customWidth="1"/>
  </cols>
  <sheetData>
    <row r="1" spans="1:10" x14ac:dyDescent="0.2">
      <c r="A1" s="9" t="s">
        <v>324</v>
      </c>
      <c r="B1" s="9"/>
      <c r="C1" s="9"/>
      <c r="D1" s="9"/>
      <c r="E1" s="9"/>
      <c r="F1" s="444" t="s">
        <v>337</v>
      </c>
      <c r="G1" s="9"/>
      <c r="H1" s="9"/>
      <c r="I1" s="9"/>
      <c r="J1" s="9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">
      <c r="A3" s="10" t="s">
        <v>47</v>
      </c>
      <c r="B3" s="26"/>
      <c r="C3" s="26"/>
      <c r="D3" s="26"/>
      <c r="E3" s="11"/>
      <c r="F3" s="356">
        <v>47992</v>
      </c>
      <c r="G3" s="9"/>
      <c r="H3" s="179" t="s">
        <v>48</v>
      </c>
      <c r="I3" s="9"/>
      <c r="J3" s="9"/>
    </row>
    <row r="4" spans="1:10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">
      <c r="A5" s="27" t="s">
        <v>4</v>
      </c>
      <c r="B5" s="29" t="s">
        <v>49</v>
      </c>
      <c r="C5" s="12" t="s">
        <v>50</v>
      </c>
      <c r="D5" s="178" t="s">
        <v>51</v>
      </c>
      <c r="E5" s="177" t="s">
        <v>5</v>
      </c>
      <c r="F5" s="28" t="s">
        <v>28</v>
      </c>
      <c r="G5" s="8"/>
      <c r="H5" s="193" t="s">
        <v>4</v>
      </c>
      <c r="I5" s="193" t="s">
        <v>5</v>
      </c>
      <c r="J5" s="194" t="s">
        <v>28</v>
      </c>
    </row>
    <row r="6" spans="1:10" x14ac:dyDescent="0.2">
      <c r="A6" s="12" t="s">
        <v>6</v>
      </c>
      <c r="B6" s="354">
        <v>957</v>
      </c>
      <c r="C6" s="354">
        <v>1121</v>
      </c>
      <c r="D6" s="355">
        <v>879</v>
      </c>
      <c r="E6" s="191">
        <f>B6+C6+D6</f>
        <v>2957</v>
      </c>
      <c r="F6" s="200">
        <f>E6/F3*100</f>
        <v>6.1614435739289881</v>
      </c>
      <c r="G6" s="9"/>
      <c r="H6" s="195" t="s">
        <v>18</v>
      </c>
      <c r="I6" s="196">
        <v>10784</v>
      </c>
      <c r="J6" s="447">
        <v>22.470411735289215</v>
      </c>
    </row>
    <row r="7" spans="1:10" x14ac:dyDescent="0.2">
      <c r="A7" s="12" t="s">
        <v>9</v>
      </c>
      <c r="B7" s="354">
        <v>372</v>
      </c>
      <c r="C7" s="354">
        <v>573</v>
      </c>
      <c r="D7" s="355">
        <v>431</v>
      </c>
      <c r="E7" s="191">
        <f>B7+C7+D7</f>
        <v>1376</v>
      </c>
      <c r="F7" s="200">
        <f>E7/F3*100</f>
        <v>2.8671445240873479</v>
      </c>
      <c r="G7" s="9"/>
      <c r="H7" s="195" t="s">
        <v>21</v>
      </c>
      <c r="I7" s="196">
        <v>8824</v>
      </c>
      <c r="J7" s="447">
        <v>18.386397732955491</v>
      </c>
    </row>
    <row r="8" spans="1:10" x14ac:dyDescent="0.2">
      <c r="A8" s="12" t="s">
        <v>12</v>
      </c>
      <c r="B8" s="354">
        <v>168</v>
      </c>
      <c r="C8" s="354">
        <v>317</v>
      </c>
      <c r="D8" s="355">
        <v>264</v>
      </c>
      <c r="E8" s="191">
        <f>B8+C8+D8</f>
        <v>749</v>
      </c>
      <c r="F8" s="200">
        <f>E8/F3*100</f>
        <v>1.5606767794632439</v>
      </c>
      <c r="G8" s="9"/>
      <c r="H8" s="195" t="s">
        <v>24</v>
      </c>
      <c r="I8" s="196">
        <v>5646</v>
      </c>
      <c r="J8" s="447">
        <v>11.764460743457244</v>
      </c>
    </row>
    <row r="9" spans="1:10" x14ac:dyDescent="0.2">
      <c r="A9" s="12" t="s">
        <v>15</v>
      </c>
      <c r="B9" s="354">
        <v>514</v>
      </c>
      <c r="C9" s="354">
        <v>1301</v>
      </c>
      <c r="D9" s="355">
        <v>1814</v>
      </c>
      <c r="E9" s="191">
        <f>B9+C9+D9</f>
        <v>3629</v>
      </c>
      <c r="F9" s="200">
        <f>E9/F3*100</f>
        <v>7.5616769461576929</v>
      </c>
      <c r="G9" s="9"/>
      <c r="H9" s="195" t="s">
        <v>15</v>
      </c>
      <c r="I9" s="196">
        <v>3629</v>
      </c>
      <c r="J9" s="447">
        <v>7.5616769461576929</v>
      </c>
    </row>
    <row r="10" spans="1:10" x14ac:dyDescent="0.2">
      <c r="A10" s="12" t="s">
        <v>18</v>
      </c>
      <c r="B10" s="354">
        <v>1503</v>
      </c>
      <c r="C10" s="354">
        <v>4307</v>
      </c>
      <c r="D10" s="355">
        <v>4974</v>
      </c>
      <c r="E10" s="191">
        <f>B10+C10+D10</f>
        <v>10784</v>
      </c>
      <c r="F10" s="200">
        <f>E10/F3*100</f>
        <v>22.470411735289215</v>
      </c>
      <c r="G10" s="9"/>
      <c r="H10" s="195" t="s">
        <v>7</v>
      </c>
      <c r="I10" s="196">
        <v>3510</v>
      </c>
      <c r="J10" s="447">
        <v>7.31371895315886</v>
      </c>
    </row>
    <row r="11" spans="1:10" x14ac:dyDescent="0.2">
      <c r="A11" s="12" t="s">
        <v>21</v>
      </c>
      <c r="B11" s="354">
        <v>1817</v>
      </c>
      <c r="C11" s="354">
        <v>3401</v>
      </c>
      <c r="D11" s="355">
        <v>3606</v>
      </c>
      <c r="E11" s="191">
        <f t="shared" ref="E11" si="0">B11+C11+D11</f>
        <v>8824</v>
      </c>
      <c r="F11" s="200">
        <f>E11/F3*100</f>
        <v>18.386397732955491</v>
      </c>
      <c r="G11" s="9"/>
      <c r="H11" s="195" t="s">
        <v>6</v>
      </c>
      <c r="I11" s="196">
        <v>2957</v>
      </c>
      <c r="J11" s="447">
        <v>6.1614435739289881</v>
      </c>
    </row>
    <row r="12" spans="1:10" x14ac:dyDescent="0.2">
      <c r="A12" s="12" t="s">
        <v>24</v>
      </c>
      <c r="B12" s="354">
        <v>1356</v>
      </c>
      <c r="C12" s="354">
        <v>2275</v>
      </c>
      <c r="D12" s="355">
        <v>2015</v>
      </c>
      <c r="E12" s="191">
        <f t="shared" ref="E12:E25" si="1">B12+C12+D12</f>
        <v>5646</v>
      </c>
      <c r="F12" s="200">
        <f>E12/F3*100</f>
        <v>11.764460743457244</v>
      </c>
      <c r="G12" s="9"/>
      <c r="H12" s="195" t="s">
        <v>10</v>
      </c>
      <c r="I12" s="196">
        <v>2383</v>
      </c>
      <c r="J12" s="447">
        <v>4.9654109018169699</v>
      </c>
    </row>
    <row r="13" spans="1:10" x14ac:dyDescent="0.2">
      <c r="A13" s="12" t="s">
        <v>7</v>
      </c>
      <c r="B13" s="354">
        <v>833</v>
      </c>
      <c r="C13" s="354">
        <v>1432</v>
      </c>
      <c r="D13" s="355">
        <v>1245</v>
      </c>
      <c r="E13" s="191">
        <f t="shared" si="1"/>
        <v>3510</v>
      </c>
      <c r="F13" s="200">
        <f>E13/F3*100</f>
        <v>7.31371895315886</v>
      </c>
      <c r="G13" s="9"/>
      <c r="H13" s="195" t="s">
        <v>13</v>
      </c>
      <c r="I13" s="196">
        <v>1967</v>
      </c>
      <c r="J13" s="447">
        <v>4.0985997666277711</v>
      </c>
    </row>
    <row r="14" spans="1:10" x14ac:dyDescent="0.2">
      <c r="A14" s="12" t="s">
        <v>10</v>
      </c>
      <c r="B14" s="354">
        <v>520</v>
      </c>
      <c r="C14" s="354">
        <v>968</v>
      </c>
      <c r="D14" s="355">
        <v>895</v>
      </c>
      <c r="E14" s="191">
        <f t="shared" si="1"/>
        <v>2383</v>
      </c>
      <c r="F14" s="200">
        <f>E14/F3*100</f>
        <v>4.9654109018169699</v>
      </c>
      <c r="G14" s="9"/>
      <c r="H14" s="195" t="s">
        <v>16</v>
      </c>
      <c r="I14" s="196">
        <v>1599</v>
      </c>
      <c r="J14" s="447">
        <v>3.3318053008834809</v>
      </c>
    </row>
    <row r="15" spans="1:10" x14ac:dyDescent="0.2">
      <c r="A15" s="12" t="s">
        <v>13</v>
      </c>
      <c r="B15" s="354">
        <v>437</v>
      </c>
      <c r="C15" s="354">
        <v>804</v>
      </c>
      <c r="D15" s="355">
        <v>726</v>
      </c>
      <c r="E15" s="191">
        <f t="shared" si="1"/>
        <v>1967</v>
      </c>
      <c r="F15" s="200">
        <f>E15/F3*100</f>
        <v>4.0985997666277711</v>
      </c>
      <c r="G15" s="9"/>
      <c r="H15" s="195" t="s">
        <v>9</v>
      </c>
      <c r="I15" s="196">
        <v>1376</v>
      </c>
      <c r="J15" s="447">
        <v>2.8671445240873479</v>
      </c>
    </row>
    <row r="16" spans="1:10" x14ac:dyDescent="0.2">
      <c r="A16" s="12" t="s">
        <v>16</v>
      </c>
      <c r="B16" s="354">
        <v>344</v>
      </c>
      <c r="C16" s="354">
        <v>671</v>
      </c>
      <c r="D16" s="355">
        <v>584</v>
      </c>
      <c r="E16" s="191">
        <f t="shared" si="1"/>
        <v>1599</v>
      </c>
      <c r="F16" s="200">
        <f>E16/F3*100</f>
        <v>3.3318053008834809</v>
      </c>
      <c r="G16" s="9"/>
      <c r="H16" s="195" t="s">
        <v>19</v>
      </c>
      <c r="I16" s="196">
        <v>1169</v>
      </c>
      <c r="J16" s="447">
        <v>2.4358226371061846</v>
      </c>
    </row>
    <row r="17" spans="1:10" x14ac:dyDescent="0.2">
      <c r="A17" s="12" t="s">
        <v>19</v>
      </c>
      <c r="B17" s="354">
        <v>274</v>
      </c>
      <c r="C17" s="354">
        <v>483</v>
      </c>
      <c r="D17" s="355">
        <v>412</v>
      </c>
      <c r="E17" s="191">
        <f t="shared" si="1"/>
        <v>1169</v>
      </c>
      <c r="F17" s="200">
        <f>E17/F3*100</f>
        <v>2.4358226371061846</v>
      </c>
      <c r="G17" s="9"/>
      <c r="H17" s="195" t="s">
        <v>22</v>
      </c>
      <c r="I17" s="196">
        <v>855</v>
      </c>
      <c r="J17" s="447">
        <v>1.7815469244874145</v>
      </c>
    </row>
    <row r="18" spans="1:10" x14ac:dyDescent="0.2">
      <c r="A18" s="12" t="s">
        <v>22</v>
      </c>
      <c r="B18" s="354">
        <v>188</v>
      </c>
      <c r="C18" s="354">
        <v>358</v>
      </c>
      <c r="D18" s="355">
        <v>309</v>
      </c>
      <c r="E18" s="191">
        <f t="shared" si="1"/>
        <v>855</v>
      </c>
      <c r="F18" s="200">
        <f>E18/F3*100</f>
        <v>1.7815469244874145</v>
      </c>
      <c r="G18" s="9"/>
      <c r="H18" s="195" t="s">
        <v>12</v>
      </c>
      <c r="I18" s="196">
        <v>749</v>
      </c>
      <c r="J18" s="447">
        <v>1.5606767794632439</v>
      </c>
    </row>
    <row r="19" spans="1:10" x14ac:dyDescent="0.2">
      <c r="A19" s="12" t="s">
        <v>25</v>
      </c>
      <c r="B19" s="354">
        <v>153</v>
      </c>
      <c r="C19" s="354">
        <v>320</v>
      </c>
      <c r="D19" s="355">
        <v>188</v>
      </c>
      <c r="E19" s="191">
        <f t="shared" si="1"/>
        <v>661</v>
      </c>
      <c r="F19" s="200">
        <f>E19/F3*100</f>
        <v>1.3773128854809134</v>
      </c>
      <c r="G19" s="9"/>
      <c r="H19" s="195" t="s">
        <v>25</v>
      </c>
      <c r="I19" s="196">
        <v>661</v>
      </c>
      <c r="J19" s="447">
        <v>1.3773128854809134</v>
      </c>
    </row>
    <row r="20" spans="1:10" x14ac:dyDescent="0.2">
      <c r="A20" s="12" t="s">
        <v>8</v>
      </c>
      <c r="B20" s="354">
        <v>137</v>
      </c>
      <c r="C20" s="354">
        <v>252</v>
      </c>
      <c r="D20" s="355">
        <v>185</v>
      </c>
      <c r="E20" s="191">
        <f t="shared" si="1"/>
        <v>574</v>
      </c>
      <c r="F20" s="200">
        <f>E20/F3*100</f>
        <v>1.1960326721120187</v>
      </c>
      <c r="G20" s="9"/>
      <c r="H20" s="195" t="s">
        <v>8</v>
      </c>
      <c r="I20" s="196">
        <v>574</v>
      </c>
      <c r="J20" s="447">
        <v>1.1960326721120187</v>
      </c>
    </row>
    <row r="21" spans="1:10" x14ac:dyDescent="0.2">
      <c r="A21" s="12" t="s">
        <v>11</v>
      </c>
      <c r="B21" s="354">
        <v>100</v>
      </c>
      <c r="C21" s="354">
        <v>117</v>
      </c>
      <c r="D21" s="355">
        <v>120</v>
      </c>
      <c r="E21" s="191">
        <f t="shared" si="1"/>
        <v>337</v>
      </c>
      <c r="F21" s="200">
        <f>E21/F3*100</f>
        <v>0.70220036672778796</v>
      </c>
      <c r="G21" s="9"/>
      <c r="H21" s="195" t="s">
        <v>17</v>
      </c>
      <c r="I21" s="196">
        <v>342</v>
      </c>
      <c r="J21" s="447">
        <v>0.71261876979496586</v>
      </c>
    </row>
    <row r="22" spans="1:10" x14ac:dyDescent="0.2">
      <c r="A22" s="12" t="s">
        <v>14</v>
      </c>
      <c r="B22" s="354">
        <v>86</v>
      </c>
      <c r="C22" s="354">
        <v>103</v>
      </c>
      <c r="D22" s="355">
        <v>118</v>
      </c>
      <c r="E22" s="191">
        <f t="shared" si="1"/>
        <v>307</v>
      </c>
      <c r="F22" s="200">
        <f>E22/F3*100</f>
        <v>0.63968994832472081</v>
      </c>
      <c r="G22" s="9"/>
      <c r="H22" s="195" t="s">
        <v>11</v>
      </c>
      <c r="I22" s="196">
        <v>337</v>
      </c>
      <c r="J22" s="447">
        <v>0.70220036672778796</v>
      </c>
    </row>
    <row r="23" spans="1:10" x14ac:dyDescent="0.2">
      <c r="A23" s="12" t="s">
        <v>17</v>
      </c>
      <c r="B23" s="354">
        <v>120</v>
      </c>
      <c r="C23" s="354">
        <v>123</v>
      </c>
      <c r="D23" s="355">
        <v>99</v>
      </c>
      <c r="E23" s="191">
        <f t="shared" si="1"/>
        <v>342</v>
      </c>
      <c r="F23" s="200">
        <f>E23/F3*100</f>
        <v>0.71261876979496586</v>
      </c>
      <c r="G23" s="9"/>
      <c r="H23" s="195" t="s">
        <v>14</v>
      </c>
      <c r="I23" s="196">
        <v>307</v>
      </c>
      <c r="J23" s="447">
        <v>0.63968994832472081</v>
      </c>
    </row>
    <row r="24" spans="1:10" x14ac:dyDescent="0.2">
      <c r="A24" s="12" t="s">
        <v>20</v>
      </c>
      <c r="B24" s="354">
        <v>106</v>
      </c>
      <c r="C24" s="354">
        <v>71</v>
      </c>
      <c r="D24" s="355">
        <v>67</v>
      </c>
      <c r="E24" s="191">
        <f t="shared" si="1"/>
        <v>244</v>
      </c>
      <c r="F24" s="200">
        <f>E24/F3*100</f>
        <v>0.50841806967827974</v>
      </c>
      <c r="G24" s="9"/>
      <c r="H24" s="195" t="s">
        <v>20</v>
      </c>
      <c r="I24" s="196">
        <v>244</v>
      </c>
      <c r="J24" s="447">
        <v>0.50841806967827974</v>
      </c>
    </row>
    <row r="25" spans="1:10" x14ac:dyDescent="0.2">
      <c r="A25" s="12" t="s">
        <v>66</v>
      </c>
      <c r="B25" s="354">
        <v>43</v>
      </c>
      <c r="C25" s="354">
        <v>19</v>
      </c>
      <c r="D25" s="355">
        <v>17</v>
      </c>
      <c r="E25" s="191">
        <f t="shared" si="1"/>
        <v>79</v>
      </c>
      <c r="F25" s="200">
        <f>E25/F3*100</f>
        <v>0.16461076846141023</v>
      </c>
      <c r="G25" s="9"/>
      <c r="H25" s="195" t="s">
        <v>66</v>
      </c>
      <c r="I25" s="196">
        <v>79</v>
      </c>
      <c r="J25" s="447">
        <v>0.16461076846141023</v>
      </c>
    </row>
    <row r="26" spans="1:10" x14ac:dyDescent="0.2">
      <c r="A26" s="12" t="s">
        <v>29</v>
      </c>
      <c r="B26" s="189">
        <f>SUM(B6:B25)</f>
        <v>10028</v>
      </c>
      <c r="C26" s="190">
        <f>SUM(C6:C25)</f>
        <v>19016</v>
      </c>
      <c r="D26" s="191">
        <f>SUM(D6:D25)</f>
        <v>18948</v>
      </c>
      <c r="E26" s="192">
        <f>SUM(E6:E25)</f>
        <v>47992</v>
      </c>
      <c r="F26" s="200">
        <f>SUM(F6:F25)</f>
        <v>100.00000000000001</v>
      </c>
      <c r="G26" s="9"/>
      <c r="H26" s="195" t="s">
        <v>29</v>
      </c>
      <c r="I26" s="190">
        <f>SUM(I6:I25)</f>
        <v>47992</v>
      </c>
      <c r="J26" s="448">
        <f>SUM(J6:J25)</f>
        <v>100.00000000000003</v>
      </c>
    </row>
    <row r="27" spans="1:10" x14ac:dyDescent="0.2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 x14ac:dyDescent="0.2">
      <c r="A28" s="198" t="s">
        <v>23</v>
      </c>
      <c r="B28" s="356">
        <v>1497</v>
      </c>
      <c r="C28" s="356">
        <v>2011</v>
      </c>
      <c r="D28" s="356">
        <v>1574</v>
      </c>
      <c r="E28" s="192">
        <f>B28+C28+D28</f>
        <v>5082</v>
      </c>
      <c r="F28" s="197">
        <f>E28/F3*100</f>
        <v>10.589264877479581</v>
      </c>
      <c r="G28" s="9"/>
      <c r="H28" s="22"/>
      <c r="I28" s="2"/>
      <c r="J28" s="23"/>
    </row>
    <row r="29" spans="1:10" x14ac:dyDescent="0.2">
      <c r="A29" s="198" t="s">
        <v>26</v>
      </c>
      <c r="B29" s="356">
        <v>7786</v>
      </c>
      <c r="C29" s="356">
        <v>16000</v>
      </c>
      <c r="D29" s="357">
        <v>16580</v>
      </c>
      <c r="E29" s="192">
        <f>B29+C29+D29</f>
        <v>40366</v>
      </c>
      <c r="F29" s="197">
        <f>E29/F3*100</f>
        <v>84.109851641940324</v>
      </c>
      <c r="G29" s="9"/>
      <c r="H29" s="22"/>
      <c r="I29" s="2"/>
      <c r="J29" s="23"/>
    </row>
    <row r="30" spans="1:10" x14ac:dyDescent="0.2">
      <c r="A30" s="198" t="s">
        <v>27</v>
      </c>
      <c r="B30" s="356">
        <v>745</v>
      </c>
      <c r="C30" s="356">
        <v>1005</v>
      </c>
      <c r="D30" s="357">
        <v>794</v>
      </c>
      <c r="E30" s="192">
        <f>B30+C30+D30</f>
        <v>2544</v>
      </c>
      <c r="F30" s="197">
        <f>E30/F3*100</f>
        <v>5.3008834805800964</v>
      </c>
      <c r="G30" s="9"/>
      <c r="H30" s="22"/>
      <c r="I30" s="2"/>
      <c r="J30" s="23"/>
    </row>
    <row r="31" spans="1:10" x14ac:dyDescent="0.2">
      <c r="A31" s="199" t="s">
        <v>29</v>
      </c>
      <c r="B31" s="189">
        <f>SUM(B28:B30)</f>
        <v>10028</v>
      </c>
      <c r="C31" s="190">
        <f>SUM(C28:C30)</f>
        <v>19016</v>
      </c>
      <c r="D31" s="191">
        <f>SUM(D28:D30)</f>
        <v>18948</v>
      </c>
      <c r="E31" s="192">
        <f>SUM(E28:E30)</f>
        <v>47992</v>
      </c>
      <c r="F31" s="200">
        <f>SUM(F28:F30)</f>
        <v>100</v>
      </c>
      <c r="G31" s="9"/>
      <c r="H31" s="9"/>
      <c r="I31" s="9"/>
      <c r="J31" s="9"/>
    </row>
  </sheetData>
  <sortState xmlns:xlrd2="http://schemas.microsoft.com/office/spreadsheetml/2017/richdata2"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鶴　優美（統計分析課）</cp:lastModifiedBy>
  <cp:lastPrinted>2024-01-09T07:41:38Z</cp:lastPrinted>
  <dcterms:created xsi:type="dcterms:W3CDTF">2000-02-13T05:20:11Z</dcterms:created>
  <dcterms:modified xsi:type="dcterms:W3CDTF">2024-02-27T07:23:37Z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