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E9CE7AB9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8_{5C3674A0-C471-4213-A2F6-D81D799C12B8}" xr6:coauthVersionLast="47" xr6:coauthVersionMax="47" xr10:uidLastSave="{00000000-0000-0000-0000-000000000000}"/>
  <bookViews>
    <workbookView xWindow="1245" yWindow="2550" windowWidth="15180" windowHeight="12285" xr2:uid="{BB312B7D-AACE-4508-ABED-F3118D7D2C8D}"/>
  </bookViews>
  <sheets>
    <sheet name="6-7 " sheetId="1" r:id="rId1"/>
  </sheets>
  <definedNames>
    <definedName name="_xlnm.Print_Area" localSheetId="0">'6-7 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5" i="1"/>
  <c r="C35" i="1"/>
  <c r="B35" i="1"/>
  <c r="D33" i="1"/>
  <c r="C33" i="1"/>
  <c r="B33" i="1"/>
  <c r="D31" i="1"/>
  <c r="C31" i="1"/>
  <c r="B31" i="1"/>
  <c r="D27" i="1"/>
  <c r="C27" i="1"/>
  <c r="B27" i="1"/>
  <c r="D25" i="1"/>
  <c r="C25" i="1"/>
  <c r="B25" i="1"/>
  <c r="B13" i="1" s="1"/>
  <c r="B10" i="1" s="1"/>
  <c r="D12" i="1"/>
  <c r="C12" i="1"/>
  <c r="B12" i="1"/>
  <c r="D13" i="1" l="1"/>
  <c r="C13" i="1"/>
  <c r="C10" i="1" s="1"/>
</calcChain>
</file>

<file path=xl/sharedStrings.xml><?xml version="1.0" encoding="utf-8"?>
<sst xmlns="http://schemas.openxmlformats.org/spreadsheetml/2006/main" count="44" uniqueCount="43">
  <si>
    <r>
      <t>6-7　米の数量調整取組状況　</t>
    </r>
    <r>
      <rPr>
        <sz val="12"/>
        <rFont val="ＭＳ 明朝"/>
        <family val="1"/>
        <charset val="128"/>
      </rPr>
      <t>－市町－(令和3年度)</t>
    </r>
    <rPh sb="4" eb="5">
      <t>コメ</t>
    </rPh>
    <rPh sb="6" eb="8">
      <t>スウリョウ</t>
    </rPh>
    <rPh sb="8" eb="10">
      <t>チョウセイ</t>
    </rPh>
    <rPh sb="10" eb="12">
      <t>トリクミ</t>
    </rPh>
    <rPh sb="12" eb="14">
      <t>ジョウキョウ</t>
    </rPh>
    <rPh sb="16" eb="18">
      <t>シチョウ</t>
    </rPh>
    <rPh sb="20" eb="22">
      <t>レイワ</t>
    </rPh>
    <rPh sb="23" eb="25">
      <t>ネンド</t>
    </rPh>
    <rPh sb="24" eb="25">
      <t>ドヘイネンド</t>
    </rPh>
    <phoneticPr fontId="5"/>
  </si>
  <si>
    <t>令和3年12月末現在</t>
    <rPh sb="0" eb="2">
      <t>レイワ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9"/>
  </si>
  <si>
    <t>年度
市町</t>
    <phoneticPr fontId="9"/>
  </si>
  <si>
    <t>令 和 3 年 産 米
「 生 産 の め や す」
市 町 別 換 算 値</t>
    <rPh sb="0" eb="1">
      <t>レイ</t>
    </rPh>
    <rPh sb="2" eb="3">
      <t>ワ</t>
    </rPh>
    <rPh sb="6" eb="7">
      <t>トシ</t>
    </rPh>
    <rPh sb="8" eb="9">
      <t>サン</t>
    </rPh>
    <rPh sb="10" eb="11">
      <t>ベイ</t>
    </rPh>
    <rPh sb="14" eb="15">
      <t>セイ</t>
    </rPh>
    <rPh sb="16" eb="17">
      <t>サン</t>
    </rPh>
    <rPh sb="27" eb="28">
      <t>シ</t>
    </rPh>
    <rPh sb="29" eb="30">
      <t>マチ</t>
    </rPh>
    <rPh sb="31" eb="32">
      <t>ベツ</t>
    </rPh>
    <rPh sb="33" eb="34">
      <t>カン</t>
    </rPh>
    <rPh sb="35" eb="36">
      <t>サン</t>
    </rPh>
    <rPh sb="37" eb="38">
      <t>チ</t>
    </rPh>
    <phoneticPr fontId="9"/>
  </si>
  <si>
    <r>
      <t xml:space="preserve">     (参 考)
　    水 稲 作 付 面 積
</t>
    </r>
    <r>
      <rPr>
        <sz val="9"/>
        <rFont val="ＭＳ 明朝"/>
        <family val="1"/>
        <charset val="128"/>
      </rPr>
      <t>　  　 ※主食用米以外も含む</t>
    </r>
    <rPh sb="6" eb="7">
      <t>サン</t>
    </rPh>
    <rPh sb="8" eb="9">
      <t>コウ</t>
    </rPh>
    <rPh sb="16" eb="17">
      <t>ミズ</t>
    </rPh>
    <rPh sb="18" eb="19">
      <t>イネ</t>
    </rPh>
    <rPh sb="20" eb="21">
      <t>サク</t>
    </rPh>
    <rPh sb="22" eb="23">
      <t>ツキ</t>
    </rPh>
    <rPh sb="24" eb="25">
      <t>メン</t>
    </rPh>
    <rPh sb="26" eb="27">
      <t>ツモル</t>
    </rPh>
    <phoneticPr fontId="9"/>
  </si>
  <si>
    <t>面 積 換 算 値</t>
    <rPh sb="0" eb="1">
      <t>メン</t>
    </rPh>
    <rPh sb="2" eb="3">
      <t>セキ</t>
    </rPh>
    <rPh sb="4" eb="5">
      <t>カン</t>
    </rPh>
    <rPh sb="6" eb="7">
      <t>サン</t>
    </rPh>
    <rPh sb="8" eb="9">
      <t>アタイ</t>
    </rPh>
    <phoneticPr fontId="9"/>
  </si>
  <si>
    <t>t</t>
    <phoneticPr fontId="9"/>
  </si>
  <si>
    <t>ha</t>
    <phoneticPr fontId="9"/>
  </si>
  <si>
    <t>令和 3年度</t>
    <rPh sb="0" eb="2">
      <t>レイワ</t>
    </rPh>
    <rPh sb="4" eb="6">
      <t>ネンド</t>
    </rPh>
    <rPh sb="5" eb="6">
      <t>ド</t>
    </rPh>
    <phoneticPr fontId="9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</si>
  <si>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</si>
  <si>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</si>
  <si>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</si>
  <si>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</si>
  <si>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</si>
  <si>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</si>
  <si>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</si>
  <si>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</si>
  <si>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</si>
  <si>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9"/>
  </si>
  <si>
    <t>嬉野市</t>
    <rPh sb="0" eb="2">
      <t>ウレシノ</t>
    </rPh>
    <rPh sb="2" eb="3">
      <t>シ</t>
    </rPh>
    <phoneticPr fontId="9"/>
  </si>
  <si>
    <t>神埼市</t>
    <rPh sb="0" eb="2">
      <t>カンザキ</t>
    </rPh>
    <rPh sb="2" eb="3">
      <t>シ</t>
    </rPh>
    <phoneticPr fontId="9"/>
  </si>
  <si>
    <t>神埼郡</t>
  </si>
  <si>
    <t>吉野ヶ里町</t>
    <rPh sb="0" eb="4">
      <t>ヨシノガリ</t>
    </rPh>
    <rPh sb="4" eb="5">
      <t>チョウ</t>
    </rPh>
    <phoneticPr fontId="9"/>
  </si>
  <si>
    <t>三養基郡</t>
  </si>
  <si>
    <t>基山町</t>
  </si>
  <si>
    <t>上峰町</t>
    <rPh sb="0" eb="2">
      <t>カミミネ</t>
    </rPh>
    <rPh sb="2" eb="3">
      <t>チョウ</t>
    </rPh>
    <phoneticPr fontId="9"/>
  </si>
  <si>
    <t>みやき町</t>
    <rPh sb="3" eb="4">
      <t>チョウ</t>
    </rPh>
    <phoneticPr fontId="9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</si>
  <si>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</si>
  <si>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</si>
  <si>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</si>
  <si>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</si>
  <si>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</si>
  <si>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</si>
  <si>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</si>
  <si>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</si>
  <si>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</si>
  <si>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  <rPh sb="0" eb="3">
      <t>タラチョウ</t>
    </rPh>
    <phoneticPr fontId="9"/>
  </si>
  <si>
    <t>資料：佐賀県農業再生協議会「生産のめやす」、農林水産省「作物統計調査」（市町村別データ）</t>
    <rPh sb="0" eb="2">
      <t>シリョウ</t>
    </rPh>
    <rPh sb="3" eb="6">
      <t>サガケン</t>
    </rPh>
    <rPh sb="6" eb="8">
      <t>ノウギョウ</t>
    </rPh>
    <rPh sb="8" eb="10">
      <t>サイセイ</t>
    </rPh>
    <rPh sb="10" eb="13">
      <t>キョウギカイ</t>
    </rPh>
    <rPh sb="22" eb="24">
      <t>ノウリン</t>
    </rPh>
    <rPh sb="24" eb="27">
      <t>スイサンショウ</t>
    </rPh>
    <rPh sb="28" eb="30">
      <t>サクモツ</t>
    </rPh>
    <rPh sb="30" eb="32">
      <t>トウケイ</t>
    </rPh>
    <rPh sb="32" eb="34">
      <t>チョウサ</t>
    </rPh>
    <rPh sb="36" eb="37">
      <t>シ</t>
    </rPh>
    <rPh sb="37" eb="38">
      <t>マチ</t>
    </rPh>
    <rPh sb="38" eb="39">
      <t>ムラ</t>
    </rPh>
    <rPh sb="39" eb="40">
      <t>ベツ</t>
    </rPh>
    <phoneticPr fontId="9"/>
  </si>
  <si>
    <t>(注) 1)「生産のめやす」、面積換算値は、地域農業再生協議会間調整後の数値。</t>
    <rPh sb="1" eb="2">
      <t>チュウ</t>
    </rPh>
    <rPh sb="15" eb="17">
      <t>メンセキ</t>
    </rPh>
    <rPh sb="17" eb="20">
      <t>カンサンチ</t>
    </rPh>
    <rPh sb="22" eb="24">
      <t>チイキ</t>
    </rPh>
    <rPh sb="24" eb="26">
      <t>ノウギョウ</t>
    </rPh>
    <rPh sb="26" eb="28">
      <t>サイセイ</t>
    </rPh>
    <rPh sb="28" eb="31">
      <t>キョウギカイ</t>
    </rPh>
    <rPh sb="31" eb="32">
      <t>カン</t>
    </rPh>
    <rPh sb="32" eb="34">
      <t>チョウセイ</t>
    </rPh>
    <rPh sb="34" eb="35">
      <t>ゴ</t>
    </rPh>
    <rPh sb="36" eb="37">
      <t>スウ</t>
    </rPh>
    <rPh sb="37" eb="38">
      <t>アタイ</t>
    </rPh>
    <phoneticPr fontId="9"/>
  </si>
  <si>
    <t>　 　  「生産のめやす」は、佐賀県農業再生協議会から地域農業再生協議会に配分される。</t>
    <rPh sb="6" eb="8">
      <t>セイサン</t>
    </rPh>
    <rPh sb="15" eb="25">
      <t>サガケンノウギョウサイセイキョウギカイ</t>
    </rPh>
    <rPh sb="27" eb="36">
      <t>チイキノウギョウサイセイキョウギカイ</t>
    </rPh>
    <rPh sb="37" eb="39">
      <t>ハイブン</t>
    </rPh>
    <phoneticPr fontId="9"/>
  </si>
  <si>
    <t>　  　 記載の数値は、地域農業再生協議会に配分された「生産のめやす」を市町単位で分割、または合算した数値。</t>
    <phoneticPr fontId="9"/>
  </si>
  <si>
    <t xml:space="preserve">     2)水稲作付面積は令和3年度の確定値が未公表のため令和2年度の数値である。</t>
    <rPh sb="14" eb="16">
      <t>レイワ</t>
    </rPh>
    <rPh sb="17" eb="19">
      <t>ネンド</t>
    </rPh>
    <rPh sb="20" eb="23">
      <t>カクテイチ</t>
    </rPh>
    <rPh sb="24" eb="25">
      <t>ミ</t>
    </rPh>
    <rPh sb="25" eb="27">
      <t>コウヒョウ</t>
    </rPh>
    <rPh sb="30" eb="32">
      <t>レイワ</t>
    </rPh>
    <rPh sb="34" eb="35">
      <t>ド</t>
    </rPh>
    <phoneticPr fontId="9"/>
  </si>
  <si>
    <t xml:space="preserve">     3)計は、四捨五入のため一致しない場合がある。</t>
    <rPh sb="7" eb="8">
      <t>ケイ</t>
    </rPh>
    <rPh sb="10" eb="14">
      <t>シシャゴニュウ</t>
    </rPh>
    <rPh sb="17" eb="19">
      <t>イッチ</t>
    </rPh>
    <rPh sb="22" eb="24">
      <t>バアイ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</si>
</sst>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"/>
    <numFmt numFmtId="177" formatCode="#,##0_);[Red]\(#,##0\)"/>
    <numFmt numFmtId="178" formatCode="####\ ###\ ##0"/>
    <numFmt numFmtId="179" formatCode="#,##0;&quot;△ &quot;#,##0"/>
    <numFmt numFmtId="180" formatCode="###\ ###\ ##0.000"/>
  </numFmts>
  <fonts count="12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right"/>
    </xf>
    <xf numFmtId="0" fontId="1" fillId="0" borderId="1" xfId="1" applyBorder="1" applyAlignment="1">
      <alignment horizontal="distributed" vertical="center" wrapText="1" justifyLastLine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distributed" vertical="center" wrapText="1" justifyLastLine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distributed" vertical="center" wrapText="1" justifyLastLine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1" fillId="0" borderId="13" xfId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8" fillId="0" borderId="5" xfId="1" applyFont="1" applyBorder="1" applyAlignment="1">
      <alignment horizontal="distributed" vertical="top"/>
    </xf>
    <xf numFmtId="0" fontId="8" fillId="0" borderId="0" xfId="1" applyFont="1" applyAlignment="1">
      <alignment horizontal="right" vertical="top"/>
    </xf>
    <xf numFmtId="0" fontId="8" fillId="0" borderId="14" xfId="1" applyFont="1" applyBorder="1" applyAlignment="1">
      <alignment horizontal="right" vertical="top"/>
    </xf>
    <xf numFmtId="0" fontId="8" fillId="0" borderId="15" xfId="1" applyFont="1" applyBorder="1" applyAlignment="1">
      <alignment horizontal="right" vertical="top"/>
    </xf>
    <xf numFmtId="0" fontId="8" fillId="0" borderId="0" xfId="1" applyFont="1" applyAlignment="1">
      <alignment vertical="top"/>
    </xf>
    <xf numFmtId="0" fontId="8" fillId="0" borderId="14" xfId="1" applyFont="1" applyBorder="1" applyAlignment="1">
      <alignment horizontal="right"/>
    </xf>
    <xf numFmtId="0" fontId="8" fillId="0" borderId="8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0" fillId="0" borderId="5" xfId="1" applyFont="1" applyBorder="1" applyAlignment="1">
      <alignment horizontal="distributed"/>
    </xf>
    <xf numFmtId="176" fontId="10" fillId="0" borderId="0" xfId="0" applyNumberFormat="1" applyFont="1" applyAlignment="1">
      <alignment horizontal="right"/>
    </xf>
    <xf numFmtId="176" fontId="10" fillId="0" borderId="14" xfId="0" applyNumberFormat="1" applyFont="1" applyBorder="1" applyAlignment="1">
      <alignment horizontal="right"/>
    </xf>
    <xf numFmtId="176" fontId="10" fillId="0" borderId="8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1" applyFont="1"/>
    <xf numFmtId="178" fontId="10" fillId="0" borderId="0" xfId="1" applyNumberFormat="1" applyFont="1"/>
    <xf numFmtId="0" fontId="10" fillId="0" borderId="5" xfId="1" applyFont="1" applyBorder="1" applyAlignment="1">
      <alignment horizontal="center"/>
    </xf>
    <xf numFmtId="176" fontId="10" fillId="0" borderId="0" xfId="0" applyNumberFormat="1" applyFont="1"/>
    <xf numFmtId="176" fontId="10" fillId="0" borderId="14" xfId="0" applyNumberFormat="1" applyFont="1" applyBorder="1"/>
    <xf numFmtId="176" fontId="10" fillId="0" borderId="8" xfId="0" applyNumberFormat="1" applyFont="1" applyBorder="1"/>
    <xf numFmtId="177" fontId="10" fillId="0" borderId="0" xfId="0" applyNumberFormat="1" applyFont="1"/>
    <xf numFmtId="0" fontId="8" fillId="0" borderId="5" xfId="1" applyFont="1" applyBorder="1"/>
    <xf numFmtId="176" fontId="11" fillId="0" borderId="0" xfId="0" applyNumberFormat="1" applyFont="1" applyAlignment="1">
      <alignment horizontal="center"/>
    </xf>
    <xf numFmtId="176" fontId="11" fillId="0" borderId="14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0" fontId="8" fillId="0" borderId="5" xfId="1" applyFont="1" applyBorder="1" applyAlignment="1">
      <alignment horizontal="distributed"/>
    </xf>
    <xf numFmtId="176" fontId="8" fillId="0" borderId="0" xfId="0" applyNumberFormat="1" applyFont="1" applyAlignment="1">
      <alignment horizontal="right"/>
    </xf>
    <xf numFmtId="176" fontId="8" fillId="0" borderId="14" xfId="0" applyNumberFormat="1" applyFont="1" applyBorder="1" applyAlignment="1">
      <alignment horizontal="right"/>
    </xf>
    <xf numFmtId="176" fontId="8" fillId="0" borderId="8" xfId="0" applyNumberFormat="1" applyFont="1" applyBorder="1" applyAlignment="1">
      <alignment horizontal="right"/>
    </xf>
    <xf numFmtId="177" fontId="8" fillId="0" borderId="0" xfId="1" applyNumberFormat="1" applyFont="1"/>
    <xf numFmtId="0" fontId="8" fillId="0" borderId="0" xfId="1" applyFont="1" applyAlignment="1">
      <alignment vertical="center"/>
    </xf>
    <xf numFmtId="178" fontId="8" fillId="0" borderId="0" xfId="1" applyNumberFormat="1" applyFont="1" applyAlignment="1">
      <alignment vertical="center"/>
    </xf>
    <xf numFmtId="179" fontId="8" fillId="0" borderId="0" xfId="1" applyNumberFormat="1" applyFont="1"/>
    <xf numFmtId="177" fontId="10" fillId="0" borderId="0" xfId="1" applyNumberFormat="1" applyFont="1"/>
    <xf numFmtId="0" fontId="10" fillId="0" borderId="0" xfId="1" applyFont="1" applyAlignment="1">
      <alignment vertical="center"/>
    </xf>
    <xf numFmtId="178" fontId="10" fillId="0" borderId="0" xfId="1" applyNumberFormat="1" applyFont="1" applyAlignment="1">
      <alignment vertical="center"/>
    </xf>
    <xf numFmtId="0" fontId="8" fillId="0" borderId="16" xfId="1" applyFont="1" applyBorder="1" applyAlignment="1">
      <alignment horizontal="distributed"/>
    </xf>
    <xf numFmtId="176" fontId="8" fillId="0" borderId="17" xfId="0" applyNumberFormat="1" applyFont="1" applyBorder="1" applyAlignment="1">
      <alignment horizontal="right"/>
    </xf>
    <xf numFmtId="176" fontId="8" fillId="0" borderId="18" xfId="0" applyNumberFormat="1" applyFont="1" applyBorder="1" applyAlignment="1">
      <alignment horizontal="right"/>
    </xf>
    <xf numFmtId="176" fontId="8" fillId="0" borderId="19" xfId="0" applyNumberFormat="1" applyFont="1" applyBorder="1" applyAlignment="1">
      <alignment horizontal="right"/>
    </xf>
    <xf numFmtId="0" fontId="7" fillId="0" borderId="0" xfId="1" applyFont="1" applyAlignment="1">
      <alignment vertical="center"/>
    </xf>
    <xf numFmtId="180" fontId="7" fillId="0" borderId="0" xfId="1" applyNumberFormat="1" applyFont="1"/>
    <xf numFmtId="0" fontId="2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標準" xfId="0" builtinId="0"/>
    <cellStyle name="標準_1007 農業(39～46）" xfId="1" xr:uid="{6A9C8C0C-0193-41CC-8060-87BCC8B8B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BFF0-48CF-464C-939C-73F6A5570834}">
  <sheetPr>
    <tabColor rgb="FF92D050"/>
  </sheetPr>
  <dimension ref="A1:G47"/>
  <sheetViews>
    <sheetView showGridLines="0" tabSelected="1" view="pageBreakPreview" zoomScaleNormal="100" zoomScaleSheetLayoutView="100" workbookViewId="0">
      <selection activeCell="D48" sqref="D48"/>
    </sheetView>
  </sheetViews>
  <sheetFormatPr defaultColWidth="7.75" defaultRowHeight="10.5"/>
  <cols>
    <col min="1" max="1" width="19.625" style="4" customWidth="1"/>
    <col min="2" max="4" width="25.625" style="4" customWidth="1"/>
    <col min="5" max="5" width="14.625" style="4" customWidth="1"/>
    <col min="6" max="7" width="3.5" style="4" customWidth="1"/>
    <col min="8" max="16384" width="7.75" style="4"/>
  </cols>
  <sheetData>
    <row r="1" spans="1:7" ht="18.75" customHeight="1">
      <c r="A1" s="1" t="s">
        <v>0</v>
      </c>
      <c r="B1" s="2"/>
      <c r="C1" s="2"/>
      <c r="D1" s="2"/>
      <c r="E1" s="3"/>
    </row>
    <row r="2" spans="1:7" ht="19.5" customHeight="1">
      <c r="A2" s="63"/>
      <c r="B2" s="64"/>
      <c r="C2" s="64"/>
      <c r="D2" s="64"/>
      <c r="E2" s="3"/>
    </row>
    <row r="3" spans="1:7" ht="18.75" customHeight="1" thickBot="1">
      <c r="A3" s="5" t="s">
        <v>1</v>
      </c>
      <c r="E3" s="6"/>
    </row>
    <row r="4" spans="1:7" s="5" customFormat="1" ht="15" customHeight="1">
      <c r="A4" s="7" t="s">
        <v>2</v>
      </c>
      <c r="B4" s="8" t="s">
        <v>3</v>
      </c>
      <c r="C4" s="9"/>
      <c r="D4" s="10" t="s">
        <v>4</v>
      </c>
      <c r="E4" s="11"/>
    </row>
    <row r="5" spans="1:7" s="5" customFormat="1" ht="15" customHeight="1">
      <c r="A5" s="12"/>
      <c r="B5" s="13"/>
      <c r="C5" s="14"/>
      <c r="D5" s="15"/>
      <c r="E5" s="11"/>
    </row>
    <row r="6" spans="1:7" s="5" customFormat="1" ht="15" customHeight="1">
      <c r="A6" s="12"/>
      <c r="B6" s="13"/>
      <c r="C6" s="16" t="s">
        <v>5</v>
      </c>
      <c r="D6" s="15"/>
      <c r="E6" s="11"/>
    </row>
    <row r="7" spans="1:7" s="5" customFormat="1" ht="15" customHeight="1">
      <c r="A7" s="17"/>
      <c r="B7" s="18"/>
      <c r="C7" s="19"/>
      <c r="D7" s="20"/>
      <c r="E7" s="21"/>
    </row>
    <row r="8" spans="1:7" s="26" customFormat="1" ht="17.100000000000001" customHeight="1">
      <c r="A8" s="22"/>
      <c r="B8" s="23" t="s">
        <v>6</v>
      </c>
      <c r="C8" s="24" t="s">
        <v>7</v>
      </c>
      <c r="D8" s="25" t="s">
        <v>7</v>
      </c>
      <c r="E8" s="23"/>
    </row>
    <row r="9" spans="1:7" s="5" customFormat="1" ht="9.75" customHeight="1">
      <c r="A9" s="22"/>
      <c r="B9" s="6"/>
      <c r="C9" s="27"/>
      <c r="D9" s="28"/>
      <c r="E9" s="29"/>
    </row>
    <row r="10" spans="1:7" s="35" customFormat="1" ht="21" customHeight="1">
      <c r="A10" s="30" t="s">
        <v>8</v>
      </c>
      <c r="B10" s="31">
        <f>B12+B13</f>
        <v>129797</v>
      </c>
      <c r="C10" s="32">
        <f>C12+C13</f>
        <v>25009</v>
      </c>
      <c r="D10" s="33">
        <v>23900</v>
      </c>
      <c r="E10" s="34"/>
      <c r="G10" s="36"/>
    </row>
    <row r="11" spans="1:7" s="35" customFormat="1" ht="11.25" customHeight="1">
      <c r="A11" s="37"/>
      <c r="B11" s="38"/>
      <c r="C11" s="39"/>
      <c r="D11" s="40"/>
      <c r="E11" s="41"/>
    </row>
    <row r="12" spans="1:7" s="35" customFormat="1" ht="21" customHeight="1">
      <c r="A12" s="30" t="s">
        <v>9</v>
      </c>
      <c r="B12" s="31">
        <f>SUM(B15:B24)</f>
        <v>93949</v>
      </c>
      <c r="C12" s="32">
        <f>SUM(C15:C24)</f>
        <v>18162</v>
      </c>
      <c r="D12" s="33">
        <f>SUM(D15:D24)</f>
        <v>17234</v>
      </c>
      <c r="E12" s="34"/>
      <c r="G12" s="36"/>
    </row>
    <row r="13" spans="1:7" s="35" customFormat="1" ht="21" customHeight="1">
      <c r="A13" s="30" t="s">
        <v>10</v>
      </c>
      <c r="B13" s="31">
        <f>B25+B27+B31+B33+B35+B39</f>
        <v>35848</v>
      </c>
      <c r="C13" s="32">
        <f>C25+C27+C31+C33+C35+C39</f>
        <v>6847</v>
      </c>
      <c r="D13" s="33">
        <f>D25+D27+D31+D33+D35+D39</f>
        <v>6662</v>
      </c>
      <c r="E13" s="34"/>
      <c r="G13" s="36"/>
    </row>
    <row r="14" spans="1:7" s="5" customFormat="1" ht="11.25" customHeight="1">
      <c r="A14" s="42"/>
      <c r="B14" s="43"/>
      <c r="C14" s="44"/>
      <c r="D14" s="45"/>
      <c r="E14" s="34"/>
    </row>
    <row r="15" spans="1:7" s="51" customFormat="1" ht="21" customHeight="1">
      <c r="A15" s="46" t="s">
        <v>11</v>
      </c>
      <c r="B15" s="47">
        <v>32297</v>
      </c>
      <c r="C15" s="48">
        <v>6165</v>
      </c>
      <c r="D15" s="49">
        <v>5830</v>
      </c>
      <c r="E15" s="50"/>
      <c r="G15" s="52"/>
    </row>
    <row r="16" spans="1:7" s="51" customFormat="1" ht="21" customHeight="1">
      <c r="A16" s="46" t="s">
        <v>12</v>
      </c>
      <c r="B16" s="47">
        <v>12242</v>
      </c>
      <c r="C16" s="48">
        <v>2578</v>
      </c>
      <c r="D16" s="49">
        <v>2230</v>
      </c>
      <c r="E16" s="50"/>
      <c r="G16" s="52"/>
    </row>
    <row r="17" spans="1:7" s="51" customFormat="1" ht="21" customHeight="1">
      <c r="A17" s="46" t="s">
        <v>13</v>
      </c>
      <c r="B17" s="47">
        <v>3583</v>
      </c>
      <c r="C17" s="48">
        <v>680</v>
      </c>
      <c r="D17" s="49">
        <v>753</v>
      </c>
      <c r="E17" s="50"/>
      <c r="G17" s="52"/>
    </row>
    <row r="18" spans="1:7" s="51" customFormat="1" ht="21" customHeight="1">
      <c r="A18" s="46" t="s">
        <v>14</v>
      </c>
      <c r="B18" s="47">
        <v>2657</v>
      </c>
      <c r="C18" s="48">
        <v>516</v>
      </c>
      <c r="D18" s="49">
        <v>527</v>
      </c>
      <c r="E18" s="50"/>
      <c r="G18" s="52"/>
    </row>
    <row r="19" spans="1:7" s="51" customFormat="1" ht="21" customHeight="1">
      <c r="A19" s="46" t="s">
        <v>15</v>
      </c>
      <c r="B19" s="47">
        <v>7448</v>
      </c>
      <c r="C19" s="48">
        <v>1487</v>
      </c>
      <c r="D19" s="49">
        <v>1400</v>
      </c>
      <c r="E19" s="53"/>
      <c r="G19" s="52"/>
    </row>
    <row r="20" spans="1:7" s="51" customFormat="1" ht="21" customHeight="1">
      <c r="A20" s="46" t="s">
        <v>16</v>
      </c>
      <c r="B20" s="47">
        <v>7382</v>
      </c>
      <c r="C20" s="48">
        <v>1445</v>
      </c>
      <c r="D20" s="49">
        <v>1300</v>
      </c>
      <c r="E20" s="50"/>
      <c r="G20" s="52"/>
    </row>
    <row r="21" spans="1:7" s="51" customFormat="1" ht="21" customHeight="1">
      <c r="A21" s="46" t="s">
        <v>17</v>
      </c>
      <c r="B21" s="47">
        <v>4272</v>
      </c>
      <c r="C21" s="48">
        <v>814</v>
      </c>
      <c r="D21" s="49">
        <v>806</v>
      </c>
      <c r="E21" s="50"/>
      <c r="G21" s="52"/>
    </row>
    <row r="22" spans="1:7" s="51" customFormat="1" ht="21" customHeight="1">
      <c r="A22" s="46" t="s">
        <v>18</v>
      </c>
      <c r="B22" s="47">
        <v>9924</v>
      </c>
      <c r="C22" s="48">
        <v>1828</v>
      </c>
      <c r="D22" s="49">
        <v>1820</v>
      </c>
      <c r="E22" s="50"/>
      <c r="G22" s="52"/>
    </row>
    <row r="23" spans="1:7" s="51" customFormat="1" ht="21" customHeight="1">
      <c r="A23" s="46" t="s">
        <v>19</v>
      </c>
      <c r="B23" s="47">
        <v>4066</v>
      </c>
      <c r="C23" s="48">
        <v>796</v>
      </c>
      <c r="D23" s="49">
        <v>778</v>
      </c>
      <c r="E23" s="53"/>
      <c r="G23" s="52"/>
    </row>
    <row r="24" spans="1:7" s="51" customFormat="1" ht="21" customHeight="1">
      <c r="A24" s="46" t="s">
        <v>20</v>
      </c>
      <c r="B24" s="47">
        <v>10078</v>
      </c>
      <c r="C24" s="48">
        <v>1853</v>
      </c>
      <c r="D24" s="49">
        <v>1790</v>
      </c>
      <c r="E24" s="50"/>
      <c r="G24" s="52"/>
    </row>
    <row r="25" spans="1:7" s="55" customFormat="1" ht="21" customHeight="1">
      <c r="A25" s="30" t="s">
        <v>21</v>
      </c>
      <c r="B25" s="31">
        <f>B26</f>
        <v>2452</v>
      </c>
      <c r="C25" s="32">
        <f>C26</f>
        <v>455</v>
      </c>
      <c r="D25" s="33">
        <f>D26</f>
        <v>456</v>
      </c>
      <c r="E25" s="54"/>
      <c r="G25" s="56"/>
    </row>
    <row r="26" spans="1:7" s="51" customFormat="1" ht="21" customHeight="1">
      <c r="A26" s="46" t="s">
        <v>22</v>
      </c>
      <c r="B26" s="47">
        <v>2452</v>
      </c>
      <c r="C26" s="48">
        <v>455</v>
      </c>
      <c r="D26" s="49">
        <v>456</v>
      </c>
      <c r="E26" s="50"/>
      <c r="G26" s="52"/>
    </row>
    <row r="27" spans="1:7" s="55" customFormat="1" ht="21" customHeight="1">
      <c r="A27" s="30" t="s">
        <v>23</v>
      </c>
      <c r="B27" s="31">
        <f>SUM(B28:B30)</f>
        <v>8053</v>
      </c>
      <c r="C27" s="32">
        <f>SUM(C28:C30)</f>
        <v>1505</v>
      </c>
      <c r="D27" s="33">
        <f>SUM(D28:D30)</f>
        <v>1470</v>
      </c>
      <c r="E27" s="54"/>
      <c r="G27" s="56"/>
    </row>
    <row r="28" spans="1:7" s="51" customFormat="1" ht="21" customHeight="1">
      <c r="A28" s="46" t="s">
        <v>24</v>
      </c>
      <c r="B28" s="47">
        <v>786</v>
      </c>
      <c r="C28" s="48">
        <v>152</v>
      </c>
      <c r="D28" s="49">
        <v>142</v>
      </c>
      <c r="E28" s="53"/>
      <c r="G28" s="52"/>
    </row>
    <row r="29" spans="1:7" s="51" customFormat="1" ht="21" customHeight="1">
      <c r="A29" s="46" t="s">
        <v>25</v>
      </c>
      <c r="B29" s="47">
        <v>1345</v>
      </c>
      <c r="C29" s="48">
        <v>252</v>
      </c>
      <c r="D29" s="49">
        <v>248</v>
      </c>
      <c r="E29" s="50"/>
      <c r="G29" s="52"/>
    </row>
    <row r="30" spans="1:7" s="51" customFormat="1" ht="21" customHeight="1">
      <c r="A30" s="46" t="s">
        <v>26</v>
      </c>
      <c r="B30" s="47">
        <v>5922</v>
      </c>
      <c r="C30" s="48">
        <v>1101</v>
      </c>
      <c r="D30" s="49">
        <v>1080</v>
      </c>
      <c r="E30" s="50"/>
      <c r="G30" s="52"/>
    </row>
    <row r="31" spans="1:7" s="55" customFormat="1" ht="21" customHeight="1">
      <c r="A31" s="30" t="s">
        <v>27</v>
      </c>
      <c r="B31" s="31">
        <f>B32</f>
        <v>1529</v>
      </c>
      <c r="C31" s="32">
        <f>C32</f>
        <v>337</v>
      </c>
      <c r="D31" s="33">
        <f>D32</f>
        <v>319</v>
      </c>
      <c r="E31" s="54"/>
      <c r="G31" s="56"/>
    </row>
    <row r="32" spans="1:7" s="51" customFormat="1" ht="21" customHeight="1">
      <c r="A32" s="46" t="s">
        <v>28</v>
      </c>
      <c r="B32" s="47">
        <v>1529</v>
      </c>
      <c r="C32" s="48">
        <v>337</v>
      </c>
      <c r="D32" s="49">
        <v>319</v>
      </c>
      <c r="E32" s="50"/>
      <c r="G32" s="52"/>
    </row>
    <row r="33" spans="1:7" s="55" customFormat="1" ht="21" customHeight="1">
      <c r="A33" s="30" t="s">
        <v>29</v>
      </c>
      <c r="B33" s="31">
        <f>B34</f>
        <v>1797</v>
      </c>
      <c r="C33" s="32">
        <f>C34</f>
        <v>370</v>
      </c>
      <c r="D33" s="33">
        <f>D34</f>
        <v>360</v>
      </c>
      <c r="E33" s="54"/>
      <c r="G33" s="56"/>
    </row>
    <row r="34" spans="1:7" s="51" customFormat="1" ht="21" customHeight="1">
      <c r="A34" s="46" t="s">
        <v>30</v>
      </c>
      <c r="B34" s="47">
        <v>1797</v>
      </c>
      <c r="C34" s="48">
        <v>370</v>
      </c>
      <c r="D34" s="49">
        <v>360</v>
      </c>
      <c r="E34" s="50"/>
      <c r="G34" s="52"/>
    </row>
    <row r="35" spans="1:7" s="55" customFormat="1" ht="21" customHeight="1">
      <c r="A35" s="30" t="s">
        <v>31</v>
      </c>
      <c r="B35" s="31">
        <f>B36+B37+B38</f>
        <v>20919</v>
      </c>
      <c r="C35" s="32">
        <f>C36+C37+C38</f>
        <v>3959</v>
      </c>
      <c r="D35" s="33">
        <f>D36+D37+D38</f>
        <v>3847</v>
      </c>
      <c r="E35" s="54"/>
      <c r="G35" s="56"/>
    </row>
    <row r="36" spans="1:7" s="51" customFormat="1" ht="21" customHeight="1">
      <c r="A36" s="46" t="s">
        <v>32</v>
      </c>
      <c r="B36" s="47">
        <v>929</v>
      </c>
      <c r="C36" s="48">
        <v>166</v>
      </c>
      <c r="D36" s="49">
        <v>157</v>
      </c>
      <c r="E36" s="50"/>
      <c r="G36" s="52"/>
    </row>
    <row r="37" spans="1:7" s="51" customFormat="1" ht="21" customHeight="1">
      <c r="A37" s="46" t="s">
        <v>33</v>
      </c>
      <c r="B37" s="47">
        <v>3337</v>
      </c>
      <c r="C37" s="48">
        <v>608</v>
      </c>
      <c r="D37" s="49">
        <v>580</v>
      </c>
      <c r="E37" s="50"/>
      <c r="G37" s="52"/>
    </row>
    <row r="38" spans="1:7" s="51" customFormat="1" ht="21" customHeight="1">
      <c r="A38" s="46" t="s">
        <v>34</v>
      </c>
      <c r="B38" s="47">
        <v>16653</v>
      </c>
      <c r="C38" s="48">
        <v>3185</v>
      </c>
      <c r="D38" s="49">
        <v>3110</v>
      </c>
      <c r="E38" s="50"/>
      <c r="G38" s="52"/>
    </row>
    <row r="39" spans="1:7" s="55" customFormat="1" ht="21" customHeight="1">
      <c r="A39" s="30" t="s">
        <v>35</v>
      </c>
      <c r="B39" s="31">
        <f>B40</f>
        <v>1098</v>
      </c>
      <c r="C39" s="32">
        <f>C40</f>
        <v>221</v>
      </c>
      <c r="D39" s="33">
        <f>D40</f>
        <v>210</v>
      </c>
      <c r="E39" s="54"/>
      <c r="G39" s="56"/>
    </row>
    <row r="40" spans="1:7" s="51" customFormat="1" ht="21" customHeight="1" thickBot="1">
      <c r="A40" s="57" t="s">
        <v>36</v>
      </c>
      <c r="B40" s="58">
        <v>1098</v>
      </c>
      <c r="C40" s="59">
        <v>221</v>
      </c>
      <c r="D40" s="60">
        <v>210</v>
      </c>
      <c r="E40" s="50"/>
      <c r="G40" s="52"/>
    </row>
    <row r="41" spans="1:7" s="61" customFormat="1" ht="15" customHeight="1">
      <c r="A41" s="51" t="s">
        <v>37</v>
      </c>
    </row>
    <row r="42" spans="1:7" s="61" customFormat="1" ht="13.5" customHeight="1">
      <c r="A42" s="61" t="s">
        <v>38</v>
      </c>
    </row>
    <row r="43" spans="1:7" s="61" customFormat="1" ht="13.5" customHeight="1">
      <c r="A43" s="61" t="s">
        <v>39</v>
      </c>
    </row>
    <row r="44" spans="1:7" s="61" customFormat="1" ht="13.5" customHeight="1">
      <c r="A44" s="61" t="s">
        <v>40</v>
      </c>
    </row>
    <row r="45" spans="1:7" s="61" customFormat="1" ht="13.5" customHeight="1">
      <c r="A45" s="61" t="s">
        <v>41</v>
      </c>
    </row>
    <row r="46" spans="1:7" s="61" customFormat="1" ht="13.5" customHeight="1">
      <c r="A46" s="61" t="s">
        <v>42</v>
      </c>
    </row>
    <row r="47" spans="1:7">
      <c r="B47" s="61"/>
      <c r="C47" s="61"/>
      <c r="D47" s="61"/>
      <c r="E47" s="62"/>
    </row>
  </sheetData>
  <mergeCells count="5">
    <mergeCell ref="A1:D1"/>
    <mergeCell ref="A4:A7"/>
    <mergeCell ref="B4:B7"/>
    <mergeCell ref="D4:D7"/>
    <mergeCell ref="E4:E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6-7 </vt:lpstr>
      <vt:lpstr>'6-7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2023-03-20T07:54:39Z</dcterms:created>
  <dcterms:modified xsi:type="dcterms:W3CDTF">2023-03-20T07:58:22Z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