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6_人口動態調査\000_月報年計【概数】佐賀県分\R4\04_HP掲載\"/>
    </mc:Choice>
  </mc:AlternateContent>
  <xr:revisionPtr revIDLastSave="0" documentId="13_ncr:101_{EEB97837-EC45-4317-AA5D-34FFF396FE51}" xr6:coauthVersionLast="47" xr6:coauthVersionMax="47" xr10:uidLastSave="{00000000-0000-0000-0000-000000000000}"/>
  <bookViews>
    <workbookView xWindow="3510" yWindow="3330" windowWidth="22350" windowHeight="12870" xr2:uid="{00000000-000D-0000-FFFF-FFFF00000000}"/>
  </bookViews>
  <sheets>
    <sheet name="○第１表" sheetId="7" r:id="rId1"/>
  </sheets>
  <definedNames>
    <definedName name="_xlnm.Print_Area" localSheetId="0">○第１表!$A$1:$M$50</definedName>
    <definedName name="_xlnm.Print_Area">#REF!</definedName>
    <definedName name="PRINT_AREA_MI" localSheetId="0">#REF!</definedName>
    <definedName name="PRINT_AREA_MI">#REF!</definedName>
    <definedName name="印刷範囲" localSheetId="0">#REF!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7" l="1" a="1"/>
  <c r="F29" i="7" s="1"/>
  <c r="D29" i="7" a="1"/>
  <c r="D29" i="7" s="1"/>
  <c r="J45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29" i="7"/>
  <c r="M27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29" i="7"/>
  <c r="H27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29" i="7"/>
  <c r="G27" i="7"/>
  <c r="E45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29" i="7"/>
  <c r="L27" i="7"/>
  <c r="K45" i="7"/>
  <c r="I45" i="7"/>
  <c r="C45" i="7"/>
  <c r="J9" i="7"/>
  <c r="K9" i="7"/>
  <c r="J10" i="7"/>
  <c r="K10" i="7"/>
  <c r="J11" i="7"/>
  <c r="K11" i="7"/>
  <c r="J12" i="7"/>
  <c r="K12" i="7"/>
  <c r="J13" i="7"/>
  <c r="K13" i="7"/>
  <c r="J14" i="7"/>
  <c r="J15" i="7"/>
  <c r="K15" i="7"/>
  <c r="J16" i="7"/>
  <c r="K16" i="7"/>
  <c r="J17" i="7"/>
  <c r="K17" i="7"/>
  <c r="K8" i="7"/>
  <c r="J8" i="7"/>
  <c r="K7" i="7"/>
  <c r="J7" i="7"/>
  <c r="F9" i="7"/>
  <c r="F10" i="7"/>
  <c r="F11" i="7"/>
  <c r="F12" i="7"/>
  <c r="F13" i="7"/>
  <c r="F14" i="7"/>
  <c r="F15" i="7"/>
  <c r="F16" i="7"/>
  <c r="F17" i="7"/>
  <c r="F7" i="7"/>
  <c r="F8" i="7"/>
  <c r="E8" i="7"/>
  <c r="E9" i="7"/>
  <c r="E10" i="7"/>
  <c r="E11" i="7"/>
  <c r="E12" i="7"/>
  <c r="E13" i="7"/>
  <c r="E14" i="7"/>
  <c r="E15" i="7"/>
  <c r="E16" i="7"/>
  <c r="E17" i="7"/>
  <c r="E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<sst xmlns="http://schemas.openxmlformats.org/spreadsheetml/2006/main" count="85" uniqueCount="65">
  <si>
    <t>佐賀県</t>
    <rPh sb="0" eb="3">
      <t>サガケン</t>
    </rPh>
    <phoneticPr fontId="3"/>
  </si>
  <si>
    <t>死亡数</t>
  </si>
  <si>
    <t>死亡割合(%)</t>
  </si>
  <si>
    <t>順位</t>
  </si>
  <si>
    <t>対前年比</t>
  </si>
  <si>
    <t>全国</t>
  </si>
  <si>
    <t>全　死　因</t>
    <rPh sb="0" eb="1">
      <t>ゼン</t>
    </rPh>
    <rPh sb="2" eb="3">
      <t>シ</t>
    </rPh>
    <rPh sb="4" eb="5">
      <t>イン</t>
    </rPh>
    <phoneticPr fontId="6"/>
  </si>
  <si>
    <t>脳血管疾患</t>
  </si>
  <si>
    <t>第1-2表　悪性新生物の主な部位別死亡数・死亡率</t>
    <rPh sb="0" eb="1">
      <t>ダイ</t>
    </rPh>
    <rPh sb="4" eb="5">
      <t>ヒョウ</t>
    </rPh>
    <rPh sb="6" eb="8">
      <t>アクセイ</t>
    </rPh>
    <rPh sb="8" eb="11">
      <t>シンセイブツ</t>
    </rPh>
    <rPh sb="12" eb="13">
      <t>オモ</t>
    </rPh>
    <rPh sb="14" eb="16">
      <t>ブイ</t>
    </rPh>
    <rPh sb="16" eb="17">
      <t>ベツ</t>
    </rPh>
    <rPh sb="17" eb="20">
      <t>シボウスウ</t>
    </rPh>
    <rPh sb="21" eb="24">
      <t>シボウリツ</t>
    </rPh>
    <phoneticPr fontId="3"/>
  </si>
  <si>
    <t>部位別</t>
    <rPh sb="0" eb="2">
      <t>ブイ</t>
    </rPh>
    <rPh sb="2" eb="3">
      <t>ベツ</t>
    </rPh>
    <phoneticPr fontId="3"/>
  </si>
  <si>
    <t>死亡数</t>
    <rPh sb="0" eb="3">
      <t>シボウスウ</t>
    </rPh>
    <phoneticPr fontId="3"/>
  </si>
  <si>
    <t>対前年</t>
    <rPh sb="0" eb="1">
      <t>タイ</t>
    </rPh>
    <rPh sb="1" eb="3">
      <t>ゼンネン</t>
    </rPh>
    <phoneticPr fontId="3"/>
  </si>
  <si>
    <t>順位</t>
    <rPh sb="0" eb="2">
      <t>ジュンイ</t>
    </rPh>
    <phoneticPr fontId="3"/>
  </si>
  <si>
    <t>増減</t>
    <rPh sb="0" eb="2">
      <t>ゾウゲン</t>
    </rPh>
    <phoneticPr fontId="3"/>
  </si>
  <si>
    <t>総       数</t>
  </si>
  <si>
    <t>口唇、口腔及び咽頭</t>
    <rPh sb="0" eb="2">
      <t>コウシン</t>
    </rPh>
    <rPh sb="3" eb="5">
      <t>コウコウ</t>
    </rPh>
    <rPh sb="5" eb="6">
      <t>オヨ</t>
    </rPh>
    <rPh sb="7" eb="9">
      <t>イントウ</t>
    </rPh>
    <phoneticPr fontId="12"/>
  </si>
  <si>
    <t>食      道</t>
  </si>
  <si>
    <t>結      腸</t>
  </si>
  <si>
    <t>直腸Ｓ状結腸移行部及び直腸</t>
  </si>
  <si>
    <t>肝及び肝内胆管</t>
  </si>
  <si>
    <t>胆のう及びその他の胆道</t>
  </si>
  <si>
    <t>気管，気管支及び肺</t>
  </si>
  <si>
    <t>膀      胱</t>
    <rPh sb="0" eb="1">
      <t>ボウ</t>
    </rPh>
    <rPh sb="7" eb="8">
      <t>コウ</t>
    </rPh>
    <phoneticPr fontId="12"/>
  </si>
  <si>
    <t>悪性リンパ腫</t>
    <rPh sb="0" eb="2">
      <t>アクセイ</t>
    </rPh>
    <rPh sb="5" eb="6">
      <t>シュ</t>
    </rPh>
    <phoneticPr fontId="12"/>
  </si>
  <si>
    <t>白  血  病</t>
  </si>
  <si>
    <t>〔再掲〕大腸</t>
    <rPh sb="1" eb="3">
      <t>サイケイ</t>
    </rPh>
    <phoneticPr fontId="3"/>
  </si>
  <si>
    <t>　　(3)「〔再掲〕大腸」は「結腸」と「直腸Ｓ状結腸移行部及び直腸」の合計を示す。</t>
    <rPh sb="7" eb="9">
      <t>サイケイ</t>
    </rPh>
    <rPh sb="35" eb="37">
      <t>ゴウケイ</t>
    </rPh>
    <phoneticPr fontId="3"/>
  </si>
  <si>
    <t>胃</t>
    <phoneticPr fontId="3"/>
  </si>
  <si>
    <t>膵</t>
    <phoneticPr fontId="3"/>
  </si>
  <si>
    <t>乳      房</t>
    <phoneticPr fontId="3"/>
  </si>
  <si>
    <t>　　死亡割合は、端数処理の関係で合計と内訳の計が一致しない場合がある。</t>
    <phoneticPr fontId="3"/>
  </si>
  <si>
    <t xml:space="preserve"> </t>
    <phoneticPr fontId="3"/>
  </si>
  <si>
    <t>第1-1表  主な死因の死亡数・率、全国順位</t>
    <rPh sb="0" eb="1">
      <t>ダイ</t>
    </rPh>
    <rPh sb="4" eb="5">
      <t>ヒョウ</t>
    </rPh>
    <rPh sb="7" eb="8">
      <t>オモ</t>
    </rPh>
    <rPh sb="9" eb="11">
      <t>シイン</t>
    </rPh>
    <rPh sb="12" eb="15">
      <t>シボウスウ</t>
    </rPh>
    <rPh sb="16" eb="17">
      <t>リツ</t>
    </rPh>
    <rPh sb="18" eb="20">
      <t>ゼンコク</t>
    </rPh>
    <rPh sb="20" eb="22">
      <t>ジュンイ</t>
    </rPh>
    <phoneticPr fontId="3"/>
  </si>
  <si>
    <t>全国順位(死亡率)</t>
    <rPh sb="2" eb="4">
      <t>ジュンイ</t>
    </rPh>
    <rPh sb="5" eb="8">
      <t>シボウリツ</t>
    </rPh>
    <phoneticPr fontId="3"/>
  </si>
  <si>
    <t>不慮の事故</t>
    <phoneticPr fontId="3"/>
  </si>
  <si>
    <t>誤嚥性肺炎</t>
    <rPh sb="0" eb="5">
      <t>ゴエンセイハイエン</t>
    </rPh>
    <phoneticPr fontId="6"/>
  </si>
  <si>
    <t>腎　不　全</t>
    <rPh sb="0" eb="1">
      <t>ジン</t>
    </rPh>
    <rPh sb="2" eb="3">
      <t>フ</t>
    </rPh>
    <rPh sb="4" eb="5">
      <t>ゼン</t>
    </rPh>
    <phoneticPr fontId="3"/>
  </si>
  <si>
    <t>血管性及び詳細不明の認知症</t>
    <rPh sb="0" eb="3">
      <t>ケッカンセイ</t>
    </rPh>
    <rPh sb="3" eb="4">
      <t>オヨ</t>
    </rPh>
    <rPh sb="5" eb="9">
      <t>ショウサイフメイ</t>
    </rPh>
    <rPh sb="10" eb="13">
      <t>ニンチショウ</t>
    </rPh>
    <phoneticPr fontId="6"/>
  </si>
  <si>
    <t>注：</t>
    <rPh sb="0" eb="1">
      <t>チュウ</t>
    </rPh>
    <phoneticPr fontId="3"/>
  </si>
  <si>
    <t>悪性新生物＜腫瘍＞</t>
    <rPh sb="6" eb="8">
      <t>シュヨウ</t>
    </rPh>
    <phoneticPr fontId="3"/>
  </si>
  <si>
    <t>心疾患（高血圧性を除く）</t>
    <rPh sb="4" eb="8">
      <t>コウケツアツセイ</t>
    </rPh>
    <rPh sb="9" eb="10">
      <t>ノゾ</t>
    </rPh>
    <phoneticPr fontId="3"/>
  </si>
  <si>
    <t>肺炎</t>
    <rPh sb="0" eb="1">
      <t>ハイ</t>
    </rPh>
    <rPh sb="1" eb="2">
      <t>ホノオ</t>
    </rPh>
    <phoneticPr fontId="6"/>
  </si>
  <si>
    <t>老衰</t>
    <rPh sb="0" eb="1">
      <t>ロウ</t>
    </rPh>
    <rPh sb="1" eb="2">
      <t>スイ</t>
    </rPh>
    <phoneticPr fontId="3"/>
  </si>
  <si>
    <t>前  立  腺  (2)</t>
    <rPh sb="0" eb="1">
      <t>マエ</t>
    </rPh>
    <rPh sb="3" eb="4">
      <t>タテ</t>
    </rPh>
    <rPh sb="6" eb="7">
      <t>セン</t>
    </rPh>
    <phoneticPr fontId="12"/>
  </si>
  <si>
    <t>　卵      巣  (1)</t>
    <rPh sb="1" eb="2">
      <t>タマゴ</t>
    </rPh>
    <rPh sb="8" eb="9">
      <t>ス</t>
    </rPh>
    <phoneticPr fontId="12"/>
  </si>
  <si>
    <t>　子   　 宮　(1)</t>
    <phoneticPr fontId="3"/>
  </si>
  <si>
    <t>　　(1)は女性の数値、(2)は男性の数値である。</t>
    <rPh sb="6" eb="8">
      <t>ジョセイ</t>
    </rPh>
    <rPh sb="9" eb="11">
      <t>スウチ</t>
    </rPh>
    <rPh sb="19" eb="21">
      <t>スウチ</t>
    </rPh>
    <phoneticPr fontId="3"/>
  </si>
  <si>
    <t>対前年
増減</t>
    <rPh sb="0" eb="1">
      <t>タイ</t>
    </rPh>
    <rPh sb="1" eb="3">
      <t>ゼンネン</t>
    </rPh>
    <rPh sb="4" eb="6">
      <t>ゾウゲン</t>
    </rPh>
    <phoneticPr fontId="6"/>
  </si>
  <si>
    <t>３）「誤嚥性肺炎」は平成29年より死因順位に用いる分類項目に追加された。</t>
    <rPh sb="3" eb="8">
      <t>ゴエンセイハイエン</t>
    </rPh>
    <rPh sb="10" eb="12">
      <t>ヘイセイ</t>
    </rPh>
    <rPh sb="14" eb="15">
      <t>ネン</t>
    </rPh>
    <rPh sb="17" eb="19">
      <t>シイン</t>
    </rPh>
    <rPh sb="19" eb="21">
      <t>ジュンイ</t>
    </rPh>
    <rPh sb="22" eb="23">
      <t>モチ</t>
    </rPh>
    <rPh sb="25" eb="27">
      <t>ブンルイ</t>
    </rPh>
    <rPh sb="27" eb="29">
      <t>コウモク</t>
    </rPh>
    <rPh sb="30" eb="32">
      <t>ツイカ</t>
    </rPh>
    <phoneticPr fontId="3"/>
  </si>
  <si>
    <t>死亡率（人口10万対）</t>
    <phoneticPr fontId="3"/>
  </si>
  <si>
    <r>
      <t xml:space="preserve">死　因    </t>
    </r>
    <r>
      <rPr>
        <sz val="10"/>
        <rFont val="ＭＳ ゴシック"/>
        <family val="3"/>
        <charset val="128"/>
      </rPr>
      <t xml:space="preserve"> 2)</t>
    </r>
    <phoneticPr fontId="3"/>
  </si>
  <si>
    <t>令和</t>
    <rPh sb="0" eb="2">
      <t>レイワ</t>
    </rPh>
    <phoneticPr fontId="3"/>
  </si>
  <si>
    <t>アルツハイマー病</t>
    <rPh sb="7" eb="8">
      <t>ビョウ</t>
    </rPh>
    <phoneticPr fontId="6"/>
  </si>
  <si>
    <t>死亡率（人口10万対）</t>
    <rPh sb="0" eb="3">
      <t>シボウリツ</t>
    </rPh>
    <rPh sb="4" eb="6">
      <t>ジンコウ</t>
    </rPh>
    <rPh sb="8" eb="9">
      <t>マン</t>
    </rPh>
    <rPh sb="9" eb="10">
      <t>タイ</t>
    </rPh>
    <phoneticPr fontId="3"/>
  </si>
  <si>
    <t>２) 令和2年の全国区における死亡率上位の死因を表章している。</t>
    <rPh sb="3" eb="5">
      <t>レイワ</t>
    </rPh>
    <rPh sb="6" eb="7">
      <t>ネン</t>
    </rPh>
    <rPh sb="7" eb="8">
      <t>ヘイネン</t>
    </rPh>
    <rPh sb="8" eb="10">
      <t>ゼンコク</t>
    </rPh>
    <rPh sb="10" eb="11">
      <t>ク</t>
    </rPh>
    <rPh sb="15" eb="18">
      <t>シボウリツ</t>
    </rPh>
    <rPh sb="18" eb="20">
      <t>ジョウイ</t>
    </rPh>
    <rPh sb="21" eb="23">
      <t>シイン</t>
    </rPh>
    <rPh sb="24" eb="26">
      <t>ヒョウショウ</t>
    </rPh>
    <phoneticPr fontId="3"/>
  </si>
  <si>
    <t>注：令和2年の数値は概数、令和元年の数値は確定数による。</t>
    <rPh sb="2" eb="4">
      <t>レイワ</t>
    </rPh>
    <rPh sb="13" eb="15">
      <t>レイワ</t>
    </rPh>
    <rPh sb="15" eb="16">
      <t>ガン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</si>
  <si>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</si>
  <si>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</si>
  <si>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１）令和３年の数値は概数、令和２年の数値は確定数による。</t>
    <rPh sb="2" eb="4">
      <t>レイワ</t>
    </rPh>
    <rPh sb="5" eb="6">
      <t>ネン</t>
    </rPh>
    <rPh sb="6" eb="7">
      <t>ヘイネン</t>
    </rPh>
    <rPh sb="7" eb="9">
      <t>スウチ</t>
    </rPh>
    <rPh sb="10" eb="12">
      <t>ガイスウ</t>
    </rPh>
    <rPh sb="13" eb="15">
      <t>レイワ</t>
    </rPh>
    <rPh sb="16" eb="17">
      <t>ネン</t>
    </rPh>
    <rPh sb="17" eb="18">
      <t>ヘイネン</t>
    </rPh>
    <rPh sb="18" eb="20">
      <t>スウチ</t>
    </rPh>
    <phoneticPr fontId="3"/>
  </si>
  <si>
    <t>(R2年=100)</t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</si>
  <si>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</si>
  <si>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</si>
  <si>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令和３年
全国</t>
    <rPh sb="0" eb="2">
      <t>レイワ</t>
    </rPh>
    <rPh sb="5" eb="7">
      <t>ゼンコク</t>
    </rPh>
    <phoneticPr fontId="3"/>
  </si>
  <si>
    <t>-</t>
    <phoneticPr fontId="3"/>
  </si>
  <si>
    <t>令和３年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</si>
</sst>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0"/>
    <numFmt numFmtId="177" formatCode="0;&quot;△ &quot;0"/>
    <numFmt numFmtId="178" formatCode="#\ ##0.0"/>
    <numFmt numFmtId="179" formatCode="0.0"/>
    <numFmt numFmtId="180" formatCode="#,##0;&quot;¥&quot;\!\-#,##0;&quot;-&quot;"/>
  </numFmts>
  <fonts count="2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180" fontId="13" fillId="0" borderId="0" applyFill="0" applyBorder="0" applyAlignment="0"/>
    <xf numFmtId="0" fontId="14" fillId="0" borderId="0">
      <alignment horizontal="left"/>
    </xf>
    <xf numFmtId="0" fontId="15" fillId="0" borderId="30" applyNumberFormat="0" applyAlignment="0" applyProtection="0">
      <alignment horizontal="left" vertical="center"/>
    </xf>
    <xf numFmtId="0" fontId="15" fillId="0" borderId="20">
      <alignment horizontal="left" vertical="center"/>
    </xf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>
      <alignment horizontal="center"/>
    </xf>
    <xf numFmtId="38" fontId="20" fillId="0" borderId="0" applyFont="0" applyFill="0" applyBorder="0" applyAlignment="0" applyProtection="0"/>
    <xf numFmtId="0" fontId="11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ont="1"/>
    <xf numFmtId="0" fontId="0" fillId="2" borderId="0" xfId="0" applyFont="1" applyFill="1"/>
    <xf numFmtId="0" fontId="5" fillId="3" borderId="9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2" fontId="0" fillId="0" borderId="0" xfId="0" applyNumberFormat="1" applyFont="1"/>
    <xf numFmtId="177" fontId="4" fillId="0" borderId="13" xfId="0" applyNumberFormat="1" applyFont="1" applyBorder="1" applyAlignment="1">
      <alignment vertical="center"/>
    </xf>
    <xf numFmtId="0" fontId="5" fillId="0" borderId="0" xfId="0" applyFont="1"/>
    <xf numFmtId="0" fontId="10" fillId="0" borderId="0" xfId="0" applyFont="1"/>
    <xf numFmtId="0" fontId="5" fillId="2" borderId="0" xfId="0" applyFont="1" applyFill="1"/>
    <xf numFmtId="179" fontId="0" fillId="0" borderId="0" xfId="0" applyNumberFormat="1" applyFont="1"/>
    <xf numFmtId="0" fontId="2" fillId="0" borderId="0" xfId="0" applyFont="1"/>
    <xf numFmtId="0" fontId="5" fillId="3" borderId="4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5" fillId="3" borderId="8" xfId="2" applyFont="1" applyFill="1" applyBorder="1" applyAlignment="1">
      <alignment horizontal="center"/>
    </xf>
    <xf numFmtId="0" fontId="5" fillId="3" borderId="23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 shrinkToFit="1"/>
    </xf>
    <xf numFmtId="0" fontId="5" fillId="3" borderId="10" xfId="2" applyFont="1" applyFill="1" applyBorder="1" applyAlignment="1">
      <alignment horizontal="center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top"/>
    </xf>
    <xf numFmtId="0" fontId="5" fillId="3" borderId="13" xfId="2" applyFont="1" applyFill="1" applyBorder="1" applyAlignment="1">
      <alignment horizontal="center" vertical="top" shrinkToFit="1"/>
    </xf>
    <xf numFmtId="0" fontId="5" fillId="3" borderId="14" xfId="2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0" xfId="0" applyFont="1" applyFill="1" applyBorder="1" applyAlignment="1"/>
    <xf numFmtId="0" fontId="0" fillId="0" borderId="0" xfId="0" applyFont="1" applyBorder="1"/>
    <xf numFmtId="179" fontId="0" fillId="0" borderId="0" xfId="0" applyNumberFormat="1" applyFont="1" applyBorder="1"/>
    <xf numFmtId="179" fontId="9" fillId="0" borderId="28" xfId="0" applyNumberFormat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9" fontId="9" fillId="0" borderId="27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8" fontId="9" fillId="2" borderId="15" xfId="0" applyNumberFormat="1" applyFont="1" applyFill="1" applyBorder="1" applyAlignment="1">
      <alignment vertical="center"/>
    </xf>
    <xf numFmtId="179" fontId="4" fillId="2" borderId="15" xfId="0" applyNumberFormat="1" applyFont="1" applyFill="1" applyBorder="1" applyAlignment="1">
      <alignment vertical="center"/>
    </xf>
    <xf numFmtId="179" fontId="4" fillId="2" borderId="13" xfId="0" applyNumberFormat="1" applyFont="1" applyFill="1" applyBorder="1" applyAlignment="1">
      <alignment vertical="center"/>
    </xf>
    <xf numFmtId="179" fontId="4" fillId="2" borderId="15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" fillId="0" borderId="0" xfId="0" applyFont="1" applyBorder="1"/>
    <xf numFmtId="179" fontId="4" fillId="2" borderId="13" xfId="0" applyNumberFormat="1" applyFont="1" applyFill="1" applyBorder="1" applyAlignment="1">
      <alignment horizontal="right" vertical="center"/>
    </xf>
    <xf numFmtId="176" fontId="9" fillId="0" borderId="10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9" fillId="0" borderId="25" xfId="1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179" fontId="9" fillId="0" borderId="26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12" xfId="0" applyNumberFormat="1" applyFont="1" applyFill="1" applyBorder="1" applyAlignment="1">
      <alignment vertical="center"/>
    </xf>
    <xf numFmtId="179" fontId="9" fillId="0" borderId="32" xfId="0" applyNumberFormat="1" applyFont="1" applyBorder="1" applyAlignment="1">
      <alignment vertical="center"/>
    </xf>
    <xf numFmtId="179" fontId="9" fillId="0" borderId="6" xfId="0" applyNumberFormat="1" applyFont="1" applyBorder="1" applyAlignment="1">
      <alignment vertical="center"/>
    </xf>
    <xf numFmtId="179" fontId="4" fillId="0" borderId="6" xfId="0" applyNumberFormat="1" applyFont="1" applyBorder="1" applyAlignment="1">
      <alignment vertical="center"/>
    </xf>
    <xf numFmtId="179" fontId="4" fillId="0" borderId="14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9" fontId="4" fillId="0" borderId="28" xfId="0" applyNumberFormat="1" applyFont="1" applyFill="1" applyBorder="1" applyAlignment="1">
      <alignment vertical="center"/>
    </xf>
    <xf numFmtId="179" fontId="4" fillId="0" borderId="28" xfId="0" applyNumberFormat="1" applyFont="1" applyFill="1" applyBorder="1" applyAlignment="1">
      <alignment horizontal="right" vertical="center"/>
    </xf>
    <xf numFmtId="176" fontId="9" fillId="0" borderId="27" xfId="0" applyNumberFormat="1" applyFont="1" applyFill="1" applyBorder="1" applyAlignment="1">
      <alignment vertical="center"/>
    </xf>
    <xf numFmtId="176" fontId="22" fillId="0" borderId="26" xfId="0" applyNumberFormat="1" applyFont="1" applyFill="1" applyBorder="1" applyAlignment="1">
      <alignment vertical="center"/>
    </xf>
    <xf numFmtId="177" fontId="9" fillId="0" borderId="27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22" fillId="0" borderId="28" xfId="0" applyFont="1" applyFill="1" applyBorder="1" applyAlignment="1">
      <alignment vertical="center"/>
    </xf>
    <xf numFmtId="177" fontId="9" fillId="0" borderId="15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vertical="center"/>
    </xf>
    <xf numFmtId="179" fontId="9" fillId="0" borderId="15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vertical="center"/>
    </xf>
    <xf numFmtId="179" fontId="4" fillId="0" borderId="15" xfId="0" applyNumberFormat="1" applyFont="1" applyFill="1" applyBorder="1" applyAlignment="1">
      <alignment vertical="center"/>
    </xf>
    <xf numFmtId="179" fontId="4" fillId="0" borderId="15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vertical="center"/>
    </xf>
    <xf numFmtId="179" fontId="4" fillId="0" borderId="13" xfId="0" applyNumberFormat="1" applyFont="1" applyFill="1" applyBorder="1" applyAlignment="1">
      <alignment vertical="center"/>
    </xf>
    <xf numFmtId="179" fontId="4" fillId="0" borderId="29" xfId="0" applyNumberFormat="1" applyFont="1" applyFill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8" fontId="9" fillId="0" borderId="23" xfId="0" applyNumberFormat="1" applyFont="1" applyBorder="1" applyAlignment="1">
      <alignment vertical="center"/>
    </xf>
    <xf numFmtId="179" fontId="4" fillId="0" borderId="28" xfId="0" applyNumberFormat="1" applyFont="1" applyBorder="1" applyAlignment="1">
      <alignment vertical="center"/>
    </xf>
    <xf numFmtId="179" fontId="4" fillId="0" borderId="29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distributed" vertical="center" justifyLastLine="1"/>
    </xf>
    <xf numFmtId="0" fontId="8" fillId="5" borderId="1" xfId="0" applyFont="1" applyFill="1" applyBorder="1" applyAlignment="1">
      <alignment horizontal="distributed" vertical="center" justifyLastLine="1"/>
    </xf>
    <xf numFmtId="0" fontId="5" fillId="5" borderId="18" xfId="0" applyFont="1" applyFill="1" applyBorder="1" applyAlignment="1">
      <alignment horizontal="distributed" vertical="center" justifyLastLine="1"/>
    </xf>
    <xf numFmtId="0" fontId="5" fillId="5" borderId="19" xfId="0" applyFont="1" applyFill="1" applyBorder="1" applyAlignment="1">
      <alignment horizontal="distributed" vertical="center" justifyLastLine="1"/>
    </xf>
    <xf numFmtId="0" fontId="5" fillId="5" borderId="18" xfId="0" applyFont="1" applyFill="1" applyBorder="1" applyAlignment="1">
      <alignment horizontal="distributed" vertical="center" justifyLastLine="1" shrinkToFit="1"/>
    </xf>
    <xf numFmtId="0" fontId="5" fillId="5" borderId="19" xfId="0" applyFont="1" applyFill="1" applyBorder="1" applyAlignment="1">
      <alignment horizontal="distributed" vertical="center" justifyLastLine="1" shrinkToFit="1"/>
    </xf>
    <xf numFmtId="0" fontId="5" fillId="3" borderId="17" xfId="0" quotePrefix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18" xfId="0" quotePrefix="1" applyFont="1" applyFill="1" applyBorder="1" applyAlignment="1">
      <alignment horizontal="center" vertical="center"/>
    </xf>
    <xf numFmtId="0" fontId="5" fillId="3" borderId="19" xfId="0" quotePrefix="1" applyFont="1" applyFill="1" applyBorder="1" applyAlignment="1">
      <alignment horizontal="center" vertical="center"/>
    </xf>
    <xf numFmtId="0" fontId="5" fillId="3" borderId="24" xfId="0" quotePrefix="1" applyFont="1" applyFill="1" applyBorder="1" applyAlignment="1">
      <alignment horizontal="center" vertical="center"/>
    </xf>
    <xf numFmtId="0" fontId="5" fillId="3" borderId="11" xfId="0" quotePrefix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distributed" vertical="center" justifyLastLine="1"/>
    </xf>
    <xf numFmtId="0" fontId="5" fillId="5" borderId="11" xfId="0" applyFont="1" applyFill="1" applyBorder="1" applyAlignment="1">
      <alignment horizontal="distributed" vertical="center" justifyLastLine="1"/>
    </xf>
    <xf numFmtId="0" fontId="5" fillId="5" borderId="2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/>
    </xf>
  </cellXfs>
  <cellStyles count="14">
    <cellStyle name="Calc Currency (0)" xfId="3" xr:uid="{00000000-0005-0000-0000-000000000000}"/>
    <cellStyle name="entry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price" xfId="8" xr:uid="{00000000-0005-0000-0000-000005000000}"/>
    <cellStyle name="revised" xfId="9" xr:uid="{00000000-0005-0000-0000-000006000000}"/>
    <cellStyle name="section" xfId="10" xr:uid="{00000000-0005-0000-0000-000007000000}"/>
    <cellStyle name="title" xfId="11" xr:uid="{00000000-0005-0000-0000-000008000000}"/>
    <cellStyle name="桁区切り" xfId="1" builtinId="6"/>
    <cellStyle name="桁区切り 2" xfId="12" xr:uid="{00000000-0005-0000-0000-00000A000000}"/>
    <cellStyle name="標準" xfId="0" builtinId="0"/>
    <cellStyle name="標準 2" xfId="2" xr:uid="{00000000-0005-0000-0000-00000C000000}"/>
    <cellStyle name="未定義" xfId="13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50"/>
  <sheetViews>
    <sheetView showGridLines="0" tabSelected="1" zoomScale="80" zoomScaleNormal="80" workbookViewId="0">
      <selection activeCell="R14" sqref="R14"/>
    </sheetView>
  </sheetViews>
  <sheetFormatPr defaultRowHeight="13.5" x14ac:dyDescent="0.15"/>
  <cols>
    <col min="1" max="1" width="6.625" style="6" customWidth="1"/>
    <col min="2" max="2" width="25.375" style="6" customWidth="1"/>
    <col min="3" max="5" width="11.125" style="6" customWidth="1"/>
    <col min="6" max="6" width="11.125" style="7" customWidth="1"/>
    <col min="7" max="7" width="12.375" style="7" bestFit="1" customWidth="1"/>
    <col min="8" max="8" width="13.25" style="7" bestFit="1" customWidth="1"/>
    <col min="9" max="9" width="12.375" style="6" bestFit="1" customWidth="1"/>
    <col min="10" max="13" width="11.125" style="6" customWidth="1"/>
    <col min="14" max="14" width="7.375" style="6" customWidth="1"/>
    <col min="15" max="256" width="9" style="6"/>
    <col min="257" max="257" width="6.625" style="6" customWidth="1"/>
    <col min="258" max="258" width="25.375" style="6" customWidth="1"/>
    <col min="259" max="269" width="11.125" style="6" customWidth="1"/>
    <col min="270" max="270" width="7.375" style="6" customWidth="1"/>
    <col min="271" max="512" width="9" style="6"/>
    <col min="513" max="513" width="6.625" style="6" customWidth="1"/>
    <col min="514" max="514" width="25.375" style="6" customWidth="1"/>
    <col min="515" max="525" width="11.125" style="6" customWidth="1"/>
    <col min="526" max="526" width="7.375" style="6" customWidth="1"/>
    <col min="527" max="768" width="9" style="6"/>
    <col min="769" max="769" width="6.625" style="6" customWidth="1"/>
    <col min="770" max="770" width="25.375" style="6" customWidth="1"/>
    <col min="771" max="781" width="11.125" style="6" customWidth="1"/>
    <col min="782" max="782" width="7.375" style="6" customWidth="1"/>
    <col min="783" max="1024" width="9" style="6"/>
    <col min="1025" max="1025" width="6.625" style="6" customWidth="1"/>
    <col min="1026" max="1026" width="25.375" style="6" customWidth="1"/>
    <col min="1027" max="1037" width="11.125" style="6" customWidth="1"/>
    <col min="1038" max="1038" width="7.375" style="6" customWidth="1"/>
    <col min="1039" max="1280" width="9" style="6"/>
    <col min="1281" max="1281" width="6.625" style="6" customWidth="1"/>
    <col min="1282" max="1282" width="25.375" style="6" customWidth="1"/>
    <col min="1283" max="1293" width="11.125" style="6" customWidth="1"/>
    <col min="1294" max="1294" width="7.375" style="6" customWidth="1"/>
    <col min="1295" max="1536" width="9" style="6"/>
    <col min="1537" max="1537" width="6.625" style="6" customWidth="1"/>
    <col min="1538" max="1538" width="25.375" style="6" customWidth="1"/>
    <col min="1539" max="1549" width="11.125" style="6" customWidth="1"/>
    <col min="1550" max="1550" width="7.375" style="6" customWidth="1"/>
    <col min="1551" max="1792" width="9" style="6"/>
    <col min="1793" max="1793" width="6.625" style="6" customWidth="1"/>
    <col min="1794" max="1794" width="25.375" style="6" customWidth="1"/>
    <col min="1795" max="1805" width="11.125" style="6" customWidth="1"/>
    <col min="1806" max="1806" width="7.375" style="6" customWidth="1"/>
    <col min="1807" max="2048" width="9" style="6"/>
    <col min="2049" max="2049" width="6.625" style="6" customWidth="1"/>
    <col min="2050" max="2050" width="25.375" style="6" customWidth="1"/>
    <col min="2051" max="2061" width="11.125" style="6" customWidth="1"/>
    <col min="2062" max="2062" width="7.375" style="6" customWidth="1"/>
    <col min="2063" max="2304" width="9" style="6"/>
    <col min="2305" max="2305" width="6.625" style="6" customWidth="1"/>
    <col min="2306" max="2306" width="25.375" style="6" customWidth="1"/>
    <col min="2307" max="2317" width="11.125" style="6" customWidth="1"/>
    <col min="2318" max="2318" width="7.375" style="6" customWidth="1"/>
    <col min="2319" max="2560" width="9" style="6"/>
    <col min="2561" max="2561" width="6.625" style="6" customWidth="1"/>
    <col min="2562" max="2562" width="25.375" style="6" customWidth="1"/>
    <col min="2563" max="2573" width="11.125" style="6" customWidth="1"/>
    <col min="2574" max="2574" width="7.375" style="6" customWidth="1"/>
    <col min="2575" max="2816" width="9" style="6"/>
    <col min="2817" max="2817" width="6.625" style="6" customWidth="1"/>
    <col min="2818" max="2818" width="25.375" style="6" customWidth="1"/>
    <col min="2819" max="2829" width="11.125" style="6" customWidth="1"/>
    <col min="2830" max="2830" width="7.375" style="6" customWidth="1"/>
    <col min="2831" max="3072" width="9" style="6"/>
    <col min="3073" max="3073" width="6.625" style="6" customWidth="1"/>
    <col min="3074" max="3074" width="25.375" style="6" customWidth="1"/>
    <col min="3075" max="3085" width="11.125" style="6" customWidth="1"/>
    <col min="3086" max="3086" width="7.375" style="6" customWidth="1"/>
    <col min="3087" max="3328" width="9" style="6"/>
    <col min="3329" max="3329" width="6.625" style="6" customWidth="1"/>
    <col min="3330" max="3330" width="25.375" style="6" customWidth="1"/>
    <col min="3331" max="3341" width="11.125" style="6" customWidth="1"/>
    <col min="3342" max="3342" width="7.375" style="6" customWidth="1"/>
    <col min="3343" max="3584" width="9" style="6"/>
    <col min="3585" max="3585" width="6.625" style="6" customWidth="1"/>
    <col min="3586" max="3586" width="25.375" style="6" customWidth="1"/>
    <col min="3587" max="3597" width="11.125" style="6" customWidth="1"/>
    <col min="3598" max="3598" width="7.375" style="6" customWidth="1"/>
    <col min="3599" max="3840" width="9" style="6"/>
    <col min="3841" max="3841" width="6.625" style="6" customWidth="1"/>
    <col min="3842" max="3842" width="25.375" style="6" customWidth="1"/>
    <col min="3843" max="3853" width="11.125" style="6" customWidth="1"/>
    <col min="3854" max="3854" width="7.375" style="6" customWidth="1"/>
    <col min="3855" max="4096" width="9" style="6"/>
    <col min="4097" max="4097" width="6.625" style="6" customWidth="1"/>
    <col min="4098" max="4098" width="25.375" style="6" customWidth="1"/>
    <col min="4099" max="4109" width="11.125" style="6" customWidth="1"/>
    <col min="4110" max="4110" width="7.375" style="6" customWidth="1"/>
    <col min="4111" max="4352" width="9" style="6"/>
    <col min="4353" max="4353" width="6.625" style="6" customWidth="1"/>
    <col min="4354" max="4354" width="25.375" style="6" customWidth="1"/>
    <col min="4355" max="4365" width="11.125" style="6" customWidth="1"/>
    <col min="4366" max="4366" width="7.375" style="6" customWidth="1"/>
    <col min="4367" max="4608" width="9" style="6"/>
    <col min="4609" max="4609" width="6.625" style="6" customWidth="1"/>
    <col min="4610" max="4610" width="25.375" style="6" customWidth="1"/>
    <col min="4611" max="4621" width="11.125" style="6" customWidth="1"/>
    <col min="4622" max="4622" width="7.375" style="6" customWidth="1"/>
    <col min="4623" max="4864" width="9" style="6"/>
    <col min="4865" max="4865" width="6.625" style="6" customWidth="1"/>
    <col min="4866" max="4866" width="25.375" style="6" customWidth="1"/>
    <col min="4867" max="4877" width="11.125" style="6" customWidth="1"/>
    <col min="4878" max="4878" width="7.375" style="6" customWidth="1"/>
    <col min="4879" max="5120" width="9" style="6"/>
    <col min="5121" max="5121" width="6.625" style="6" customWidth="1"/>
    <col min="5122" max="5122" width="25.375" style="6" customWidth="1"/>
    <col min="5123" max="5133" width="11.125" style="6" customWidth="1"/>
    <col min="5134" max="5134" width="7.375" style="6" customWidth="1"/>
    <col min="5135" max="5376" width="9" style="6"/>
    <col min="5377" max="5377" width="6.625" style="6" customWidth="1"/>
    <col min="5378" max="5378" width="25.375" style="6" customWidth="1"/>
    <col min="5379" max="5389" width="11.125" style="6" customWidth="1"/>
    <col min="5390" max="5390" width="7.375" style="6" customWidth="1"/>
    <col min="5391" max="5632" width="9" style="6"/>
    <col min="5633" max="5633" width="6.625" style="6" customWidth="1"/>
    <col min="5634" max="5634" width="25.375" style="6" customWidth="1"/>
    <col min="5635" max="5645" width="11.125" style="6" customWidth="1"/>
    <col min="5646" max="5646" width="7.375" style="6" customWidth="1"/>
    <col min="5647" max="5888" width="9" style="6"/>
    <col min="5889" max="5889" width="6.625" style="6" customWidth="1"/>
    <col min="5890" max="5890" width="25.375" style="6" customWidth="1"/>
    <col min="5891" max="5901" width="11.125" style="6" customWidth="1"/>
    <col min="5902" max="5902" width="7.375" style="6" customWidth="1"/>
    <col min="5903" max="6144" width="9" style="6"/>
    <col min="6145" max="6145" width="6.625" style="6" customWidth="1"/>
    <col min="6146" max="6146" width="25.375" style="6" customWidth="1"/>
    <col min="6147" max="6157" width="11.125" style="6" customWidth="1"/>
    <col min="6158" max="6158" width="7.375" style="6" customWidth="1"/>
    <col min="6159" max="6400" width="9" style="6"/>
    <col min="6401" max="6401" width="6.625" style="6" customWidth="1"/>
    <col min="6402" max="6402" width="25.375" style="6" customWidth="1"/>
    <col min="6403" max="6413" width="11.125" style="6" customWidth="1"/>
    <col min="6414" max="6414" width="7.375" style="6" customWidth="1"/>
    <col min="6415" max="6656" width="9" style="6"/>
    <col min="6657" max="6657" width="6.625" style="6" customWidth="1"/>
    <col min="6658" max="6658" width="25.375" style="6" customWidth="1"/>
    <col min="6659" max="6669" width="11.125" style="6" customWidth="1"/>
    <col min="6670" max="6670" width="7.375" style="6" customWidth="1"/>
    <col min="6671" max="6912" width="9" style="6"/>
    <col min="6913" max="6913" width="6.625" style="6" customWidth="1"/>
    <col min="6914" max="6914" width="25.375" style="6" customWidth="1"/>
    <col min="6915" max="6925" width="11.125" style="6" customWidth="1"/>
    <col min="6926" max="6926" width="7.375" style="6" customWidth="1"/>
    <col min="6927" max="7168" width="9" style="6"/>
    <col min="7169" max="7169" width="6.625" style="6" customWidth="1"/>
    <col min="7170" max="7170" width="25.375" style="6" customWidth="1"/>
    <col min="7171" max="7181" width="11.125" style="6" customWidth="1"/>
    <col min="7182" max="7182" width="7.375" style="6" customWidth="1"/>
    <col min="7183" max="7424" width="9" style="6"/>
    <col min="7425" max="7425" width="6.625" style="6" customWidth="1"/>
    <col min="7426" max="7426" width="25.375" style="6" customWidth="1"/>
    <col min="7427" max="7437" width="11.125" style="6" customWidth="1"/>
    <col min="7438" max="7438" width="7.375" style="6" customWidth="1"/>
    <col min="7439" max="7680" width="9" style="6"/>
    <col min="7681" max="7681" width="6.625" style="6" customWidth="1"/>
    <col min="7682" max="7682" width="25.375" style="6" customWidth="1"/>
    <col min="7683" max="7693" width="11.125" style="6" customWidth="1"/>
    <col min="7694" max="7694" width="7.375" style="6" customWidth="1"/>
    <col min="7695" max="7936" width="9" style="6"/>
    <col min="7937" max="7937" width="6.625" style="6" customWidth="1"/>
    <col min="7938" max="7938" width="25.375" style="6" customWidth="1"/>
    <col min="7939" max="7949" width="11.125" style="6" customWidth="1"/>
    <col min="7950" max="7950" width="7.375" style="6" customWidth="1"/>
    <col min="7951" max="8192" width="9" style="6"/>
    <col min="8193" max="8193" width="6.625" style="6" customWidth="1"/>
    <col min="8194" max="8194" width="25.375" style="6" customWidth="1"/>
    <col min="8195" max="8205" width="11.125" style="6" customWidth="1"/>
    <col min="8206" max="8206" width="7.375" style="6" customWidth="1"/>
    <col min="8207" max="8448" width="9" style="6"/>
    <col min="8449" max="8449" width="6.625" style="6" customWidth="1"/>
    <col min="8450" max="8450" width="25.375" style="6" customWidth="1"/>
    <col min="8451" max="8461" width="11.125" style="6" customWidth="1"/>
    <col min="8462" max="8462" width="7.375" style="6" customWidth="1"/>
    <col min="8463" max="8704" width="9" style="6"/>
    <col min="8705" max="8705" width="6.625" style="6" customWidth="1"/>
    <col min="8706" max="8706" width="25.375" style="6" customWidth="1"/>
    <col min="8707" max="8717" width="11.125" style="6" customWidth="1"/>
    <col min="8718" max="8718" width="7.375" style="6" customWidth="1"/>
    <col min="8719" max="8960" width="9" style="6"/>
    <col min="8961" max="8961" width="6.625" style="6" customWidth="1"/>
    <col min="8962" max="8962" width="25.375" style="6" customWidth="1"/>
    <col min="8963" max="8973" width="11.125" style="6" customWidth="1"/>
    <col min="8974" max="8974" width="7.375" style="6" customWidth="1"/>
    <col min="8975" max="9216" width="9" style="6"/>
    <col min="9217" max="9217" width="6.625" style="6" customWidth="1"/>
    <col min="9218" max="9218" width="25.375" style="6" customWidth="1"/>
    <col min="9219" max="9229" width="11.125" style="6" customWidth="1"/>
    <col min="9230" max="9230" width="7.375" style="6" customWidth="1"/>
    <col min="9231" max="9472" width="9" style="6"/>
    <col min="9473" max="9473" width="6.625" style="6" customWidth="1"/>
    <col min="9474" max="9474" width="25.375" style="6" customWidth="1"/>
    <col min="9475" max="9485" width="11.125" style="6" customWidth="1"/>
    <col min="9486" max="9486" width="7.375" style="6" customWidth="1"/>
    <col min="9487" max="9728" width="9" style="6"/>
    <col min="9729" max="9729" width="6.625" style="6" customWidth="1"/>
    <col min="9730" max="9730" width="25.375" style="6" customWidth="1"/>
    <col min="9731" max="9741" width="11.125" style="6" customWidth="1"/>
    <col min="9742" max="9742" width="7.375" style="6" customWidth="1"/>
    <col min="9743" max="9984" width="9" style="6"/>
    <col min="9985" max="9985" width="6.625" style="6" customWidth="1"/>
    <col min="9986" max="9986" width="25.375" style="6" customWidth="1"/>
    <col min="9987" max="9997" width="11.125" style="6" customWidth="1"/>
    <col min="9998" max="9998" width="7.375" style="6" customWidth="1"/>
    <col min="9999" max="10240" width="9" style="6"/>
    <col min="10241" max="10241" width="6.625" style="6" customWidth="1"/>
    <col min="10242" max="10242" width="25.375" style="6" customWidth="1"/>
    <col min="10243" max="10253" width="11.125" style="6" customWidth="1"/>
    <col min="10254" max="10254" width="7.375" style="6" customWidth="1"/>
    <col min="10255" max="10496" width="9" style="6"/>
    <col min="10497" max="10497" width="6.625" style="6" customWidth="1"/>
    <col min="10498" max="10498" width="25.375" style="6" customWidth="1"/>
    <col min="10499" max="10509" width="11.125" style="6" customWidth="1"/>
    <col min="10510" max="10510" width="7.375" style="6" customWidth="1"/>
    <col min="10511" max="10752" width="9" style="6"/>
    <col min="10753" max="10753" width="6.625" style="6" customWidth="1"/>
    <col min="10754" max="10754" width="25.375" style="6" customWidth="1"/>
    <col min="10755" max="10765" width="11.125" style="6" customWidth="1"/>
    <col min="10766" max="10766" width="7.375" style="6" customWidth="1"/>
    <col min="10767" max="11008" width="9" style="6"/>
    <col min="11009" max="11009" width="6.625" style="6" customWidth="1"/>
    <col min="11010" max="11010" width="25.375" style="6" customWidth="1"/>
    <col min="11011" max="11021" width="11.125" style="6" customWidth="1"/>
    <col min="11022" max="11022" width="7.375" style="6" customWidth="1"/>
    <col min="11023" max="11264" width="9" style="6"/>
    <col min="11265" max="11265" width="6.625" style="6" customWidth="1"/>
    <col min="11266" max="11266" width="25.375" style="6" customWidth="1"/>
    <col min="11267" max="11277" width="11.125" style="6" customWidth="1"/>
    <col min="11278" max="11278" width="7.375" style="6" customWidth="1"/>
    <col min="11279" max="11520" width="9" style="6"/>
    <col min="11521" max="11521" width="6.625" style="6" customWidth="1"/>
    <col min="11522" max="11522" width="25.375" style="6" customWidth="1"/>
    <col min="11523" max="11533" width="11.125" style="6" customWidth="1"/>
    <col min="11534" max="11534" width="7.375" style="6" customWidth="1"/>
    <col min="11535" max="11776" width="9" style="6"/>
    <col min="11777" max="11777" width="6.625" style="6" customWidth="1"/>
    <col min="11778" max="11778" width="25.375" style="6" customWidth="1"/>
    <col min="11779" max="11789" width="11.125" style="6" customWidth="1"/>
    <col min="11790" max="11790" width="7.375" style="6" customWidth="1"/>
    <col min="11791" max="12032" width="9" style="6"/>
    <col min="12033" max="12033" width="6.625" style="6" customWidth="1"/>
    <col min="12034" max="12034" width="25.375" style="6" customWidth="1"/>
    <col min="12035" max="12045" width="11.125" style="6" customWidth="1"/>
    <col min="12046" max="12046" width="7.375" style="6" customWidth="1"/>
    <col min="12047" max="12288" width="9" style="6"/>
    <col min="12289" max="12289" width="6.625" style="6" customWidth="1"/>
    <col min="12290" max="12290" width="25.375" style="6" customWidth="1"/>
    <col min="12291" max="12301" width="11.125" style="6" customWidth="1"/>
    <col min="12302" max="12302" width="7.375" style="6" customWidth="1"/>
    <col min="12303" max="12544" width="9" style="6"/>
    <col min="12545" max="12545" width="6.625" style="6" customWidth="1"/>
    <col min="12546" max="12546" width="25.375" style="6" customWidth="1"/>
    <col min="12547" max="12557" width="11.125" style="6" customWidth="1"/>
    <col min="12558" max="12558" width="7.375" style="6" customWidth="1"/>
    <col min="12559" max="12800" width="9" style="6"/>
    <col min="12801" max="12801" width="6.625" style="6" customWidth="1"/>
    <col min="12802" max="12802" width="25.375" style="6" customWidth="1"/>
    <col min="12803" max="12813" width="11.125" style="6" customWidth="1"/>
    <col min="12814" max="12814" width="7.375" style="6" customWidth="1"/>
    <col min="12815" max="13056" width="9" style="6"/>
    <col min="13057" max="13057" width="6.625" style="6" customWidth="1"/>
    <col min="13058" max="13058" width="25.375" style="6" customWidth="1"/>
    <col min="13059" max="13069" width="11.125" style="6" customWidth="1"/>
    <col min="13070" max="13070" width="7.375" style="6" customWidth="1"/>
    <col min="13071" max="13312" width="9" style="6"/>
    <col min="13313" max="13313" width="6.625" style="6" customWidth="1"/>
    <col min="13314" max="13314" width="25.375" style="6" customWidth="1"/>
    <col min="13315" max="13325" width="11.125" style="6" customWidth="1"/>
    <col min="13326" max="13326" width="7.375" style="6" customWidth="1"/>
    <col min="13327" max="13568" width="9" style="6"/>
    <col min="13569" max="13569" width="6.625" style="6" customWidth="1"/>
    <col min="13570" max="13570" width="25.375" style="6" customWidth="1"/>
    <col min="13571" max="13581" width="11.125" style="6" customWidth="1"/>
    <col min="13582" max="13582" width="7.375" style="6" customWidth="1"/>
    <col min="13583" max="13824" width="9" style="6"/>
    <col min="13825" max="13825" width="6.625" style="6" customWidth="1"/>
    <col min="13826" max="13826" width="25.375" style="6" customWidth="1"/>
    <col min="13827" max="13837" width="11.125" style="6" customWidth="1"/>
    <col min="13838" max="13838" width="7.375" style="6" customWidth="1"/>
    <col min="13839" max="14080" width="9" style="6"/>
    <col min="14081" max="14081" width="6.625" style="6" customWidth="1"/>
    <col min="14082" max="14082" width="25.375" style="6" customWidth="1"/>
    <col min="14083" max="14093" width="11.125" style="6" customWidth="1"/>
    <col min="14094" max="14094" width="7.375" style="6" customWidth="1"/>
    <col min="14095" max="14336" width="9" style="6"/>
    <col min="14337" max="14337" width="6.625" style="6" customWidth="1"/>
    <col min="14338" max="14338" width="25.375" style="6" customWidth="1"/>
    <col min="14339" max="14349" width="11.125" style="6" customWidth="1"/>
    <col min="14350" max="14350" width="7.375" style="6" customWidth="1"/>
    <col min="14351" max="14592" width="9" style="6"/>
    <col min="14593" max="14593" width="6.625" style="6" customWidth="1"/>
    <col min="14594" max="14594" width="25.375" style="6" customWidth="1"/>
    <col min="14595" max="14605" width="11.125" style="6" customWidth="1"/>
    <col min="14606" max="14606" width="7.375" style="6" customWidth="1"/>
    <col min="14607" max="14848" width="9" style="6"/>
    <col min="14849" max="14849" width="6.625" style="6" customWidth="1"/>
    <col min="14850" max="14850" width="25.375" style="6" customWidth="1"/>
    <col min="14851" max="14861" width="11.125" style="6" customWidth="1"/>
    <col min="14862" max="14862" width="7.375" style="6" customWidth="1"/>
    <col min="14863" max="15104" width="9" style="6"/>
    <col min="15105" max="15105" width="6.625" style="6" customWidth="1"/>
    <col min="15106" max="15106" width="25.375" style="6" customWidth="1"/>
    <col min="15107" max="15117" width="11.125" style="6" customWidth="1"/>
    <col min="15118" max="15118" width="7.375" style="6" customWidth="1"/>
    <col min="15119" max="15360" width="9" style="6"/>
    <col min="15361" max="15361" width="6.625" style="6" customWidth="1"/>
    <col min="15362" max="15362" width="25.375" style="6" customWidth="1"/>
    <col min="15363" max="15373" width="11.125" style="6" customWidth="1"/>
    <col min="15374" max="15374" width="7.375" style="6" customWidth="1"/>
    <col min="15375" max="15616" width="9" style="6"/>
    <col min="15617" max="15617" width="6.625" style="6" customWidth="1"/>
    <col min="15618" max="15618" width="25.375" style="6" customWidth="1"/>
    <col min="15619" max="15629" width="11.125" style="6" customWidth="1"/>
    <col min="15630" max="15630" width="7.375" style="6" customWidth="1"/>
    <col min="15631" max="15872" width="9" style="6"/>
    <col min="15873" max="15873" width="6.625" style="6" customWidth="1"/>
    <col min="15874" max="15874" width="25.375" style="6" customWidth="1"/>
    <col min="15875" max="15885" width="11.125" style="6" customWidth="1"/>
    <col min="15886" max="15886" width="7.375" style="6" customWidth="1"/>
    <col min="15887" max="16128" width="9" style="6"/>
    <col min="16129" max="16129" width="6.625" style="6" customWidth="1"/>
    <col min="16130" max="16130" width="25.375" style="6" customWidth="1"/>
    <col min="16131" max="16141" width="11.125" style="6" customWidth="1"/>
    <col min="16142" max="16142" width="7.375" style="6" customWidth="1"/>
    <col min="16143" max="16384" width="9" style="6"/>
  </cols>
  <sheetData>
    <row r="1" spans="1:14" ht="18.75" x14ac:dyDescent="0.2">
      <c r="A1" s="1" t="s">
        <v>32</v>
      </c>
      <c r="B1" s="2"/>
      <c r="C1" s="2"/>
      <c r="D1" s="2"/>
      <c r="E1" s="2"/>
      <c r="F1" s="3"/>
      <c r="G1" s="4"/>
      <c r="H1" s="4"/>
      <c r="I1" s="5"/>
      <c r="J1" s="5"/>
      <c r="K1" s="5"/>
      <c r="L1" s="5"/>
      <c r="M1" s="5"/>
    </row>
    <row r="2" spans="1:14" ht="18.75" customHeight="1" x14ac:dyDescent="0.2">
      <c r="A2" s="6" t="s">
        <v>31</v>
      </c>
      <c r="L2" s="91" t="s">
        <v>0</v>
      </c>
      <c r="M2" s="91"/>
    </row>
    <row r="3" spans="1:14" ht="5.25" customHeight="1" thickBot="1" x14ac:dyDescent="0.2"/>
    <row r="4" spans="1:14" ht="24.95" customHeight="1" x14ac:dyDescent="0.15">
      <c r="A4" s="114" t="s">
        <v>50</v>
      </c>
      <c r="B4" s="115"/>
      <c r="C4" s="90" t="s">
        <v>1</v>
      </c>
      <c r="D4" s="88"/>
      <c r="E4" s="88"/>
      <c r="F4" s="89"/>
      <c r="G4" s="88" t="s">
        <v>49</v>
      </c>
      <c r="H4" s="88"/>
      <c r="I4" s="89"/>
      <c r="J4" s="92" t="s">
        <v>2</v>
      </c>
      <c r="K4" s="93"/>
      <c r="L4" s="94" t="s">
        <v>33</v>
      </c>
      <c r="M4" s="95"/>
    </row>
    <row r="5" spans="1:14" ht="24.95" customHeight="1" x14ac:dyDescent="0.15">
      <c r="A5" s="116"/>
      <c r="B5" s="117"/>
      <c r="C5" s="102" t="s">
        <v>56</v>
      </c>
      <c r="D5" s="102" t="s">
        <v>57</v>
      </c>
      <c r="E5" s="106" t="s">
        <v>47</v>
      </c>
      <c r="F5" s="8" t="s">
        <v>4</v>
      </c>
      <c r="G5" s="102" t="s">
        <v>56</v>
      </c>
      <c r="H5" s="102" t="s">
        <v>57</v>
      </c>
      <c r="I5" s="9" t="s">
        <v>64</v>
      </c>
      <c r="J5" s="96" t="s">
        <v>56</v>
      </c>
      <c r="K5" s="96" t="s">
        <v>57</v>
      </c>
      <c r="L5" s="96" t="s">
        <v>56</v>
      </c>
      <c r="M5" s="99" t="s">
        <v>57</v>
      </c>
    </row>
    <row r="6" spans="1:14" ht="24.95" customHeight="1" thickBot="1" x14ac:dyDescent="0.2">
      <c r="A6" s="118"/>
      <c r="B6" s="119"/>
      <c r="C6" s="103"/>
      <c r="D6" s="103"/>
      <c r="E6" s="107"/>
      <c r="F6" s="10" t="s">
        <v>59</v>
      </c>
      <c r="G6" s="103"/>
      <c r="H6" s="103"/>
      <c r="I6" s="11" t="s">
        <v>5</v>
      </c>
      <c r="J6" s="97"/>
      <c r="K6" s="97"/>
      <c r="L6" s="98"/>
      <c r="M6" s="100"/>
      <c r="N6" s="12"/>
    </row>
    <row r="7" spans="1:14" ht="45.75" customHeight="1" x14ac:dyDescent="0.15">
      <c r="A7" s="108" t="s">
        <v>6</v>
      </c>
      <c r="B7" s="109"/>
      <c r="C7" s="38">
        <v>10145</v>
      </c>
      <c r="D7" s="38">
        <v>9963</v>
      </c>
      <c r="E7" s="38">
        <f>C7-D7</f>
        <v>182</v>
      </c>
      <c r="F7" s="84">
        <f>C7/D7*100</f>
        <v>101.82675900833082</v>
      </c>
      <c r="G7" s="41">
        <v>1268.0999999999999</v>
      </c>
      <c r="H7" s="41">
        <v>1237.82735</v>
      </c>
      <c r="I7" s="84">
        <v>1172.7</v>
      </c>
      <c r="J7" s="87">
        <f>C7/C$7*100</f>
        <v>100</v>
      </c>
      <c r="K7" s="37">
        <f>D7/D$7*100</f>
        <v>100</v>
      </c>
      <c r="L7" s="38">
        <v>27</v>
      </c>
      <c r="M7" s="48">
        <v>23</v>
      </c>
    </row>
    <row r="8" spans="1:14" ht="35.1" customHeight="1" x14ac:dyDescent="0.15">
      <c r="A8" s="110" t="s">
        <v>39</v>
      </c>
      <c r="B8" s="111"/>
      <c r="C8" s="39">
        <v>2674</v>
      </c>
      <c r="D8" s="39">
        <v>2689</v>
      </c>
      <c r="E8" s="83">
        <f t="shared" ref="E8:E17" si="0">C8-D8</f>
        <v>-15</v>
      </c>
      <c r="F8" s="42">
        <f>C8/D8*100</f>
        <v>99.44217181108219</v>
      </c>
      <c r="G8" s="44">
        <v>334.3</v>
      </c>
      <c r="H8" s="44">
        <v>334.08789999999999</v>
      </c>
      <c r="I8" s="85">
        <v>310.7</v>
      </c>
      <c r="J8" s="42">
        <f>C8/C$7*100</f>
        <v>26.357811729916214</v>
      </c>
      <c r="K8" s="42">
        <f>D8/D$7*100</f>
        <v>26.989862491217504</v>
      </c>
      <c r="L8" s="39">
        <v>19</v>
      </c>
      <c r="M8" s="49">
        <v>19</v>
      </c>
    </row>
    <row r="9" spans="1:14" ht="35.1" customHeight="1" x14ac:dyDescent="0.15">
      <c r="A9" s="110" t="s">
        <v>40</v>
      </c>
      <c r="B9" s="111"/>
      <c r="C9" s="39">
        <v>1402</v>
      </c>
      <c r="D9" s="39">
        <v>1488</v>
      </c>
      <c r="E9" s="83">
        <f t="shared" si="0"/>
        <v>-86</v>
      </c>
      <c r="F9" s="42">
        <f t="shared" ref="F9:F17" si="1">C9/D9*100</f>
        <v>94.22043010752688</v>
      </c>
      <c r="G9" s="44">
        <v>175.3</v>
      </c>
      <c r="H9" s="44">
        <v>184.87273999999999</v>
      </c>
      <c r="I9" s="85">
        <v>174.8</v>
      </c>
      <c r="J9" s="42">
        <f t="shared" ref="J9:J17" si="2">C9/C$7*100</f>
        <v>13.81961557417447</v>
      </c>
      <c r="K9" s="42">
        <f t="shared" ref="K9:K17" si="3">D9/D$7*100</f>
        <v>14.93526046371575</v>
      </c>
      <c r="L9" s="39">
        <v>38</v>
      </c>
      <c r="M9" s="49">
        <v>21</v>
      </c>
    </row>
    <row r="10" spans="1:14" ht="35.1" customHeight="1" x14ac:dyDescent="0.15">
      <c r="A10" s="110" t="s">
        <v>42</v>
      </c>
      <c r="B10" s="111"/>
      <c r="C10" s="39">
        <v>912</v>
      </c>
      <c r="D10" s="39">
        <v>881</v>
      </c>
      <c r="E10" s="83">
        <f t="shared" si="0"/>
        <v>31</v>
      </c>
      <c r="F10" s="42">
        <f t="shared" si="1"/>
        <v>103.51872871736663</v>
      </c>
      <c r="G10" s="44">
        <v>114</v>
      </c>
      <c r="H10" s="44">
        <v>109.45757999999999</v>
      </c>
      <c r="I10" s="85">
        <v>123.8</v>
      </c>
      <c r="J10" s="42">
        <f t="shared" si="2"/>
        <v>8.9896500739280434</v>
      </c>
      <c r="K10" s="42">
        <f t="shared" si="3"/>
        <v>8.8427180568101971</v>
      </c>
      <c r="L10" s="39">
        <v>38</v>
      </c>
      <c r="M10" s="49">
        <v>28</v>
      </c>
    </row>
    <row r="11" spans="1:14" ht="35.1" customHeight="1" x14ac:dyDescent="0.15">
      <c r="A11" s="110" t="s">
        <v>7</v>
      </c>
      <c r="B11" s="111"/>
      <c r="C11" s="39">
        <v>679</v>
      </c>
      <c r="D11" s="39">
        <v>687</v>
      </c>
      <c r="E11" s="83">
        <f t="shared" si="0"/>
        <v>-8</v>
      </c>
      <c r="F11" s="42">
        <f t="shared" si="1"/>
        <v>98.835516739446874</v>
      </c>
      <c r="G11" s="44">
        <v>84.9</v>
      </c>
      <c r="H11" s="44">
        <v>85.354550000000003</v>
      </c>
      <c r="I11" s="85">
        <v>85.2</v>
      </c>
      <c r="J11" s="42">
        <f t="shared" si="2"/>
        <v>6.6929521931986198</v>
      </c>
      <c r="K11" s="42">
        <f t="shared" si="3"/>
        <v>6.8955133995784399</v>
      </c>
      <c r="L11" s="39">
        <v>34</v>
      </c>
      <c r="M11" s="49">
        <v>34</v>
      </c>
    </row>
    <row r="12" spans="1:14" ht="35.1" customHeight="1" x14ac:dyDescent="0.15">
      <c r="A12" s="110" t="s">
        <v>41</v>
      </c>
      <c r="B12" s="111"/>
      <c r="C12" s="39">
        <v>693</v>
      </c>
      <c r="D12" s="39">
        <v>711</v>
      </c>
      <c r="E12" s="83">
        <f t="shared" si="0"/>
        <v>-18</v>
      </c>
      <c r="F12" s="42">
        <f t="shared" si="1"/>
        <v>97.468354430379748</v>
      </c>
      <c r="G12" s="44">
        <v>86.6</v>
      </c>
      <c r="H12" s="44">
        <v>88.336370000000002</v>
      </c>
      <c r="I12" s="85">
        <v>59.6</v>
      </c>
      <c r="J12" s="42">
        <f t="shared" si="2"/>
        <v>6.8309512074913741</v>
      </c>
      <c r="K12" s="42">
        <f t="shared" si="3"/>
        <v>7.136404697380307</v>
      </c>
      <c r="L12" s="39">
        <v>8</v>
      </c>
      <c r="M12" s="49">
        <v>10</v>
      </c>
    </row>
    <row r="13" spans="1:14" ht="35.1" customHeight="1" x14ac:dyDescent="0.15">
      <c r="A13" s="110" t="s">
        <v>35</v>
      </c>
      <c r="B13" s="111"/>
      <c r="C13" s="40">
        <v>422</v>
      </c>
      <c r="D13" s="40">
        <v>353</v>
      </c>
      <c r="E13" s="83">
        <f t="shared" si="0"/>
        <v>69</v>
      </c>
      <c r="F13" s="42">
        <f t="shared" si="1"/>
        <v>119.54674220963173</v>
      </c>
      <c r="G13" s="44">
        <v>52.8</v>
      </c>
      <c r="H13" s="44">
        <v>43.857579999999999</v>
      </c>
      <c r="I13" s="85">
        <v>40.299999999999997</v>
      </c>
      <c r="J13" s="42">
        <f t="shared" si="2"/>
        <v>4.1596845736816164</v>
      </c>
      <c r="K13" s="42">
        <f t="shared" si="3"/>
        <v>3.5431095051691259</v>
      </c>
      <c r="L13" s="40">
        <v>9</v>
      </c>
      <c r="M13" s="49">
        <v>10</v>
      </c>
    </row>
    <row r="14" spans="1:14" ht="34.5" customHeight="1" x14ac:dyDescent="0.15">
      <c r="A14" s="110" t="s">
        <v>34</v>
      </c>
      <c r="B14" s="111"/>
      <c r="C14" s="40">
        <v>299</v>
      </c>
      <c r="D14" s="40">
        <v>301</v>
      </c>
      <c r="E14" s="83">
        <f t="shared" si="0"/>
        <v>-2</v>
      </c>
      <c r="F14" s="42">
        <f t="shared" si="1"/>
        <v>99.33554817275747</v>
      </c>
      <c r="G14" s="44">
        <v>37.4</v>
      </c>
      <c r="H14" s="44">
        <v>37.396970000000003</v>
      </c>
      <c r="I14" s="85">
        <v>31.2</v>
      </c>
      <c r="J14" s="42">
        <f t="shared" si="2"/>
        <v>2.9472646623952685</v>
      </c>
      <c r="K14" s="42">
        <v>3</v>
      </c>
      <c r="L14" s="40">
        <v>23</v>
      </c>
      <c r="M14" s="49">
        <v>22</v>
      </c>
    </row>
    <row r="15" spans="1:14" ht="35.1" customHeight="1" x14ac:dyDescent="0.15">
      <c r="A15" s="112" t="s">
        <v>36</v>
      </c>
      <c r="B15" s="113"/>
      <c r="C15" s="39">
        <v>222</v>
      </c>
      <c r="D15" s="39">
        <v>198</v>
      </c>
      <c r="E15" s="83">
        <f t="shared" si="0"/>
        <v>24</v>
      </c>
      <c r="F15" s="42">
        <f t="shared" si="1"/>
        <v>112.12121212121211</v>
      </c>
      <c r="G15" s="44">
        <v>27.8</v>
      </c>
      <c r="H15" s="44">
        <v>24.6</v>
      </c>
      <c r="I15" s="85">
        <v>23.4</v>
      </c>
      <c r="J15" s="42">
        <f t="shared" si="2"/>
        <v>2.1882700837851159</v>
      </c>
      <c r="K15" s="42">
        <f t="shared" si="3"/>
        <v>1.9873532068654018</v>
      </c>
      <c r="L15" s="39">
        <v>18</v>
      </c>
      <c r="M15" s="49">
        <v>23</v>
      </c>
      <c r="N15" s="13"/>
    </row>
    <row r="16" spans="1:14" ht="35.1" customHeight="1" x14ac:dyDescent="0.15">
      <c r="A16" s="112" t="s">
        <v>52</v>
      </c>
      <c r="B16" s="113"/>
      <c r="C16" s="40">
        <v>192</v>
      </c>
      <c r="D16" s="40">
        <v>168</v>
      </c>
      <c r="E16" s="83">
        <f t="shared" si="0"/>
        <v>24</v>
      </c>
      <c r="F16" s="42">
        <f t="shared" si="1"/>
        <v>114.28571428571428</v>
      </c>
      <c r="G16" s="44">
        <v>24</v>
      </c>
      <c r="H16" s="44">
        <v>20.872730000000001</v>
      </c>
      <c r="I16" s="85">
        <v>18.7</v>
      </c>
      <c r="J16" s="42">
        <f t="shared" si="2"/>
        <v>1.8925579103006407</v>
      </c>
      <c r="K16" s="42">
        <f t="shared" si="3"/>
        <v>1.6862390846130684</v>
      </c>
      <c r="L16" s="40">
        <v>21</v>
      </c>
      <c r="M16" s="49">
        <v>24</v>
      </c>
    </row>
    <row r="17" spans="1:13" ht="35.1" customHeight="1" thickBot="1" x14ac:dyDescent="0.2">
      <c r="A17" s="120" t="s">
        <v>37</v>
      </c>
      <c r="B17" s="121"/>
      <c r="C17" s="63">
        <v>126</v>
      </c>
      <c r="D17" s="63">
        <v>103</v>
      </c>
      <c r="E17" s="14">
        <f t="shared" si="0"/>
        <v>23</v>
      </c>
      <c r="F17" s="43">
        <f t="shared" si="1"/>
        <v>122.33009708737863</v>
      </c>
      <c r="G17" s="47">
        <v>15.8</v>
      </c>
      <c r="H17" s="47">
        <v>12.79697</v>
      </c>
      <c r="I17" s="86">
        <v>18.2</v>
      </c>
      <c r="J17" s="43">
        <f t="shared" si="2"/>
        <v>1.2419911286347955</v>
      </c>
      <c r="K17" s="43">
        <f t="shared" si="3"/>
        <v>1.0338251530663456</v>
      </c>
      <c r="L17" s="63">
        <v>37</v>
      </c>
      <c r="M17" s="50">
        <v>43</v>
      </c>
    </row>
    <row r="18" spans="1:13" ht="18" customHeight="1" x14ac:dyDescent="0.15">
      <c r="A18" s="45" t="s">
        <v>38</v>
      </c>
      <c r="B18" s="16" t="s">
        <v>58</v>
      </c>
      <c r="C18" s="15"/>
      <c r="D18" s="15"/>
      <c r="E18" s="15"/>
      <c r="F18" s="17"/>
      <c r="G18" s="17"/>
      <c r="H18" s="17"/>
      <c r="I18" s="15"/>
      <c r="J18" s="15"/>
      <c r="K18" s="15"/>
      <c r="L18" s="15"/>
      <c r="M18" s="15"/>
    </row>
    <row r="19" spans="1:13" ht="18" customHeight="1" x14ac:dyDescent="0.15">
      <c r="A19" s="15"/>
      <c r="B19" s="16" t="s">
        <v>54</v>
      </c>
      <c r="C19" s="15"/>
      <c r="D19" s="15"/>
      <c r="E19" s="15"/>
      <c r="F19" s="17"/>
      <c r="G19" s="17"/>
      <c r="H19" s="17"/>
      <c r="I19" s="15"/>
      <c r="J19" s="15"/>
      <c r="K19" s="15"/>
      <c r="L19" s="15"/>
      <c r="M19" s="15"/>
    </row>
    <row r="20" spans="1:13" ht="18" customHeight="1" x14ac:dyDescent="0.15">
      <c r="A20" s="15"/>
      <c r="B20" s="16" t="s">
        <v>48</v>
      </c>
      <c r="C20" s="15"/>
      <c r="D20" s="15"/>
      <c r="E20" s="15"/>
      <c r="F20" s="17"/>
      <c r="G20" s="17"/>
      <c r="H20" s="17"/>
      <c r="I20" s="15"/>
      <c r="J20" s="15"/>
      <c r="K20" s="15"/>
      <c r="L20" s="15"/>
      <c r="M20" s="15"/>
    </row>
    <row r="21" spans="1:13" ht="60.75" customHeight="1" x14ac:dyDescent="0.15">
      <c r="B21" s="16"/>
      <c r="J21" s="18"/>
    </row>
    <row r="22" spans="1:13" ht="18.75" x14ac:dyDescent="0.2">
      <c r="A22" s="19" t="s">
        <v>8</v>
      </c>
      <c r="C22" s="7"/>
      <c r="F22" s="6"/>
      <c r="G22" s="6"/>
      <c r="H22" s="6"/>
    </row>
    <row r="23" spans="1:13" ht="18" thickBot="1" x14ac:dyDescent="0.25">
      <c r="C23" s="7"/>
      <c r="F23" s="6"/>
      <c r="G23" s="6"/>
      <c r="H23" s="6"/>
      <c r="L23" s="101" t="s">
        <v>0</v>
      </c>
      <c r="M23" s="101"/>
    </row>
    <row r="24" spans="1:13" ht="24.95" customHeight="1" x14ac:dyDescent="0.15">
      <c r="A24" s="132" t="s">
        <v>9</v>
      </c>
      <c r="B24" s="133"/>
      <c r="C24" s="90" t="s">
        <v>10</v>
      </c>
      <c r="D24" s="88"/>
      <c r="E24" s="88"/>
      <c r="F24" s="88"/>
      <c r="G24" s="88"/>
      <c r="H24" s="89"/>
      <c r="I24" s="88" t="s">
        <v>53</v>
      </c>
      <c r="J24" s="88"/>
      <c r="K24" s="89"/>
      <c r="L24" s="20" t="s">
        <v>2</v>
      </c>
      <c r="M24" s="21"/>
    </row>
    <row r="25" spans="1:13" ht="24.95" customHeight="1" x14ac:dyDescent="0.15">
      <c r="A25" s="134"/>
      <c r="B25" s="135"/>
      <c r="C25" s="138" t="s">
        <v>56</v>
      </c>
      <c r="D25" s="105"/>
      <c r="E25" s="104" t="s">
        <v>57</v>
      </c>
      <c r="F25" s="105"/>
      <c r="G25" s="22" t="s">
        <v>11</v>
      </c>
      <c r="H25" s="24" t="s">
        <v>4</v>
      </c>
      <c r="I25" s="23" t="s">
        <v>51</v>
      </c>
      <c r="J25" s="22" t="s">
        <v>51</v>
      </c>
      <c r="K25" s="126" t="s">
        <v>62</v>
      </c>
      <c r="L25" s="23" t="s">
        <v>51</v>
      </c>
      <c r="M25" s="25" t="s">
        <v>51</v>
      </c>
    </row>
    <row r="26" spans="1:13" ht="24.95" customHeight="1" thickBot="1" x14ac:dyDescent="0.2">
      <c r="A26" s="136"/>
      <c r="B26" s="137"/>
      <c r="C26" s="26" t="s">
        <v>10</v>
      </c>
      <c r="D26" s="27" t="s">
        <v>12</v>
      </c>
      <c r="E26" s="27" t="s">
        <v>1</v>
      </c>
      <c r="F26" s="27" t="s">
        <v>3</v>
      </c>
      <c r="G26" s="28" t="s">
        <v>13</v>
      </c>
      <c r="H26" s="29" t="s">
        <v>59</v>
      </c>
      <c r="I26" s="28" t="s">
        <v>60</v>
      </c>
      <c r="J26" s="28" t="s">
        <v>61</v>
      </c>
      <c r="K26" s="127"/>
      <c r="L26" s="28" t="s">
        <v>60</v>
      </c>
      <c r="M26" s="30" t="s">
        <v>61</v>
      </c>
    </row>
    <row r="27" spans="1:13" ht="35.1" customHeight="1" x14ac:dyDescent="0.15">
      <c r="A27" s="128" t="s">
        <v>14</v>
      </c>
      <c r="B27" s="129"/>
      <c r="C27" s="51">
        <v>2674</v>
      </c>
      <c r="D27" s="66"/>
      <c r="E27" s="51">
        <v>2689</v>
      </c>
      <c r="F27" s="67"/>
      <c r="G27" s="68">
        <f>C27-E27</f>
        <v>-15</v>
      </c>
      <c r="H27" s="54">
        <f>C27/E27*100</f>
        <v>99.44217181108219</v>
      </c>
      <c r="I27" s="54">
        <v>334.3</v>
      </c>
      <c r="J27" s="54">
        <v>334.08789999999999</v>
      </c>
      <c r="K27" s="54">
        <v>310.7</v>
      </c>
      <c r="L27" s="37">
        <f>C27/C$27*100</f>
        <v>100</v>
      </c>
      <c r="M27" s="59">
        <f>E27/E27*100</f>
        <v>100</v>
      </c>
    </row>
    <row r="28" spans="1:13" ht="14.25" customHeight="1" x14ac:dyDescent="0.15">
      <c r="A28" s="124"/>
      <c r="B28" s="125"/>
      <c r="C28" s="52"/>
      <c r="D28" s="69"/>
      <c r="E28" s="52"/>
      <c r="F28" s="70"/>
      <c r="G28" s="71"/>
      <c r="H28" s="72"/>
      <c r="I28" s="73"/>
      <c r="J28" s="55"/>
      <c r="K28" s="72"/>
      <c r="L28" s="35"/>
      <c r="M28" s="60"/>
    </row>
    <row r="29" spans="1:13" ht="35.1" customHeight="1" x14ac:dyDescent="0.15">
      <c r="A29" s="124" t="s">
        <v>15</v>
      </c>
      <c r="B29" s="125"/>
      <c r="C29" s="36">
        <v>70</v>
      </c>
      <c r="D29" s="74" cm="1">
        <f t="array" ref="D29:D44">RANK(C29:C44,C29:C44,0)</f>
        <v>12</v>
      </c>
      <c r="E29" s="36">
        <v>46</v>
      </c>
      <c r="F29" s="74" cm="1">
        <f t="array" ref="F29:F44">RANK(E29:E44,E29:E44,0)</f>
        <v>14</v>
      </c>
      <c r="G29" s="75">
        <f>C29-E29</f>
        <v>24</v>
      </c>
      <c r="H29" s="76">
        <f>C29/E29*100</f>
        <v>152.17391304347828</v>
      </c>
      <c r="I29" s="76">
        <v>8.8000000000000007</v>
      </c>
      <c r="J29" s="56">
        <v>5.7151500000000004</v>
      </c>
      <c r="K29" s="64">
        <v>6.5</v>
      </c>
      <c r="L29" s="64">
        <f>C29/C$27*100</f>
        <v>2.6178010471204187</v>
      </c>
      <c r="M29" s="61">
        <f>E29/$E$27*100</f>
        <v>1.7106731126812942</v>
      </c>
    </row>
    <row r="30" spans="1:13" ht="34.5" customHeight="1" x14ac:dyDescent="0.15">
      <c r="A30" s="124" t="s">
        <v>16</v>
      </c>
      <c r="B30" s="125"/>
      <c r="C30" s="36">
        <v>70</v>
      </c>
      <c r="D30" s="74">
        <v>12</v>
      </c>
      <c r="E30" s="36">
        <v>62</v>
      </c>
      <c r="F30" s="74">
        <v>13</v>
      </c>
      <c r="G30" s="75">
        <f t="shared" ref="G30:G45" si="4">C30-E30</f>
        <v>8</v>
      </c>
      <c r="H30" s="76">
        <f t="shared" ref="H30:H45" si="5">C30/E30*100</f>
        <v>112.90322580645163</v>
      </c>
      <c r="I30" s="76">
        <v>8.8000000000000007</v>
      </c>
      <c r="J30" s="56">
        <v>7.70303</v>
      </c>
      <c r="K30" s="64">
        <v>8.9</v>
      </c>
      <c r="L30" s="64">
        <f t="shared" ref="L30:L45" si="6">C30/C$27*100</f>
        <v>2.6178010471204187</v>
      </c>
      <c r="M30" s="61">
        <f t="shared" ref="M30:M45" si="7">E30/$E$27*100</f>
        <v>2.3056898475269616</v>
      </c>
    </row>
    <row r="31" spans="1:13" ht="35.1" customHeight="1" x14ac:dyDescent="0.15">
      <c r="A31" s="124" t="s">
        <v>27</v>
      </c>
      <c r="B31" s="125"/>
      <c r="C31" s="36">
        <v>304</v>
      </c>
      <c r="D31" s="74">
        <v>2</v>
      </c>
      <c r="E31" s="36">
        <v>280</v>
      </c>
      <c r="F31" s="74">
        <v>2</v>
      </c>
      <c r="G31" s="75">
        <f t="shared" si="4"/>
        <v>24</v>
      </c>
      <c r="H31" s="76">
        <f t="shared" si="5"/>
        <v>108.57142857142857</v>
      </c>
      <c r="I31" s="76">
        <v>38</v>
      </c>
      <c r="J31" s="56">
        <v>34.787880000000001</v>
      </c>
      <c r="K31" s="64">
        <v>33.9</v>
      </c>
      <c r="L31" s="64">
        <f t="shared" si="6"/>
        <v>11.368735976065819</v>
      </c>
      <c r="M31" s="61">
        <f t="shared" si="7"/>
        <v>10.412792859799183</v>
      </c>
    </row>
    <row r="32" spans="1:13" ht="35.1" customHeight="1" x14ac:dyDescent="0.15">
      <c r="A32" s="124" t="s">
        <v>17</v>
      </c>
      <c r="B32" s="125"/>
      <c r="C32" s="36">
        <v>238</v>
      </c>
      <c r="D32" s="74">
        <v>4</v>
      </c>
      <c r="E32" s="36">
        <v>259</v>
      </c>
      <c r="F32" s="74">
        <v>3</v>
      </c>
      <c r="G32" s="75">
        <f t="shared" si="4"/>
        <v>-21</v>
      </c>
      <c r="H32" s="76">
        <f t="shared" si="5"/>
        <v>91.891891891891902</v>
      </c>
      <c r="I32" s="76">
        <v>29.8</v>
      </c>
      <c r="J32" s="56">
        <v>32.178789999999999</v>
      </c>
      <c r="K32" s="64">
        <v>29.9</v>
      </c>
      <c r="L32" s="64">
        <f t="shared" si="6"/>
        <v>8.9005235602094235</v>
      </c>
      <c r="M32" s="61">
        <f t="shared" si="7"/>
        <v>9.6318333953142439</v>
      </c>
    </row>
    <row r="33" spans="1:13" ht="35.1" customHeight="1" x14ac:dyDescent="0.15">
      <c r="A33" s="130" t="s">
        <v>18</v>
      </c>
      <c r="B33" s="131"/>
      <c r="C33" s="36">
        <v>87</v>
      </c>
      <c r="D33" s="74">
        <v>10</v>
      </c>
      <c r="E33" s="36">
        <v>98</v>
      </c>
      <c r="F33" s="74">
        <v>8</v>
      </c>
      <c r="G33" s="75">
        <f t="shared" si="4"/>
        <v>-11</v>
      </c>
      <c r="H33" s="76">
        <f t="shared" si="5"/>
        <v>88.775510204081627</v>
      </c>
      <c r="I33" s="76">
        <v>10.9</v>
      </c>
      <c r="J33" s="56">
        <v>12.17576</v>
      </c>
      <c r="K33" s="64">
        <v>12.7</v>
      </c>
      <c r="L33" s="64">
        <f t="shared" si="6"/>
        <v>3.2535527299925207</v>
      </c>
      <c r="M33" s="61">
        <f t="shared" si="7"/>
        <v>3.6444775009297139</v>
      </c>
    </row>
    <row r="34" spans="1:13" ht="35.1" customHeight="1" x14ac:dyDescent="0.15">
      <c r="A34" s="124" t="s">
        <v>19</v>
      </c>
      <c r="B34" s="125"/>
      <c r="C34" s="36">
        <v>229</v>
      </c>
      <c r="D34" s="74">
        <v>5</v>
      </c>
      <c r="E34" s="36">
        <v>242</v>
      </c>
      <c r="F34" s="74">
        <v>4</v>
      </c>
      <c r="G34" s="75">
        <f t="shared" si="4"/>
        <v>-13</v>
      </c>
      <c r="H34" s="76">
        <f t="shared" si="5"/>
        <v>94.628099173553721</v>
      </c>
      <c r="I34" s="76">
        <v>28.6</v>
      </c>
      <c r="J34" s="56">
        <v>30.066669999999998</v>
      </c>
      <c r="K34" s="64">
        <v>19.600000000000001</v>
      </c>
      <c r="L34" s="64">
        <f t="shared" si="6"/>
        <v>8.56394913986537</v>
      </c>
      <c r="M34" s="61">
        <f t="shared" si="7"/>
        <v>8.9996281145407213</v>
      </c>
    </row>
    <row r="35" spans="1:13" ht="35.1" customHeight="1" x14ac:dyDescent="0.15">
      <c r="A35" s="124" t="s">
        <v>20</v>
      </c>
      <c r="B35" s="125"/>
      <c r="C35" s="36">
        <v>124</v>
      </c>
      <c r="D35" s="74">
        <v>6</v>
      </c>
      <c r="E35" s="36">
        <v>139</v>
      </c>
      <c r="F35" s="74">
        <v>6</v>
      </c>
      <c r="G35" s="75">
        <f t="shared" si="4"/>
        <v>-15</v>
      </c>
      <c r="H35" s="76">
        <f t="shared" si="5"/>
        <v>89.208633093525179</v>
      </c>
      <c r="I35" s="76">
        <v>15.5</v>
      </c>
      <c r="J35" s="56">
        <v>17.2697</v>
      </c>
      <c r="K35" s="64">
        <v>14.8</v>
      </c>
      <c r="L35" s="64">
        <f t="shared" si="6"/>
        <v>4.6372475691847423</v>
      </c>
      <c r="M35" s="61">
        <f t="shared" si="7"/>
        <v>5.1692078839717368</v>
      </c>
    </row>
    <row r="36" spans="1:13" ht="35.1" customHeight="1" x14ac:dyDescent="0.15">
      <c r="A36" s="124" t="s">
        <v>28</v>
      </c>
      <c r="B36" s="125"/>
      <c r="C36" s="36">
        <v>276</v>
      </c>
      <c r="D36" s="74">
        <v>3</v>
      </c>
      <c r="E36" s="36">
        <v>237</v>
      </c>
      <c r="F36" s="74">
        <v>5</v>
      </c>
      <c r="G36" s="75">
        <f t="shared" si="4"/>
        <v>39</v>
      </c>
      <c r="H36" s="76">
        <f t="shared" si="5"/>
        <v>116.45569620253164</v>
      </c>
      <c r="I36" s="76">
        <v>34.5</v>
      </c>
      <c r="J36" s="56">
        <v>29.445460000000001</v>
      </c>
      <c r="K36" s="64">
        <v>31.4</v>
      </c>
      <c r="L36" s="64">
        <f t="shared" si="6"/>
        <v>10.321615557217651</v>
      </c>
      <c r="M36" s="61">
        <f t="shared" si="7"/>
        <v>8.8136853849014507</v>
      </c>
    </row>
    <row r="37" spans="1:13" ht="35.1" customHeight="1" x14ac:dyDescent="0.15">
      <c r="A37" s="124" t="s">
        <v>21</v>
      </c>
      <c r="B37" s="125"/>
      <c r="C37" s="36">
        <v>509</v>
      </c>
      <c r="D37" s="74">
        <v>1</v>
      </c>
      <c r="E37" s="36">
        <v>542</v>
      </c>
      <c r="F37" s="74">
        <v>1</v>
      </c>
      <c r="G37" s="75">
        <f t="shared" si="4"/>
        <v>-33</v>
      </c>
      <c r="H37" s="76">
        <f t="shared" si="5"/>
        <v>93.911439114391143</v>
      </c>
      <c r="I37" s="76">
        <v>63.6</v>
      </c>
      <c r="J37" s="56">
        <v>67.339399999999998</v>
      </c>
      <c r="K37" s="64">
        <v>62.1</v>
      </c>
      <c r="L37" s="64">
        <f t="shared" si="6"/>
        <v>19.035153328347047</v>
      </c>
      <c r="M37" s="61">
        <f t="shared" si="7"/>
        <v>20.156191892896988</v>
      </c>
    </row>
    <row r="38" spans="1:13" ht="35.1" customHeight="1" x14ac:dyDescent="0.15">
      <c r="A38" s="124" t="s">
        <v>29</v>
      </c>
      <c r="B38" s="125"/>
      <c r="C38" s="36">
        <v>88</v>
      </c>
      <c r="D38" s="74">
        <v>9</v>
      </c>
      <c r="E38" s="36">
        <v>95</v>
      </c>
      <c r="F38" s="74">
        <v>9</v>
      </c>
      <c r="G38" s="75">
        <f t="shared" si="4"/>
        <v>-7</v>
      </c>
      <c r="H38" s="76">
        <f t="shared" si="5"/>
        <v>92.631578947368425</v>
      </c>
      <c r="I38" s="76">
        <v>11</v>
      </c>
      <c r="J38" s="56">
        <v>11.80303</v>
      </c>
      <c r="K38" s="64">
        <v>12.1</v>
      </c>
      <c r="L38" s="64">
        <f t="shared" si="6"/>
        <v>3.2909498878085266</v>
      </c>
      <c r="M38" s="61">
        <f t="shared" si="7"/>
        <v>3.5329118631461509</v>
      </c>
    </row>
    <row r="39" spans="1:13" ht="35.1" customHeight="1" x14ac:dyDescent="0.15">
      <c r="A39" s="124" t="s">
        <v>45</v>
      </c>
      <c r="B39" s="125"/>
      <c r="C39" s="36">
        <v>45</v>
      </c>
      <c r="D39" s="74">
        <v>15</v>
      </c>
      <c r="E39" s="36">
        <v>43</v>
      </c>
      <c r="F39" s="74">
        <v>15</v>
      </c>
      <c r="G39" s="75">
        <f t="shared" si="4"/>
        <v>2</v>
      </c>
      <c r="H39" s="76">
        <f t="shared" si="5"/>
        <v>104.65116279069768</v>
      </c>
      <c r="I39" s="77">
        <v>10.7</v>
      </c>
      <c r="J39" s="57">
        <v>5.3424199999999997</v>
      </c>
      <c r="K39" s="65">
        <v>10.8</v>
      </c>
      <c r="L39" s="64">
        <f t="shared" si="6"/>
        <v>1.6828721017202692</v>
      </c>
      <c r="M39" s="61">
        <f t="shared" si="7"/>
        <v>1.5991074748977314</v>
      </c>
    </row>
    <row r="40" spans="1:13" ht="35.1" customHeight="1" x14ac:dyDescent="0.15">
      <c r="A40" s="124" t="s">
        <v>44</v>
      </c>
      <c r="B40" s="125"/>
      <c r="C40" s="36">
        <v>44</v>
      </c>
      <c r="D40" s="74">
        <v>16</v>
      </c>
      <c r="E40" s="36">
        <v>35</v>
      </c>
      <c r="F40" s="74">
        <v>16</v>
      </c>
      <c r="G40" s="75">
        <f t="shared" si="4"/>
        <v>9</v>
      </c>
      <c r="H40" s="76">
        <f t="shared" si="5"/>
        <v>125.71428571428571</v>
      </c>
      <c r="I40" s="77">
        <v>10.5</v>
      </c>
      <c r="J40" s="57">
        <v>4.34849</v>
      </c>
      <c r="K40" s="65">
        <v>8.1</v>
      </c>
      <c r="L40" s="64">
        <f t="shared" si="6"/>
        <v>1.6454749439042633</v>
      </c>
      <c r="M40" s="61">
        <f t="shared" si="7"/>
        <v>1.3015991074748978</v>
      </c>
    </row>
    <row r="41" spans="1:13" ht="35.1" customHeight="1" x14ac:dyDescent="0.15">
      <c r="A41" s="124" t="s">
        <v>43</v>
      </c>
      <c r="B41" s="125"/>
      <c r="C41" s="36">
        <v>90</v>
      </c>
      <c r="D41" s="74">
        <v>7</v>
      </c>
      <c r="E41" s="36">
        <v>107</v>
      </c>
      <c r="F41" s="74">
        <v>7</v>
      </c>
      <c r="G41" s="75">
        <f t="shared" si="4"/>
        <v>-17</v>
      </c>
      <c r="H41" s="76">
        <f t="shared" si="5"/>
        <v>84.112149532710276</v>
      </c>
      <c r="I41" s="77">
        <v>23.7</v>
      </c>
      <c r="J41" s="57">
        <v>13.293939999999999</v>
      </c>
      <c r="K41" s="65">
        <v>22.1</v>
      </c>
      <c r="L41" s="64">
        <f t="shared" si="6"/>
        <v>3.3657442034405385</v>
      </c>
      <c r="M41" s="61">
        <f t="shared" si="7"/>
        <v>3.9791744142804015</v>
      </c>
    </row>
    <row r="42" spans="1:13" ht="35.1" customHeight="1" x14ac:dyDescent="0.15">
      <c r="A42" s="124" t="s">
        <v>22</v>
      </c>
      <c r="B42" s="125"/>
      <c r="C42" s="36">
        <v>73</v>
      </c>
      <c r="D42" s="74">
        <v>11</v>
      </c>
      <c r="E42" s="36">
        <v>63</v>
      </c>
      <c r="F42" s="74">
        <v>12</v>
      </c>
      <c r="G42" s="75">
        <f t="shared" si="4"/>
        <v>10</v>
      </c>
      <c r="H42" s="76">
        <f t="shared" si="5"/>
        <v>115.87301587301589</v>
      </c>
      <c r="I42" s="76">
        <v>9.1</v>
      </c>
      <c r="J42" s="56">
        <v>7.8272700000000004</v>
      </c>
      <c r="K42" s="64">
        <v>7.7</v>
      </c>
      <c r="L42" s="64">
        <f t="shared" si="6"/>
        <v>2.729992520568437</v>
      </c>
      <c r="M42" s="61">
        <f t="shared" si="7"/>
        <v>2.3428783934548161</v>
      </c>
    </row>
    <row r="43" spans="1:13" ht="35.1" customHeight="1" x14ac:dyDescent="0.15">
      <c r="A43" s="124" t="s">
        <v>23</v>
      </c>
      <c r="B43" s="125"/>
      <c r="C43" s="36">
        <v>90</v>
      </c>
      <c r="D43" s="74">
        <v>7</v>
      </c>
      <c r="E43" s="36">
        <v>80</v>
      </c>
      <c r="F43" s="74">
        <v>11</v>
      </c>
      <c r="G43" s="75">
        <f t="shared" si="4"/>
        <v>10</v>
      </c>
      <c r="H43" s="76">
        <f t="shared" si="5"/>
        <v>112.5</v>
      </c>
      <c r="I43" s="76">
        <v>11.3</v>
      </c>
      <c r="J43" s="56">
        <v>9.9393899999999995</v>
      </c>
      <c r="K43" s="64">
        <v>11.4</v>
      </c>
      <c r="L43" s="64">
        <f t="shared" si="6"/>
        <v>3.3657442034405385</v>
      </c>
      <c r="M43" s="61">
        <f t="shared" si="7"/>
        <v>2.9750836742283377</v>
      </c>
    </row>
    <row r="44" spans="1:13" ht="35.1" customHeight="1" x14ac:dyDescent="0.15">
      <c r="A44" s="124" t="s">
        <v>24</v>
      </c>
      <c r="B44" s="125"/>
      <c r="C44" s="36">
        <v>69</v>
      </c>
      <c r="D44" s="74">
        <v>14</v>
      </c>
      <c r="E44" s="36">
        <v>82</v>
      </c>
      <c r="F44" s="74">
        <v>10</v>
      </c>
      <c r="G44" s="75">
        <f t="shared" si="4"/>
        <v>-13</v>
      </c>
      <c r="H44" s="76">
        <f t="shared" si="5"/>
        <v>84.146341463414629</v>
      </c>
      <c r="I44" s="76">
        <v>8.6</v>
      </c>
      <c r="J44" s="56">
        <v>10.18788</v>
      </c>
      <c r="K44" s="64">
        <v>7.4</v>
      </c>
      <c r="L44" s="64">
        <f t="shared" si="6"/>
        <v>2.5804038893044128</v>
      </c>
      <c r="M44" s="61">
        <f t="shared" si="7"/>
        <v>3.0494607660840463</v>
      </c>
    </row>
    <row r="45" spans="1:13" ht="35.1" customHeight="1" thickBot="1" x14ac:dyDescent="0.2">
      <c r="A45" s="122" t="s">
        <v>25</v>
      </c>
      <c r="B45" s="123"/>
      <c r="C45" s="53">
        <f>C32+C33</f>
        <v>325</v>
      </c>
      <c r="D45" s="78" t="s">
        <v>63</v>
      </c>
      <c r="E45" s="53">
        <f>E32+E33</f>
        <v>357</v>
      </c>
      <c r="F45" s="79" t="s">
        <v>63</v>
      </c>
      <c r="G45" s="80">
        <f t="shared" si="4"/>
        <v>-32</v>
      </c>
      <c r="H45" s="81">
        <f t="shared" si="5"/>
        <v>91.036414565826334</v>
      </c>
      <c r="I45" s="81">
        <f>I32+I33</f>
        <v>40.700000000000003</v>
      </c>
      <c r="J45" s="58">
        <f>J32+J33</f>
        <v>44.354550000000003</v>
      </c>
      <c r="K45" s="82">
        <f>K32+K33</f>
        <v>42.599999999999994</v>
      </c>
      <c r="L45" s="81">
        <f t="shared" si="6"/>
        <v>12.154076290201944</v>
      </c>
      <c r="M45" s="62">
        <f t="shared" si="7"/>
        <v>13.276310896243956</v>
      </c>
    </row>
    <row r="46" spans="1:13" ht="15" customHeight="1" x14ac:dyDescent="0.15">
      <c r="B46" s="31" t="s">
        <v>55</v>
      </c>
      <c r="C46" s="31"/>
      <c r="D46" s="32"/>
      <c r="E46" s="46"/>
      <c r="F46" s="33"/>
      <c r="G46" s="33"/>
      <c r="H46" s="33"/>
      <c r="I46" s="34"/>
      <c r="J46" s="34"/>
      <c r="K46" s="34"/>
      <c r="L46" s="34"/>
      <c r="M46" s="34"/>
    </row>
    <row r="47" spans="1:13" x14ac:dyDescent="0.15">
      <c r="B47" s="31" t="s">
        <v>30</v>
      </c>
      <c r="C47" s="31"/>
      <c r="D47" s="32"/>
      <c r="E47" s="33"/>
      <c r="F47" s="33"/>
      <c r="G47" s="33"/>
      <c r="H47" s="33"/>
      <c r="I47" s="34"/>
      <c r="J47" s="34"/>
      <c r="K47" s="34"/>
      <c r="L47" s="34"/>
      <c r="M47" s="34"/>
    </row>
    <row r="48" spans="1:13" x14ac:dyDescent="0.15">
      <c r="B48" s="6" t="s">
        <v>46</v>
      </c>
      <c r="D48" s="7"/>
      <c r="F48" s="6"/>
      <c r="G48" s="6"/>
      <c r="H48" s="6"/>
    </row>
    <row r="49" spans="2:13" x14ac:dyDescent="0.15">
      <c r="B49" s="6" t="s">
        <v>26</v>
      </c>
      <c r="D49" s="7"/>
      <c r="F49" s="6"/>
      <c r="G49" s="6"/>
      <c r="H49" s="6"/>
      <c r="L49" s="18"/>
      <c r="M49" s="18"/>
    </row>
    <row r="50" spans="2:13" x14ac:dyDescent="0.15">
      <c r="D50" s="7"/>
      <c r="F50" s="6"/>
      <c r="G50" s="6"/>
      <c r="H50" s="6"/>
    </row>
  </sheetData>
  <mergeCells count="52">
    <mergeCell ref="K25:K26"/>
    <mergeCell ref="A13:B1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4:B26"/>
    <mergeCell ref="C25:D25"/>
    <mergeCell ref="A45:B45"/>
    <mergeCell ref="A39:B39"/>
    <mergeCell ref="A40:B40"/>
    <mergeCell ref="A41:B41"/>
    <mergeCell ref="A42:B42"/>
    <mergeCell ref="A43:B43"/>
    <mergeCell ref="A44:B44"/>
    <mergeCell ref="E25:F25"/>
    <mergeCell ref="C5:C6"/>
    <mergeCell ref="D5:D6"/>
    <mergeCell ref="E5:E6"/>
    <mergeCell ref="A7:B7"/>
    <mergeCell ref="A8:B8"/>
    <mergeCell ref="A12:B12"/>
    <mergeCell ref="A14:B14"/>
    <mergeCell ref="A15:B15"/>
    <mergeCell ref="A4:B6"/>
    <mergeCell ref="A9:B9"/>
    <mergeCell ref="A11:B11"/>
    <mergeCell ref="A16:B16"/>
    <mergeCell ref="A10:B10"/>
    <mergeCell ref="A17:B17"/>
    <mergeCell ref="I24:K24"/>
    <mergeCell ref="C24:H24"/>
    <mergeCell ref="L2:M2"/>
    <mergeCell ref="J4:K4"/>
    <mergeCell ref="L4:M4"/>
    <mergeCell ref="G4:I4"/>
    <mergeCell ref="C4:F4"/>
    <mergeCell ref="K5:K6"/>
    <mergeCell ref="L5:L6"/>
    <mergeCell ref="M5:M6"/>
    <mergeCell ref="L23:M23"/>
    <mergeCell ref="G5:G6"/>
    <mergeCell ref="H5:H6"/>
    <mergeCell ref="J5:J6"/>
  </mergeCells>
  <phoneticPr fontId="3"/>
  <pageMargins left="0.7" right="0.7" top="0.75" bottom="0.75" header="0.3" footer="0.3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○第１表</vt:lpstr>
      <vt:lpstr>○第１表!Print_Area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高以来　鴻治（医務課）</cp:lastModifiedBy>
  <cp:lastPrinted>2022-08-17T04:15:09Z</cp:lastPrinted>
  <dcterms:created xsi:type="dcterms:W3CDTF">2015-07-16T01:23:47Z</dcterms:created>
  <dcterms:modified xsi:type="dcterms:W3CDTF">2022-09-01T00:54:45Z</dcterms:modified>
</cp:coreProperties>
</file>