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02698B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C54C4494-C8F7-425F-822E-62834F142D6D}" xr6:coauthVersionLast="47" xr6:coauthVersionMax="47" xr10:uidLastSave="{00000000-0000-0000-0000-000000000000}"/>
  <bookViews>
    <workbookView xWindow="-120" yWindow="-120" windowWidth="29040" windowHeight="15840" tabRatio="797" xr2:uid="{00000000-000D-0000-FFFF-FFFF00000000}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hidden" r:id="rId4"/>
  </sheets>
  <definedNames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2" l="1"/>
  <c r="G11" i="12"/>
  <c r="G10" i="12"/>
  <c r="F12" i="12"/>
  <c r="F11" i="12"/>
  <c r="F10" i="12"/>
  <c r="I9" i="12" l="1"/>
  <c r="J9" i="12" s="1"/>
  <c r="I8" i="12"/>
  <c r="J8" i="12" s="1"/>
  <c r="I7" i="12"/>
  <c r="J7" i="12" s="1"/>
  <c r="I6" i="12"/>
  <c r="J6" i="12" s="1"/>
  <c r="B30" i="8" l="1"/>
  <c r="B32" i="8"/>
  <c r="C3" i="8"/>
  <c r="C7" i="8" s="1"/>
  <c r="B28" i="8"/>
  <c r="C32" i="8" l="1"/>
  <c r="C30" i="8"/>
  <c r="C27" i="8"/>
  <c r="C25" i="8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B31" i="8"/>
  <c r="C31" i="8" s="1"/>
  <c r="C33" i="8" l="1"/>
  <c r="C28" i="8"/>
  <c r="B33" i="8"/>
</calcChain>
</file>

<file path=xl/sharedStrings.xml><?xml version="1.0" encoding="utf-8"?>
<sst xmlns="http://schemas.openxmlformats.org/spreadsheetml/2006/main" count="246" uniqueCount="113">
  <si>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</si>
  <si>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</si>
  <si>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</si>
  <si>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</si>
  <si>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</si>
  <si>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</si>
  <si>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</si>
  <si>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</si>
  <si>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</si>
  <si>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</si>
  <si>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</si>
  <si>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</si>
  <si>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</si>
  <si>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</si>
  <si>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</si>
  <si>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</si>
  <si>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</si>
  <si>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</si>
  <si>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</si>
  <si>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</si>
  <si>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</si>
  <si>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</si>
  <si>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</si>
  <si>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</si>
  <si>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</si>
  <si>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</si>
  <si>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</si>
  <si>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</si>
  <si>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</si>
  <si>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</si>
  <si>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</si>
  <si>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</si>
  <si>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</si>
  <si>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</si>
  <si>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</si>
  <si>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</si>
  <si>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</si>
  <si>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</si>
  <si>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</si>
  <si>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</si>
  <si>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</si>
  <si>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</si>
  <si>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</si>
  <si>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</si>
  <si>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</si>
  <si>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</si>
  <si>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</si>
  <si>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</si>
  <si>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</si>
  <si>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</si>
  <si>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</si>
  <si>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</si>
  <si>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</si>
  <si>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</si>
  <si>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</si>
  <si>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</si>
  <si>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</si>
  <si>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</si>
  <si>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</si>
  <si>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</si>
  <si>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</si>
  <si>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</si>
  <si>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</si>
  <si>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</si>
  <si>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</si>
  <si>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（３）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</si>
  <si>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</si>
  <si>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</si>
  <si>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</si>
  <si>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</si>
  <si>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</si>
  <si>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</si>
  <si>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</si>
  <si>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</si>
  <si>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</si>
  <si>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</si>
  <si>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</si>
  <si>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</si>
  <si>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</si>
  <si>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</si>
  <si>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</si>
  <si>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</si>
  <si>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</si>
  <si>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</si>
  <si>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％</t>
    <phoneticPr fontId="2"/>
  </si>
  <si>
    <t>※22年</t>
    <rPh sb="2" eb="3">
      <t>ネン</t>
    </rPh>
    <phoneticPr fontId="2"/>
  </si>
  <si>
    <t>※27年</t>
    <rPh sb="3" eb="4">
      <t>ネン</t>
    </rPh>
    <phoneticPr fontId="2"/>
  </si>
  <si>
    <t>昭和</t>
    <rPh sb="0" eb="2">
      <t>ショウワ</t>
    </rPh>
    <phoneticPr fontId="2"/>
  </si>
  <si>
    <t>齢化がさらに進んでいることを示している。</t>
    <phoneticPr fontId="2"/>
  </si>
  <si>
    <t>令和</t>
    <rPh sb="0" eb="1">
      <t>レイ</t>
    </rPh>
    <rPh sb="1" eb="2">
      <t>ワ</t>
    </rPh>
    <phoneticPr fontId="2"/>
  </si>
  <si>
    <t>2年</t>
    <rPh sb="1" eb="2">
      <t>ネン</t>
    </rPh>
    <phoneticPr fontId="2"/>
  </si>
  <si>
    <t>【　S3_5歳階級別より作成　】</t>
    <rPh sb="6" eb="7">
      <t>サイ</t>
    </rPh>
    <rPh sb="7" eb="10">
      <t>カイキュウベツ</t>
    </rPh>
    <phoneticPr fontId="2"/>
  </si>
  <si>
    <t xml:space="preserve">表-4  年齢別男女別人口 </t>
    <phoneticPr fontId="4"/>
  </si>
  <si>
    <t>3年</t>
    <rPh sb="1" eb="2">
      <t>ネン</t>
    </rPh>
    <phoneticPr fontId="2"/>
  </si>
  <si>
    <t>令和３年総人口</t>
    <rPh sb="0" eb="1">
      <t>レイ</t>
    </rPh>
    <rPh sb="1" eb="2">
      <t>ワ</t>
    </rPh>
    <phoneticPr fontId="4"/>
  </si>
  <si>
    <t>（注）1 総数・男・女には年齢不詳を含む。なお、※は国勢調査人口。</t>
    <rPh sb="1" eb="2">
      <t>チュウ</t>
    </rPh>
    <rPh sb="5" eb="7">
      <t>ソウスウ</t>
    </rPh>
    <rPh sb="8" eb="9">
      <t>オトコ</t>
    </rPh>
    <rPh sb="10" eb="11">
      <t>オンナ</t>
    </rPh>
    <rPh sb="13" eb="15">
      <t>ネンレイ</t>
    </rPh>
    <rPh sb="15" eb="17">
      <t>フショウ</t>
    </rPh>
    <rPh sb="18" eb="19">
      <t>フク</t>
    </rPh>
    <rPh sb="26" eb="30">
      <t>コクセイチョウサ</t>
    </rPh>
    <rPh sb="30" eb="32">
      <t>ジンコウ</t>
    </rPh>
    <phoneticPr fontId="2"/>
  </si>
  <si>
    <t xml:space="preserve"> 年齢別人口</t>
    <rPh sb="1" eb="4">
      <t>ネンレイベツ</t>
    </rPh>
    <rPh sb="4" eb="6">
      <t>ジンコウ</t>
    </rPh>
    <phoneticPr fontId="2"/>
  </si>
  <si>
    <t>　　　2 年齢構造係数は年齢不詳を除いて算出。</t>
    <rPh sb="5" eb="9">
      <t>ネンレイコウゾウ</t>
    </rPh>
    <rPh sb="9" eb="11">
      <t>ケイスウ</t>
    </rPh>
    <rPh sb="12" eb="16">
      <t>ネンレイフショウ</t>
    </rPh>
    <rPh sb="17" eb="18">
      <t>ノゾ</t>
    </rPh>
    <rPh sb="20" eb="22">
      <t>サンシュツ</t>
    </rPh>
    <phoneticPr fontId="2"/>
  </si>
  <si>
    <t>4年</t>
    <rPh sb="1" eb="2">
      <t>ネン</t>
    </rPh>
    <phoneticPr fontId="2"/>
  </si>
  <si>
    <t xml:space="preserve">  令和４年10月１日現在の人口を年齢３区分別にみると、年少人口104,647人、生産年齢人口</t>
    <rPh sb="2" eb="3">
      <t>レイ</t>
    </rPh>
    <rPh sb="3" eb="4">
      <t>ワ</t>
    </rPh>
    <rPh sb="5" eb="6">
      <t>ネン</t>
    </rPh>
    <rPh sb="6" eb="9">
      <t>１０ツキ</t>
    </rPh>
    <rPh sb="10" eb="11">
      <t>ヒ</t>
    </rPh>
    <rPh sb="11" eb="13">
      <t>ゲンザイ</t>
    </rPh>
    <rPh sb="14" eb="16">
      <t>ジンコウ</t>
    </rPh>
    <rPh sb="17" eb="19">
      <t>ネンレイ</t>
    </rPh>
    <rPh sb="20" eb="21">
      <t>ク</t>
    </rPh>
    <rPh sb="21" eb="23">
      <t>ブンベツ</t>
    </rPh>
    <rPh sb="28" eb="32">
      <t>ネンショウジンコウ</t>
    </rPh>
    <rPh sb="39" eb="40">
      <t>ニン</t>
    </rPh>
    <rPh sb="41" eb="45">
      <t>セイサンネンレイ</t>
    </rPh>
    <phoneticPr fontId="2"/>
  </si>
  <si>
    <t>433,739人、老年人口248,564人であり、年齢不詳を含まない人口に占める割合は、それぞれ</t>
    <rPh sb="9" eb="11">
      <t>ロウネン</t>
    </rPh>
    <rPh sb="11" eb="13">
      <t>ジンコウ</t>
    </rPh>
    <rPh sb="20" eb="21">
      <t>ニン</t>
    </rPh>
    <rPh sb="25" eb="29">
      <t>ネンレイフショウ</t>
    </rPh>
    <rPh sb="30" eb="31">
      <t>フク</t>
    </rPh>
    <rPh sb="34" eb="36">
      <t>ジンコウ</t>
    </rPh>
    <rPh sb="37" eb="38">
      <t>シ</t>
    </rPh>
    <rPh sb="40" eb="42">
      <t>ワリアイ</t>
    </rPh>
    <phoneticPr fontId="2"/>
  </si>
  <si>
    <t>13.3％、55.1％、31.6％となっている。</t>
    <phoneticPr fontId="2"/>
  </si>
  <si>
    <t xml:space="preserve">  これを前年と比較すると、年少人口は1,978人(1.86％)減少、生産年齢人口は3,713人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</si>
  <si>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(0.85％)減少、老年人口は481人(0.19％)増加している。</t>
    <rPh sb="10" eb="12">
      <t>ロウネン</t>
    </rPh>
    <rPh sb="12" eb="14">
      <t>ジンコウ</t>
    </rPh>
    <rPh sb="18" eb="19">
      <t>ニン</t>
    </rPh>
    <rPh sb="26" eb="28">
      <t>ゾウカ</t>
    </rPh>
    <phoneticPr fontId="2"/>
  </si>
  <si>
    <t xml:space="preserve">  年齢構造指数でみると、年少人口指数24.1、老年人口指数57.3、従属人口指数81.4、老年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</si>
  <si>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>化指数237.5であり、年少人口指数は減少傾向にあったが平成22年からほぼ横ばいで、従属人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8" eb="30">
      <t>ヘイセイ</t>
    </rPh>
    <rPh sb="32" eb="33">
      <t>ネン</t>
    </rPh>
    <rPh sb="37" eb="38">
      <t>ヨコ</t>
    </rPh>
    <rPh sb="42" eb="44">
      <t>ジュウゾク</t>
    </rPh>
    <rPh sb="44" eb="45">
      <t>ジン</t>
    </rPh>
    <phoneticPr fontId="2"/>
  </si>
  <si>
    <t>口指数は増加傾向を示しており、また、老年化指数(237.5)は対前年比4.8ポイント上昇と高</t>
    <rPh sb="4" eb="6">
      <t>ゾウカ</t>
    </rPh>
    <rPh sb="6" eb="8">
      <t>ケイコウ</t>
    </rPh>
    <rPh sb="9" eb="10">
      <t>シメ</t>
    </rPh>
    <rPh sb="21" eb="23">
      <t>シスウ</t>
    </rPh>
    <rPh sb="31" eb="32">
      <t>タイ</t>
    </rPh>
    <rPh sb="32" eb="35">
      <t>ゼンネンヒ</t>
    </rPh>
    <rPh sb="42" eb="44">
      <t>ジョウショウ</t>
    </rPh>
    <rPh sb="45" eb="46">
      <t>コウ</t>
    </rPh>
    <phoneticPr fontId="2"/>
  </si>
  <si>
    <t xml:space="preserve">  ５歳階級別にみると、最も多いのは70～74歳 64,362人(総人口の8.0％)、次いで65～69歳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</si>
  <si>
    <t>56,618人(7.1％)、45～49歳 52,937人(6.6％)となっている。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</si>
  <si>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また、64歳以下で最も少ないのは、0～4歳 30,551人(3.8％)、次いで25～29歳 32,266人 </t>
    <rPh sb="5" eb="8">
      <t>６４サイ</t>
    </rPh>
    <rPh sb="8" eb="10">
      <t>イカ</t>
    </rPh>
    <rPh sb="11" eb="12">
      <t>モット</t>
    </rPh>
    <rPh sb="13" eb="14">
      <t>スク</t>
    </rPh>
    <rPh sb="22" eb="23">
      <t>サイ</t>
    </rPh>
    <rPh sb="30" eb="31">
      <t>ニン</t>
    </rPh>
    <rPh sb="38" eb="39">
      <t>ツ</t>
    </rPh>
    <phoneticPr fontId="4"/>
  </si>
  <si>
    <t>(4.0％)、20～24歳 32,975人 (4.1％)となっている。</t>
    <phoneticPr fontId="4"/>
  </si>
  <si>
    <t>表－４  年齢別男女別人口 (⇒ 統計表第３表)</t>
    <phoneticPr fontId="4"/>
  </si>
  <si>
    <t>表－３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</si>
</sst>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;&quot;△ &quot;0.0"/>
    <numFmt numFmtId="178" formatCode="0.0"/>
    <numFmt numFmtId="179" formatCode="0.00_ "/>
    <numFmt numFmtId="180" formatCode="#,##0_);\(#,##0\)"/>
    <numFmt numFmtId="181" formatCode="0.0_);[Red]\(0.0\)"/>
    <numFmt numFmtId="182" formatCode="0.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84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49" fontId="6" fillId="0" borderId="0" xfId="0" applyNumberFormat="1" applyFont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17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6" fillId="0" borderId="0" xfId="0" quotePrefix="1" applyFont="1" applyAlignment="1"/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6" fillId="0" borderId="0" xfId="0" applyNumberFormat="1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49" fontId="6" fillId="0" borderId="0" xfId="0" quotePrefix="1" applyNumberFormat="1" applyFont="1" applyFill="1" applyAlignment="1"/>
    <xf numFmtId="3" fontId="3" fillId="0" borderId="0" xfId="2" applyNumberFormat="1" applyFont="1"/>
    <xf numFmtId="3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right"/>
    </xf>
    <xf numFmtId="3" fontId="3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9" fillId="0" borderId="0" xfId="0" applyFont="1" applyFill="1" applyAlignment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8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7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1" xfId="0" applyNumberFormat="1" applyFont="1" applyBorder="1"/>
    <xf numFmtId="0" fontId="0" fillId="0" borderId="0" xfId="0" applyFont="1" applyAlignment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0" fontId="21" fillId="2" borderId="0" xfId="0" applyFont="1" applyFill="1"/>
    <xf numFmtId="180" fontId="20" fillId="0" borderId="0" xfId="0" applyNumberFormat="1" applyFont="1"/>
    <xf numFmtId="3" fontId="20" fillId="0" borderId="0" xfId="0" applyNumberFormat="1" applyFont="1"/>
    <xf numFmtId="181" fontId="20" fillId="0" borderId="0" xfId="0" applyNumberFormat="1" applyFont="1"/>
    <xf numFmtId="180" fontId="20" fillId="0" borderId="0" xfId="0" applyNumberFormat="1" applyFont="1" applyBorder="1"/>
    <xf numFmtId="182" fontId="3" fillId="0" borderId="0" xfId="0" applyNumberFormat="1" applyFont="1"/>
    <xf numFmtId="181" fontId="7" fillId="0" borderId="2" xfId="0" applyNumberFormat="1" applyFont="1" applyBorder="1"/>
    <xf numFmtId="181" fontId="7" fillId="0" borderId="0" xfId="0" applyNumberFormat="1" applyFont="1"/>
    <xf numFmtId="181" fontId="7" fillId="0" borderId="0" xfId="0" applyNumberFormat="1" applyFont="1" applyFill="1"/>
    <xf numFmtId="181" fontId="14" fillId="0" borderId="0" xfId="0" applyNumberFormat="1" applyFont="1" applyFill="1"/>
    <xf numFmtId="0" fontId="7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年報表-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9"/>
  <sheetViews>
    <sheetView showGridLines="0" tabSelected="1" zoomScaleNormal="100" workbookViewId="0"/>
  </sheetViews>
  <sheetFormatPr defaultRowHeight="13.5" x14ac:dyDescent="0.15"/>
  <cols>
    <col min="1" max="1" width="1.125" style="8" customWidth="1"/>
    <col min="2" max="3" width="2.5" style="8" customWidth="1"/>
    <col min="4" max="4" width="9.125" style="8" customWidth="1"/>
    <col min="5" max="12" width="9" style="8" customWidth="1"/>
    <col min="13" max="15" width="9" style="8"/>
    <col min="16" max="16" width="3" style="8" customWidth="1"/>
    <col min="17" max="16384" width="9" style="8"/>
  </cols>
  <sheetData>
    <row r="1" spans="1:16" ht="15" customHeight="1" x14ac:dyDescent="0.15"/>
    <row r="2" spans="1:16" s="99" customFormat="1" ht="27" customHeight="1" x14ac:dyDescent="0.2">
      <c r="A2" s="101" t="s">
        <v>68</v>
      </c>
      <c r="B2" s="100"/>
      <c r="C2" s="102" t="s">
        <v>96</v>
      </c>
      <c r="D2" s="100"/>
      <c r="E2" s="98"/>
    </row>
    <row r="3" spans="1:16" s="16" customFormat="1" ht="27" customHeight="1" x14ac:dyDescent="0.2">
      <c r="B3" s="31" t="s">
        <v>69</v>
      </c>
      <c r="C3" s="25"/>
      <c r="D3" s="25" t="s">
        <v>54</v>
      </c>
      <c r="E3" s="24"/>
    </row>
    <row r="4" spans="1:16" s="16" customFormat="1" ht="24.75" customHeight="1" x14ac:dyDescent="0.2">
      <c r="C4" s="110" t="s">
        <v>99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38"/>
    </row>
    <row r="5" spans="1:16" s="16" customFormat="1" ht="24.75" customHeight="1" x14ac:dyDescent="0.2">
      <c r="C5" s="112" t="s">
        <v>100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31"/>
      <c r="P5" s="47"/>
    </row>
    <row r="6" spans="1:16" s="16" customFormat="1" ht="24.75" customHeight="1" x14ac:dyDescent="0.2">
      <c r="C6" s="112" t="s">
        <v>101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38"/>
    </row>
    <row r="7" spans="1:16" s="16" customFormat="1" ht="24.75" customHeight="1" x14ac:dyDescent="0.2">
      <c r="C7" s="110" t="s">
        <v>102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38"/>
    </row>
    <row r="8" spans="1:16" s="16" customFormat="1" ht="24.75" customHeight="1" x14ac:dyDescent="0.2">
      <c r="C8" s="113" t="s">
        <v>103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38"/>
    </row>
    <row r="9" spans="1:16" s="16" customFormat="1" ht="15" customHeight="1" x14ac:dyDescent="0.2">
      <c r="C9" s="15"/>
    </row>
    <row r="10" spans="1:16" s="16" customFormat="1" ht="30" customHeight="1" x14ac:dyDescent="0.2">
      <c r="B10" s="31" t="s">
        <v>67</v>
      </c>
      <c r="C10" s="25"/>
      <c r="D10" s="25" t="s">
        <v>55</v>
      </c>
      <c r="E10" s="25"/>
      <c r="I10" s="7"/>
    </row>
    <row r="11" spans="1:16" s="16" customFormat="1" ht="24.75" customHeight="1" x14ac:dyDescent="0.2">
      <c r="C11" s="92" t="s">
        <v>104</v>
      </c>
      <c r="D11" s="150"/>
      <c r="E11" s="48"/>
      <c r="F11" s="48"/>
      <c r="G11" s="48"/>
      <c r="H11" s="48"/>
      <c r="I11" s="48"/>
      <c r="J11" s="48"/>
      <c r="K11" s="48"/>
      <c r="L11" s="48"/>
      <c r="M11" s="48"/>
      <c r="N11" s="48"/>
      <c r="P11" s="48"/>
    </row>
    <row r="12" spans="1:16" s="16" customFormat="1" ht="24.75" customHeight="1" x14ac:dyDescent="0.2">
      <c r="C12" s="46" t="s">
        <v>105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16" customFormat="1" ht="24.75" customHeight="1" x14ac:dyDescent="0.2">
      <c r="C13" s="46" t="s">
        <v>106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6" customFormat="1" ht="24.75" customHeight="1" x14ac:dyDescent="0.2">
      <c r="C14" s="46" t="s">
        <v>88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16" customFormat="1" ht="18" customHeight="1" x14ac:dyDescent="0.2"/>
    <row r="16" spans="1:16" s="6" customFormat="1" ht="24" customHeight="1" thickBot="1" x14ac:dyDescent="0.2">
      <c r="A16" s="26" t="s">
        <v>112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3"/>
      <c r="P16" s="33"/>
    </row>
    <row r="17" spans="1:18" s="6" customFormat="1" ht="18.75" customHeight="1" x14ac:dyDescent="0.15">
      <c r="A17" s="163" t="s">
        <v>53</v>
      </c>
      <c r="B17" s="164"/>
      <c r="C17" s="164"/>
      <c r="D17" s="165"/>
      <c r="E17" s="135" t="s">
        <v>87</v>
      </c>
      <c r="F17" s="135"/>
      <c r="G17" s="135" t="s">
        <v>33</v>
      </c>
      <c r="H17" s="135"/>
      <c r="I17" s="135"/>
      <c r="J17" s="135"/>
      <c r="K17" s="136"/>
      <c r="L17" s="136"/>
      <c r="M17" s="135" t="s">
        <v>89</v>
      </c>
      <c r="N17" s="135"/>
      <c r="O17" s="135"/>
      <c r="P17" s="32"/>
    </row>
    <row r="18" spans="1:18" ht="18.75" customHeight="1" x14ac:dyDescent="0.15">
      <c r="A18" s="166"/>
      <c r="B18" s="166"/>
      <c r="C18" s="166"/>
      <c r="D18" s="167"/>
      <c r="E18" s="137" t="s">
        <v>50</v>
      </c>
      <c r="F18" s="137" t="s">
        <v>51</v>
      </c>
      <c r="G18" s="137" t="s">
        <v>72</v>
      </c>
      <c r="H18" s="137" t="s">
        <v>73</v>
      </c>
      <c r="I18" s="137" t="s">
        <v>62</v>
      </c>
      <c r="J18" s="137" t="s">
        <v>71</v>
      </c>
      <c r="K18" s="138" t="s">
        <v>85</v>
      </c>
      <c r="L18" s="139" t="s">
        <v>86</v>
      </c>
      <c r="M18" s="139" t="s">
        <v>72</v>
      </c>
      <c r="N18" s="139" t="s">
        <v>93</v>
      </c>
      <c r="O18" s="139" t="s">
        <v>98</v>
      </c>
      <c r="P18" s="52"/>
    </row>
    <row r="19" spans="1:18" ht="18.75" customHeight="1" x14ac:dyDescent="0.15">
      <c r="A19" s="9"/>
      <c r="B19" s="9"/>
      <c r="C19" s="9"/>
      <c r="D19" s="9"/>
      <c r="E19" s="144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40" t="s">
        <v>34</v>
      </c>
      <c r="M19" s="40" t="s">
        <v>34</v>
      </c>
      <c r="N19" s="40" t="s">
        <v>34</v>
      </c>
      <c r="O19" s="40" t="s">
        <v>34</v>
      </c>
      <c r="P19" s="40"/>
    </row>
    <row r="20" spans="1:18" ht="18.75" customHeight="1" x14ac:dyDescent="0.15">
      <c r="A20" s="9" t="s">
        <v>47</v>
      </c>
      <c r="B20" s="9"/>
      <c r="C20" s="9"/>
      <c r="D20" s="9"/>
      <c r="E20" s="145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2">
        <v>832832</v>
      </c>
      <c r="M20" s="103">
        <v>811442</v>
      </c>
      <c r="N20" s="103">
        <v>805721</v>
      </c>
      <c r="O20" s="103">
        <v>800511</v>
      </c>
      <c r="P20" s="49"/>
    </row>
    <row r="21" spans="1:18" ht="18.75" customHeight="1" x14ac:dyDescent="0.15">
      <c r="A21" s="9"/>
      <c r="B21" s="168" t="s">
        <v>35</v>
      </c>
      <c r="C21" s="168"/>
      <c r="D21" s="169"/>
      <c r="E21" s="145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2">
        <v>116122</v>
      </c>
      <c r="M21" s="103">
        <v>108241</v>
      </c>
      <c r="N21" s="103">
        <v>106625</v>
      </c>
      <c r="O21" s="103">
        <v>104647</v>
      </c>
      <c r="P21" s="49"/>
      <c r="Q21" s="23"/>
    </row>
    <row r="22" spans="1:18" ht="18.75" customHeight="1" x14ac:dyDescent="0.15">
      <c r="A22" s="9"/>
      <c r="B22" s="168" t="s">
        <v>36</v>
      </c>
      <c r="C22" s="168"/>
      <c r="D22" s="169"/>
      <c r="E22" s="145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2">
        <v>483019</v>
      </c>
      <c r="M22" s="103">
        <v>443579</v>
      </c>
      <c r="N22" s="103">
        <v>437452</v>
      </c>
      <c r="O22" s="103">
        <v>433739</v>
      </c>
      <c r="P22" s="49"/>
      <c r="Q22" s="23"/>
    </row>
    <row r="23" spans="1:18" ht="18.75" customHeight="1" x14ac:dyDescent="0.15">
      <c r="A23" s="9"/>
      <c r="B23" s="168" t="s">
        <v>37</v>
      </c>
      <c r="C23" s="168"/>
      <c r="D23" s="169"/>
      <c r="E23" s="145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2">
        <v>208096</v>
      </c>
      <c r="L23" s="32">
        <v>229335</v>
      </c>
      <c r="M23" s="103">
        <v>246061</v>
      </c>
      <c r="N23" s="103">
        <v>248083</v>
      </c>
      <c r="O23" s="103">
        <v>248564</v>
      </c>
      <c r="P23" s="49"/>
      <c r="Q23" s="23"/>
    </row>
    <row r="24" spans="1:18" ht="18.75" customHeight="1" x14ac:dyDescent="0.15">
      <c r="A24" s="9"/>
      <c r="B24" s="11"/>
      <c r="C24" s="11"/>
      <c r="D24" s="11"/>
      <c r="E24" s="145"/>
      <c r="F24" s="6"/>
      <c r="G24" s="6"/>
      <c r="H24" s="6"/>
      <c r="I24" s="6"/>
      <c r="J24" s="6"/>
      <c r="K24" s="1"/>
      <c r="L24" s="41"/>
      <c r="M24" s="104"/>
      <c r="N24" s="104"/>
      <c r="O24" s="104"/>
      <c r="P24" s="41"/>
    </row>
    <row r="25" spans="1:18" ht="18.75" customHeight="1" x14ac:dyDescent="0.15">
      <c r="A25" s="9"/>
      <c r="B25" s="9"/>
      <c r="C25" s="9"/>
      <c r="D25" s="9"/>
      <c r="E25" s="146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75</v>
      </c>
      <c r="L25" s="40" t="s">
        <v>34</v>
      </c>
      <c r="M25" s="105" t="s">
        <v>34</v>
      </c>
      <c r="N25" s="105" t="s">
        <v>34</v>
      </c>
      <c r="O25" s="105" t="s">
        <v>75</v>
      </c>
      <c r="P25" s="40"/>
    </row>
    <row r="26" spans="1:18" ht="18.75" customHeight="1" x14ac:dyDescent="0.15">
      <c r="A26" s="9" t="s">
        <v>38</v>
      </c>
      <c r="B26" s="9"/>
      <c r="C26" s="9"/>
      <c r="D26" s="9"/>
      <c r="E26" s="145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2">
        <v>400136</v>
      </c>
      <c r="L26" s="32">
        <v>393073</v>
      </c>
      <c r="M26" s="103">
        <v>384451</v>
      </c>
      <c r="N26" s="103">
        <v>381993</v>
      </c>
      <c r="O26" s="103">
        <v>379773</v>
      </c>
      <c r="P26" s="49"/>
      <c r="R26" s="154"/>
    </row>
    <row r="27" spans="1:18" ht="18.75" customHeight="1" x14ac:dyDescent="0.15">
      <c r="A27" s="9"/>
      <c r="B27" s="168" t="s">
        <v>39</v>
      </c>
      <c r="C27" s="168"/>
      <c r="D27" s="169"/>
      <c r="E27" s="145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2">
        <v>63278</v>
      </c>
      <c r="L27" s="32">
        <v>59463</v>
      </c>
      <c r="M27" s="6">
        <v>55555</v>
      </c>
      <c r="N27" s="6">
        <v>54615</v>
      </c>
      <c r="O27" s="6">
        <v>53567</v>
      </c>
      <c r="P27" s="49"/>
      <c r="R27" s="155"/>
    </row>
    <row r="28" spans="1:18" ht="18.75" customHeight="1" x14ac:dyDescent="0.15">
      <c r="A28" s="9"/>
      <c r="B28" s="168" t="s">
        <v>36</v>
      </c>
      <c r="C28" s="168"/>
      <c r="D28" s="169"/>
      <c r="E28" s="145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2">
        <v>252091</v>
      </c>
      <c r="L28" s="32">
        <v>236845</v>
      </c>
      <c r="M28" s="6">
        <v>217661</v>
      </c>
      <c r="N28" s="6">
        <v>215069</v>
      </c>
      <c r="O28" s="6">
        <v>213558</v>
      </c>
      <c r="P28" s="49"/>
      <c r="R28" s="154"/>
    </row>
    <row r="29" spans="1:18" ht="18.75" customHeight="1" x14ac:dyDescent="0.15">
      <c r="A29" s="9"/>
      <c r="B29" s="168" t="s">
        <v>37</v>
      </c>
      <c r="C29" s="168"/>
      <c r="D29" s="169"/>
      <c r="E29" s="145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2">
        <v>82924</v>
      </c>
      <c r="L29" s="32">
        <v>94312</v>
      </c>
      <c r="M29" s="6">
        <v>103596</v>
      </c>
      <c r="N29" s="6">
        <v>104670</v>
      </c>
      <c r="O29" s="6">
        <v>105009</v>
      </c>
      <c r="P29" s="49"/>
      <c r="R29" s="154"/>
    </row>
    <row r="30" spans="1:18" ht="18.75" customHeight="1" x14ac:dyDescent="0.15">
      <c r="A30" s="9"/>
      <c r="B30" s="11"/>
      <c r="C30" s="11"/>
      <c r="D30" s="11"/>
      <c r="E30" s="145"/>
      <c r="F30" s="6"/>
      <c r="G30" s="6"/>
      <c r="H30" s="6"/>
      <c r="I30" s="6"/>
      <c r="J30" s="6"/>
      <c r="K30" s="1"/>
      <c r="L30" s="39"/>
      <c r="M30" s="104"/>
      <c r="N30" s="104"/>
      <c r="O30" s="104"/>
      <c r="P30" s="39"/>
    </row>
    <row r="31" spans="1:18" ht="18.75" customHeight="1" x14ac:dyDescent="0.15">
      <c r="A31" s="9"/>
      <c r="B31" s="9"/>
      <c r="C31" s="9"/>
      <c r="D31" s="9"/>
      <c r="E31" s="146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75</v>
      </c>
      <c r="L31" s="40" t="s">
        <v>34</v>
      </c>
      <c r="M31" s="105" t="s">
        <v>34</v>
      </c>
      <c r="N31" s="105" t="s">
        <v>34</v>
      </c>
      <c r="O31" s="105" t="s">
        <v>75</v>
      </c>
      <c r="P31" s="40"/>
    </row>
    <row r="32" spans="1:18" ht="18.75" customHeight="1" x14ac:dyDescent="0.15">
      <c r="A32" s="9" t="s">
        <v>40</v>
      </c>
      <c r="B32" s="9"/>
      <c r="C32" s="9"/>
      <c r="D32" s="9"/>
      <c r="E32" s="145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6">
        <v>439759</v>
      </c>
      <c r="M32" s="107">
        <v>426991</v>
      </c>
      <c r="N32" s="107">
        <v>423728</v>
      </c>
      <c r="O32" s="107">
        <v>420738</v>
      </c>
      <c r="P32" s="50"/>
      <c r="R32" s="155"/>
    </row>
    <row r="33" spans="1:18" ht="18.75" customHeight="1" x14ac:dyDescent="0.15">
      <c r="A33" s="9"/>
      <c r="B33" s="168" t="s">
        <v>39</v>
      </c>
      <c r="C33" s="168"/>
      <c r="D33" s="169"/>
      <c r="E33" s="145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6">
        <v>56659</v>
      </c>
      <c r="M33" s="6">
        <v>52686</v>
      </c>
      <c r="N33" s="6">
        <v>52010</v>
      </c>
      <c r="O33" s="6">
        <v>51080</v>
      </c>
      <c r="P33" s="50"/>
      <c r="R33" s="154"/>
    </row>
    <row r="34" spans="1:18" ht="18.75" customHeight="1" x14ac:dyDescent="0.15">
      <c r="A34" s="9"/>
      <c r="B34" s="168" t="s">
        <v>36</v>
      </c>
      <c r="C34" s="168"/>
      <c r="D34" s="169"/>
      <c r="E34" s="145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6">
        <v>246174</v>
      </c>
      <c r="M34" s="6">
        <v>225918</v>
      </c>
      <c r="N34" s="6">
        <v>222383</v>
      </c>
      <c r="O34" s="6">
        <v>220181</v>
      </c>
      <c r="P34" s="50"/>
      <c r="R34" s="154"/>
    </row>
    <row r="35" spans="1:18" ht="18.75" customHeight="1" x14ac:dyDescent="0.15">
      <c r="A35" s="9"/>
      <c r="B35" s="168" t="s">
        <v>37</v>
      </c>
      <c r="C35" s="168"/>
      <c r="D35" s="169"/>
      <c r="E35" s="145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6">
        <v>135023</v>
      </c>
      <c r="M35" s="6">
        <v>142465</v>
      </c>
      <c r="N35" s="6">
        <v>143413</v>
      </c>
      <c r="O35" s="6">
        <v>143555</v>
      </c>
      <c r="P35" s="50"/>
      <c r="R35" s="155"/>
    </row>
    <row r="36" spans="1:18" ht="18.75" customHeight="1" x14ac:dyDescent="0.15">
      <c r="A36" s="9"/>
      <c r="B36" s="9"/>
      <c r="C36" s="9"/>
      <c r="D36" s="9"/>
      <c r="E36" s="147"/>
      <c r="F36" s="9"/>
      <c r="G36" s="9"/>
      <c r="H36" s="9"/>
      <c r="I36" s="9"/>
      <c r="J36" s="9"/>
      <c r="K36" s="1"/>
      <c r="L36" s="39"/>
      <c r="M36" s="104"/>
      <c r="N36" s="104"/>
      <c r="O36" s="104"/>
      <c r="P36" s="39"/>
    </row>
    <row r="37" spans="1:18" ht="18.75" customHeight="1" x14ac:dyDescent="0.15">
      <c r="A37" s="9" t="s">
        <v>41</v>
      </c>
      <c r="B37" s="9"/>
      <c r="C37" s="9"/>
      <c r="D37" s="9"/>
      <c r="E37" s="146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40" t="s">
        <v>64</v>
      </c>
      <c r="M37" s="105" t="s">
        <v>64</v>
      </c>
      <c r="N37" s="105" t="s">
        <v>64</v>
      </c>
      <c r="O37" s="105" t="s">
        <v>84</v>
      </c>
      <c r="P37" s="40"/>
    </row>
    <row r="38" spans="1:18" ht="18.75" customHeight="1" x14ac:dyDescent="0.15">
      <c r="A38" s="9"/>
      <c r="B38" s="168" t="s">
        <v>42</v>
      </c>
      <c r="C38" s="168"/>
      <c r="D38" s="169"/>
      <c r="E38" s="159">
        <v>23.178968627170068</v>
      </c>
      <c r="F38" s="160">
        <v>22.285935067443948</v>
      </c>
      <c r="G38" s="160">
        <v>20.240450360105751</v>
      </c>
      <c r="H38" s="160">
        <v>18.127980441181627</v>
      </c>
      <c r="I38" s="160">
        <v>16.431967197217148</v>
      </c>
      <c r="J38" s="160">
        <v>15.239952837433496</v>
      </c>
      <c r="K38" s="160">
        <v>14.578936615218913</v>
      </c>
      <c r="L38" s="161">
        <v>14.016338433460957</v>
      </c>
      <c r="M38" s="162">
        <v>13.566058096382793</v>
      </c>
      <c r="N38" s="162">
        <v>13.460033326600687</v>
      </c>
      <c r="O38" s="162">
        <v>13.297795285596289</v>
      </c>
      <c r="P38" s="51"/>
      <c r="R38" s="158"/>
    </row>
    <row r="39" spans="1:18" ht="18.75" customHeight="1" x14ac:dyDescent="0.15">
      <c r="A39" s="9"/>
      <c r="B39" s="168" t="s">
        <v>43</v>
      </c>
      <c r="C39" s="168"/>
      <c r="D39" s="169"/>
      <c r="E39" s="159">
        <v>64.992732742863879</v>
      </c>
      <c r="F39" s="160">
        <v>64.71925817338834</v>
      </c>
      <c r="G39" s="160">
        <v>64.606390737533047</v>
      </c>
      <c r="H39" s="160">
        <v>64.080799993667355</v>
      </c>
      <c r="I39" s="160">
        <v>63.131095901819833</v>
      </c>
      <c r="J39" s="160">
        <v>62.113238661756398</v>
      </c>
      <c r="K39" s="160">
        <v>60.845185527234158</v>
      </c>
      <c r="L39" s="161">
        <v>58.30211134661716</v>
      </c>
      <c r="M39" s="162">
        <v>55.594631279601849</v>
      </c>
      <c r="N39" s="162">
        <v>55.222682286406787</v>
      </c>
      <c r="O39" s="162">
        <v>55.116462291123959</v>
      </c>
      <c r="P39" s="51"/>
      <c r="R39" s="158"/>
    </row>
    <row r="40" spans="1:18" ht="18.75" customHeight="1" x14ac:dyDescent="0.15">
      <c r="A40" s="9"/>
      <c r="B40" s="168" t="s">
        <v>37</v>
      </c>
      <c r="C40" s="168"/>
      <c r="D40" s="169"/>
      <c r="E40" s="159">
        <v>11.828298629966055</v>
      </c>
      <c r="F40" s="160">
        <v>12.994806759167718</v>
      </c>
      <c r="G40" s="160">
        <v>15.1531589023612</v>
      </c>
      <c r="H40" s="160">
        <v>17.791219565151017</v>
      </c>
      <c r="I40" s="160">
        <v>20.436936900963023</v>
      </c>
      <c r="J40" s="160">
        <v>22.646808500810099</v>
      </c>
      <c r="K40" s="160">
        <v>24.575877857546924</v>
      </c>
      <c r="L40" s="161">
        <v>27.681550219921881</v>
      </c>
      <c r="M40" s="162">
        <v>30.839310624015358</v>
      </c>
      <c r="N40" s="162">
        <v>31.317284386992526</v>
      </c>
      <c r="O40" s="162">
        <v>31.585742423279751</v>
      </c>
      <c r="P40" s="51"/>
      <c r="R40" s="158"/>
    </row>
    <row r="41" spans="1:18" ht="18.75" customHeight="1" x14ac:dyDescent="0.15">
      <c r="A41" s="9"/>
      <c r="B41" s="9"/>
      <c r="C41" s="9"/>
      <c r="D41" s="9"/>
      <c r="E41" s="147"/>
      <c r="F41" s="9"/>
      <c r="G41" s="9"/>
      <c r="H41" s="9"/>
      <c r="K41" s="34"/>
      <c r="L41" s="42"/>
      <c r="M41" s="104"/>
      <c r="N41" s="104"/>
      <c r="O41" s="104"/>
      <c r="P41" s="42"/>
    </row>
    <row r="42" spans="1:18" ht="18.75" customHeight="1" x14ac:dyDescent="0.15">
      <c r="A42" s="9" t="s">
        <v>48</v>
      </c>
      <c r="B42" s="9"/>
      <c r="C42" s="9"/>
      <c r="D42" s="9"/>
      <c r="E42" s="147"/>
      <c r="F42" s="9"/>
      <c r="G42" s="9"/>
      <c r="H42" s="9"/>
      <c r="K42" s="34"/>
      <c r="L42" s="42"/>
      <c r="M42" s="104"/>
      <c r="N42" s="104"/>
      <c r="O42" s="104"/>
      <c r="P42" s="42"/>
    </row>
    <row r="43" spans="1:18" ht="18.75" customHeight="1" x14ac:dyDescent="0.15">
      <c r="A43" s="9"/>
      <c r="B43" s="170" t="s">
        <v>44</v>
      </c>
      <c r="C43" s="170"/>
      <c r="D43" s="171"/>
      <c r="E43" s="147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3">
        <v>24</v>
      </c>
      <c r="L43" s="43">
        <v>24.040876238822904</v>
      </c>
      <c r="M43" s="108">
        <v>24.401741290728399</v>
      </c>
      <c r="N43" s="108">
        <v>24.374102758702701</v>
      </c>
      <c r="O43" s="108">
        <v>24.1267213693027</v>
      </c>
      <c r="P43" s="43"/>
      <c r="R43" s="156"/>
    </row>
    <row r="44" spans="1:18" ht="18.75" customHeight="1" x14ac:dyDescent="0.15">
      <c r="A44" s="9"/>
      <c r="B44" s="170" t="s">
        <v>49</v>
      </c>
      <c r="C44" s="170"/>
      <c r="D44" s="172"/>
      <c r="E44" s="147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3">
        <v>40.4</v>
      </c>
      <c r="L44" s="43">
        <v>47.479498736074568</v>
      </c>
      <c r="M44" s="108">
        <v>55.471742350291599</v>
      </c>
      <c r="N44" s="108">
        <v>56.710907711017398</v>
      </c>
      <c r="O44" s="108">
        <v>57.307274651345601</v>
      </c>
      <c r="P44" s="43"/>
      <c r="R44" s="156"/>
    </row>
    <row r="45" spans="1:18" ht="18.75" customHeight="1" x14ac:dyDescent="0.15">
      <c r="A45" s="9"/>
      <c r="B45" s="168" t="s">
        <v>45</v>
      </c>
      <c r="C45" s="168"/>
      <c r="D45" s="169"/>
      <c r="E45" s="147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3">
        <v>64.400000000000006</v>
      </c>
      <c r="L45" s="43">
        <v>71.520374974897464</v>
      </c>
      <c r="M45" s="108">
        <v>79.873483641020002</v>
      </c>
      <c r="N45" s="108">
        <v>81.085010469720103</v>
      </c>
      <c r="O45" s="108">
        <v>81.433996020648394</v>
      </c>
      <c r="P45" s="43"/>
      <c r="R45" s="156"/>
    </row>
    <row r="46" spans="1:18" ht="18.75" customHeight="1" x14ac:dyDescent="0.15">
      <c r="A46" s="9"/>
      <c r="B46" s="175" t="s">
        <v>46</v>
      </c>
      <c r="C46" s="175"/>
      <c r="D46" s="169"/>
      <c r="E46" s="148">
        <v>51</v>
      </c>
      <c r="F46" s="55">
        <v>58.3</v>
      </c>
      <c r="G46" s="55">
        <v>74.900000000000006</v>
      </c>
      <c r="H46" s="55">
        <v>98.1</v>
      </c>
      <c r="I46" s="54">
        <v>124.4</v>
      </c>
      <c r="J46" s="55">
        <v>148.6</v>
      </c>
      <c r="K46" s="53">
        <v>168.6</v>
      </c>
      <c r="L46" s="53">
        <v>197.49487607860698</v>
      </c>
      <c r="M46" s="109">
        <v>227.32698330577139</v>
      </c>
      <c r="N46" s="109">
        <v>232.6686987104338</v>
      </c>
      <c r="O46" s="109">
        <v>237.52615937389501</v>
      </c>
      <c r="P46" s="43"/>
      <c r="R46" s="156"/>
    </row>
    <row r="47" spans="1:18" ht="5.25" customHeight="1" thickBot="1" x14ac:dyDescent="0.2">
      <c r="A47" s="13"/>
      <c r="B47" s="173"/>
      <c r="C47" s="173"/>
      <c r="D47" s="174"/>
      <c r="E47" s="149"/>
      <c r="F47" s="13"/>
      <c r="G47" s="13"/>
      <c r="H47" s="13"/>
      <c r="I47" s="14"/>
      <c r="J47" s="13"/>
      <c r="K47" s="35"/>
      <c r="L47" s="35"/>
      <c r="M47" s="44"/>
      <c r="N47" s="93"/>
      <c r="O47" s="93"/>
      <c r="P47" s="53"/>
    </row>
    <row r="48" spans="1:18" ht="14.25" x14ac:dyDescent="0.15">
      <c r="B48" s="36" t="s">
        <v>95</v>
      </c>
    </row>
    <row r="49" spans="2:2" ht="14.25" x14ac:dyDescent="0.15">
      <c r="B49" s="36" t="s">
        <v>97</v>
      </c>
    </row>
  </sheetData>
  <mergeCells count="18"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  <mergeCell ref="A17:D18"/>
    <mergeCell ref="B21:D21"/>
    <mergeCell ref="B22:D22"/>
    <mergeCell ref="B23:D23"/>
    <mergeCell ref="B43:D4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3:O3 A18:D18 A9:O10 A4:B4 E4:O4 A5:B5 D5:O5 A6:B6 D6:O6 A7:B7 D7:O7 A8:B8 D8:O8 A15:O15 A11:B11 D11:O11 A12:B12 E12:J12 A13:B13 D13:E13 A17:D17 B16:O16 G13:O13 L12:O12 A2:B2 D2:O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226"/>
  <sheetViews>
    <sheetView showGridLines="0" zoomScaleNormal="100" workbookViewId="0"/>
  </sheetViews>
  <sheetFormatPr defaultColWidth="7.75" defaultRowHeight="10.9" customHeight="1" x14ac:dyDescent="0.15"/>
  <cols>
    <col min="1" max="1" width="2.625" style="2" customWidth="1"/>
    <col min="2" max="3" width="2.5" style="2" customWidth="1"/>
    <col min="4" max="15" width="9.25" style="2" customWidth="1"/>
    <col min="16" max="16" width="8.5" style="2" bestFit="1" customWidth="1"/>
    <col min="17" max="16384" width="7.75" style="2"/>
  </cols>
  <sheetData>
    <row r="1" spans="2:16" ht="18" customHeight="1" x14ac:dyDescent="0.15"/>
    <row r="2" spans="2:16" s="17" customFormat="1" ht="24.75" customHeight="1" x14ac:dyDescent="0.2">
      <c r="B2" s="29" t="s">
        <v>65</v>
      </c>
      <c r="C2" s="29"/>
      <c r="D2" s="30" t="s">
        <v>56</v>
      </c>
      <c r="E2" s="27"/>
      <c r="J2" s="37"/>
    </row>
    <row r="3" spans="2:16" s="37" customFormat="1" ht="24.75" customHeight="1" x14ac:dyDescent="0.2">
      <c r="C3" s="151" t="s">
        <v>107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P3" s="45"/>
    </row>
    <row r="4" spans="2:16" s="37" customFormat="1" ht="24.75" customHeight="1" x14ac:dyDescent="0.2">
      <c r="C4" s="152" t="s">
        <v>108</v>
      </c>
    </row>
    <row r="5" spans="2:16" s="37" customFormat="1" ht="24.75" customHeight="1" x14ac:dyDescent="0.2">
      <c r="C5" s="151" t="s">
        <v>109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16" s="37" customFormat="1" ht="24.75" customHeight="1" x14ac:dyDescent="0.2">
      <c r="C6" s="151" t="s">
        <v>110</v>
      </c>
    </row>
    <row r="7" spans="2:16" s="4" customFormat="1" ht="21" customHeight="1" x14ac:dyDescent="0.2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ht="21" customHeight="1" x14ac:dyDescent="0.15">
      <c r="D8" s="28" t="s">
        <v>111</v>
      </c>
      <c r="N8" s="28" t="s">
        <v>66</v>
      </c>
      <c r="P8" s="3"/>
    </row>
    <row r="9" spans="2:16" s="19" customFormat="1" ht="18" customHeight="1" x14ac:dyDescent="0.15">
      <c r="D9" s="134" t="s">
        <v>1</v>
      </c>
      <c r="E9" s="134" t="s">
        <v>2</v>
      </c>
      <c r="F9" s="134" t="s">
        <v>3</v>
      </c>
      <c r="G9" s="134" t="s">
        <v>4</v>
      </c>
      <c r="H9" s="134" t="s">
        <v>1</v>
      </c>
      <c r="I9" s="134" t="s">
        <v>2</v>
      </c>
      <c r="J9" s="134" t="s">
        <v>3</v>
      </c>
      <c r="K9" s="134" t="s">
        <v>4</v>
      </c>
      <c r="L9" s="134" t="s">
        <v>1</v>
      </c>
      <c r="M9" s="134" t="s">
        <v>2</v>
      </c>
      <c r="N9" s="134" t="s">
        <v>3</v>
      </c>
      <c r="O9" s="134" t="s">
        <v>4</v>
      </c>
      <c r="P9" s="20"/>
    </row>
    <row r="10" spans="2:16" s="21" customFormat="1" ht="18" customHeight="1" x14ac:dyDescent="0.15">
      <c r="D10" s="119" t="s">
        <v>5</v>
      </c>
      <c r="E10" s="115">
        <v>30551</v>
      </c>
      <c r="F10" s="116">
        <v>15633</v>
      </c>
      <c r="G10" s="116">
        <v>14918</v>
      </c>
      <c r="H10" s="117" t="s">
        <v>6</v>
      </c>
      <c r="I10" s="115">
        <v>43618</v>
      </c>
      <c r="J10" s="116">
        <v>21606</v>
      </c>
      <c r="K10" s="118">
        <v>22012</v>
      </c>
      <c r="L10" s="119" t="s">
        <v>7</v>
      </c>
      <c r="M10" s="115">
        <v>64362</v>
      </c>
      <c r="N10" s="116">
        <v>30486</v>
      </c>
      <c r="O10" s="118">
        <v>33876</v>
      </c>
      <c r="P10" s="3"/>
    </row>
    <row r="11" spans="2:16" s="22" customFormat="1" ht="18" customHeight="1" x14ac:dyDescent="0.15">
      <c r="D11" s="119">
        <v>0</v>
      </c>
      <c r="E11" s="120">
        <v>5661</v>
      </c>
      <c r="F11" s="121">
        <v>2850</v>
      </c>
      <c r="G11" s="122">
        <v>2811</v>
      </c>
      <c r="H11" s="119">
        <v>35</v>
      </c>
      <c r="I11" s="120">
        <v>8133</v>
      </c>
      <c r="J11" s="121">
        <v>4048</v>
      </c>
      <c r="K11" s="122">
        <v>4085</v>
      </c>
      <c r="L11" s="119">
        <v>70</v>
      </c>
      <c r="M11" s="120">
        <v>12424</v>
      </c>
      <c r="N11" s="121">
        <v>5916</v>
      </c>
      <c r="O11" s="122">
        <v>6508</v>
      </c>
      <c r="P11" s="3"/>
    </row>
    <row r="12" spans="2:16" s="22" customFormat="1" ht="18" customHeight="1" x14ac:dyDescent="0.15">
      <c r="D12" s="119">
        <v>1</v>
      </c>
      <c r="E12" s="120">
        <v>6043</v>
      </c>
      <c r="F12" s="121">
        <v>3116</v>
      </c>
      <c r="G12" s="122">
        <v>2927</v>
      </c>
      <c r="H12" s="119">
        <v>36</v>
      </c>
      <c r="I12" s="120">
        <v>8387</v>
      </c>
      <c r="J12" s="121">
        <v>4200</v>
      </c>
      <c r="K12" s="122">
        <v>4187</v>
      </c>
      <c r="L12" s="119">
        <v>71</v>
      </c>
      <c r="M12" s="120">
        <v>12905</v>
      </c>
      <c r="N12" s="121">
        <v>6165</v>
      </c>
      <c r="O12" s="122">
        <v>6740</v>
      </c>
      <c r="P12" s="3"/>
    </row>
    <row r="13" spans="2:16" s="22" customFormat="1" ht="18" customHeight="1" x14ac:dyDescent="0.15">
      <c r="D13" s="119">
        <v>2</v>
      </c>
      <c r="E13" s="120">
        <v>5980</v>
      </c>
      <c r="F13" s="121">
        <v>3077</v>
      </c>
      <c r="G13" s="122">
        <v>2903</v>
      </c>
      <c r="H13" s="119">
        <v>37</v>
      </c>
      <c r="I13" s="120">
        <v>8783</v>
      </c>
      <c r="J13" s="121">
        <v>4356</v>
      </c>
      <c r="K13" s="122">
        <v>4427</v>
      </c>
      <c r="L13" s="119">
        <v>72</v>
      </c>
      <c r="M13" s="120">
        <v>12893</v>
      </c>
      <c r="N13" s="121">
        <v>6070</v>
      </c>
      <c r="O13" s="122">
        <v>6823</v>
      </c>
      <c r="P13" s="3"/>
    </row>
    <row r="14" spans="2:16" s="22" customFormat="1" ht="18" customHeight="1" x14ac:dyDescent="0.15">
      <c r="D14" s="119">
        <v>3</v>
      </c>
      <c r="E14" s="120">
        <v>6257</v>
      </c>
      <c r="F14" s="121">
        <v>3214</v>
      </c>
      <c r="G14" s="122">
        <v>3043</v>
      </c>
      <c r="H14" s="119">
        <v>38</v>
      </c>
      <c r="I14" s="120">
        <v>9131</v>
      </c>
      <c r="J14" s="121">
        <v>4546</v>
      </c>
      <c r="K14" s="122">
        <v>4585</v>
      </c>
      <c r="L14" s="119">
        <v>73</v>
      </c>
      <c r="M14" s="120">
        <v>13595</v>
      </c>
      <c r="N14" s="121">
        <v>6384</v>
      </c>
      <c r="O14" s="122">
        <v>7211</v>
      </c>
      <c r="P14" s="3"/>
    </row>
    <row r="15" spans="2:16" s="22" customFormat="1" ht="18" customHeight="1" x14ac:dyDescent="0.15">
      <c r="D15" s="119">
        <v>4</v>
      </c>
      <c r="E15" s="120">
        <v>6610</v>
      </c>
      <c r="F15" s="121">
        <v>3376</v>
      </c>
      <c r="G15" s="122">
        <v>3234</v>
      </c>
      <c r="H15" s="119">
        <v>39</v>
      </c>
      <c r="I15" s="120">
        <v>9184</v>
      </c>
      <c r="J15" s="121">
        <v>4456</v>
      </c>
      <c r="K15" s="122">
        <v>4728</v>
      </c>
      <c r="L15" s="119">
        <v>74</v>
      </c>
      <c r="M15" s="120">
        <v>12545</v>
      </c>
      <c r="N15" s="121">
        <v>5951</v>
      </c>
      <c r="O15" s="122">
        <v>6594</v>
      </c>
      <c r="P15" s="3"/>
    </row>
    <row r="16" spans="2:16" s="22" customFormat="1" ht="18" customHeight="1" x14ac:dyDescent="0.15">
      <c r="D16" s="132" t="s">
        <v>8</v>
      </c>
      <c r="E16" s="120">
        <v>35409</v>
      </c>
      <c r="F16" s="121">
        <v>18198</v>
      </c>
      <c r="G16" s="122">
        <v>17211</v>
      </c>
      <c r="H16" s="119" t="s">
        <v>9</v>
      </c>
      <c r="I16" s="120">
        <v>48012</v>
      </c>
      <c r="J16" s="121">
        <v>23822</v>
      </c>
      <c r="K16" s="122">
        <v>24190</v>
      </c>
      <c r="L16" s="119" t="s">
        <v>10</v>
      </c>
      <c r="M16" s="120">
        <v>42218</v>
      </c>
      <c r="N16" s="121">
        <v>18584</v>
      </c>
      <c r="O16" s="122">
        <v>23634</v>
      </c>
      <c r="P16" s="3"/>
    </row>
    <row r="17" spans="4:16" s="22" customFormat="1" ht="18" customHeight="1" x14ac:dyDescent="0.15">
      <c r="D17" s="119">
        <v>5</v>
      </c>
      <c r="E17" s="120">
        <v>6677</v>
      </c>
      <c r="F17" s="121">
        <v>3476</v>
      </c>
      <c r="G17" s="122">
        <v>3201</v>
      </c>
      <c r="H17" s="119">
        <v>40</v>
      </c>
      <c r="I17" s="120">
        <v>9174</v>
      </c>
      <c r="J17" s="121">
        <v>4482</v>
      </c>
      <c r="K17" s="122">
        <v>4692</v>
      </c>
      <c r="L17" s="119">
        <v>75</v>
      </c>
      <c r="M17" s="120">
        <v>11482</v>
      </c>
      <c r="N17" s="121">
        <v>5409</v>
      </c>
      <c r="O17" s="122">
        <v>6073</v>
      </c>
      <c r="P17" s="3"/>
    </row>
    <row r="18" spans="4:16" s="22" customFormat="1" ht="18" customHeight="1" x14ac:dyDescent="0.15">
      <c r="D18" s="119">
        <v>6</v>
      </c>
      <c r="E18" s="120">
        <v>7027</v>
      </c>
      <c r="F18" s="121">
        <v>3613</v>
      </c>
      <c r="G18" s="122">
        <v>3414</v>
      </c>
      <c r="H18" s="119">
        <v>41</v>
      </c>
      <c r="I18" s="120">
        <v>9250</v>
      </c>
      <c r="J18" s="121">
        <v>4598</v>
      </c>
      <c r="K18" s="122">
        <v>4652</v>
      </c>
      <c r="L18" s="119">
        <v>76</v>
      </c>
      <c r="M18" s="120">
        <v>6999</v>
      </c>
      <c r="N18" s="121">
        <v>3144</v>
      </c>
      <c r="O18" s="122">
        <v>3855</v>
      </c>
      <c r="P18" s="3"/>
    </row>
    <row r="19" spans="4:16" s="22" customFormat="1" ht="18" customHeight="1" x14ac:dyDescent="0.15">
      <c r="D19" s="119">
        <v>7</v>
      </c>
      <c r="E19" s="120">
        <v>7166</v>
      </c>
      <c r="F19" s="121">
        <v>3719</v>
      </c>
      <c r="G19" s="122">
        <v>3447</v>
      </c>
      <c r="H19" s="119">
        <v>42</v>
      </c>
      <c r="I19" s="120">
        <v>9830</v>
      </c>
      <c r="J19" s="121">
        <v>4924</v>
      </c>
      <c r="K19" s="122">
        <v>4906</v>
      </c>
      <c r="L19" s="119">
        <v>77</v>
      </c>
      <c r="M19" s="120">
        <v>7313</v>
      </c>
      <c r="N19" s="121">
        <v>3159</v>
      </c>
      <c r="O19" s="122">
        <v>4154</v>
      </c>
      <c r="P19" s="3"/>
    </row>
    <row r="20" spans="4:16" s="22" customFormat="1" ht="18" customHeight="1" x14ac:dyDescent="0.15">
      <c r="D20" s="119">
        <v>8</v>
      </c>
      <c r="E20" s="120">
        <v>7225</v>
      </c>
      <c r="F20" s="121">
        <v>3697</v>
      </c>
      <c r="G20" s="122">
        <v>3528</v>
      </c>
      <c r="H20" s="119">
        <v>43</v>
      </c>
      <c r="I20" s="120">
        <v>9888</v>
      </c>
      <c r="J20" s="121">
        <v>4910</v>
      </c>
      <c r="K20" s="122">
        <v>4978</v>
      </c>
      <c r="L20" s="119">
        <v>78</v>
      </c>
      <c r="M20" s="120">
        <v>8469</v>
      </c>
      <c r="N20" s="121">
        <v>3632</v>
      </c>
      <c r="O20" s="122">
        <v>4837</v>
      </c>
      <c r="P20" s="3"/>
    </row>
    <row r="21" spans="4:16" s="22" customFormat="1" ht="18" customHeight="1" x14ac:dyDescent="0.15">
      <c r="D21" s="119">
        <v>9</v>
      </c>
      <c r="E21" s="120">
        <v>7314</v>
      </c>
      <c r="F21" s="121">
        <v>3693</v>
      </c>
      <c r="G21" s="122">
        <v>3621</v>
      </c>
      <c r="H21" s="119">
        <v>44</v>
      </c>
      <c r="I21" s="120">
        <v>9870</v>
      </c>
      <c r="J21" s="121">
        <v>4908</v>
      </c>
      <c r="K21" s="122">
        <v>4962</v>
      </c>
      <c r="L21" s="119">
        <v>79</v>
      </c>
      <c r="M21" s="120">
        <v>7955</v>
      </c>
      <c r="N21" s="121">
        <v>3240</v>
      </c>
      <c r="O21" s="122">
        <v>4715</v>
      </c>
      <c r="P21" s="3"/>
    </row>
    <row r="22" spans="4:16" s="22" customFormat="1" ht="18" customHeight="1" x14ac:dyDescent="0.15">
      <c r="D22" s="133" t="s">
        <v>11</v>
      </c>
      <c r="E22" s="120">
        <v>38687</v>
      </c>
      <c r="F22" s="121">
        <v>19736</v>
      </c>
      <c r="G22" s="122">
        <v>18951</v>
      </c>
      <c r="H22" s="119" t="s">
        <v>12</v>
      </c>
      <c r="I22" s="120">
        <v>52937</v>
      </c>
      <c r="J22" s="121">
        <v>26284</v>
      </c>
      <c r="K22" s="122">
        <v>26653</v>
      </c>
      <c r="L22" s="119" t="s">
        <v>13</v>
      </c>
      <c r="M22" s="120">
        <v>36329</v>
      </c>
      <c r="N22" s="121">
        <v>14269</v>
      </c>
      <c r="O22" s="122">
        <v>22060</v>
      </c>
      <c r="P22" s="3"/>
    </row>
    <row r="23" spans="4:16" s="22" customFormat="1" ht="18" customHeight="1" x14ac:dyDescent="0.15">
      <c r="D23" s="119">
        <v>10</v>
      </c>
      <c r="E23" s="120">
        <v>7490</v>
      </c>
      <c r="F23" s="121">
        <v>3872</v>
      </c>
      <c r="G23" s="122">
        <v>3618</v>
      </c>
      <c r="H23" s="119">
        <v>45</v>
      </c>
      <c r="I23" s="120">
        <v>10291</v>
      </c>
      <c r="J23" s="121">
        <v>5128</v>
      </c>
      <c r="K23" s="122">
        <v>5163</v>
      </c>
      <c r="L23" s="119">
        <v>80</v>
      </c>
      <c r="M23" s="120">
        <v>8324</v>
      </c>
      <c r="N23" s="121">
        <v>3366</v>
      </c>
      <c r="O23" s="122">
        <v>4958</v>
      </c>
      <c r="P23" s="3"/>
    </row>
    <row r="24" spans="4:16" s="22" customFormat="1" ht="18" customHeight="1" x14ac:dyDescent="0.15">
      <c r="D24" s="119">
        <v>11</v>
      </c>
      <c r="E24" s="120">
        <v>7829</v>
      </c>
      <c r="F24" s="121">
        <v>4006</v>
      </c>
      <c r="G24" s="122">
        <v>3823</v>
      </c>
      <c r="H24" s="119">
        <v>46</v>
      </c>
      <c r="I24" s="120">
        <v>10365</v>
      </c>
      <c r="J24" s="121">
        <v>5151</v>
      </c>
      <c r="K24" s="122">
        <v>5214</v>
      </c>
      <c r="L24" s="119">
        <v>81</v>
      </c>
      <c r="M24" s="120">
        <v>7999</v>
      </c>
      <c r="N24" s="121">
        <v>3185</v>
      </c>
      <c r="O24" s="122">
        <v>4814</v>
      </c>
      <c r="P24" s="3"/>
    </row>
    <row r="25" spans="4:16" s="22" customFormat="1" ht="18" customHeight="1" x14ac:dyDescent="0.15">
      <c r="D25" s="119">
        <v>12</v>
      </c>
      <c r="E25" s="120">
        <v>7679</v>
      </c>
      <c r="F25" s="121">
        <v>3906</v>
      </c>
      <c r="G25" s="122">
        <v>3773</v>
      </c>
      <c r="H25" s="119">
        <v>47</v>
      </c>
      <c r="I25" s="120">
        <v>10613</v>
      </c>
      <c r="J25" s="121">
        <v>5324</v>
      </c>
      <c r="K25" s="122">
        <v>5289</v>
      </c>
      <c r="L25" s="119">
        <v>82</v>
      </c>
      <c r="M25" s="120">
        <v>7412</v>
      </c>
      <c r="N25" s="121">
        <v>2978</v>
      </c>
      <c r="O25" s="122">
        <v>4434</v>
      </c>
      <c r="P25" s="3"/>
    </row>
    <row r="26" spans="4:16" s="22" customFormat="1" ht="18" customHeight="1" x14ac:dyDescent="0.15">
      <c r="D26" s="119">
        <v>13</v>
      </c>
      <c r="E26" s="120">
        <v>7603</v>
      </c>
      <c r="F26" s="121">
        <v>3805</v>
      </c>
      <c r="G26" s="122">
        <v>3798</v>
      </c>
      <c r="H26" s="119">
        <v>48</v>
      </c>
      <c r="I26" s="120">
        <v>10997</v>
      </c>
      <c r="J26" s="121">
        <v>5394</v>
      </c>
      <c r="K26" s="122">
        <v>5603</v>
      </c>
      <c r="L26" s="119">
        <v>83</v>
      </c>
      <c r="M26" s="120">
        <v>6285</v>
      </c>
      <c r="N26" s="121">
        <v>2434</v>
      </c>
      <c r="O26" s="122">
        <v>3851</v>
      </c>
      <c r="P26" s="3"/>
    </row>
    <row r="27" spans="4:16" s="22" customFormat="1" ht="18" customHeight="1" x14ac:dyDescent="0.15">
      <c r="D27" s="119">
        <v>14</v>
      </c>
      <c r="E27" s="120">
        <v>8086</v>
      </c>
      <c r="F27" s="121">
        <v>4147</v>
      </c>
      <c r="G27" s="122">
        <v>3939</v>
      </c>
      <c r="H27" s="119">
        <v>49</v>
      </c>
      <c r="I27" s="120">
        <v>10671</v>
      </c>
      <c r="J27" s="121">
        <v>5287</v>
      </c>
      <c r="K27" s="122">
        <v>5384</v>
      </c>
      <c r="L27" s="119">
        <v>84</v>
      </c>
      <c r="M27" s="120">
        <v>6309</v>
      </c>
      <c r="N27" s="121">
        <v>2306</v>
      </c>
      <c r="O27" s="122">
        <v>4003</v>
      </c>
      <c r="P27" s="3"/>
    </row>
    <row r="28" spans="4:16" s="22" customFormat="1" ht="18" customHeight="1" x14ac:dyDescent="0.15">
      <c r="D28" s="119" t="s">
        <v>14</v>
      </c>
      <c r="E28" s="120">
        <v>39358</v>
      </c>
      <c r="F28" s="121">
        <v>20270</v>
      </c>
      <c r="G28" s="122">
        <v>19088</v>
      </c>
      <c r="H28" s="119" t="s">
        <v>15</v>
      </c>
      <c r="I28" s="120">
        <v>49958</v>
      </c>
      <c r="J28" s="121">
        <v>24242</v>
      </c>
      <c r="K28" s="122">
        <v>25716</v>
      </c>
      <c r="L28" s="119" t="s">
        <v>16</v>
      </c>
      <c r="M28" s="120">
        <v>27862</v>
      </c>
      <c r="N28" s="121">
        <v>9450</v>
      </c>
      <c r="O28" s="122">
        <v>18412</v>
      </c>
      <c r="P28" s="3"/>
    </row>
    <row r="29" spans="4:16" s="22" customFormat="1" ht="18" customHeight="1" x14ac:dyDescent="0.15">
      <c r="D29" s="119">
        <v>15</v>
      </c>
      <c r="E29" s="120">
        <v>8066</v>
      </c>
      <c r="F29" s="121">
        <v>4158</v>
      </c>
      <c r="G29" s="122">
        <v>3908</v>
      </c>
      <c r="H29" s="119">
        <v>50</v>
      </c>
      <c r="I29" s="120">
        <v>10418</v>
      </c>
      <c r="J29" s="121">
        <v>5089</v>
      </c>
      <c r="K29" s="122">
        <v>5329</v>
      </c>
      <c r="L29" s="119">
        <v>85</v>
      </c>
      <c r="M29" s="120">
        <v>6548</v>
      </c>
      <c r="N29" s="121">
        <v>2441</v>
      </c>
      <c r="O29" s="122">
        <v>4107</v>
      </c>
      <c r="P29" s="3"/>
    </row>
    <row r="30" spans="4:16" s="22" customFormat="1" ht="18" customHeight="1" x14ac:dyDescent="0.15">
      <c r="D30" s="119">
        <v>16</v>
      </c>
      <c r="E30" s="120">
        <v>7796</v>
      </c>
      <c r="F30" s="121">
        <v>4123</v>
      </c>
      <c r="G30" s="122">
        <v>3673</v>
      </c>
      <c r="H30" s="119">
        <v>51</v>
      </c>
      <c r="I30" s="120">
        <v>10059</v>
      </c>
      <c r="J30" s="121">
        <v>4967</v>
      </c>
      <c r="K30" s="122">
        <v>5092</v>
      </c>
      <c r="L30" s="119">
        <v>86</v>
      </c>
      <c r="M30" s="120">
        <v>5996</v>
      </c>
      <c r="N30" s="121">
        <v>2093</v>
      </c>
      <c r="O30" s="122">
        <v>3903</v>
      </c>
      <c r="P30" s="3"/>
    </row>
    <row r="31" spans="4:16" s="22" customFormat="1" ht="18" customHeight="1" x14ac:dyDescent="0.15">
      <c r="D31" s="119">
        <v>17</v>
      </c>
      <c r="E31" s="120">
        <v>7961</v>
      </c>
      <c r="F31" s="121">
        <v>4070</v>
      </c>
      <c r="G31" s="122">
        <v>3891</v>
      </c>
      <c r="H31" s="119">
        <v>52</v>
      </c>
      <c r="I31" s="120">
        <v>9832</v>
      </c>
      <c r="J31" s="121">
        <v>4792</v>
      </c>
      <c r="K31" s="122">
        <v>5040</v>
      </c>
      <c r="L31" s="119">
        <v>87</v>
      </c>
      <c r="M31" s="120">
        <v>5567</v>
      </c>
      <c r="N31" s="121">
        <v>1877</v>
      </c>
      <c r="O31" s="122">
        <v>3690</v>
      </c>
      <c r="P31" s="3"/>
    </row>
    <row r="32" spans="4:16" s="22" customFormat="1" ht="18" customHeight="1" x14ac:dyDescent="0.15">
      <c r="D32" s="119">
        <v>18</v>
      </c>
      <c r="E32" s="120">
        <v>7920</v>
      </c>
      <c r="F32" s="121">
        <v>4080</v>
      </c>
      <c r="G32" s="122">
        <v>3840</v>
      </c>
      <c r="H32" s="119">
        <v>53</v>
      </c>
      <c r="I32" s="120">
        <v>9809</v>
      </c>
      <c r="J32" s="121">
        <v>4670</v>
      </c>
      <c r="K32" s="122">
        <v>5139</v>
      </c>
      <c r="L32" s="119">
        <v>88</v>
      </c>
      <c r="M32" s="120">
        <v>5089</v>
      </c>
      <c r="N32" s="121">
        <v>1644</v>
      </c>
      <c r="O32" s="122">
        <v>3445</v>
      </c>
      <c r="P32" s="3"/>
    </row>
    <row r="33" spans="4:16" s="22" customFormat="1" ht="18" customHeight="1" x14ac:dyDescent="0.15">
      <c r="D33" s="119">
        <v>19</v>
      </c>
      <c r="E33" s="120">
        <v>7615</v>
      </c>
      <c r="F33" s="121">
        <v>3839</v>
      </c>
      <c r="G33" s="122">
        <v>3776</v>
      </c>
      <c r="H33" s="119">
        <v>54</v>
      </c>
      <c r="I33" s="120">
        <v>9840</v>
      </c>
      <c r="J33" s="121">
        <v>4724</v>
      </c>
      <c r="K33" s="122">
        <v>5116</v>
      </c>
      <c r="L33" s="119">
        <v>89</v>
      </c>
      <c r="M33" s="120">
        <v>4662</v>
      </c>
      <c r="N33" s="121">
        <v>1395</v>
      </c>
      <c r="O33" s="122">
        <v>3267</v>
      </c>
      <c r="P33" s="3"/>
    </row>
    <row r="34" spans="4:16" s="22" customFormat="1" ht="18" customHeight="1" x14ac:dyDescent="0.15">
      <c r="D34" s="119" t="s">
        <v>17</v>
      </c>
      <c r="E34" s="120">
        <v>32975</v>
      </c>
      <c r="F34" s="121">
        <v>16286</v>
      </c>
      <c r="G34" s="122">
        <v>16689</v>
      </c>
      <c r="H34" s="119" t="s">
        <v>18</v>
      </c>
      <c r="I34" s="120">
        <v>47236</v>
      </c>
      <c r="J34" s="121">
        <v>22513</v>
      </c>
      <c r="K34" s="122">
        <v>24723</v>
      </c>
      <c r="L34" s="119" t="s">
        <v>19</v>
      </c>
      <c r="M34" s="120">
        <v>15554</v>
      </c>
      <c r="N34" s="121">
        <v>4122</v>
      </c>
      <c r="O34" s="122">
        <v>11432</v>
      </c>
      <c r="P34" s="3"/>
    </row>
    <row r="35" spans="4:16" s="22" customFormat="1" ht="18" customHeight="1" x14ac:dyDescent="0.15">
      <c r="D35" s="119">
        <v>20</v>
      </c>
      <c r="E35" s="120">
        <v>7181</v>
      </c>
      <c r="F35" s="121">
        <v>3568</v>
      </c>
      <c r="G35" s="122">
        <v>3613</v>
      </c>
      <c r="H35" s="119">
        <v>55</v>
      </c>
      <c r="I35" s="120">
        <v>9897</v>
      </c>
      <c r="J35" s="121">
        <v>4747</v>
      </c>
      <c r="K35" s="122">
        <v>5150</v>
      </c>
      <c r="L35" s="119">
        <v>90</v>
      </c>
      <c r="M35" s="120">
        <v>4200</v>
      </c>
      <c r="N35" s="121">
        <v>1225</v>
      </c>
      <c r="O35" s="122">
        <v>2975</v>
      </c>
      <c r="P35" s="3"/>
    </row>
    <row r="36" spans="4:16" s="22" customFormat="1" ht="18" customHeight="1" x14ac:dyDescent="0.15">
      <c r="D36" s="119">
        <v>21</v>
      </c>
      <c r="E36" s="120">
        <v>6837</v>
      </c>
      <c r="F36" s="121">
        <v>3357</v>
      </c>
      <c r="G36" s="122">
        <v>3480</v>
      </c>
      <c r="H36" s="119">
        <v>56</v>
      </c>
      <c r="I36" s="120">
        <v>8331</v>
      </c>
      <c r="J36" s="121">
        <v>3940</v>
      </c>
      <c r="K36" s="122">
        <v>4391</v>
      </c>
      <c r="L36" s="119">
        <v>91</v>
      </c>
      <c r="M36" s="120">
        <v>3535</v>
      </c>
      <c r="N36" s="121">
        <v>1007</v>
      </c>
      <c r="O36" s="122">
        <v>2528</v>
      </c>
      <c r="P36" s="3"/>
    </row>
    <row r="37" spans="4:16" s="22" customFormat="1" ht="18" customHeight="1" x14ac:dyDescent="0.15">
      <c r="D37" s="119">
        <v>22</v>
      </c>
      <c r="E37" s="120">
        <v>6555</v>
      </c>
      <c r="F37" s="121">
        <v>3190</v>
      </c>
      <c r="G37" s="122">
        <v>3365</v>
      </c>
      <c r="H37" s="119">
        <v>57</v>
      </c>
      <c r="I37" s="120">
        <v>9748</v>
      </c>
      <c r="J37" s="121">
        <v>4598</v>
      </c>
      <c r="K37" s="122">
        <v>5150</v>
      </c>
      <c r="L37" s="119">
        <v>92</v>
      </c>
      <c r="M37" s="120">
        <v>3084</v>
      </c>
      <c r="N37" s="121">
        <v>799</v>
      </c>
      <c r="O37" s="122">
        <v>2285</v>
      </c>
      <c r="P37" s="3"/>
    </row>
    <row r="38" spans="4:16" s="22" customFormat="1" ht="18" customHeight="1" x14ac:dyDescent="0.15">
      <c r="D38" s="119">
        <v>23</v>
      </c>
      <c r="E38" s="120">
        <v>6251</v>
      </c>
      <c r="F38" s="121">
        <v>3154</v>
      </c>
      <c r="G38" s="122">
        <v>3097</v>
      </c>
      <c r="H38" s="119">
        <v>58</v>
      </c>
      <c r="I38" s="120">
        <v>9597</v>
      </c>
      <c r="J38" s="121">
        <v>4525</v>
      </c>
      <c r="K38" s="122">
        <v>5072</v>
      </c>
      <c r="L38" s="119">
        <v>93</v>
      </c>
      <c r="M38" s="120">
        <v>2594</v>
      </c>
      <c r="N38" s="121">
        <v>637</v>
      </c>
      <c r="O38" s="122">
        <v>1957</v>
      </c>
      <c r="P38" s="3"/>
    </row>
    <row r="39" spans="4:16" s="22" customFormat="1" ht="18" customHeight="1" x14ac:dyDescent="0.15">
      <c r="D39" s="119">
        <v>24</v>
      </c>
      <c r="E39" s="120">
        <v>6151</v>
      </c>
      <c r="F39" s="121">
        <v>3017</v>
      </c>
      <c r="G39" s="122">
        <v>3134</v>
      </c>
      <c r="H39" s="119">
        <v>59</v>
      </c>
      <c r="I39" s="120">
        <v>9663</v>
      </c>
      <c r="J39" s="121">
        <v>4703</v>
      </c>
      <c r="K39" s="122">
        <v>4960</v>
      </c>
      <c r="L39" s="119">
        <v>94</v>
      </c>
      <c r="M39" s="120">
        <v>2141</v>
      </c>
      <c r="N39" s="121">
        <v>454</v>
      </c>
      <c r="O39" s="122">
        <v>1687</v>
      </c>
      <c r="P39" s="3"/>
    </row>
    <row r="40" spans="4:16" s="22" customFormat="1" ht="18" customHeight="1" x14ac:dyDescent="0.15">
      <c r="D40" s="119" t="s">
        <v>20</v>
      </c>
      <c r="E40" s="120">
        <v>32266</v>
      </c>
      <c r="F40" s="121">
        <v>16119</v>
      </c>
      <c r="G40" s="122">
        <v>16147</v>
      </c>
      <c r="H40" s="119" t="s">
        <v>21</v>
      </c>
      <c r="I40" s="120">
        <v>51934</v>
      </c>
      <c r="J40" s="121">
        <v>24959</v>
      </c>
      <c r="K40" s="122">
        <v>26975</v>
      </c>
      <c r="L40" s="119" t="s">
        <v>22</v>
      </c>
      <c r="M40" s="120">
        <v>4822</v>
      </c>
      <c r="N40" s="121">
        <v>869</v>
      </c>
      <c r="O40" s="122">
        <v>3953</v>
      </c>
      <c r="P40" s="3"/>
    </row>
    <row r="41" spans="4:16" s="22" customFormat="1" ht="18" customHeight="1" x14ac:dyDescent="0.15">
      <c r="D41" s="119">
        <v>25</v>
      </c>
      <c r="E41" s="120">
        <v>6384</v>
      </c>
      <c r="F41" s="121">
        <v>3112</v>
      </c>
      <c r="G41" s="122">
        <v>3272</v>
      </c>
      <c r="H41" s="119">
        <v>60</v>
      </c>
      <c r="I41" s="120">
        <v>9912</v>
      </c>
      <c r="J41" s="121">
        <v>4841</v>
      </c>
      <c r="K41" s="122">
        <v>5071</v>
      </c>
      <c r="L41" s="123" t="s">
        <v>23</v>
      </c>
      <c r="M41" s="120">
        <v>799</v>
      </c>
      <c r="N41" s="121">
        <v>84</v>
      </c>
      <c r="O41" s="122">
        <v>715</v>
      </c>
      <c r="P41" s="3"/>
    </row>
    <row r="42" spans="4:16" s="22" customFormat="1" ht="18" customHeight="1" x14ac:dyDescent="0.15">
      <c r="D42" s="119">
        <v>26</v>
      </c>
      <c r="E42" s="120">
        <v>6238</v>
      </c>
      <c r="F42" s="121">
        <v>3111</v>
      </c>
      <c r="G42" s="122">
        <v>3127</v>
      </c>
      <c r="H42" s="119">
        <v>61</v>
      </c>
      <c r="I42" s="120">
        <v>10084</v>
      </c>
      <c r="J42" s="121">
        <v>4840</v>
      </c>
      <c r="K42" s="122">
        <v>5244</v>
      </c>
      <c r="L42" s="119" t="s">
        <v>24</v>
      </c>
      <c r="M42" s="120">
        <v>13561</v>
      </c>
      <c r="N42" s="121">
        <v>7639</v>
      </c>
      <c r="O42" s="122">
        <v>5922</v>
      </c>
      <c r="P42" s="3"/>
    </row>
    <row r="43" spans="4:16" s="22" customFormat="1" ht="18" customHeight="1" x14ac:dyDescent="0.15">
      <c r="D43" s="119">
        <v>27</v>
      </c>
      <c r="E43" s="120">
        <v>6424</v>
      </c>
      <c r="F43" s="121">
        <v>3261</v>
      </c>
      <c r="G43" s="122">
        <v>3163</v>
      </c>
      <c r="H43" s="119">
        <v>62</v>
      </c>
      <c r="I43" s="120">
        <v>10387</v>
      </c>
      <c r="J43" s="121">
        <v>4959</v>
      </c>
      <c r="K43" s="122">
        <v>5428</v>
      </c>
      <c r="L43" s="119" t="s">
        <v>25</v>
      </c>
      <c r="M43" s="121">
        <v>800511</v>
      </c>
      <c r="N43" s="121">
        <v>379773</v>
      </c>
      <c r="O43" s="122">
        <v>420738</v>
      </c>
      <c r="P43" s="3"/>
    </row>
    <row r="44" spans="4:16" s="22" customFormat="1" ht="18" customHeight="1" x14ac:dyDescent="0.15">
      <c r="D44" s="119">
        <v>28</v>
      </c>
      <c r="E44" s="120">
        <v>6629</v>
      </c>
      <c r="F44" s="121">
        <v>3310</v>
      </c>
      <c r="G44" s="122">
        <v>3319</v>
      </c>
      <c r="H44" s="119">
        <v>63</v>
      </c>
      <c r="I44" s="120">
        <v>10805</v>
      </c>
      <c r="J44" s="121">
        <v>5163</v>
      </c>
      <c r="K44" s="122">
        <v>5642</v>
      </c>
      <c r="L44" s="119"/>
      <c r="M44" s="120"/>
      <c r="N44" s="121"/>
      <c r="O44" s="122"/>
      <c r="P44" s="3"/>
    </row>
    <row r="45" spans="4:16" s="22" customFormat="1" ht="18" customHeight="1" x14ac:dyDescent="0.15">
      <c r="D45" s="119">
        <v>29</v>
      </c>
      <c r="E45" s="120">
        <v>6591</v>
      </c>
      <c r="F45" s="121">
        <v>3325</v>
      </c>
      <c r="G45" s="122">
        <v>3266</v>
      </c>
      <c r="H45" s="119">
        <v>64</v>
      </c>
      <c r="I45" s="120">
        <v>10746</v>
      </c>
      <c r="J45" s="121">
        <v>5156</v>
      </c>
      <c r="K45" s="122">
        <v>5590</v>
      </c>
      <c r="L45" s="119" t="s">
        <v>83</v>
      </c>
      <c r="M45" s="121"/>
      <c r="N45" s="121"/>
      <c r="O45" s="122"/>
      <c r="P45" s="114"/>
    </row>
    <row r="46" spans="4:16" s="22" customFormat="1" ht="18" customHeight="1" x14ac:dyDescent="0.15">
      <c r="D46" s="119" t="s">
        <v>27</v>
      </c>
      <c r="E46" s="120">
        <v>35445</v>
      </c>
      <c r="F46" s="121">
        <v>17457</v>
      </c>
      <c r="G46" s="122">
        <v>17988</v>
      </c>
      <c r="H46" s="119" t="s">
        <v>28</v>
      </c>
      <c r="I46" s="120">
        <v>56618</v>
      </c>
      <c r="J46" s="121">
        <v>27145</v>
      </c>
      <c r="K46" s="122">
        <v>29473</v>
      </c>
      <c r="L46" s="119" t="s">
        <v>26</v>
      </c>
      <c r="M46" s="121">
        <v>104647</v>
      </c>
      <c r="N46" s="121">
        <v>53567</v>
      </c>
      <c r="O46" s="122">
        <v>51080</v>
      </c>
      <c r="P46" s="114"/>
    </row>
    <row r="47" spans="4:16" s="22" customFormat="1" ht="18" customHeight="1" x14ac:dyDescent="0.15">
      <c r="D47" s="119">
        <v>30</v>
      </c>
      <c r="E47" s="120">
        <v>6762</v>
      </c>
      <c r="F47" s="121">
        <v>3405</v>
      </c>
      <c r="G47" s="122">
        <v>3357</v>
      </c>
      <c r="H47" s="119">
        <v>65</v>
      </c>
      <c r="I47" s="120">
        <v>10294</v>
      </c>
      <c r="J47" s="121">
        <v>4906</v>
      </c>
      <c r="K47" s="122">
        <v>5388</v>
      </c>
      <c r="L47" s="119" t="s">
        <v>29</v>
      </c>
      <c r="M47" s="121">
        <v>433739</v>
      </c>
      <c r="N47" s="121">
        <v>213558</v>
      </c>
      <c r="O47" s="122">
        <v>220181</v>
      </c>
      <c r="P47" s="114"/>
    </row>
    <row r="48" spans="4:16" s="22" customFormat="1" ht="18" customHeight="1" x14ac:dyDescent="0.15">
      <c r="D48" s="119">
        <v>31</v>
      </c>
      <c r="E48" s="120">
        <v>6975</v>
      </c>
      <c r="F48" s="121">
        <v>3486</v>
      </c>
      <c r="G48" s="122">
        <v>3489</v>
      </c>
      <c r="H48" s="119">
        <v>66</v>
      </c>
      <c r="I48" s="120">
        <v>11046</v>
      </c>
      <c r="J48" s="121">
        <v>5279</v>
      </c>
      <c r="K48" s="122">
        <v>5767</v>
      </c>
      <c r="L48" s="119" t="s">
        <v>30</v>
      </c>
      <c r="M48" s="120">
        <v>248564</v>
      </c>
      <c r="N48" s="121">
        <v>105009</v>
      </c>
      <c r="O48" s="122">
        <v>143555</v>
      </c>
      <c r="P48" s="3"/>
    </row>
    <row r="49" spans="4:16" s="22" customFormat="1" ht="18" customHeight="1" x14ac:dyDescent="0.15">
      <c r="D49" s="119">
        <v>32</v>
      </c>
      <c r="E49" s="120">
        <v>6880</v>
      </c>
      <c r="F49" s="121">
        <v>3416</v>
      </c>
      <c r="G49" s="122">
        <v>3464</v>
      </c>
      <c r="H49" s="119">
        <v>67</v>
      </c>
      <c r="I49" s="120">
        <v>11549</v>
      </c>
      <c r="J49" s="121">
        <v>5558</v>
      </c>
      <c r="K49" s="122">
        <v>5991</v>
      </c>
      <c r="L49" s="119"/>
      <c r="M49" s="124"/>
      <c r="N49" s="121"/>
      <c r="O49" s="122"/>
      <c r="P49" s="3"/>
    </row>
    <row r="50" spans="4:16" s="22" customFormat="1" ht="18" customHeight="1" x14ac:dyDescent="0.15">
      <c r="D50" s="119">
        <v>33</v>
      </c>
      <c r="E50" s="120">
        <v>7306</v>
      </c>
      <c r="F50" s="121">
        <v>3480</v>
      </c>
      <c r="G50" s="122">
        <v>3826</v>
      </c>
      <c r="H50" s="119">
        <v>68</v>
      </c>
      <c r="I50" s="120">
        <v>11581</v>
      </c>
      <c r="J50" s="121">
        <v>5595</v>
      </c>
      <c r="K50" s="122">
        <v>5986</v>
      </c>
      <c r="L50" s="119"/>
      <c r="M50" s="124"/>
      <c r="N50" s="121"/>
      <c r="O50" s="122"/>
      <c r="P50" s="3"/>
    </row>
    <row r="51" spans="4:16" s="22" customFormat="1" ht="18" customHeight="1" x14ac:dyDescent="0.15">
      <c r="D51" s="129">
        <v>34</v>
      </c>
      <c r="E51" s="125">
        <v>7522</v>
      </c>
      <c r="F51" s="126">
        <v>3670</v>
      </c>
      <c r="G51" s="127">
        <v>3852</v>
      </c>
      <c r="H51" s="128">
        <v>69</v>
      </c>
      <c r="I51" s="125">
        <v>12148</v>
      </c>
      <c r="J51" s="126">
        <v>5807</v>
      </c>
      <c r="K51" s="127">
        <v>6341</v>
      </c>
      <c r="L51" s="129"/>
      <c r="M51" s="130"/>
      <c r="N51" s="126"/>
      <c r="O51" s="127"/>
      <c r="P51" s="3"/>
    </row>
    <row r="52" spans="4:16" ht="10.9" customHeight="1" x14ac:dyDescent="0.1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4:16" ht="10.9" customHeight="1" x14ac:dyDescent="0.15">
      <c r="D53" s="3"/>
      <c r="E53" s="3"/>
      <c r="F53" s="3"/>
      <c r="G53" s="3"/>
      <c r="H53" s="3"/>
      <c r="I53" s="3" t="s">
        <v>70</v>
      </c>
      <c r="J53" s="3"/>
      <c r="K53" s="3"/>
      <c r="L53" s="3"/>
      <c r="M53" s="3"/>
      <c r="N53" s="3"/>
      <c r="O53" s="3"/>
      <c r="P53" s="3"/>
    </row>
    <row r="54" spans="4:16" ht="10.9" customHeight="1" x14ac:dyDescent="0.1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4:16" ht="10.9" customHeight="1" x14ac:dyDescent="0.1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4:16" ht="10.9" customHeight="1" x14ac:dyDescent="0.1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4:16" ht="10.9" customHeight="1" x14ac:dyDescent="0.15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</row>
    <row r="58" spans="4:16" ht="10.9" customHeight="1" x14ac:dyDescent="0.1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4:16" ht="10.9" customHeight="1" x14ac:dyDescent="0.15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</row>
    <row r="60" spans="4:16" ht="10.9" customHeight="1" x14ac:dyDescent="0.1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4:16" ht="10.9" customHeight="1" x14ac:dyDescent="0.1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4:16" ht="10.9" customHeight="1" x14ac:dyDescent="0.1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4:16" ht="10.9" customHeight="1" x14ac:dyDescent="0.1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4:16" ht="10.9" customHeight="1" x14ac:dyDescent="0.1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16" ht="10.9" customHeight="1" x14ac:dyDescent="0.1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16" ht="10.9" customHeight="1" x14ac:dyDescent="0.1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4:16" ht="10.9" customHeight="1" x14ac:dyDescent="0.1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4:16" ht="10.9" customHeight="1" x14ac:dyDescent="0.1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4:16" ht="10.9" customHeight="1" x14ac:dyDescent="0.1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4:16" ht="10.9" customHeight="1" x14ac:dyDescent="0.1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4:16" ht="10.9" customHeight="1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4:16" ht="10.9" customHeight="1" x14ac:dyDescent="0.1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4:16" ht="10.9" customHeight="1" x14ac:dyDescent="0.1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4:16" ht="10.9" customHeight="1" x14ac:dyDescent="0.1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4:16" ht="10.9" customHeight="1" x14ac:dyDescent="0.1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4:16" ht="10.9" customHeight="1" x14ac:dyDescent="0.1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4:16" ht="10.9" customHeight="1" x14ac:dyDescent="0.1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4:16" ht="10.9" customHeight="1" x14ac:dyDescent="0.1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4:16" ht="10.9" customHeight="1" x14ac:dyDescent="0.1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4:16" ht="10.9" customHeight="1" x14ac:dyDescent="0.1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4:16" ht="10.9" customHeight="1" x14ac:dyDescent="0.1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4:16" ht="10.9" customHeight="1" x14ac:dyDescent="0.1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4:16" ht="10.9" customHeight="1" x14ac:dyDescent="0.1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4:16" ht="10.9" customHeight="1" x14ac:dyDescent="0.1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4:16" ht="10.9" customHeight="1" x14ac:dyDescent="0.1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4:16" ht="10.9" customHeight="1" x14ac:dyDescent="0.1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4:16" ht="10.9" customHeight="1" x14ac:dyDescent="0.1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4:16" ht="10.9" customHeight="1" x14ac:dyDescent="0.1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4:16" ht="10.9" customHeight="1" x14ac:dyDescent="0.1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4:16" ht="10.9" customHeight="1" x14ac:dyDescent="0.1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16" ht="10.9" customHeight="1" x14ac:dyDescent="0.1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16" ht="10.9" customHeight="1" x14ac:dyDescent="0.1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16" ht="10.9" customHeight="1" x14ac:dyDescent="0.1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16" ht="10.9" customHeight="1" x14ac:dyDescent="0.1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16" ht="10.9" customHeight="1" x14ac:dyDescent="0.1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16" ht="10.9" customHeight="1" x14ac:dyDescent="0.1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0.9" customHeight="1" x14ac:dyDescent="0.1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0.9" customHeight="1" x14ac:dyDescent="0.1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0.9" customHeight="1" x14ac:dyDescent="0.1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0.9" customHeight="1" x14ac:dyDescent="0.1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0.9" customHeight="1" x14ac:dyDescent="0.1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0.9" customHeight="1" x14ac:dyDescent="0.1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0.9" customHeight="1" x14ac:dyDescent="0.1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0.9" customHeight="1" x14ac:dyDescent="0.1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0.9" customHeight="1" x14ac:dyDescent="0.1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0.9" customHeight="1" x14ac:dyDescent="0.1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0.9" customHeight="1" x14ac:dyDescent="0.1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0.9" customHeight="1" x14ac:dyDescent="0.1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0.9" customHeight="1" x14ac:dyDescent="0.1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0.9" customHeight="1" x14ac:dyDescent="0.1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0.9" customHeight="1" x14ac:dyDescent="0.1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0.9" customHeight="1" x14ac:dyDescent="0.1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0.9" customHeight="1" x14ac:dyDescent="0.1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0.9" customHeight="1" x14ac:dyDescent="0.1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0.9" customHeight="1" x14ac:dyDescent="0.1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0.9" customHeight="1" x14ac:dyDescent="0.1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0.9" customHeight="1" x14ac:dyDescent="0.1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0.9" customHeight="1" x14ac:dyDescent="0.1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0.9" customHeight="1" x14ac:dyDescent="0.1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0.9" customHeight="1" x14ac:dyDescent="0.1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0.9" customHeight="1" x14ac:dyDescent="0.1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0.9" customHeight="1" x14ac:dyDescent="0.1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0.9" customHeight="1" x14ac:dyDescent="0.1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0.9" customHeight="1" x14ac:dyDescent="0.1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0.9" customHeight="1" x14ac:dyDescent="0.1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0.9" customHeight="1" x14ac:dyDescent="0.1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0.9" customHeight="1" x14ac:dyDescent="0.1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0.9" customHeight="1" x14ac:dyDescent="0.1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0.9" customHeight="1" x14ac:dyDescent="0.1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0.9" customHeight="1" x14ac:dyDescent="0.1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0.9" customHeight="1" x14ac:dyDescent="0.1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0.9" customHeight="1" x14ac:dyDescent="0.1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0.9" customHeight="1" x14ac:dyDescent="0.1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0.9" customHeight="1" x14ac:dyDescent="0.1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0.9" customHeight="1" x14ac:dyDescent="0.1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0.9" customHeight="1" x14ac:dyDescent="0.1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0.9" customHeight="1" x14ac:dyDescent="0.1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0.9" customHeight="1" x14ac:dyDescent="0.1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0.9" customHeight="1" x14ac:dyDescent="0.1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0.9" customHeight="1" x14ac:dyDescent="0.1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0.9" customHeight="1" x14ac:dyDescent="0.1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0.9" customHeight="1" x14ac:dyDescent="0.1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0.9" customHeight="1" x14ac:dyDescent="0.1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0.9" customHeight="1" x14ac:dyDescent="0.1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0.9" customHeight="1" x14ac:dyDescent="0.1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0.9" customHeight="1" x14ac:dyDescent="0.1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0.9" customHeight="1" x14ac:dyDescent="0.1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0.9" customHeight="1" x14ac:dyDescent="0.1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0.9" customHeight="1" x14ac:dyDescent="0.1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0.9" customHeight="1" x14ac:dyDescent="0.1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0.9" customHeight="1" x14ac:dyDescent="0.1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0.9" customHeight="1" x14ac:dyDescent="0.1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0.9" customHeight="1" x14ac:dyDescent="0.1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0.9" customHeight="1" x14ac:dyDescent="0.1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0.9" customHeight="1" x14ac:dyDescent="0.1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0.9" customHeight="1" x14ac:dyDescent="0.1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0.9" customHeight="1" x14ac:dyDescent="0.1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0.9" customHeight="1" x14ac:dyDescent="0.1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0.9" customHeight="1" x14ac:dyDescent="0.1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0.9" customHeight="1" x14ac:dyDescent="0.1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0.9" customHeight="1" x14ac:dyDescent="0.1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0.9" customHeight="1" x14ac:dyDescent="0.1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0.9" customHeight="1" x14ac:dyDescent="0.1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0.9" customHeight="1" x14ac:dyDescent="0.1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0.9" customHeight="1" x14ac:dyDescent="0.1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0.9" customHeight="1" x14ac:dyDescent="0.1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0.9" customHeight="1" x14ac:dyDescent="0.1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0.9" customHeight="1" x14ac:dyDescent="0.1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0.9" customHeight="1" x14ac:dyDescent="0.1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0.9" customHeight="1" x14ac:dyDescent="0.1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0.9" customHeight="1" x14ac:dyDescent="0.1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0.9" customHeight="1" x14ac:dyDescent="0.1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0.9" customHeight="1" x14ac:dyDescent="0.1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0.9" customHeight="1" x14ac:dyDescent="0.1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0.9" customHeight="1" x14ac:dyDescent="0.1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0.9" customHeight="1" x14ac:dyDescent="0.1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0.9" customHeight="1" x14ac:dyDescent="0.1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0.9" customHeight="1" x14ac:dyDescent="0.1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0.9" customHeight="1" x14ac:dyDescent="0.15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0.9" customHeight="1" x14ac:dyDescent="0.1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0.9" customHeight="1" x14ac:dyDescent="0.1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0.9" customHeight="1" x14ac:dyDescent="0.1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0.9" customHeight="1" x14ac:dyDescent="0.1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0.9" customHeight="1" x14ac:dyDescent="0.1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0.9" customHeight="1" x14ac:dyDescent="0.1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0.9" customHeight="1" x14ac:dyDescent="0.1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0.9" customHeight="1" x14ac:dyDescent="0.1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0.9" customHeight="1" x14ac:dyDescent="0.1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0.9" customHeight="1" x14ac:dyDescent="0.1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0.9" customHeight="1" x14ac:dyDescent="0.1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0.9" customHeight="1" x14ac:dyDescent="0.1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0.9" customHeight="1" x14ac:dyDescent="0.1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0.9" customHeight="1" x14ac:dyDescent="0.1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0.9" customHeight="1" x14ac:dyDescent="0.1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0.9" customHeight="1" x14ac:dyDescent="0.1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0.9" customHeight="1" x14ac:dyDescent="0.1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0.9" customHeight="1" x14ac:dyDescent="0.1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0.9" customHeight="1" x14ac:dyDescent="0.1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0.9" customHeight="1" x14ac:dyDescent="0.1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0.9" customHeight="1" x14ac:dyDescent="0.1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0.9" customHeight="1" x14ac:dyDescent="0.1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0.9" customHeight="1" x14ac:dyDescent="0.1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0.9" customHeight="1" x14ac:dyDescent="0.1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0.9" customHeight="1" x14ac:dyDescent="0.1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0.9" customHeight="1" x14ac:dyDescent="0.1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0.9" customHeight="1" x14ac:dyDescent="0.1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0.9" customHeight="1" x14ac:dyDescent="0.1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0.9" customHeight="1" x14ac:dyDescent="0.15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0.9" customHeight="1" x14ac:dyDescent="0.15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0.9" customHeight="1" x14ac:dyDescent="0.15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0.9" customHeight="1" x14ac:dyDescent="0.15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0.9" customHeight="1" x14ac:dyDescent="0.15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0.9" customHeight="1" x14ac:dyDescent="0.15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0.9" customHeight="1" x14ac:dyDescent="0.15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0.9" customHeight="1" x14ac:dyDescent="0.1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0.9" customHeight="1" x14ac:dyDescent="0.15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0.9" customHeight="1" x14ac:dyDescent="0.15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0.9" customHeight="1" x14ac:dyDescent="0.15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0.9" customHeight="1" x14ac:dyDescent="0.15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0.9" customHeight="1" x14ac:dyDescent="0.15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0.9" customHeight="1" x14ac:dyDescent="0.15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0.9" customHeight="1" x14ac:dyDescent="0.15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0.9" customHeight="1" x14ac:dyDescent="0.15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0.9" customHeight="1" x14ac:dyDescent="0.15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0.9" customHeight="1" x14ac:dyDescent="0.1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0.9" customHeight="1" x14ac:dyDescent="0.1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2:J20"/>
  <sheetViews>
    <sheetView zoomScaleNormal="100" workbookViewId="0">
      <selection activeCell="H30" sqref="H30"/>
    </sheetView>
  </sheetViews>
  <sheetFormatPr defaultRowHeight="13.5" x14ac:dyDescent="0.15"/>
  <cols>
    <col min="1" max="1" width="2.75" style="56" customWidth="1"/>
    <col min="2" max="3" width="2.5" style="56" customWidth="1"/>
    <col min="4" max="4" width="9.625" style="56" customWidth="1"/>
    <col min="5" max="6" width="9.75" style="57" bestFit="1" customWidth="1"/>
    <col min="7" max="7" width="9.75" style="57" customWidth="1"/>
    <col min="8" max="8" width="9" style="57"/>
    <col min="9" max="9" width="10.625" style="56" customWidth="1"/>
    <col min="10" max="10" width="9.125" style="56" bestFit="1" customWidth="1"/>
    <col min="11" max="16384" width="9" style="56"/>
  </cols>
  <sheetData>
    <row r="2" spans="1:10" x14ac:dyDescent="0.15">
      <c r="B2" s="56" t="s">
        <v>82</v>
      </c>
    </row>
    <row r="3" spans="1:10" s="59" customFormat="1" ht="18.75" customHeight="1" x14ac:dyDescent="0.15">
      <c r="A3" s="178" t="s">
        <v>74</v>
      </c>
      <c r="B3" s="179"/>
      <c r="C3" s="179"/>
      <c r="D3" s="180"/>
      <c r="E3" s="140"/>
      <c r="F3" s="140"/>
      <c r="G3" s="140"/>
      <c r="H3" s="58"/>
    </row>
    <row r="4" spans="1:10" ht="18.75" customHeight="1" x14ac:dyDescent="0.15">
      <c r="A4" s="181"/>
      <c r="B4" s="182"/>
      <c r="C4" s="182"/>
      <c r="D4" s="183"/>
      <c r="E4" s="60" t="s">
        <v>90</v>
      </c>
      <c r="F4" s="141" t="s">
        <v>93</v>
      </c>
      <c r="G4" s="141" t="s">
        <v>98</v>
      </c>
      <c r="H4" s="94"/>
      <c r="I4" s="61" t="s">
        <v>60</v>
      </c>
      <c r="J4" s="62" t="s">
        <v>61</v>
      </c>
    </row>
    <row r="5" spans="1:10" ht="18.75" customHeight="1" x14ac:dyDescent="0.15">
      <c r="A5" s="142"/>
      <c r="B5" s="63"/>
      <c r="C5" s="63"/>
      <c r="D5" s="64"/>
      <c r="E5" s="66" t="s">
        <v>34</v>
      </c>
      <c r="F5" s="65" t="s">
        <v>34</v>
      </c>
      <c r="G5" s="65" t="s">
        <v>75</v>
      </c>
      <c r="H5" s="95"/>
      <c r="I5" s="65" t="s">
        <v>75</v>
      </c>
      <c r="J5" s="67" t="s">
        <v>76</v>
      </c>
    </row>
    <row r="6" spans="1:10" ht="18.75" customHeight="1" x14ac:dyDescent="0.15">
      <c r="A6" s="142" t="s">
        <v>77</v>
      </c>
      <c r="B6" s="63"/>
      <c r="C6" s="63"/>
      <c r="D6" s="64"/>
      <c r="E6" s="68">
        <v>811442</v>
      </c>
      <c r="F6" s="143">
        <v>805721</v>
      </c>
      <c r="G6" s="143">
        <v>800511</v>
      </c>
      <c r="H6" s="96"/>
      <c r="I6" s="88">
        <f>G6-F6</f>
        <v>-5210</v>
      </c>
      <c r="J6" s="89">
        <f>I6/F6*100</f>
        <v>-0.64662581712528278</v>
      </c>
    </row>
    <row r="7" spans="1:10" ht="18.75" customHeight="1" x14ac:dyDescent="0.15">
      <c r="A7" s="142"/>
      <c r="B7" s="176" t="s">
        <v>78</v>
      </c>
      <c r="C7" s="176"/>
      <c r="D7" s="177"/>
      <c r="E7" s="68">
        <v>108241</v>
      </c>
      <c r="F7" s="143">
        <v>106625</v>
      </c>
      <c r="G7" s="143">
        <v>104647</v>
      </c>
      <c r="H7" s="96"/>
      <c r="I7" s="88">
        <f>G7-F7</f>
        <v>-1978</v>
      </c>
      <c r="J7" s="89">
        <f>I7/F7*100</f>
        <v>-1.8550996483001174</v>
      </c>
    </row>
    <row r="8" spans="1:10" ht="18.75" customHeight="1" x14ac:dyDescent="0.15">
      <c r="A8" s="142"/>
      <c r="B8" s="176" t="s">
        <v>79</v>
      </c>
      <c r="C8" s="176"/>
      <c r="D8" s="177"/>
      <c r="E8" s="68">
        <v>443579</v>
      </c>
      <c r="F8" s="143">
        <v>437452</v>
      </c>
      <c r="G8" s="143">
        <v>433739</v>
      </c>
      <c r="H8" s="96"/>
      <c r="I8" s="88">
        <f>G8-F8</f>
        <v>-3713</v>
      </c>
      <c r="J8" s="89">
        <f>I8/F8*100</f>
        <v>-0.84877883744959437</v>
      </c>
    </row>
    <row r="9" spans="1:10" ht="18.75" customHeight="1" x14ac:dyDescent="0.15">
      <c r="A9" s="142"/>
      <c r="B9" s="176" t="s">
        <v>80</v>
      </c>
      <c r="C9" s="176"/>
      <c r="D9" s="177"/>
      <c r="E9" s="68">
        <v>246061</v>
      </c>
      <c r="F9" s="143">
        <v>248083</v>
      </c>
      <c r="G9" s="143">
        <v>248564</v>
      </c>
      <c r="H9" s="96"/>
      <c r="I9" s="88">
        <f>G9-F9</f>
        <v>481</v>
      </c>
      <c r="J9" s="89">
        <f>I9/F9*100</f>
        <v>0.1938867233949928</v>
      </c>
    </row>
    <row r="10" spans="1:10" ht="17.25" customHeight="1" x14ac:dyDescent="0.15">
      <c r="A10" s="69"/>
      <c r="B10" s="70"/>
      <c r="C10" s="70"/>
      <c r="D10" s="70"/>
      <c r="E10" s="97">
        <v>13.566058096382793</v>
      </c>
      <c r="F10" s="97">
        <f>F7/(F7+F8+F9)*100</f>
        <v>13.460033326600687</v>
      </c>
      <c r="G10" s="97">
        <f>G7/(G7+G8+G9)*100</f>
        <v>13.297795285596289</v>
      </c>
      <c r="H10" s="58"/>
    </row>
    <row r="11" spans="1:10" ht="17.25" customHeight="1" x14ac:dyDescent="0.15">
      <c r="E11" s="97">
        <v>55.594631279601849</v>
      </c>
      <c r="F11" s="97">
        <f>F8/(F7+F8+F9)*100</f>
        <v>55.222682286406787</v>
      </c>
      <c r="G11" s="97">
        <f>G8/(G7+G8+G9)*100</f>
        <v>55.116462291123959</v>
      </c>
    </row>
    <row r="12" spans="1:10" ht="17.25" customHeight="1" x14ac:dyDescent="0.15">
      <c r="E12" s="97">
        <v>30.839310624015358</v>
      </c>
      <c r="F12" s="97">
        <f>F9/(F7+F8+F9)*100</f>
        <v>31.317284386992526</v>
      </c>
      <c r="G12" s="97">
        <f>G9/(G7+G8+G9)*100</f>
        <v>31.585742423279751</v>
      </c>
    </row>
    <row r="20" spans="7:7" x14ac:dyDescent="0.15">
      <c r="G20" s="157"/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K36"/>
  <sheetViews>
    <sheetView workbookViewId="0">
      <selection activeCell="O29" sqref="O29"/>
    </sheetView>
  </sheetViews>
  <sheetFormatPr defaultRowHeight="13.5" x14ac:dyDescent="0.15"/>
  <cols>
    <col min="1" max="1" width="9.375" style="71" customWidth="1"/>
    <col min="2" max="2" width="10.5" style="71" bestFit="1" customWidth="1"/>
    <col min="3" max="3" width="9.125" style="71" bestFit="1" customWidth="1"/>
    <col min="4" max="4" width="3.375" style="71" customWidth="1"/>
    <col min="5" max="5" width="9.375" style="71" customWidth="1"/>
    <col min="6" max="7" width="9" style="71"/>
    <col min="8" max="8" width="3" style="71" customWidth="1"/>
    <col min="9" max="16384" width="9" style="71"/>
  </cols>
  <sheetData>
    <row r="1" spans="1:11" x14ac:dyDescent="0.15">
      <c r="A1" s="71" t="s">
        <v>92</v>
      </c>
      <c r="F1" s="153" t="s">
        <v>91</v>
      </c>
    </row>
    <row r="2" spans="1:11" x14ac:dyDescent="0.15">
      <c r="A2" s="71" t="s">
        <v>81</v>
      </c>
    </row>
    <row r="3" spans="1:11" x14ac:dyDescent="0.15">
      <c r="A3" s="72" t="s">
        <v>94</v>
      </c>
      <c r="B3" s="73"/>
      <c r="C3" s="74">
        <f>SUM(B6:B27)</f>
        <v>800511</v>
      </c>
      <c r="E3" s="71" t="s">
        <v>58</v>
      </c>
      <c r="I3" s="71" t="s">
        <v>59</v>
      </c>
    </row>
    <row r="4" spans="1:11" x14ac:dyDescent="0.15">
      <c r="C4" s="91"/>
    </row>
    <row r="5" spans="1:11" x14ac:dyDescent="0.15">
      <c r="A5" s="75" t="s">
        <v>1</v>
      </c>
      <c r="B5" s="75" t="s">
        <v>2</v>
      </c>
      <c r="C5" s="76" t="s">
        <v>31</v>
      </c>
      <c r="D5" s="77"/>
      <c r="E5" s="78" t="s">
        <v>1</v>
      </c>
      <c r="F5" s="78" t="s">
        <v>2</v>
      </c>
      <c r="G5" s="76" t="s">
        <v>31</v>
      </c>
      <c r="I5" s="75" t="s">
        <v>1</v>
      </c>
      <c r="J5" s="75" t="s">
        <v>2</v>
      </c>
      <c r="K5" s="75" t="s">
        <v>31</v>
      </c>
    </row>
    <row r="6" spans="1:11" x14ac:dyDescent="0.15">
      <c r="A6" s="75" t="s">
        <v>5</v>
      </c>
      <c r="B6" s="74">
        <v>30551</v>
      </c>
      <c r="C6" s="79">
        <f>B6/C3*100</f>
        <v>3.8164372507061115</v>
      </c>
      <c r="E6" s="75" t="s">
        <v>7</v>
      </c>
      <c r="F6" s="74">
        <v>64362</v>
      </c>
      <c r="G6" s="79">
        <v>8.0401143769417285</v>
      </c>
      <c r="I6" s="75" t="s">
        <v>12</v>
      </c>
      <c r="J6" s="80">
        <v>52937</v>
      </c>
      <c r="K6" s="81">
        <v>6.6129010094801943</v>
      </c>
    </row>
    <row r="7" spans="1:11" x14ac:dyDescent="0.15">
      <c r="A7" s="75" t="s">
        <v>8</v>
      </c>
      <c r="B7" s="74">
        <v>35409</v>
      </c>
      <c r="C7" s="79">
        <f>B7/C3*100</f>
        <v>4.4232996173694055</v>
      </c>
      <c r="E7" s="75" t="s">
        <v>28</v>
      </c>
      <c r="F7" s="74">
        <v>56618</v>
      </c>
      <c r="G7" s="79">
        <v>7.0727322922483262</v>
      </c>
      <c r="I7" s="75" t="s">
        <v>21</v>
      </c>
      <c r="J7" s="80">
        <v>51934</v>
      </c>
      <c r="K7" s="81">
        <v>6.4876060416409018</v>
      </c>
    </row>
    <row r="8" spans="1:11" x14ac:dyDescent="0.15">
      <c r="A8" s="75" t="s">
        <v>11</v>
      </c>
      <c r="B8" s="74">
        <v>38687</v>
      </c>
      <c r="C8" s="79">
        <f>B8/C3*100</f>
        <v>4.8327880566288286</v>
      </c>
      <c r="E8" s="75" t="s">
        <v>12</v>
      </c>
      <c r="F8" s="74">
        <v>52937</v>
      </c>
      <c r="G8" s="79">
        <v>6.6129010094801943</v>
      </c>
      <c r="I8" s="75" t="s">
        <v>15</v>
      </c>
      <c r="J8" s="80">
        <v>49958</v>
      </c>
      <c r="K8" s="81">
        <v>6.240763712178846</v>
      </c>
    </row>
    <row r="9" spans="1:11" x14ac:dyDescent="0.15">
      <c r="A9" s="75" t="s">
        <v>14</v>
      </c>
      <c r="B9" s="74">
        <v>39358</v>
      </c>
      <c r="C9" s="79">
        <f>B9/C3*100</f>
        <v>4.9166095156718645</v>
      </c>
      <c r="E9" s="75" t="s">
        <v>21</v>
      </c>
      <c r="F9" s="74">
        <v>51934</v>
      </c>
      <c r="G9" s="79">
        <v>6.4876060416409018</v>
      </c>
      <c r="I9" s="75" t="s">
        <v>9</v>
      </c>
      <c r="J9" s="80">
        <v>48012</v>
      </c>
      <c r="K9" s="81">
        <v>5.9976689889333192</v>
      </c>
    </row>
    <row r="10" spans="1:11" x14ac:dyDescent="0.15">
      <c r="A10" s="75" t="s">
        <v>17</v>
      </c>
      <c r="B10" s="74">
        <v>32975</v>
      </c>
      <c r="C10" s="79">
        <f>B10/C3*100</f>
        <v>4.1192438330016703</v>
      </c>
      <c r="E10" s="75" t="s">
        <v>15</v>
      </c>
      <c r="F10" s="74">
        <v>49958</v>
      </c>
      <c r="G10" s="79">
        <v>6.240763712178846</v>
      </c>
      <c r="I10" s="75" t="s">
        <v>18</v>
      </c>
      <c r="J10" s="80">
        <v>47236</v>
      </c>
      <c r="K10" s="81">
        <v>5.90073090813243</v>
      </c>
    </row>
    <row r="11" spans="1:11" x14ac:dyDescent="0.15">
      <c r="A11" s="75" t="s">
        <v>20</v>
      </c>
      <c r="B11" s="74">
        <v>32266</v>
      </c>
      <c r="C11" s="79">
        <f>B11/C3*100</f>
        <v>4.0306754060843639</v>
      </c>
      <c r="E11" s="75" t="s">
        <v>9</v>
      </c>
      <c r="F11" s="74">
        <v>48012</v>
      </c>
      <c r="G11" s="79">
        <v>5.9976689889333192</v>
      </c>
      <c r="I11" s="75" t="s">
        <v>6</v>
      </c>
      <c r="J11" s="80">
        <v>43618</v>
      </c>
      <c r="K11" s="81">
        <v>5.4487695984190099</v>
      </c>
    </row>
    <row r="12" spans="1:11" x14ac:dyDescent="0.15">
      <c r="A12" s="75" t="s">
        <v>27</v>
      </c>
      <c r="B12" s="74">
        <v>35445</v>
      </c>
      <c r="C12" s="79">
        <f>B12/C3*100</f>
        <v>4.4277967448292408</v>
      </c>
      <c r="E12" s="75" t="s">
        <v>18</v>
      </c>
      <c r="F12" s="74">
        <v>47236</v>
      </c>
      <c r="G12" s="79">
        <v>5.90073090813243</v>
      </c>
      <c r="I12" s="75" t="s">
        <v>14</v>
      </c>
      <c r="J12" s="80">
        <v>39358</v>
      </c>
      <c r="K12" s="81">
        <v>4.9166095156718645</v>
      </c>
    </row>
    <row r="13" spans="1:11" x14ac:dyDescent="0.15">
      <c r="A13" s="75" t="s">
        <v>6</v>
      </c>
      <c r="B13" s="74">
        <v>43618</v>
      </c>
      <c r="C13" s="79">
        <f>B13/C3*100</f>
        <v>5.4487695984190099</v>
      </c>
      <c r="E13" s="75" t="s">
        <v>6</v>
      </c>
      <c r="F13" s="74">
        <v>43618</v>
      </c>
      <c r="G13" s="79">
        <v>5.4487695984190099</v>
      </c>
      <c r="I13" s="75" t="s">
        <v>11</v>
      </c>
      <c r="J13" s="80">
        <v>38687</v>
      </c>
      <c r="K13" s="81">
        <v>4.8327880566288286</v>
      </c>
    </row>
    <row r="14" spans="1:11" x14ac:dyDescent="0.15">
      <c r="A14" s="75" t="s">
        <v>9</v>
      </c>
      <c r="B14" s="74">
        <v>48012</v>
      </c>
      <c r="C14" s="79">
        <f>B14/C3*100</f>
        <v>5.9976689889333192</v>
      </c>
      <c r="E14" s="75" t="s">
        <v>10</v>
      </c>
      <c r="F14" s="74">
        <v>42218</v>
      </c>
      <c r="G14" s="79">
        <v>5.2738813083143139</v>
      </c>
      <c r="I14" s="75" t="s">
        <v>27</v>
      </c>
      <c r="J14" s="80">
        <v>35445</v>
      </c>
      <c r="K14" s="81">
        <v>4.4277967448292408</v>
      </c>
    </row>
    <row r="15" spans="1:11" x14ac:dyDescent="0.15">
      <c r="A15" s="75" t="s">
        <v>12</v>
      </c>
      <c r="B15" s="74">
        <v>52937</v>
      </c>
      <c r="C15" s="79">
        <f>B15/C3*100</f>
        <v>6.6129010094801943</v>
      </c>
      <c r="E15" s="75" t="s">
        <v>14</v>
      </c>
      <c r="F15" s="74">
        <v>39358</v>
      </c>
      <c r="G15" s="79">
        <v>4.9166095156718645</v>
      </c>
      <c r="I15" s="75" t="s">
        <v>8</v>
      </c>
      <c r="J15" s="80">
        <v>35409</v>
      </c>
      <c r="K15" s="81">
        <v>4.4232996173694055</v>
      </c>
    </row>
    <row r="16" spans="1:11" x14ac:dyDescent="0.15">
      <c r="A16" s="75" t="s">
        <v>15</v>
      </c>
      <c r="B16" s="74">
        <v>49958</v>
      </c>
      <c r="C16" s="79">
        <f>B16/C3*100</f>
        <v>6.240763712178846</v>
      </c>
      <c r="E16" s="75" t="s">
        <v>11</v>
      </c>
      <c r="F16" s="74">
        <v>38687</v>
      </c>
      <c r="G16" s="79">
        <v>4.8327880566288286</v>
      </c>
      <c r="I16" s="75" t="s">
        <v>17</v>
      </c>
      <c r="J16" s="80">
        <v>32975</v>
      </c>
      <c r="K16" s="81">
        <v>4.1192438330016703</v>
      </c>
    </row>
    <row r="17" spans="1:11" x14ac:dyDescent="0.15">
      <c r="A17" s="75" t="s">
        <v>18</v>
      </c>
      <c r="B17" s="74">
        <v>47236</v>
      </c>
      <c r="C17" s="79">
        <f>B17/C3*100</f>
        <v>5.90073090813243</v>
      </c>
      <c r="E17" s="75" t="s">
        <v>13</v>
      </c>
      <c r="F17" s="74">
        <v>36329</v>
      </c>
      <c r="G17" s="79">
        <v>4.5382262080096343</v>
      </c>
      <c r="I17" s="75" t="s">
        <v>20</v>
      </c>
      <c r="J17" s="80">
        <v>32266</v>
      </c>
      <c r="K17" s="81">
        <v>4.0306754060843639</v>
      </c>
    </row>
    <row r="18" spans="1:11" x14ac:dyDescent="0.15">
      <c r="A18" s="75" t="s">
        <v>21</v>
      </c>
      <c r="B18" s="74">
        <v>51934</v>
      </c>
      <c r="C18" s="79">
        <f>B18/C3*100</f>
        <v>6.4876060416409018</v>
      </c>
      <c r="E18" s="75" t="s">
        <v>27</v>
      </c>
      <c r="F18" s="74">
        <v>35445</v>
      </c>
      <c r="G18" s="79">
        <v>4.4277967448292408</v>
      </c>
      <c r="I18" s="75" t="s">
        <v>5</v>
      </c>
      <c r="J18" s="80">
        <v>30551</v>
      </c>
      <c r="K18" s="81">
        <v>3.8164372507061115</v>
      </c>
    </row>
    <row r="19" spans="1:11" x14ac:dyDescent="0.15">
      <c r="A19" s="75" t="s">
        <v>28</v>
      </c>
      <c r="B19" s="74">
        <v>56618</v>
      </c>
      <c r="C19" s="79">
        <f>B19/C3*100</f>
        <v>7.0727322922483262</v>
      </c>
      <c r="E19" s="75" t="s">
        <v>8</v>
      </c>
      <c r="F19" s="74">
        <v>35409</v>
      </c>
      <c r="G19" s="79">
        <v>4.4232996173694055</v>
      </c>
    </row>
    <row r="20" spans="1:11" x14ac:dyDescent="0.15">
      <c r="A20" s="75" t="s">
        <v>7</v>
      </c>
      <c r="B20" s="74">
        <v>64362</v>
      </c>
      <c r="C20" s="79">
        <f>B20/C3*100</f>
        <v>8.0401143769417285</v>
      </c>
      <c r="E20" s="75" t="s">
        <v>17</v>
      </c>
      <c r="F20" s="74">
        <v>32975</v>
      </c>
      <c r="G20" s="79">
        <v>4.1192438330016703</v>
      </c>
    </row>
    <row r="21" spans="1:11" x14ac:dyDescent="0.15">
      <c r="A21" s="75" t="s">
        <v>10</v>
      </c>
      <c r="B21" s="74">
        <v>42218</v>
      </c>
      <c r="C21" s="79">
        <f>B21/C3*100</f>
        <v>5.2738813083143139</v>
      </c>
      <c r="E21" s="75" t="s">
        <v>20</v>
      </c>
      <c r="F21" s="74">
        <v>32266</v>
      </c>
      <c r="G21" s="79">
        <v>4.0306754060843639</v>
      </c>
    </row>
    <row r="22" spans="1:11" x14ac:dyDescent="0.15">
      <c r="A22" s="75" t="s">
        <v>13</v>
      </c>
      <c r="B22" s="74">
        <v>36329</v>
      </c>
      <c r="C22" s="79">
        <f>B22/C3*100</f>
        <v>4.5382262080096343</v>
      </c>
      <c r="E22" s="75" t="s">
        <v>5</v>
      </c>
      <c r="F22" s="74">
        <v>30551</v>
      </c>
      <c r="G22" s="79">
        <v>3.8164372507061115</v>
      </c>
    </row>
    <row r="23" spans="1:11" x14ac:dyDescent="0.15">
      <c r="A23" s="75" t="s">
        <v>16</v>
      </c>
      <c r="B23" s="74">
        <v>27862</v>
      </c>
      <c r="C23" s="79">
        <f>B23/C3*100</f>
        <v>3.4805268134978786</v>
      </c>
      <c r="E23" s="75" t="s">
        <v>16</v>
      </c>
      <c r="F23" s="74">
        <v>27862</v>
      </c>
      <c r="G23" s="79">
        <v>3.4805268134978786</v>
      </c>
    </row>
    <row r="24" spans="1:11" x14ac:dyDescent="0.15">
      <c r="A24" s="75" t="s">
        <v>19</v>
      </c>
      <c r="B24" s="74">
        <v>15554</v>
      </c>
      <c r="C24" s="79">
        <f>B24/C3*100</f>
        <v>1.9430089030631683</v>
      </c>
      <c r="E24" s="75" t="s">
        <v>19</v>
      </c>
      <c r="F24" s="74">
        <v>15554</v>
      </c>
      <c r="G24" s="79">
        <v>1.9430089030631683</v>
      </c>
    </row>
    <row r="25" spans="1:11" x14ac:dyDescent="0.15">
      <c r="A25" s="75" t="s">
        <v>22</v>
      </c>
      <c r="B25" s="74">
        <v>4822</v>
      </c>
      <c r="C25" s="79">
        <f>B25/C3*100</f>
        <v>0.60236523920345875</v>
      </c>
      <c r="E25" s="75" t="s">
        <v>22</v>
      </c>
      <c r="F25" s="74">
        <v>4822</v>
      </c>
      <c r="G25" s="79">
        <v>0.60236523920345875</v>
      </c>
    </row>
    <row r="26" spans="1:11" x14ac:dyDescent="0.15">
      <c r="A26" s="75" t="s">
        <v>23</v>
      </c>
      <c r="B26" s="74">
        <v>799</v>
      </c>
      <c r="C26" s="79">
        <f>B26/C3*100</f>
        <v>9.9811245566894136E-2</v>
      </c>
      <c r="E26" s="75" t="s">
        <v>23</v>
      </c>
      <c r="F26" s="74">
        <v>799</v>
      </c>
      <c r="G26" s="79">
        <v>9.9811245566894136E-2</v>
      </c>
    </row>
    <row r="27" spans="1:11" x14ac:dyDescent="0.15">
      <c r="A27" s="75" t="s">
        <v>24</v>
      </c>
      <c r="B27" s="74">
        <v>13561</v>
      </c>
      <c r="C27" s="79">
        <f>B27/C3*100</f>
        <v>1.6940429300784123</v>
      </c>
      <c r="E27" s="75" t="s">
        <v>24</v>
      </c>
      <c r="F27" s="74">
        <v>13561</v>
      </c>
      <c r="G27" s="79">
        <v>1.6940429300784123</v>
      </c>
    </row>
    <row r="28" spans="1:11" x14ac:dyDescent="0.15">
      <c r="A28" s="75" t="s">
        <v>32</v>
      </c>
      <c r="B28" s="74">
        <f>SUM(B6:B27)</f>
        <v>800511</v>
      </c>
      <c r="C28" s="79">
        <f>SUM(C6:C27)</f>
        <v>100.00000000000003</v>
      </c>
      <c r="E28" s="75" t="s">
        <v>32</v>
      </c>
      <c r="F28" s="74">
        <v>800511</v>
      </c>
      <c r="G28" s="79">
        <v>100.00000000000003</v>
      </c>
    </row>
    <row r="29" spans="1:11" x14ac:dyDescent="0.15">
      <c r="B29" s="82"/>
      <c r="C29" s="83"/>
      <c r="F29" s="82"/>
      <c r="G29" s="83"/>
    </row>
    <row r="30" spans="1:11" x14ac:dyDescent="0.15">
      <c r="A30" s="84" t="s">
        <v>26</v>
      </c>
      <c r="B30" s="80">
        <f>SUM(B6:B8)</f>
        <v>104647</v>
      </c>
      <c r="C30" s="79">
        <f>ROUND(B30/C3*100,1)</f>
        <v>13.1</v>
      </c>
      <c r="E30" s="84" t="s">
        <v>29</v>
      </c>
      <c r="F30" s="80">
        <v>433739</v>
      </c>
      <c r="G30" s="81">
        <v>54.2</v>
      </c>
    </row>
    <row r="31" spans="1:11" x14ac:dyDescent="0.15">
      <c r="A31" s="84" t="s">
        <v>29</v>
      </c>
      <c r="B31" s="80">
        <f>SUM(B9:B18)</f>
        <v>433739</v>
      </c>
      <c r="C31" s="79">
        <f>ROUND(B31/C3*100,1)</f>
        <v>54.2</v>
      </c>
      <c r="E31" s="84" t="s">
        <v>30</v>
      </c>
      <c r="F31" s="80">
        <v>248564</v>
      </c>
      <c r="G31" s="81">
        <v>31.1</v>
      </c>
    </row>
    <row r="32" spans="1:11" x14ac:dyDescent="0.15">
      <c r="A32" s="84" t="s">
        <v>30</v>
      </c>
      <c r="B32" s="80">
        <f>SUM(B19:B26)</f>
        <v>248564</v>
      </c>
      <c r="C32" s="79">
        <f>ROUND(B32/C3*100,1)</f>
        <v>31.1</v>
      </c>
      <c r="E32" s="84" t="s">
        <v>26</v>
      </c>
      <c r="F32" s="80">
        <v>104647</v>
      </c>
      <c r="G32" s="81">
        <v>13.1</v>
      </c>
    </row>
    <row r="33" spans="1:7" x14ac:dyDescent="0.15">
      <c r="A33" s="75" t="s">
        <v>57</v>
      </c>
      <c r="B33" s="85">
        <f>SUM(B30:B32)</f>
        <v>786950</v>
      </c>
      <c r="C33" s="86">
        <f>SUM(C30:C32)</f>
        <v>98.4</v>
      </c>
      <c r="E33" s="75" t="s">
        <v>57</v>
      </c>
      <c r="F33" s="74">
        <v>786950</v>
      </c>
      <c r="G33" s="79">
        <v>98.4</v>
      </c>
    </row>
    <row r="36" spans="1:7" x14ac:dyDescent="0.15">
      <c r="A36" s="87"/>
    </row>
  </sheetData>
  <sortState xmlns:xlrd2="http://schemas.microsoft.com/office/spreadsheetml/2017/richdata2" ref="E30:G32">
    <sortCondition descending="1" ref="F30:F32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  <ignoredErrors>
    <ignoredError sqref="B30:B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概要３　年齢別人口（年齢３区分）</vt:lpstr>
      <vt:lpstr>概要３　年齢別人口（５歳階級別）</vt:lpstr>
      <vt:lpstr>表－３データ</vt:lpstr>
      <vt:lpstr> 表－４データ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2022-12-19T00:21:36Z</cp:lastPrinted>
  <dcterms:created xsi:type="dcterms:W3CDTF">2000-02-13T05:20:11Z</dcterms:created>
  <dcterms:modified xsi:type="dcterms:W3CDTF">2023-03-10T01:54:11Z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