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A29E2B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01_{B7C638CA-91F7-4680-B50B-672AF15540FF}" xr6:coauthVersionLast="45" xr6:coauthVersionMax="45" xr10:uidLastSave="{00000000-0000-0000-0000-000000000000}"/>
  <bookViews>
    <workbookView xWindow="-120" yWindow="-120" windowWidth="29040" windowHeight="15840" xr2:uid="{9456E3DE-61E1-442E-AE8E-BE712800EFEC}"/>
  </bookViews>
  <sheets>
    <sheet name="6-7 " sheetId="1" r:id="rId1"/>
  </sheets>
  <definedNames>
    <definedName name="_xlnm.Print_Area" localSheetId="0">'6-7 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E10" i="1"/>
  <c r="D23" i="1"/>
  <c r="E23" i="1"/>
  <c r="F23" i="1"/>
  <c r="D25" i="1"/>
  <c r="D11" i="1" s="1"/>
  <c r="E25" i="1"/>
  <c r="D29" i="1"/>
  <c r="E29" i="1"/>
  <c r="D31" i="1"/>
  <c r="E31" i="1"/>
  <c r="F31" i="1"/>
  <c r="D33" i="1"/>
  <c r="E33" i="1"/>
  <c r="E11" i="1" s="1"/>
  <c r="D37" i="1"/>
  <c r="E37" i="1"/>
  <c r="F37" i="1"/>
  <c r="E8" i="1" l="1"/>
  <c r="D8" i="1"/>
</calcChain>
</file>

<file path=xl/sharedStrings.xml><?xml version="1.0" encoding="utf-8"?>
<sst xmlns="http://schemas.openxmlformats.org/spreadsheetml/2006/main" count="43" uniqueCount="43">
  <si>
    <t xml:space="preserve">     4)計は、四捨五入のため一致しない場合がある。</t>
    <rPh sb="7" eb="8">
      <t>ケイ</t>
    </rPh>
    <rPh sb="10" eb="14">
      <t>シシャゴニュウ</t>
    </rPh>
    <rPh sb="17" eb="19">
      <t>イッチ</t>
    </rPh>
    <rPh sb="22" eb="24">
      <t>バアイ</t>
    </rPh>
    <phoneticPr fontId="4"/>
  </si>
  <si>
    <t xml:space="preserve">     3)水稲作付面積は令和元年度の数値。</t>
    <rPh sb="18" eb="19">
      <t>ド</t>
    </rPh>
    <phoneticPr fontId="4"/>
  </si>
  <si>
    <t xml:space="preserve">     2)水稲作付面積の資料は、令和2年度から農林水産省「作物統計調査」に変更している。(それ以前は県農産課「水稲作付状況調査」)</t>
    <rPh sb="7" eb="9">
      <t>スイトウ</t>
    </rPh>
    <rPh sb="9" eb="11">
      <t>サクツケ</t>
    </rPh>
    <rPh sb="11" eb="13">
      <t>メンセキ</t>
    </rPh>
    <rPh sb="14" eb="16">
      <t>シリョウ</t>
    </rPh>
    <rPh sb="18" eb="20">
      <t>レイワ</t>
    </rPh>
    <rPh sb="21" eb="22">
      <t>ネン</t>
    </rPh>
    <rPh sb="22" eb="23">
      <t>ド</t>
    </rPh>
    <rPh sb="25" eb="27">
      <t>ノウリン</t>
    </rPh>
    <rPh sb="27" eb="30">
      <t>スイサンショウ</t>
    </rPh>
    <rPh sb="31" eb="33">
      <t>サクモツ</t>
    </rPh>
    <rPh sb="33" eb="35">
      <t>トウケイ</t>
    </rPh>
    <rPh sb="35" eb="37">
      <t>チョウサ</t>
    </rPh>
    <rPh sb="39" eb="41">
      <t>ヘンコウ</t>
    </rPh>
    <rPh sb="49" eb="51">
      <t>イゼン</t>
    </rPh>
    <phoneticPr fontId="4"/>
  </si>
  <si>
    <t>　  　 記載の数値は、地域農業再生協議会に配分された「生産のめやす」を市町単位で分割、または合算した数値。</t>
    <phoneticPr fontId="4"/>
  </si>
  <si>
    <t>　 　  「生産のめやす」は、佐賀県農業再生協議会から地域農業再生協議会に配分される。</t>
    <rPh sb="6" eb="8">
      <t>セイサン</t>
    </rPh>
    <rPh sb="15" eb="25">
      <t>サガケンノウギョウサイセイキョウギカイ</t>
    </rPh>
    <rPh sb="27" eb="36">
      <t>チイキノウギョウサイセイキョウギカイ</t>
    </rPh>
    <rPh sb="37" eb="39">
      <t>ハイブン</t>
    </rPh>
    <phoneticPr fontId="4"/>
  </si>
  <si>
    <t>(注) 1)「生産のめやす」、面積換算値は、地域農業再生協議会間調整後の数値。</t>
    <rPh sb="1" eb="2">
      <t>チュウ</t>
    </rPh>
    <rPh sb="15" eb="17">
      <t>メンセキ</t>
    </rPh>
    <rPh sb="17" eb="20">
      <t>カンサンチ</t>
    </rPh>
    <rPh sb="22" eb="24">
      <t>チイキ</t>
    </rPh>
    <rPh sb="24" eb="26">
      <t>ノウギョウ</t>
    </rPh>
    <rPh sb="26" eb="28">
      <t>サイセイ</t>
    </rPh>
    <rPh sb="28" eb="31">
      <t>キョウギカイ</t>
    </rPh>
    <rPh sb="31" eb="32">
      <t>カン</t>
    </rPh>
    <rPh sb="32" eb="34">
      <t>チョウセイ</t>
    </rPh>
    <rPh sb="34" eb="35">
      <t>ゴ</t>
    </rPh>
    <rPh sb="36" eb="37">
      <t>スウ</t>
    </rPh>
    <rPh sb="37" eb="38">
      <t>アタイ</t>
    </rPh>
    <phoneticPr fontId="4"/>
  </si>
  <si>
    <t>資料：佐賀県農業再生協議会「生産のめやす」、農林水産省「作物統計調査」（市町村別データ）</t>
    <rPh sb="0" eb="2">
      <t>シリョウ</t>
    </rPh>
    <rPh sb="3" eb="6">
      <t>サガケン</t>
    </rPh>
    <rPh sb="6" eb="8">
      <t>ノウギョウ</t>
    </rPh>
    <rPh sb="8" eb="10">
      <t>サイセイ</t>
    </rPh>
    <rPh sb="10" eb="13">
      <t>キョウギカイ</t>
    </rPh>
    <rPh sb="22" eb="24">
      <t>ノウリン</t>
    </rPh>
    <rPh sb="24" eb="27">
      <t>スイサンショウ</t>
    </rPh>
    <rPh sb="28" eb="30">
      <t>サクモツ</t>
    </rPh>
    <rPh sb="30" eb="32">
      <t>トウケイ</t>
    </rPh>
    <rPh sb="32" eb="34">
      <t>チョウサ</t>
    </rPh>
    <rPh sb="36" eb="37">
      <t>シ</t>
    </rPh>
    <rPh sb="37" eb="38">
      <t>マチ</t>
    </rPh>
    <rPh sb="38" eb="39">
      <t>ムラ</t>
    </rPh>
    <rPh sb="39" eb="40">
      <t>ベツ</t>
    </rPh>
    <phoneticPr fontId="4"/>
  </si>
  <si>
    <t>太良町</t>
    <rPh sb="0" eb="3">
      <t>タラチョウ</t>
    </rPh>
    <phoneticPr fontId="4"/>
  </si>
  <si>
    <t>藤津郡</t>
  </si>
  <si>
    <t>白石町</t>
  </si>
  <si>
    <t>江北町</t>
  </si>
  <si>
    <t>大町町</t>
  </si>
  <si>
    <t>杵島郡</t>
  </si>
  <si>
    <t>有田町</t>
  </si>
  <si>
    <t>西松浦郡</t>
  </si>
  <si>
    <t>玄海町</t>
  </si>
  <si>
    <t>東松浦郡</t>
  </si>
  <si>
    <t>みやき町</t>
    <rPh sb="3" eb="4">
      <t>チョウ</t>
    </rPh>
    <phoneticPr fontId="4"/>
  </si>
  <si>
    <t>上峰町</t>
    <rPh sb="0" eb="2">
      <t>カミミネ</t>
    </rPh>
    <rPh sb="2" eb="3">
      <t>チョウ</t>
    </rPh>
    <phoneticPr fontId="4"/>
  </si>
  <si>
    <t>基山町</t>
  </si>
  <si>
    <t>三養基郡</t>
  </si>
  <si>
    <t>吉野ヶ里町</t>
    <rPh sb="0" eb="4">
      <t>ヨシノガリ</t>
    </rPh>
    <rPh sb="4" eb="5">
      <t>チョウ</t>
    </rPh>
    <phoneticPr fontId="4"/>
  </si>
  <si>
    <t>神埼郡</t>
  </si>
  <si>
    <t>神埼市</t>
    <rPh sb="0" eb="2">
      <t>カンザキ</t>
    </rPh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</si>
  <si>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</si>
  <si>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小城市</t>
    <rPh sb="0" eb="2">
      <t>オギ</t>
    </rPh>
    <rPh sb="2" eb="3">
      <t>シ</t>
    </rPh>
    <phoneticPr fontId="4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</si>
  <si>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</si>
  <si>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</si>
  <si>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</si>
  <si>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</si>
  <si>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</si>
  <si>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</si>
  <si>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</si>
  <si>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</si>
  <si>
    <t>市部</t>
  </si>
  <si>
    <t>令和 2 年度</t>
    <rPh sb="0" eb="2">
      <t>レイワ</t>
    </rPh>
    <rPh sb="5" eb="7">
      <t>ネンド</t>
    </rPh>
    <rPh sb="6" eb="7">
      <t>ド</t>
    </rPh>
    <phoneticPr fontId="4"/>
  </si>
  <si>
    <t>面積換算値</t>
    <rPh sb="0" eb="1">
      <t>メン</t>
    </rPh>
    <rPh sb="1" eb="2">
      <t>セキ</t>
    </rPh>
    <rPh sb="2" eb="3">
      <t>カン</t>
    </rPh>
    <rPh sb="3" eb="4">
      <t>サン</t>
    </rPh>
    <rPh sb="4" eb="5">
      <t>アタイ</t>
    </rPh>
    <phoneticPr fontId="4"/>
  </si>
  <si>
    <t xml:space="preserve">     (参考)
       3) 水稲作付面積
　  　   ※主食用米以外も含む</t>
    <rPh sb="6" eb="7">
      <t>サン</t>
    </rPh>
    <rPh sb="7" eb="8">
      <t>コウ</t>
    </rPh>
    <rPh sb="20" eb="21">
      <t>ミズ</t>
    </rPh>
    <rPh sb="21" eb="22">
      <t>イネ</t>
    </rPh>
    <rPh sb="22" eb="23">
      <t>サク</t>
    </rPh>
    <rPh sb="23" eb="24">
      <t>ツキ</t>
    </rPh>
    <rPh sb="24" eb="25">
      <t>メン</t>
    </rPh>
    <rPh sb="25" eb="26">
      <t>ツモル</t>
    </rPh>
    <phoneticPr fontId="4"/>
  </si>
  <si>
    <t>令和2年産米「生産のめやす」
市町別換算値</t>
    <rPh sb="0" eb="1">
      <t>レイ</t>
    </rPh>
    <rPh sb="1" eb="2">
      <t>ワ</t>
    </rPh>
    <rPh sb="3" eb="4">
      <t>トシ</t>
    </rPh>
    <rPh sb="4" eb="5">
      <t>サン</t>
    </rPh>
    <rPh sb="5" eb="6">
      <t>ベイ</t>
    </rPh>
    <rPh sb="7" eb="8">
      <t>セイ</t>
    </rPh>
    <rPh sb="8" eb="9">
      <t>サン</t>
    </rPh>
    <rPh sb="15" eb="16">
      <t>シ</t>
    </rPh>
    <rPh sb="16" eb="17">
      <t>マチ</t>
    </rPh>
    <rPh sb="17" eb="18">
      <t>ベツ</t>
    </rPh>
    <rPh sb="18" eb="19">
      <t>カン</t>
    </rPh>
    <rPh sb="19" eb="20">
      <t>サン</t>
    </rPh>
    <rPh sb="20" eb="21">
      <t>チ</t>
    </rPh>
    <phoneticPr fontId="4"/>
  </si>
  <si>
    <t>年度・市町</t>
    <phoneticPr fontId="4"/>
  </si>
  <si>
    <t>(単位：t、ha)</t>
    <rPh sb="1" eb="3">
      <t>タンイ</t>
    </rPh>
    <phoneticPr fontId="4"/>
  </si>
  <si>
    <t>令和2年12月末現在</t>
    <rPh sb="0" eb="2">
      <t>レイワ</t>
    </rPh>
    <rPh sb="3" eb="4">
      <t>ネン</t>
    </rPh>
    <rPh sb="4" eb="5">
      <t>ヘイネン</t>
    </rPh>
    <rPh sb="6" eb="7">
      <t>ガツ</t>
    </rPh>
    <rPh sb="7" eb="8">
      <t>マツ</t>
    </rPh>
    <rPh sb="8" eb="10">
      <t>ゲンザイ</t>
    </rPh>
    <phoneticPr fontId="4"/>
  </si>
  <si>
    <r>
      <t>6-7　米の数量調整取組状況　</t>
    </r>
    <r>
      <rPr>
        <sz val="12"/>
        <rFont val="ＭＳ 明朝"/>
        <family val="1"/>
        <charset val="128"/>
      </rPr>
      <t>－市町－(令和2年度)</t>
    </r>
    <rPh sb="4" eb="5">
      <t>コメ</t>
    </rPh>
    <rPh sb="6" eb="8">
      <t>スウリョウ</t>
    </rPh>
    <rPh sb="8" eb="10">
      <t>チョウセイ</t>
    </rPh>
    <rPh sb="10" eb="12">
      <t>トリクミ</t>
    </rPh>
    <rPh sb="12" eb="14">
      <t>ジョウキョウ</t>
    </rPh>
    <rPh sb="16" eb="18">
      <t>シチョウ</t>
    </rPh>
    <rPh sb="20" eb="22">
      <t>レイワ</t>
    </rPh>
    <rPh sb="23" eb="25">
      <t>ネンド</t>
    </rPh>
    <rPh sb="24" eb="25">
      <t>ドヘイネンド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</si>
</sst>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\ ###\ ##0.000"/>
    <numFmt numFmtId="177" formatCode="####\ ###\ ##0"/>
    <numFmt numFmtId="178" formatCode="#,##0_);[Red]\(#,##0\)"/>
    <numFmt numFmtId="179" formatCode="&quot;r &quot;###"/>
    <numFmt numFmtId="180" formatCode="#\ ###\ ###"/>
    <numFmt numFmtId="181" formatCode="&quot;r &quot;###\ ###"/>
    <numFmt numFmtId="182" formatCode="#,##0;&quot;△ &quot;#,##0"/>
  </numFmts>
  <fonts count="12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77" fontId="5" fillId="0" borderId="0" xfId="1" applyNumberFormat="1" applyFont="1" applyAlignment="1">
      <alignment vertical="center"/>
    </xf>
    <xf numFmtId="178" fontId="5" fillId="0" borderId="0" xfId="1" applyNumberFormat="1" applyFont="1" applyAlignment="1">
      <alignment vertical="center"/>
    </xf>
    <xf numFmtId="179" fontId="5" fillId="0" borderId="1" xfId="0" applyNumberFormat="1" applyFont="1" applyBorder="1" applyAlignment="1">
      <alignment horizontal="right" vertical="center"/>
    </xf>
    <xf numFmtId="180" fontId="5" fillId="0" borderId="2" xfId="0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distributed" vertical="center"/>
    </xf>
    <xf numFmtId="0" fontId="5" fillId="0" borderId="2" xfId="1" applyFont="1" applyBorder="1" applyAlignment="1">
      <alignment horizontal="distributed" vertical="center"/>
    </xf>
    <xf numFmtId="0" fontId="5" fillId="0" borderId="2" xfId="1" applyFont="1" applyBorder="1" applyAlignment="1">
      <alignment vertical="center"/>
    </xf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  <xf numFmtId="178" fontId="7" fillId="0" borderId="0" xfId="1" applyNumberFormat="1" applyFont="1" applyAlignment="1">
      <alignment vertical="center"/>
    </xf>
    <xf numFmtId="179" fontId="7" fillId="0" borderId="4" xfId="0" applyNumberFormat="1" applyFont="1" applyBorder="1" applyAlignment="1">
      <alignment horizontal="right" vertical="center"/>
    </xf>
    <xf numFmtId="180" fontId="7" fillId="0" borderId="0" xfId="0" applyNumberFormat="1" applyFont="1" applyAlignment="1">
      <alignment horizontal="right" vertical="center"/>
    </xf>
    <xf numFmtId="0" fontId="7" fillId="0" borderId="5" xfId="1" applyFont="1" applyBorder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181" fontId="5" fillId="0" borderId="4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0" fontId="5" fillId="0" borderId="5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179" fontId="5" fillId="0" borderId="4" xfId="0" applyNumberFormat="1" applyFont="1" applyBorder="1" applyAlignment="1">
      <alignment horizontal="right" vertical="center"/>
    </xf>
    <xf numFmtId="181" fontId="7" fillId="0" borderId="4" xfId="0" applyNumberFormat="1" applyFont="1" applyBorder="1" applyAlignment="1">
      <alignment horizontal="right" vertical="center"/>
    </xf>
    <xf numFmtId="182" fontId="5" fillId="0" borderId="0" xfId="1" applyNumberFormat="1" applyFont="1" applyAlignment="1">
      <alignment vertical="center"/>
    </xf>
    <xf numFmtId="178" fontId="7" fillId="0" borderId="0" xfId="0" applyNumberFormat="1" applyFont="1" applyAlignment="1">
      <alignment horizontal="right" vertical="center"/>
    </xf>
    <xf numFmtId="181" fontId="8" fillId="0" borderId="4" xfId="0" applyNumberFormat="1" applyFont="1" applyBorder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0" fontId="5" fillId="0" borderId="5" xfId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81" fontId="7" fillId="0" borderId="4" xfId="0" applyNumberFormat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/>
    <xf numFmtId="0" fontId="1" fillId="0" borderId="0" xfId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2" fillId="0" borderId="0" xfId="1" applyFont="1" applyAlignment="1">
      <alignment horizontal="centerContinuous"/>
    </xf>
    <xf numFmtId="0" fontId="6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center" vertical="center" wrapText="1" justifyLastLine="1"/>
    </xf>
    <xf numFmtId="0" fontId="5" fillId="0" borderId="13" xfId="1" applyFont="1" applyBorder="1" applyAlignment="1">
      <alignment horizontal="center" vertical="center" wrapText="1" justifyLastLine="1"/>
    </xf>
    <xf numFmtId="0" fontId="5" fillId="0" borderId="0" xfId="1" applyFont="1" applyAlignment="1">
      <alignment horizontal="center" vertical="center" wrapText="1" justifyLastLine="1"/>
    </xf>
    <xf numFmtId="0" fontId="5" fillId="0" borderId="5" xfId="1" applyFont="1" applyBorder="1" applyAlignment="1">
      <alignment horizontal="center" vertical="center" wrapText="1" justifyLastLine="1"/>
    </xf>
    <xf numFmtId="0" fontId="5" fillId="0" borderId="7" xfId="1" applyFont="1" applyBorder="1" applyAlignment="1">
      <alignment horizontal="center" vertical="center" wrapText="1" justifyLastLine="1"/>
    </xf>
    <xf numFmtId="0" fontId="5" fillId="0" borderId="8" xfId="1" applyFont="1" applyBorder="1" applyAlignment="1">
      <alignment horizontal="center" vertical="center" wrapText="1" justifyLastLine="1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</cellXfs>
  <cellStyles count="2">
    <cellStyle name="標準" xfId="0" builtinId="0"/>
    <cellStyle name="標準_1007 農業(39～46）" xfId="1" xr:uid="{38780ECD-ED0B-4A41-AC55-933FA4369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B43AF-AA35-4831-A4FB-8A62140C7387}">
  <sheetPr>
    <tabColor rgb="FF92D050"/>
  </sheetPr>
  <dimension ref="A1:I45"/>
  <sheetViews>
    <sheetView showGridLines="0" tabSelected="1" view="pageBreakPreview" zoomScaleNormal="100" zoomScaleSheetLayoutView="100" workbookViewId="0">
      <selection sqref="A1:F1"/>
    </sheetView>
  </sheetViews>
  <sheetFormatPr defaultColWidth="7.75" defaultRowHeight="10.5"/>
  <cols>
    <col min="1" max="1" width="3.75" style="1" customWidth="1"/>
    <col min="2" max="2" width="10.5" style="1" bestFit="1" customWidth="1"/>
    <col min="3" max="3" width="3.75" style="1" customWidth="1"/>
    <col min="4" max="6" width="25.625" style="1" customWidth="1"/>
    <col min="7" max="7" width="14.625" style="1" customWidth="1"/>
    <col min="8" max="9" width="3.5" style="1" customWidth="1"/>
    <col min="10" max="16384" width="7.75" style="1"/>
  </cols>
  <sheetData>
    <row r="1" spans="1:9" ht="18.75" customHeight="1">
      <c r="A1" s="47" t="s">
        <v>42</v>
      </c>
      <c r="B1" s="47"/>
      <c r="C1" s="47"/>
      <c r="D1" s="47"/>
      <c r="E1" s="47"/>
      <c r="F1" s="47"/>
      <c r="G1" s="42"/>
    </row>
    <row r="2" spans="1:9" ht="18.75" customHeight="1">
      <c r="A2" s="45"/>
      <c r="B2" s="44"/>
      <c r="C2" s="44"/>
      <c r="D2" s="43"/>
      <c r="E2" s="43"/>
      <c r="F2" s="43"/>
      <c r="G2" s="42"/>
    </row>
    <row r="3" spans="1:9" ht="18.75" customHeight="1" thickBot="1">
      <c r="A3" s="48" t="s">
        <v>41</v>
      </c>
      <c r="B3" s="48"/>
      <c r="C3" s="35"/>
      <c r="F3" s="41" t="s">
        <v>40</v>
      </c>
      <c r="G3" s="41"/>
    </row>
    <row r="4" spans="1:9" s="35" customFormat="1" ht="15" customHeight="1">
      <c r="A4" s="49" t="s">
        <v>39</v>
      </c>
      <c r="B4" s="49"/>
      <c r="C4" s="50"/>
      <c r="D4" s="55" t="s">
        <v>38</v>
      </c>
      <c r="E4" s="40"/>
      <c r="F4" s="58" t="s">
        <v>37</v>
      </c>
      <c r="G4" s="46"/>
    </row>
    <row r="5" spans="1:9" s="35" customFormat="1" ht="15" customHeight="1">
      <c r="A5" s="51"/>
      <c r="B5" s="51"/>
      <c r="C5" s="52"/>
      <c r="D5" s="56"/>
      <c r="E5" s="39"/>
      <c r="F5" s="59"/>
      <c r="G5" s="46"/>
    </row>
    <row r="6" spans="1:9" s="35" customFormat="1" ht="15" customHeight="1">
      <c r="A6" s="51"/>
      <c r="B6" s="51"/>
      <c r="C6" s="52"/>
      <c r="D6" s="56"/>
      <c r="E6" s="38" t="s">
        <v>36</v>
      </c>
      <c r="F6" s="59"/>
      <c r="G6" s="46"/>
    </row>
    <row r="7" spans="1:9" s="35" customFormat="1" ht="15" customHeight="1">
      <c r="A7" s="53"/>
      <c r="B7" s="53"/>
      <c r="C7" s="54"/>
      <c r="D7" s="57"/>
      <c r="E7" s="37"/>
      <c r="F7" s="60"/>
      <c r="G7" s="36"/>
    </row>
    <row r="8" spans="1:9" s="12" customFormat="1" ht="18" customHeight="1">
      <c r="B8" s="34" t="s">
        <v>35</v>
      </c>
      <c r="C8" s="33"/>
      <c r="D8" s="16">
        <f>D10+D11</f>
        <v>132153</v>
      </c>
      <c r="E8" s="16">
        <f>E10+E11</f>
        <v>25463</v>
      </c>
      <c r="F8" s="24">
        <v>24100</v>
      </c>
      <c r="G8" s="26"/>
      <c r="I8" s="13"/>
    </row>
    <row r="9" spans="1:9" s="12" customFormat="1" ht="9.75" customHeight="1">
      <c r="B9" s="34"/>
      <c r="C9" s="33"/>
      <c r="D9" s="32"/>
      <c r="E9" s="32"/>
      <c r="F9" s="31"/>
      <c r="G9" s="30"/>
    </row>
    <row r="10" spans="1:9" s="12" customFormat="1" ht="18" customHeight="1">
      <c r="B10" s="18" t="s">
        <v>34</v>
      </c>
      <c r="C10" s="17"/>
      <c r="D10" s="16">
        <f>SUM(D13:D22)</f>
        <v>95803</v>
      </c>
      <c r="E10" s="16">
        <f>SUM(E13:E22)</f>
        <v>18533</v>
      </c>
      <c r="F10" s="24">
        <v>17468</v>
      </c>
      <c r="G10" s="26"/>
      <c r="I10" s="13"/>
    </row>
    <row r="11" spans="1:9" s="12" customFormat="1" ht="18" customHeight="1">
      <c r="B11" s="18" t="s">
        <v>33</v>
      </c>
      <c r="C11" s="17"/>
      <c r="D11" s="16">
        <f>D23+D25+D29+D31+D33+D37</f>
        <v>36350</v>
      </c>
      <c r="E11" s="16">
        <f>E23+E25+E29+E31+E33+E37</f>
        <v>6930</v>
      </c>
      <c r="F11" s="24">
        <v>6626</v>
      </c>
      <c r="G11" s="26"/>
      <c r="I11" s="13"/>
    </row>
    <row r="12" spans="1:9" s="4" customFormat="1" ht="9.75" customHeight="1">
      <c r="C12" s="29"/>
      <c r="D12" s="28"/>
      <c r="E12" s="28"/>
      <c r="F12" s="27"/>
      <c r="G12" s="26"/>
    </row>
    <row r="13" spans="1:9" s="4" customFormat="1" ht="18" customHeight="1">
      <c r="B13" s="22" t="s">
        <v>32</v>
      </c>
      <c r="C13" s="21"/>
      <c r="D13" s="20">
        <v>32934</v>
      </c>
      <c r="E13" s="20">
        <v>6281</v>
      </c>
      <c r="F13" s="19">
        <v>5860</v>
      </c>
      <c r="G13" s="6"/>
      <c r="I13" s="5"/>
    </row>
    <row r="14" spans="1:9" s="4" customFormat="1" ht="18" customHeight="1">
      <c r="B14" s="22" t="s">
        <v>31</v>
      </c>
      <c r="C14" s="21"/>
      <c r="D14" s="20">
        <v>12490</v>
      </c>
      <c r="E14" s="20">
        <v>2649</v>
      </c>
      <c r="F14" s="19">
        <v>2270</v>
      </c>
      <c r="G14" s="6"/>
      <c r="I14" s="5"/>
    </row>
    <row r="15" spans="1:9" s="4" customFormat="1" ht="18" customHeight="1">
      <c r="B15" s="22" t="s">
        <v>30</v>
      </c>
      <c r="C15" s="21"/>
      <c r="D15" s="20">
        <v>3654</v>
      </c>
      <c r="E15" s="20">
        <v>693</v>
      </c>
      <c r="F15" s="23">
        <v>737</v>
      </c>
      <c r="G15" s="6"/>
      <c r="I15" s="5"/>
    </row>
    <row r="16" spans="1:9" s="4" customFormat="1" ht="18" customHeight="1">
      <c r="B16" s="22" t="s">
        <v>29</v>
      </c>
      <c r="C16" s="21"/>
      <c r="D16" s="20">
        <v>2710</v>
      </c>
      <c r="E16" s="20">
        <v>527</v>
      </c>
      <c r="F16" s="23">
        <v>535</v>
      </c>
      <c r="G16" s="6"/>
      <c r="I16" s="5"/>
    </row>
    <row r="17" spans="2:9" s="4" customFormat="1" ht="18" customHeight="1">
      <c r="B17" s="22" t="s">
        <v>28</v>
      </c>
      <c r="C17" s="21"/>
      <c r="D17" s="20">
        <v>7595</v>
      </c>
      <c r="E17" s="20">
        <v>1514</v>
      </c>
      <c r="F17" s="19">
        <v>1450</v>
      </c>
      <c r="G17" s="25"/>
      <c r="I17" s="5"/>
    </row>
    <row r="18" spans="2:9" s="4" customFormat="1" ht="18" customHeight="1">
      <c r="B18" s="22" t="s">
        <v>27</v>
      </c>
      <c r="C18" s="21"/>
      <c r="D18" s="20">
        <v>7531</v>
      </c>
      <c r="E18" s="20">
        <v>1481</v>
      </c>
      <c r="F18" s="19">
        <v>1320</v>
      </c>
      <c r="G18" s="6"/>
      <c r="I18" s="5"/>
    </row>
    <row r="19" spans="2:9" s="4" customFormat="1" ht="18" customHeight="1">
      <c r="B19" s="22" t="s">
        <v>26</v>
      </c>
      <c r="C19" s="21"/>
      <c r="D19" s="20">
        <v>4359</v>
      </c>
      <c r="E19" s="20">
        <v>831</v>
      </c>
      <c r="F19" s="23">
        <v>814</v>
      </c>
      <c r="G19" s="6"/>
      <c r="I19" s="5"/>
    </row>
    <row r="20" spans="2:9" s="4" customFormat="1" ht="18" customHeight="1">
      <c r="B20" s="22" t="s">
        <v>25</v>
      </c>
      <c r="C20" s="21"/>
      <c r="D20" s="20">
        <v>10124</v>
      </c>
      <c r="E20" s="20">
        <v>1863</v>
      </c>
      <c r="F20" s="19">
        <v>1870</v>
      </c>
      <c r="G20" s="6"/>
      <c r="I20" s="5"/>
    </row>
    <row r="21" spans="2:9" s="4" customFormat="1" ht="18" customHeight="1">
      <c r="B21" s="22" t="s">
        <v>24</v>
      </c>
      <c r="C21" s="21"/>
      <c r="D21" s="20">
        <v>4139</v>
      </c>
      <c r="E21" s="20">
        <v>812</v>
      </c>
      <c r="F21" s="23">
        <v>792</v>
      </c>
      <c r="G21" s="25"/>
      <c r="I21" s="5"/>
    </row>
    <row r="22" spans="2:9" s="4" customFormat="1" ht="18" customHeight="1">
      <c r="B22" s="22" t="s">
        <v>23</v>
      </c>
      <c r="C22" s="21"/>
      <c r="D22" s="20">
        <v>10267</v>
      </c>
      <c r="E22" s="20">
        <v>1882</v>
      </c>
      <c r="F22" s="19">
        <v>1820</v>
      </c>
      <c r="G22" s="6"/>
      <c r="I22" s="5"/>
    </row>
    <row r="23" spans="2:9" s="12" customFormat="1" ht="18" customHeight="1">
      <c r="B23" s="18" t="s">
        <v>22</v>
      </c>
      <c r="C23" s="17"/>
      <c r="D23" s="16">
        <f>D24</f>
        <v>2504</v>
      </c>
      <c r="E23" s="16">
        <f>E24</f>
        <v>464</v>
      </c>
      <c r="F23" s="15">
        <f>F24</f>
        <v>451</v>
      </c>
      <c r="G23" s="14"/>
      <c r="I23" s="13"/>
    </row>
    <row r="24" spans="2:9" s="4" customFormat="1" ht="18" customHeight="1">
      <c r="B24" s="22" t="s">
        <v>21</v>
      </c>
      <c r="C24" s="21"/>
      <c r="D24" s="20">
        <v>2504</v>
      </c>
      <c r="E24" s="20">
        <v>464</v>
      </c>
      <c r="F24" s="23">
        <v>451</v>
      </c>
      <c r="G24" s="6"/>
      <c r="I24" s="5"/>
    </row>
    <row r="25" spans="2:9" s="12" customFormat="1" ht="18" customHeight="1">
      <c r="B25" s="18" t="s">
        <v>20</v>
      </c>
      <c r="C25" s="17"/>
      <c r="D25" s="16">
        <f>SUM(D26:D28)</f>
        <v>8133</v>
      </c>
      <c r="E25" s="16">
        <f>SUM(E26:E28)</f>
        <v>1511</v>
      </c>
      <c r="F25" s="24">
        <v>1475</v>
      </c>
      <c r="G25" s="14"/>
      <c r="I25" s="13"/>
    </row>
    <row r="26" spans="2:9" s="4" customFormat="1" ht="18" customHeight="1">
      <c r="B26" s="22" t="s">
        <v>19</v>
      </c>
      <c r="C26" s="21"/>
      <c r="D26" s="20">
        <v>717</v>
      </c>
      <c r="E26" s="20">
        <v>139</v>
      </c>
      <c r="F26" s="23">
        <v>137</v>
      </c>
      <c r="G26" s="25"/>
      <c r="I26" s="5"/>
    </row>
    <row r="27" spans="2:9" s="4" customFormat="1" ht="18" customHeight="1">
      <c r="B27" s="22" t="s">
        <v>18</v>
      </c>
      <c r="C27" s="21"/>
      <c r="D27" s="20">
        <v>1375</v>
      </c>
      <c r="E27" s="20">
        <v>257</v>
      </c>
      <c r="F27" s="23">
        <v>248</v>
      </c>
      <c r="G27" s="6"/>
      <c r="I27" s="5"/>
    </row>
    <row r="28" spans="2:9" s="4" customFormat="1" ht="18" customHeight="1">
      <c r="B28" s="22" t="s">
        <v>17</v>
      </c>
      <c r="C28" s="21"/>
      <c r="D28" s="20">
        <v>6041</v>
      </c>
      <c r="E28" s="20">
        <v>1115</v>
      </c>
      <c r="F28" s="19">
        <v>1090</v>
      </c>
      <c r="G28" s="6"/>
      <c r="I28" s="5"/>
    </row>
    <row r="29" spans="2:9" s="12" customFormat="1" ht="18" customHeight="1">
      <c r="B29" s="18" t="s">
        <v>16</v>
      </c>
      <c r="C29" s="17"/>
      <c r="D29" s="16">
        <f>D30</f>
        <v>1559</v>
      </c>
      <c r="E29" s="16">
        <f>E30</f>
        <v>344</v>
      </c>
      <c r="F29" s="15">
        <v>322</v>
      </c>
      <c r="G29" s="14"/>
      <c r="I29" s="13"/>
    </row>
    <row r="30" spans="2:9" s="4" customFormat="1" ht="18" customHeight="1">
      <c r="B30" s="22" t="s">
        <v>15</v>
      </c>
      <c r="C30" s="21"/>
      <c r="D30" s="20">
        <v>1559</v>
      </c>
      <c r="E30" s="20">
        <v>344</v>
      </c>
      <c r="F30" s="23">
        <v>322</v>
      </c>
      <c r="G30" s="6"/>
      <c r="I30" s="5"/>
    </row>
    <row r="31" spans="2:9" s="12" customFormat="1" ht="18" customHeight="1">
      <c r="B31" s="18" t="s">
        <v>14</v>
      </c>
      <c r="C31" s="17"/>
      <c r="D31" s="16">
        <f>D32</f>
        <v>1680</v>
      </c>
      <c r="E31" s="16">
        <f>E32</f>
        <v>339</v>
      </c>
      <c r="F31" s="15">
        <f>F32</f>
        <v>355</v>
      </c>
      <c r="G31" s="14"/>
      <c r="I31" s="13"/>
    </row>
    <row r="32" spans="2:9" s="4" customFormat="1" ht="18" customHeight="1">
      <c r="B32" s="22" t="s">
        <v>13</v>
      </c>
      <c r="C32" s="21"/>
      <c r="D32" s="20">
        <v>1680</v>
      </c>
      <c r="E32" s="20">
        <v>339</v>
      </c>
      <c r="F32" s="23">
        <v>355</v>
      </c>
      <c r="G32" s="6"/>
      <c r="I32" s="5"/>
    </row>
    <row r="33" spans="1:9" s="12" customFormat="1" ht="18" customHeight="1">
      <c r="B33" s="18" t="s">
        <v>12</v>
      </c>
      <c r="C33" s="17"/>
      <c r="D33" s="16">
        <f>D34+D35+D36</f>
        <v>21352</v>
      </c>
      <c r="E33" s="16">
        <f>E34+E35+E36</f>
        <v>4046</v>
      </c>
      <c r="F33" s="24">
        <v>3814</v>
      </c>
      <c r="G33" s="14"/>
      <c r="I33" s="13"/>
    </row>
    <row r="34" spans="1:9" s="4" customFormat="1" ht="18" customHeight="1">
      <c r="B34" s="22" t="s">
        <v>11</v>
      </c>
      <c r="C34" s="21"/>
      <c r="D34" s="20">
        <v>946</v>
      </c>
      <c r="E34" s="20">
        <v>169</v>
      </c>
      <c r="F34" s="23">
        <v>155</v>
      </c>
      <c r="G34" s="6"/>
      <c r="I34" s="5"/>
    </row>
    <row r="35" spans="1:9" s="4" customFormat="1" ht="18" customHeight="1">
      <c r="B35" s="22" t="s">
        <v>10</v>
      </c>
      <c r="C35" s="21"/>
      <c r="D35" s="20">
        <v>3417</v>
      </c>
      <c r="E35" s="20">
        <v>625</v>
      </c>
      <c r="F35" s="23">
        <v>599</v>
      </c>
      <c r="G35" s="6"/>
      <c r="I35" s="5"/>
    </row>
    <row r="36" spans="1:9" s="4" customFormat="1" ht="18" customHeight="1">
      <c r="B36" s="22" t="s">
        <v>9</v>
      </c>
      <c r="C36" s="21"/>
      <c r="D36" s="20">
        <v>16989</v>
      </c>
      <c r="E36" s="20">
        <v>3252</v>
      </c>
      <c r="F36" s="19">
        <v>3060</v>
      </c>
      <c r="G36" s="6"/>
      <c r="I36" s="5"/>
    </row>
    <row r="37" spans="1:9" s="12" customFormat="1" ht="18" customHeight="1">
      <c r="B37" s="18" t="s">
        <v>8</v>
      </c>
      <c r="C37" s="17"/>
      <c r="D37" s="16">
        <f>D38</f>
        <v>1122</v>
      </c>
      <c r="E37" s="16">
        <f>E38</f>
        <v>226</v>
      </c>
      <c r="F37" s="15">
        <f>F38</f>
        <v>209</v>
      </c>
      <c r="G37" s="14"/>
      <c r="I37" s="13"/>
    </row>
    <row r="38" spans="1:9" s="4" customFormat="1" ht="18" customHeight="1" thickBot="1">
      <c r="A38" s="11"/>
      <c r="B38" s="10" t="s">
        <v>7</v>
      </c>
      <c r="C38" s="9"/>
      <c r="D38" s="8">
        <v>1122</v>
      </c>
      <c r="E38" s="8">
        <v>226</v>
      </c>
      <c r="F38" s="7">
        <v>209</v>
      </c>
      <c r="G38" s="6"/>
      <c r="I38" s="5"/>
    </row>
    <row r="39" spans="1:9" s="2" customFormat="1" ht="15" customHeight="1">
      <c r="A39" s="4" t="s">
        <v>6</v>
      </c>
      <c r="C39" s="4"/>
    </row>
    <row r="40" spans="1:9" s="2" customFormat="1" ht="13.5" customHeight="1">
      <c r="A40" s="2" t="s">
        <v>5</v>
      </c>
    </row>
    <row r="41" spans="1:9" s="2" customFormat="1" ht="13.5" customHeight="1">
      <c r="A41" s="2" t="s">
        <v>4</v>
      </c>
    </row>
    <row r="42" spans="1:9" s="2" customFormat="1" ht="13.5" customHeight="1">
      <c r="A42" s="2" t="s">
        <v>3</v>
      </c>
    </row>
    <row r="43" spans="1:9" s="2" customFormat="1" ht="13.5" customHeight="1">
      <c r="A43" s="2" t="s">
        <v>2</v>
      </c>
    </row>
    <row r="44" spans="1:9" s="2" customFormat="1" ht="13.5" customHeight="1">
      <c r="A44" s="2" t="s">
        <v>1</v>
      </c>
    </row>
    <row r="45" spans="1:9" s="2" customFormat="1" ht="13.5" customHeight="1">
      <c r="A45" s="2" t="s">
        <v>0</v>
      </c>
      <c r="G45" s="3"/>
    </row>
  </sheetData>
  <mergeCells count="6">
    <mergeCell ref="G4:G6"/>
    <mergeCell ref="A1:F1"/>
    <mergeCell ref="A3:B3"/>
    <mergeCell ref="A4:C7"/>
    <mergeCell ref="D4:D7"/>
    <mergeCell ref="F4:F7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6-7 </vt:lpstr>
      <vt:lpstr>'6-7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2022-03-02T05:19:07Z</dcterms:created>
  <dcterms:modified xsi:type="dcterms:W3CDTF">2022-03-16T06:40:10Z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