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\\fs101\Share\200400医務課\04_保健統計担当\05_年報関係\02_保健統計年報（保健統計編）\健康増進事業報告\R1健康増進事業報告\R1 健康増進事業報告原稿\"/>
    </mc:Choice>
  </mc:AlternateContent>
  <xr:revisionPtr revIDLastSave="0" documentId="13_ncr:101_{F529B1D1-F587-4F10-9BCE-3A6C822B79AB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第21表" sheetId="1" r:id="rId1"/>
  </sheets>
  <definedNames>
    <definedName name="_Regression_Int" localSheetId="0" hidden="1">1</definedName>
    <definedName name="aあ１">#REF!</definedName>
    <definedName name="_xlnm.Print_Area" localSheetId="0">第21表!$A$1:$Q$40,第21表!$S$1:$AH$40,第21表!$AJ$1:$AT$40</definedName>
    <definedName name="Print_Area_MI" localSheetId="0">第21表!#REF!</definedName>
    <definedName name="あ１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T39" i="1" l="1"/>
  <c r="AS39" i="1"/>
  <c r="AR39" i="1"/>
  <c r="AR31" i="1" s="1"/>
  <c r="AQ39" i="1"/>
  <c r="AP39" i="1"/>
  <c r="AO39" i="1"/>
  <c r="AN39" i="1"/>
  <c r="AM39" i="1"/>
  <c r="AL39" i="1"/>
  <c r="AK39" i="1"/>
  <c r="AT35" i="1"/>
  <c r="AT31" i="1" s="1"/>
  <c r="AS35" i="1"/>
  <c r="AR35" i="1"/>
  <c r="AQ35" i="1"/>
  <c r="AP35" i="1"/>
  <c r="AP31" i="1" s="1"/>
  <c r="AO35" i="1"/>
  <c r="AN35" i="1"/>
  <c r="AM35" i="1"/>
  <c r="AM31" i="1" s="1"/>
  <c r="AL35" i="1"/>
  <c r="AL31" i="1" s="1"/>
  <c r="AK35" i="1"/>
  <c r="AQ31" i="1"/>
  <c r="AN31" i="1"/>
  <c r="AT29" i="1"/>
  <c r="AT27" i="1" s="1"/>
  <c r="AS29" i="1"/>
  <c r="AS27" i="1" s="1"/>
  <c r="AR29" i="1"/>
  <c r="AQ29" i="1"/>
  <c r="AP29" i="1"/>
  <c r="AP27" i="1" s="1"/>
  <c r="AO29" i="1"/>
  <c r="AO27" i="1" s="1"/>
  <c r="AN29" i="1"/>
  <c r="AN27" i="1" s="1"/>
  <c r="AM29" i="1"/>
  <c r="AL29" i="1"/>
  <c r="AL27" i="1" s="1"/>
  <c r="AK29" i="1"/>
  <c r="AK27" i="1" s="1"/>
  <c r="AR27" i="1"/>
  <c r="AQ27" i="1"/>
  <c r="AM27" i="1"/>
  <c r="AT25" i="1"/>
  <c r="AT23" i="1" s="1"/>
  <c r="AS25" i="1"/>
  <c r="AS23" i="1" s="1"/>
  <c r="AR25" i="1"/>
  <c r="AQ25" i="1"/>
  <c r="AP25" i="1"/>
  <c r="AP23" i="1" s="1"/>
  <c r="AO25" i="1"/>
  <c r="AO23" i="1" s="1"/>
  <c r="AN25" i="1"/>
  <c r="AM25" i="1"/>
  <c r="AM23" i="1" s="1"/>
  <c r="AL25" i="1"/>
  <c r="AL23" i="1" s="1"/>
  <c r="AK25" i="1"/>
  <c r="AK23" i="1" s="1"/>
  <c r="AR23" i="1"/>
  <c r="AQ23" i="1"/>
  <c r="AN23" i="1"/>
  <c r="AT19" i="1"/>
  <c r="AT17" i="1" s="1"/>
  <c r="AS19" i="1"/>
  <c r="AS17" i="1" s="1"/>
  <c r="AR19" i="1"/>
  <c r="AQ19" i="1"/>
  <c r="AP19" i="1"/>
  <c r="AP17" i="1" s="1"/>
  <c r="AO19" i="1"/>
  <c r="AO17" i="1" s="1"/>
  <c r="AN19" i="1"/>
  <c r="AN17" i="1" s="1"/>
  <c r="AM19" i="1"/>
  <c r="AL19" i="1"/>
  <c r="AL17" i="1" s="1"/>
  <c r="AK19" i="1"/>
  <c r="AK17" i="1" s="1"/>
  <c r="AR17" i="1"/>
  <c r="AQ17" i="1"/>
  <c r="AM17" i="1"/>
  <c r="AT15" i="1"/>
  <c r="AT10" i="1" s="1"/>
  <c r="AS15" i="1"/>
  <c r="AS10" i="1" s="1"/>
  <c r="AR15" i="1"/>
  <c r="AQ15" i="1"/>
  <c r="AP15" i="1"/>
  <c r="AP10" i="1" s="1"/>
  <c r="AO15" i="1"/>
  <c r="AO10" i="1" s="1"/>
  <c r="AN15" i="1"/>
  <c r="AM15" i="1"/>
  <c r="AM10" i="1" s="1"/>
  <c r="AL15" i="1"/>
  <c r="AL10" i="1" s="1"/>
  <c r="AK15" i="1"/>
  <c r="AK10" i="1" s="1"/>
  <c r="AR10" i="1"/>
  <c r="AQ10" i="1"/>
  <c r="AN10" i="1"/>
  <c r="AH39" i="1"/>
  <c r="AG39" i="1"/>
  <c r="AF39" i="1"/>
  <c r="AF31" i="1" s="1"/>
  <c r="AE39" i="1"/>
  <c r="AD39" i="1"/>
  <c r="AH35" i="1"/>
  <c r="AG35" i="1"/>
  <c r="AF35" i="1"/>
  <c r="AE35" i="1"/>
  <c r="AE31" i="1" s="1"/>
  <c r="AD35" i="1"/>
  <c r="AG31" i="1"/>
  <c r="AH29" i="1"/>
  <c r="AG29" i="1"/>
  <c r="AG27" i="1" s="1"/>
  <c r="AF29" i="1"/>
  <c r="AE29" i="1"/>
  <c r="AD29" i="1"/>
  <c r="AH27" i="1"/>
  <c r="AF27" i="1"/>
  <c r="AE27" i="1"/>
  <c r="AD27" i="1"/>
  <c r="AH25" i="1"/>
  <c r="AG25" i="1"/>
  <c r="AG23" i="1" s="1"/>
  <c r="AF25" i="1"/>
  <c r="AE25" i="1"/>
  <c r="AE23" i="1" s="1"/>
  <c r="AD25" i="1"/>
  <c r="AD23" i="1" s="1"/>
  <c r="AH23" i="1"/>
  <c r="AF23" i="1"/>
  <c r="AH19" i="1"/>
  <c r="AH17" i="1" s="1"/>
  <c r="AG19" i="1"/>
  <c r="AG17" i="1" s="1"/>
  <c r="AF19" i="1"/>
  <c r="AE19" i="1"/>
  <c r="AD19" i="1"/>
  <c r="AF17" i="1"/>
  <c r="AE17" i="1"/>
  <c r="AD17" i="1"/>
  <c r="AH15" i="1"/>
  <c r="AG15" i="1"/>
  <c r="AF15" i="1"/>
  <c r="AE15" i="1"/>
  <c r="AE10" i="1" s="1"/>
  <c r="AD15" i="1"/>
  <c r="AH10" i="1"/>
  <c r="AG10" i="1"/>
  <c r="AF10" i="1"/>
  <c r="AD10" i="1"/>
  <c r="AC39" i="1"/>
  <c r="AB39" i="1"/>
  <c r="AA39" i="1"/>
  <c r="Z39" i="1"/>
  <c r="Y39" i="1"/>
  <c r="AC35" i="1"/>
  <c r="AB35" i="1"/>
  <c r="AB31" i="1" s="1"/>
  <c r="AA35" i="1"/>
  <c r="Z35" i="1"/>
  <c r="Y35" i="1"/>
  <c r="Y31" i="1" s="1"/>
  <c r="AC31" i="1"/>
  <c r="AC29" i="1"/>
  <c r="AC27" i="1" s="1"/>
  <c r="AB29" i="1"/>
  <c r="AA29" i="1"/>
  <c r="Z29" i="1"/>
  <c r="Y29" i="1"/>
  <c r="Y27" i="1" s="1"/>
  <c r="AB27" i="1"/>
  <c r="AA27" i="1"/>
  <c r="Z27" i="1"/>
  <c r="AC25" i="1"/>
  <c r="AB25" i="1"/>
  <c r="AB23" i="1" s="1"/>
  <c r="AA25" i="1"/>
  <c r="AA23" i="1" s="1"/>
  <c r="Z25" i="1"/>
  <c r="Y25" i="1"/>
  <c r="Y23" i="1" s="1"/>
  <c r="AC23" i="1"/>
  <c r="Z23" i="1"/>
  <c r="AC19" i="1"/>
  <c r="AC17" i="1" s="1"/>
  <c r="AB19" i="1"/>
  <c r="AB17" i="1" s="1"/>
  <c r="AA19" i="1"/>
  <c r="Z19" i="1"/>
  <c r="Y19" i="1"/>
  <c r="Y17" i="1" s="1"/>
  <c r="AA17" i="1"/>
  <c r="Z17" i="1"/>
  <c r="AC15" i="1"/>
  <c r="AB15" i="1"/>
  <c r="AB10" i="1" s="1"/>
  <c r="AA15" i="1"/>
  <c r="AA10" i="1" s="1"/>
  <c r="Z15" i="1"/>
  <c r="Y15" i="1"/>
  <c r="Y10" i="1" s="1"/>
  <c r="AC10" i="1"/>
  <c r="Z10" i="1"/>
  <c r="X39" i="1"/>
  <c r="W39" i="1"/>
  <c r="V39" i="1"/>
  <c r="U39" i="1"/>
  <c r="T39" i="1"/>
  <c r="X35" i="1"/>
  <c r="X31" i="1" s="1"/>
  <c r="W35" i="1"/>
  <c r="V35" i="1"/>
  <c r="V31" i="1" s="1"/>
  <c r="U35" i="1"/>
  <c r="T35" i="1"/>
  <c r="W31" i="1"/>
  <c r="T31" i="1"/>
  <c r="X29" i="1"/>
  <c r="X27" i="1" s="1"/>
  <c r="W29" i="1"/>
  <c r="V29" i="1"/>
  <c r="U29" i="1"/>
  <c r="T29" i="1"/>
  <c r="T27" i="1" s="1"/>
  <c r="W27" i="1"/>
  <c r="V27" i="1"/>
  <c r="U27" i="1"/>
  <c r="X25" i="1"/>
  <c r="X23" i="1" s="1"/>
  <c r="W25" i="1"/>
  <c r="V25" i="1"/>
  <c r="V23" i="1" s="1"/>
  <c r="U25" i="1"/>
  <c r="U23" i="1" s="1"/>
  <c r="T25" i="1"/>
  <c r="W23" i="1"/>
  <c r="T23" i="1"/>
  <c r="X19" i="1"/>
  <c r="X17" i="1" s="1"/>
  <c r="W19" i="1"/>
  <c r="V19" i="1"/>
  <c r="U19" i="1"/>
  <c r="T19" i="1"/>
  <c r="T17" i="1" s="1"/>
  <c r="W17" i="1"/>
  <c r="V17" i="1"/>
  <c r="U17" i="1"/>
  <c r="X15" i="1"/>
  <c r="W15" i="1"/>
  <c r="V15" i="1"/>
  <c r="V10" i="1" s="1"/>
  <c r="U15" i="1"/>
  <c r="T15" i="1"/>
  <c r="X10" i="1"/>
  <c r="W10" i="1"/>
  <c r="U10" i="1"/>
  <c r="T10" i="1"/>
  <c r="Q39" i="1"/>
  <c r="P39" i="1"/>
  <c r="O39" i="1"/>
  <c r="N39" i="1"/>
  <c r="Q35" i="1"/>
  <c r="P35" i="1"/>
  <c r="P31" i="1" s="1"/>
  <c r="O35" i="1"/>
  <c r="N35" i="1"/>
  <c r="N31" i="1" s="1"/>
  <c r="M35" i="1"/>
  <c r="Q31" i="1"/>
  <c r="O31" i="1"/>
  <c r="M31" i="1"/>
  <c r="Q29" i="1"/>
  <c r="Q27" i="1" s="1"/>
  <c r="P29" i="1"/>
  <c r="P27" i="1" s="1"/>
  <c r="O29" i="1"/>
  <c r="N29" i="1"/>
  <c r="M29" i="1"/>
  <c r="O27" i="1"/>
  <c r="N27" i="1"/>
  <c r="M27" i="1"/>
  <c r="Q25" i="1"/>
  <c r="P25" i="1"/>
  <c r="O25" i="1"/>
  <c r="N25" i="1"/>
  <c r="N23" i="1" s="1"/>
  <c r="M25" i="1"/>
  <c r="Q23" i="1"/>
  <c r="P23" i="1"/>
  <c r="O23" i="1"/>
  <c r="M23" i="1"/>
  <c r="Q19" i="1"/>
  <c r="P19" i="1"/>
  <c r="P17" i="1" s="1"/>
  <c r="O19" i="1"/>
  <c r="N19" i="1"/>
  <c r="M19" i="1"/>
  <c r="Q17" i="1"/>
  <c r="O17" i="1"/>
  <c r="N17" i="1"/>
  <c r="M17" i="1"/>
  <c r="Q15" i="1"/>
  <c r="P15" i="1"/>
  <c r="P10" i="1" s="1"/>
  <c r="O15" i="1"/>
  <c r="N15" i="1"/>
  <c r="N10" i="1" s="1"/>
  <c r="M15" i="1"/>
  <c r="Q10" i="1"/>
  <c r="O10" i="1"/>
  <c r="M10" i="1"/>
  <c r="L39" i="1"/>
  <c r="K39" i="1"/>
  <c r="J39" i="1"/>
  <c r="I39" i="1"/>
  <c r="I31" i="1" s="1"/>
  <c r="H39" i="1"/>
  <c r="G39" i="1"/>
  <c r="F39" i="1"/>
  <c r="E39" i="1"/>
  <c r="D39" i="1"/>
  <c r="C39" i="1"/>
  <c r="L35" i="1"/>
  <c r="K35" i="1"/>
  <c r="K31" i="1" s="1"/>
  <c r="J35" i="1"/>
  <c r="I35" i="1"/>
  <c r="H35" i="1"/>
  <c r="G35" i="1"/>
  <c r="G31" i="1" s="1"/>
  <c r="F35" i="1"/>
  <c r="F31" i="1" s="1"/>
  <c r="E35" i="1"/>
  <c r="D35" i="1"/>
  <c r="C35" i="1"/>
  <c r="C31" i="1" s="1"/>
  <c r="J31" i="1"/>
  <c r="E31" i="1"/>
  <c r="L29" i="1"/>
  <c r="L27" i="1" s="1"/>
  <c r="K29" i="1"/>
  <c r="K27" i="1" s="1"/>
  <c r="J29" i="1"/>
  <c r="I29" i="1"/>
  <c r="H29" i="1"/>
  <c r="H27" i="1" s="1"/>
  <c r="G29" i="1"/>
  <c r="G27" i="1" s="1"/>
  <c r="F29" i="1"/>
  <c r="E29" i="1"/>
  <c r="E27" i="1" s="1"/>
  <c r="D29" i="1"/>
  <c r="D27" i="1" s="1"/>
  <c r="C29" i="1"/>
  <c r="C27" i="1" s="1"/>
  <c r="J27" i="1"/>
  <c r="I27" i="1"/>
  <c r="F27" i="1"/>
  <c r="L25" i="1"/>
  <c r="L23" i="1" s="1"/>
  <c r="K25" i="1"/>
  <c r="K23" i="1" s="1"/>
  <c r="J25" i="1"/>
  <c r="I25" i="1"/>
  <c r="H25" i="1"/>
  <c r="H23" i="1" s="1"/>
  <c r="G25" i="1"/>
  <c r="G23" i="1" s="1"/>
  <c r="F25" i="1"/>
  <c r="F23" i="1" s="1"/>
  <c r="E25" i="1"/>
  <c r="D25" i="1"/>
  <c r="D23" i="1" s="1"/>
  <c r="C25" i="1"/>
  <c r="C23" i="1" s="1"/>
  <c r="J23" i="1"/>
  <c r="I23" i="1"/>
  <c r="E23" i="1"/>
  <c r="L19" i="1"/>
  <c r="L17" i="1" s="1"/>
  <c r="K19" i="1"/>
  <c r="K17" i="1" s="1"/>
  <c r="J19" i="1"/>
  <c r="I19" i="1"/>
  <c r="H19" i="1"/>
  <c r="H17" i="1" s="1"/>
  <c r="G19" i="1"/>
  <c r="G17" i="1" s="1"/>
  <c r="F19" i="1"/>
  <c r="E19" i="1"/>
  <c r="E17" i="1" s="1"/>
  <c r="D19" i="1"/>
  <c r="D17" i="1" s="1"/>
  <c r="C19" i="1"/>
  <c r="C17" i="1" s="1"/>
  <c r="J17" i="1"/>
  <c r="I17" i="1"/>
  <c r="F17" i="1"/>
  <c r="L15" i="1"/>
  <c r="L10" i="1" s="1"/>
  <c r="K15" i="1"/>
  <c r="K10" i="1" s="1"/>
  <c r="J15" i="1"/>
  <c r="I15" i="1"/>
  <c r="H15" i="1"/>
  <c r="H10" i="1" s="1"/>
  <c r="G15" i="1"/>
  <c r="G10" i="1" s="1"/>
  <c r="F15" i="1"/>
  <c r="F10" i="1" s="1"/>
  <c r="E15" i="1"/>
  <c r="D15" i="1"/>
  <c r="D10" i="1" s="1"/>
  <c r="C15" i="1"/>
  <c r="C10" i="1" s="1"/>
  <c r="J10" i="1"/>
  <c r="I10" i="1"/>
  <c r="E10" i="1"/>
  <c r="B39" i="1"/>
  <c r="B31" i="1" s="1"/>
  <c r="B35" i="1"/>
  <c r="B29" i="1"/>
  <c r="B27" i="1" s="1"/>
  <c r="B25" i="1"/>
  <c r="B23" i="1" s="1"/>
  <c r="B19" i="1"/>
  <c r="B17" i="1" s="1"/>
  <c r="B15" i="1"/>
  <c r="B10" i="1"/>
  <c r="D31" i="1" l="1"/>
  <c r="H31" i="1"/>
  <c r="L31" i="1"/>
  <c r="AD31" i="1"/>
  <c r="AH31" i="1"/>
  <c r="U31" i="1"/>
  <c r="AA31" i="1"/>
  <c r="Z31" i="1"/>
  <c r="AK31" i="1"/>
  <c r="AO31" i="1"/>
  <c r="AS31" i="1"/>
  <c r="AT2" i="1"/>
  <c r="AH2" i="1"/>
  <c r="B8" i="1" l="1"/>
  <c r="B7" i="1"/>
  <c r="T8" i="1"/>
  <c r="D8" i="1"/>
  <c r="E8" i="1"/>
  <c r="F8" i="1"/>
  <c r="G8" i="1"/>
  <c r="I8" i="1"/>
  <c r="J8" i="1"/>
  <c r="K8" i="1"/>
  <c r="L8" i="1"/>
  <c r="N8" i="1"/>
  <c r="O8" i="1"/>
  <c r="P8" i="1"/>
  <c r="Q8" i="1"/>
  <c r="U8" i="1"/>
  <c r="V8" i="1"/>
  <c r="W8" i="1"/>
  <c r="X8" i="1"/>
  <c r="Y8" i="1"/>
  <c r="Z8" i="1"/>
  <c r="AA8" i="1"/>
  <c r="AB8" i="1"/>
  <c r="AC8" i="1"/>
  <c r="AD8" i="1"/>
  <c r="AE8" i="1"/>
  <c r="AF8" i="1"/>
  <c r="AG8" i="1"/>
  <c r="AH8" i="1"/>
  <c r="AK8" i="1"/>
  <c r="AL8" i="1"/>
  <c r="AM8" i="1"/>
  <c r="AN8" i="1"/>
  <c r="AO8" i="1"/>
  <c r="AP8" i="1"/>
  <c r="AQ8" i="1"/>
  <c r="AR8" i="1"/>
  <c r="AS8" i="1"/>
  <c r="AT8" i="1"/>
  <c r="B9" i="1" l="1"/>
  <c r="AN7" i="1"/>
  <c r="AG7" i="1"/>
  <c r="AB7" i="1"/>
  <c r="L7" i="1"/>
  <c r="P9" i="1"/>
  <c r="AM7" i="1"/>
  <c r="AF7" i="1"/>
  <c r="I7" i="1"/>
  <c r="J7" i="1"/>
  <c r="Z9" i="1"/>
  <c r="AO9" i="1"/>
  <c r="E9" i="1"/>
  <c r="V7" i="1"/>
  <c r="Q9" i="1"/>
  <c r="AR7" i="1"/>
  <c r="AN9" i="1"/>
  <c r="L9" i="1"/>
  <c r="D9" i="1"/>
  <c r="W9" i="1"/>
  <c r="W7" i="1"/>
  <c r="D7" i="1"/>
  <c r="AT7" i="1"/>
  <c r="AL9" i="1"/>
  <c r="V9" i="1"/>
  <c r="I9" i="1"/>
  <c r="AA9" i="1"/>
  <c r="AA7" i="1"/>
  <c r="AS9" i="1"/>
  <c r="AS7" i="1"/>
  <c r="AR9" i="1"/>
  <c r="AH9" i="1"/>
  <c r="AE9" i="1"/>
  <c r="AO7" i="1"/>
  <c r="AH7" i="1"/>
  <c r="AC7" i="1"/>
  <c r="X7" i="1"/>
  <c r="Q7" i="1"/>
  <c r="E7" i="1"/>
  <c r="N7" i="1"/>
  <c r="K7" i="1"/>
  <c r="G7" i="1"/>
  <c r="X9" i="1"/>
  <c r="F9" i="1"/>
  <c r="AT9" i="1"/>
  <c r="AB9" i="1"/>
  <c r="J9" i="1"/>
  <c r="AF9" i="1"/>
  <c r="N9" i="1"/>
  <c r="F7" i="1"/>
  <c r="AQ9" i="1"/>
  <c r="AM9" i="1"/>
  <c r="AG9" i="1"/>
  <c r="AC9" i="1"/>
  <c r="U9" i="1"/>
  <c r="O9" i="1"/>
  <c r="K9" i="1"/>
  <c r="G9" i="1"/>
  <c r="M9" i="1" l="1"/>
  <c r="O7" i="1"/>
  <c r="P7" i="1"/>
  <c r="M7" i="1"/>
  <c r="M8" i="1"/>
  <c r="AL7" i="1"/>
  <c r="Z7" i="1"/>
  <c r="U7" i="1"/>
  <c r="AE7" i="1"/>
  <c r="AQ7" i="1"/>
  <c r="AD9" i="1"/>
  <c r="AP7" i="1"/>
  <c r="AK9" i="1"/>
  <c r="Y7" i="1"/>
  <c r="Y9" i="1"/>
  <c r="AP9" i="1"/>
  <c r="T9" i="1"/>
  <c r="H8" i="1"/>
  <c r="C8" i="1"/>
  <c r="AK7" i="1" l="1"/>
  <c r="T7" i="1"/>
  <c r="H9" i="1"/>
  <c r="H7" i="1"/>
  <c r="AD7" i="1"/>
  <c r="C9" i="1"/>
  <c r="C7" i="1" l="1"/>
</calcChain>
</file>

<file path=xl/sharedStrings.xml><?xml version="1.0" encoding="utf-8"?>
<sst xmlns="http://schemas.openxmlformats.org/spreadsheetml/2006/main" count="591" uniqueCount="67">
  <si>
    <t>市  町</t>
    <phoneticPr fontId="3"/>
  </si>
  <si>
    <t>受診者数</t>
    <rPh sb="0" eb="3">
      <t>ジュシンシャ</t>
    </rPh>
    <rPh sb="3" eb="4">
      <t>スウ</t>
    </rPh>
    <phoneticPr fontId="3"/>
  </si>
  <si>
    <t>男</t>
    <rPh sb="0" eb="1">
      <t>オトコ</t>
    </rPh>
    <phoneticPr fontId="3"/>
  </si>
  <si>
    <t>女</t>
    <rPh sb="0" eb="1">
      <t>オンナ</t>
    </rPh>
    <phoneticPr fontId="3"/>
  </si>
  <si>
    <t>総数</t>
    <rPh sb="0" eb="2">
      <t>ソウスウ</t>
    </rPh>
    <phoneticPr fontId="3"/>
  </si>
  <si>
    <t>40歳</t>
  </si>
  <si>
    <t>50歳</t>
  </si>
  <si>
    <t>60歳</t>
    <phoneticPr fontId="3"/>
  </si>
  <si>
    <t>70歳</t>
    <phoneticPr fontId="3"/>
  </si>
  <si>
    <t>50歳</t>
    <phoneticPr fontId="3"/>
  </si>
  <si>
    <t>70歳</t>
    <phoneticPr fontId="3"/>
  </si>
  <si>
    <t>50歳</t>
    <phoneticPr fontId="3"/>
  </si>
  <si>
    <t>60歳</t>
    <phoneticPr fontId="3"/>
  </si>
  <si>
    <t>70歳</t>
    <phoneticPr fontId="3"/>
  </si>
  <si>
    <t>県    計</t>
  </si>
  <si>
    <t>市    計</t>
  </si>
  <si>
    <t>郡    計</t>
  </si>
  <si>
    <t>佐賀中部保健所</t>
  </si>
  <si>
    <t>佐 賀 市</t>
  </si>
  <si>
    <t>多 久 市</t>
  </si>
  <si>
    <t>小 城 市</t>
    <rPh sb="0" eb="1">
      <t>チイ</t>
    </rPh>
    <rPh sb="2" eb="3">
      <t>シロ</t>
    </rPh>
    <phoneticPr fontId="3"/>
  </si>
  <si>
    <t>神 埼 市</t>
    <rPh sb="0" eb="1">
      <t>カミ</t>
    </rPh>
    <rPh sb="2" eb="3">
      <t>サキ</t>
    </rPh>
    <rPh sb="4" eb="5">
      <t>シ</t>
    </rPh>
    <phoneticPr fontId="3"/>
  </si>
  <si>
    <t>神 埼 郡</t>
  </si>
  <si>
    <t>吉野ヶ里町</t>
    <rPh sb="0" eb="4">
      <t>ヨシノガリ</t>
    </rPh>
    <rPh sb="4" eb="5">
      <t>チョウ</t>
    </rPh>
    <phoneticPr fontId="3"/>
  </si>
  <si>
    <t>鳥栖保健所</t>
  </si>
  <si>
    <t>鳥 栖 市</t>
  </si>
  <si>
    <t>三養基郡</t>
  </si>
  <si>
    <t>基 山 町</t>
  </si>
  <si>
    <t>上 峰 町</t>
  </si>
  <si>
    <t>みやき町</t>
  </si>
  <si>
    <t>唐津保健所</t>
  </si>
  <si>
    <t>唐 津 市</t>
  </si>
  <si>
    <t>東松浦郡</t>
  </si>
  <si>
    <t>玄 海 町</t>
  </si>
  <si>
    <t>伊万里保健所</t>
  </si>
  <si>
    <t>伊万里市</t>
  </si>
  <si>
    <t>西松浦郡</t>
  </si>
  <si>
    <t>有 田 町</t>
  </si>
  <si>
    <t>杵藤保健所</t>
  </si>
  <si>
    <t>武 雄 市</t>
  </si>
  <si>
    <t>鹿 島 市</t>
  </si>
  <si>
    <t>嬉 野 市</t>
    <rPh sb="0" eb="1">
      <t>ウレシ</t>
    </rPh>
    <rPh sb="2" eb="3">
      <t>ノ</t>
    </rPh>
    <rPh sb="4" eb="5">
      <t>シ</t>
    </rPh>
    <phoneticPr fontId="3"/>
  </si>
  <si>
    <t>杵 島 郡</t>
  </si>
  <si>
    <t>大 町 町</t>
  </si>
  <si>
    <t>江 北 町</t>
  </si>
  <si>
    <t>白 石 町</t>
  </si>
  <si>
    <t>藤 津 郡</t>
  </si>
  <si>
    <t>太 良 町</t>
  </si>
  <si>
    <t>要精密検査者数</t>
    <rPh sb="0" eb="1">
      <t>ヨウ</t>
    </rPh>
    <rPh sb="1" eb="3">
      <t>セイミツ</t>
    </rPh>
    <rPh sb="3" eb="5">
      <t>ケンサ</t>
    </rPh>
    <rPh sb="5" eb="6">
      <t>シャ</t>
    </rPh>
    <rPh sb="6" eb="7">
      <t>スウ</t>
    </rPh>
    <phoneticPr fontId="3"/>
  </si>
  <si>
    <t>総数</t>
    <rPh sb="0" eb="2">
      <t>ソウスウ</t>
    </rPh>
    <phoneticPr fontId="2"/>
  </si>
  <si>
    <t>40歳</t>
    <rPh sb="2" eb="3">
      <t>サイ</t>
    </rPh>
    <phoneticPr fontId="2"/>
  </si>
  <si>
    <t>50歳</t>
    <rPh sb="2" eb="3">
      <t>サイ</t>
    </rPh>
    <phoneticPr fontId="2"/>
  </si>
  <si>
    <t>60歳</t>
    <rPh sb="2" eb="3">
      <t>サイ</t>
    </rPh>
    <phoneticPr fontId="2"/>
  </si>
  <si>
    <t>70歳</t>
    <rPh sb="2" eb="3">
      <t>サイ</t>
    </rPh>
    <phoneticPr fontId="2"/>
  </si>
  <si>
    <t>精密検査受診の有無別人数</t>
    <rPh sb="0" eb="2">
      <t>セイミツ</t>
    </rPh>
    <rPh sb="2" eb="4">
      <t>ケンサ</t>
    </rPh>
    <rPh sb="4" eb="6">
      <t>ジュシン</t>
    </rPh>
    <rPh sb="7" eb="9">
      <t>ウム</t>
    </rPh>
    <rPh sb="9" eb="10">
      <t>ベツ</t>
    </rPh>
    <rPh sb="10" eb="12">
      <t>ニンズウ</t>
    </rPh>
    <phoneticPr fontId="2"/>
  </si>
  <si>
    <t>異常認めず</t>
    <rPh sb="0" eb="2">
      <t>イジョウ</t>
    </rPh>
    <rPh sb="2" eb="3">
      <t>ミト</t>
    </rPh>
    <phoneticPr fontId="2"/>
  </si>
  <si>
    <t>歯周疾患であったもの</t>
    <rPh sb="0" eb="2">
      <t>シシュウ</t>
    </rPh>
    <rPh sb="2" eb="4">
      <t>シッカン</t>
    </rPh>
    <phoneticPr fontId="2"/>
  </si>
  <si>
    <t>歯周疾患以外であったもの</t>
    <rPh sb="0" eb="2">
      <t>シシュウ</t>
    </rPh>
    <rPh sb="2" eb="4">
      <t>シッカン</t>
    </rPh>
    <rPh sb="4" eb="6">
      <t>イガイ</t>
    </rPh>
    <phoneticPr fontId="2"/>
  </si>
  <si>
    <t>未受診</t>
    <rPh sb="0" eb="1">
      <t>ミ</t>
    </rPh>
    <rPh sb="1" eb="3">
      <t>ジュシン</t>
    </rPh>
    <phoneticPr fontId="2"/>
  </si>
  <si>
    <t>未把握</t>
    <rPh sb="0" eb="1">
      <t>ミ</t>
    </rPh>
    <rPh sb="1" eb="3">
      <t>ハアク</t>
    </rPh>
    <phoneticPr fontId="2"/>
  </si>
  <si>
    <t>精密検査受診の有無別人数</t>
    <phoneticPr fontId="2"/>
  </si>
  <si>
    <t>７　歯周疾患検診</t>
    <phoneticPr fontId="3"/>
  </si>
  <si>
    <t>-</t>
  </si>
  <si>
    <t>第21表(3-1)　平成３０年度における歯周疾患検診受診者数・要精密検査者数・精密検査受診の有無別人数、年齢階級・市町別</t>
    <rPh sb="10" eb="12">
      <t>ヘイセイ</t>
    </rPh>
    <rPh sb="14" eb="16">
      <t>ネンド</t>
    </rPh>
    <rPh sb="20" eb="22">
      <t>シシュウ</t>
    </rPh>
    <rPh sb="22" eb="24">
      <t>シッカン</t>
    </rPh>
    <rPh sb="24" eb="26">
      <t>ケンシン</t>
    </rPh>
    <rPh sb="26" eb="28">
      <t>ジュシン</t>
    </rPh>
    <rPh sb="28" eb="29">
      <t>シャ</t>
    </rPh>
    <rPh sb="29" eb="30">
      <t>スウ</t>
    </rPh>
    <rPh sb="31" eb="32">
      <t>ヨウ</t>
    </rPh>
    <rPh sb="32" eb="34">
      <t>セイミツ</t>
    </rPh>
    <rPh sb="34" eb="36">
      <t>ケンサ</t>
    </rPh>
    <rPh sb="36" eb="37">
      <t>シャ</t>
    </rPh>
    <rPh sb="37" eb="38">
      <t>スウ</t>
    </rPh>
    <rPh sb="39" eb="41">
      <t>セイミツ</t>
    </rPh>
    <rPh sb="41" eb="43">
      <t>ケンサ</t>
    </rPh>
    <rPh sb="43" eb="45">
      <t>ジュシン</t>
    </rPh>
    <rPh sb="46" eb="48">
      <t>ウム</t>
    </rPh>
    <rPh sb="48" eb="49">
      <t>ベツ</t>
    </rPh>
    <rPh sb="49" eb="51">
      <t>ニンズウ</t>
    </rPh>
    <rPh sb="52" eb="54">
      <t>ネンレイ</t>
    </rPh>
    <rPh sb="54" eb="56">
      <t>カイキュウ</t>
    </rPh>
    <rPh sb="57" eb="58">
      <t>シ</t>
    </rPh>
    <rPh sb="58" eb="59">
      <t>マチ</t>
    </rPh>
    <rPh sb="59" eb="60">
      <t>ベツ</t>
    </rPh>
    <phoneticPr fontId="3"/>
  </si>
  <si>
    <t>令和元年度</t>
    <rPh sb="0" eb="5">
      <t>レイワガンネンド</t>
    </rPh>
    <phoneticPr fontId="2"/>
  </si>
  <si>
    <t>第21表(3-2)　平成３０年度における歯周疾患検診受診者数・要精密検査者数・精密検査受診の有無別人数、年齢階級・市町別</t>
    <phoneticPr fontId="2"/>
  </si>
  <si>
    <t>第21表(3-3)　平成３０年度における歯周疾患検診受診者数・要精密検査者数・精密検査受診の有無別人数、年齢階級・市町別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</si>
</sst>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1" formatCode="_ * #,##0_ ;_ * \-#,##0_ ;_ * &quot;-&quot;_ ;_ @_ "/>
  </numFmts>
  <fonts count="6" x14ac:knownFonts="1">
    <font>
      <sz val="14"/>
      <name val="Terminal"/>
      <charset val="128"/>
    </font>
    <font>
      <sz val="14"/>
      <name val="Terminal"/>
      <charset val="128"/>
    </font>
    <font>
      <sz val="6"/>
      <name val="游ゴシック"/>
      <family val="2"/>
      <charset val="128"/>
      <scheme val="minor"/>
    </font>
    <font>
      <sz val="7"/>
      <name val="ＭＳ Ｐゴシック"/>
      <family val="3"/>
      <charset val="128"/>
    </font>
    <font>
      <sz val="14"/>
      <name val="ＭＳ ゴシック"/>
      <family val="3"/>
      <charset val="128"/>
    </font>
    <font>
      <b/>
      <sz val="14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medium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120">
    <xf numFmtId="0" fontId="0" fillId="0" borderId="0" xfId="0"/>
    <xf numFmtId="41" fontId="4" fillId="2" borderId="0" xfId="1" applyNumberFormat="1" applyFont="1" applyFill="1" applyBorder="1" applyAlignment="1">
      <alignment horizontal="center" vertical="center"/>
    </xf>
    <xf numFmtId="41" fontId="4" fillId="2" borderId="0" xfId="1" applyNumberFormat="1" applyFont="1" applyFill="1" applyBorder="1" applyAlignment="1">
      <alignment vertical="center"/>
    </xf>
    <xf numFmtId="41" fontId="4" fillId="2" borderId="0" xfId="1" applyNumberFormat="1" applyFont="1" applyFill="1" applyBorder="1" applyAlignment="1">
      <alignment horizontal="right" vertical="center"/>
    </xf>
    <xf numFmtId="41" fontId="4" fillId="2" borderId="0" xfId="1" applyNumberFormat="1" applyFont="1" applyFill="1" applyAlignment="1">
      <alignment vertical="center"/>
    </xf>
    <xf numFmtId="41" fontId="4" fillId="2" borderId="0" xfId="1" applyNumberFormat="1" applyFont="1" applyFill="1" applyAlignment="1">
      <alignment horizontal="right" vertical="center"/>
    </xf>
    <xf numFmtId="41" fontId="5" fillId="2" borderId="6" xfId="1" applyNumberFormat="1" applyFont="1" applyFill="1" applyBorder="1" applyAlignment="1" applyProtection="1">
      <alignment horizontal="center" vertical="center"/>
    </xf>
    <xf numFmtId="41" fontId="5" fillId="2" borderId="5" xfId="1" applyNumberFormat="1" applyFont="1" applyFill="1" applyBorder="1" applyAlignment="1" applyProtection="1">
      <alignment horizontal="center" vertical="center"/>
    </xf>
    <xf numFmtId="41" fontId="5" fillId="2" borderId="2" xfId="1" applyNumberFormat="1" applyFont="1" applyFill="1" applyBorder="1" applyAlignment="1" applyProtection="1">
      <alignment vertical="center" shrinkToFit="1"/>
    </xf>
    <xf numFmtId="41" fontId="5" fillId="2" borderId="6" xfId="1" applyNumberFormat="1" applyFont="1" applyFill="1" applyBorder="1" applyAlignment="1" applyProtection="1">
      <alignment vertical="center"/>
    </xf>
    <xf numFmtId="41" fontId="4" fillId="2" borderId="6" xfId="1" applyNumberFormat="1" applyFont="1" applyFill="1" applyBorder="1" applyAlignment="1" applyProtection="1">
      <alignment horizontal="right" vertical="center"/>
    </xf>
    <xf numFmtId="41" fontId="5" fillId="2" borderId="2" xfId="1" applyNumberFormat="1" applyFont="1" applyFill="1" applyBorder="1" applyAlignment="1" applyProtection="1">
      <alignment vertical="center"/>
    </xf>
    <xf numFmtId="41" fontId="4" fillId="2" borderId="11" xfId="1" applyNumberFormat="1" applyFont="1" applyFill="1" applyBorder="1" applyAlignment="1" applyProtection="1">
      <alignment horizontal="right" vertical="center"/>
    </xf>
    <xf numFmtId="41" fontId="5" fillId="2" borderId="6" xfId="0" applyNumberFormat="1" applyFont="1" applyFill="1" applyBorder="1" applyAlignment="1" applyProtection="1">
      <alignment horizontal="center" vertical="center"/>
    </xf>
    <xf numFmtId="41" fontId="5" fillId="2" borderId="16" xfId="1" applyNumberFormat="1" applyFont="1" applyFill="1" applyBorder="1" applyAlignment="1" applyProtection="1">
      <alignment horizontal="right" vertical="center" shrinkToFit="1"/>
    </xf>
    <xf numFmtId="41" fontId="5" fillId="2" borderId="13" xfId="1" applyNumberFormat="1" applyFont="1" applyFill="1" applyBorder="1" applyAlignment="1" applyProtection="1">
      <alignment horizontal="right" vertical="center" shrinkToFit="1"/>
    </xf>
    <xf numFmtId="41" fontId="5" fillId="2" borderId="14" xfId="1" applyNumberFormat="1" applyFont="1" applyFill="1" applyBorder="1" applyAlignment="1" applyProtection="1">
      <alignment horizontal="right" vertical="center" shrinkToFit="1"/>
    </xf>
    <xf numFmtId="41" fontId="5" fillId="2" borderId="14" xfId="1" applyNumberFormat="1" applyFont="1" applyFill="1" applyBorder="1" applyAlignment="1">
      <alignment horizontal="right" vertical="center" shrinkToFit="1"/>
    </xf>
    <xf numFmtId="41" fontId="5" fillId="2" borderId="15" xfId="1" applyNumberFormat="1" applyFont="1" applyFill="1" applyBorder="1" applyAlignment="1" applyProtection="1">
      <alignment horizontal="right" vertical="center" shrinkToFit="1"/>
    </xf>
    <xf numFmtId="41" fontId="4" fillId="2" borderId="23" xfId="1" applyNumberFormat="1" applyFont="1" applyFill="1" applyBorder="1" applyAlignment="1">
      <alignment horizontal="right" vertical="center" shrinkToFit="1"/>
    </xf>
    <xf numFmtId="41" fontId="4" fillId="2" borderId="14" xfId="1" applyNumberFormat="1" applyFont="1" applyFill="1" applyBorder="1" applyAlignment="1">
      <alignment horizontal="right" vertical="center" shrinkToFit="1"/>
    </xf>
    <xf numFmtId="41" fontId="5" fillId="2" borderId="12" xfId="1" applyNumberFormat="1" applyFont="1" applyFill="1" applyBorder="1" applyAlignment="1" applyProtection="1">
      <alignment horizontal="right" vertical="center" shrinkToFit="1"/>
    </xf>
    <xf numFmtId="41" fontId="5" fillId="2" borderId="13" xfId="1" applyNumberFormat="1" applyFont="1" applyFill="1" applyBorder="1" applyAlignment="1">
      <alignment horizontal="right" vertical="center" shrinkToFit="1"/>
    </xf>
    <xf numFmtId="41" fontId="4" fillId="2" borderId="22" xfId="1" applyNumberFormat="1" applyFont="1" applyFill="1" applyBorder="1" applyAlignment="1">
      <alignment horizontal="right" vertical="center" shrinkToFit="1"/>
    </xf>
    <xf numFmtId="41" fontId="4" fillId="2" borderId="13" xfId="1" applyNumberFormat="1" applyFont="1" applyFill="1" applyBorder="1" applyAlignment="1">
      <alignment horizontal="right" vertical="center" shrinkToFit="1"/>
    </xf>
    <xf numFmtId="41" fontId="5" fillId="2" borderId="0" xfId="1" applyNumberFormat="1" applyFont="1" applyFill="1" applyBorder="1" applyAlignment="1">
      <alignment horizontal="left" vertical="center"/>
    </xf>
    <xf numFmtId="41" fontId="4" fillId="2" borderId="0" xfId="1" applyNumberFormat="1" applyFont="1" applyFill="1" applyBorder="1" applyAlignment="1">
      <alignment horizontal="left" vertical="center"/>
    </xf>
    <xf numFmtId="41" fontId="4" fillId="2" borderId="0" xfId="1" applyNumberFormat="1" applyFont="1" applyFill="1" applyBorder="1" applyAlignment="1" applyProtection="1">
      <alignment horizontal="center" vertical="center"/>
    </xf>
    <xf numFmtId="41" fontId="4" fillId="2" borderId="5" xfId="1" applyNumberFormat="1" applyFont="1" applyFill="1" applyBorder="1" applyAlignment="1">
      <alignment horizontal="center" vertical="center"/>
    </xf>
    <xf numFmtId="41" fontId="4" fillId="2" borderId="17" xfId="1" applyNumberFormat="1" applyFont="1" applyFill="1" applyBorder="1" applyAlignment="1" applyProtection="1">
      <alignment horizontal="center" vertical="center"/>
    </xf>
    <xf numFmtId="41" fontId="4" fillId="2" borderId="22" xfId="1" applyNumberFormat="1" applyFont="1" applyFill="1" applyBorder="1" applyAlignment="1" applyProtection="1">
      <alignment horizontal="center" vertical="center"/>
    </xf>
    <xf numFmtId="41" fontId="4" fillId="2" borderId="28" xfId="1" applyNumberFormat="1" applyFont="1" applyFill="1" applyBorder="1" applyAlignment="1" applyProtection="1">
      <alignment horizontal="center" vertical="center"/>
    </xf>
    <xf numFmtId="41" fontId="4" fillId="2" borderId="32" xfId="1" applyNumberFormat="1" applyFont="1" applyFill="1" applyBorder="1" applyAlignment="1" applyProtection="1">
      <alignment horizontal="center" vertical="center"/>
    </xf>
    <xf numFmtId="41" fontId="4" fillId="2" borderId="33" xfId="1" applyNumberFormat="1" applyFont="1" applyFill="1" applyBorder="1" applyAlignment="1" applyProtection="1">
      <alignment horizontal="center" vertical="center"/>
    </xf>
    <xf numFmtId="41" fontId="4" fillId="2" borderId="25" xfId="1" applyNumberFormat="1" applyFont="1" applyFill="1" applyBorder="1" applyAlignment="1" applyProtection="1">
      <alignment horizontal="center" vertical="center"/>
    </xf>
    <xf numFmtId="41" fontId="4" fillId="2" borderId="34" xfId="1" applyNumberFormat="1" applyFont="1" applyFill="1" applyBorder="1" applyAlignment="1" applyProtection="1">
      <alignment horizontal="center" vertical="center"/>
    </xf>
    <xf numFmtId="41" fontId="4" fillId="2" borderId="21" xfId="1" applyNumberFormat="1" applyFont="1" applyFill="1" applyBorder="1" applyAlignment="1" applyProtection="1">
      <alignment horizontal="center" vertical="center"/>
    </xf>
    <xf numFmtId="41" fontId="4" fillId="2" borderId="23" xfId="1" applyNumberFormat="1" applyFont="1" applyFill="1" applyBorder="1" applyAlignment="1" applyProtection="1">
      <alignment horizontal="center" vertical="center"/>
    </xf>
    <xf numFmtId="41" fontId="5" fillId="2" borderId="1" xfId="1" applyNumberFormat="1" applyFont="1" applyFill="1" applyBorder="1" applyAlignment="1" applyProtection="1">
      <alignment horizontal="right" vertical="center" shrinkToFit="1"/>
    </xf>
    <xf numFmtId="41" fontId="5" fillId="2" borderId="27" xfId="1" applyNumberFormat="1" applyFont="1" applyFill="1" applyBorder="1" applyAlignment="1" applyProtection="1">
      <alignment horizontal="right" vertical="center" shrinkToFit="1"/>
    </xf>
    <xf numFmtId="41" fontId="5" fillId="2" borderId="19" xfId="1" applyNumberFormat="1" applyFont="1" applyFill="1" applyBorder="1" applyAlignment="1" applyProtection="1">
      <alignment horizontal="right" vertical="center" shrinkToFit="1"/>
    </xf>
    <xf numFmtId="41" fontId="5" fillId="2" borderId="20" xfId="1" applyNumberFormat="1" applyFont="1" applyFill="1" applyBorder="1" applyAlignment="1" applyProtection="1">
      <alignment horizontal="right" vertical="center" shrinkToFit="1"/>
    </xf>
    <xf numFmtId="41" fontId="5" fillId="2" borderId="0" xfId="1" applyNumberFormat="1" applyFont="1" applyFill="1" applyBorder="1" applyAlignment="1" applyProtection="1">
      <alignment horizontal="center" vertical="center" shrinkToFit="1"/>
    </xf>
    <xf numFmtId="41" fontId="5" fillId="2" borderId="5" xfId="1" applyNumberFormat="1" applyFont="1" applyFill="1" applyBorder="1" applyAlignment="1" applyProtection="1">
      <alignment horizontal="right" vertical="center" shrinkToFit="1"/>
    </xf>
    <xf numFmtId="41" fontId="5" fillId="2" borderId="15" xfId="1" applyNumberFormat="1" applyFont="1" applyFill="1" applyBorder="1" applyAlignment="1">
      <alignment horizontal="right" vertical="center"/>
    </xf>
    <xf numFmtId="41" fontId="5" fillId="2" borderId="12" xfId="1" applyNumberFormat="1" applyFont="1" applyFill="1" applyBorder="1" applyAlignment="1">
      <alignment horizontal="right" vertical="center"/>
    </xf>
    <xf numFmtId="41" fontId="5" fillId="2" borderId="13" xfId="1" applyNumberFormat="1" applyFont="1" applyFill="1" applyBorder="1" applyAlignment="1">
      <alignment horizontal="right" vertical="center"/>
    </xf>
    <xf numFmtId="41" fontId="5" fillId="2" borderId="14" xfId="1" applyNumberFormat="1" applyFont="1" applyFill="1" applyBorder="1" applyAlignment="1">
      <alignment horizontal="right" vertical="center"/>
    </xf>
    <xf numFmtId="41" fontId="5" fillId="2" borderId="16" xfId="1" applyNumberFormat="1" applyFont="1" applyFill="1" applyBorder="1" applyAlignment="1">
      <alignment horizontal="right" vertical="center"/>
    </xf>
    <xf numFmtId="41" fontId="4" fillId="2" borderId="11" xfId="0" applyNumberFormat="1" applyFont="1" applyFill="1" applyBorder="1" applyAlignment="1" applyProtection="1">
      <alignment horizontal="right" vertical="center"/>
    </xf>
    <xf numFmtId="41" fontId="4" fillId="2" borderId="32" xfId="1" applyNumberFormat="1" applyFont="1" applyFill="1" applyBorder="1" applyAlignment="1">
      <alignment horizontal="right" vertical="center"/>
    </xf>
    <xf numFmtId="41" fontId="4" fillId="2" borderId="21" xfId="1" applyNumberFormat="1" applyFont="1" applyFill="1" applyBorder="1" applyAlignment="1">
      <alignment horizontal="right" vertical="center"/>
    </xf>
    <xf numFmtId="41" fontId="4" fillId="2" borderId="22" xfId="1" applyNumberFormat="1" applyFont="1" applyFill="1" applyBorder="1" applyAlignment="1">
      <alignment horizontal="right" vertical="center"/>
    </xf>
    <xf numFmtId="41" fontId="4" fillId="2" borderId="23" xfId="1" applyNumberFormat="1" applyFont="1" applyFill="1" applyBorder="1" applyAlignment="1">
      <alignment horizontal="right" vertical="center"/>
    </xf>
    <xf numFmtId="41" fontId="4" fillId="2" borderId="17" xfId="1" applyNumberFormat="1" applyFont="1" applyFill="1" applyBorder="1" applyAlignment="1">
      <alignment horizontal="right" vertical="center"/>
    </xf>
    <xf numFmtId="41" fontId="4" fillId="2" borderId="15" xfId="1" applyNumberFormat="1" applyFont="1" applyFill="1" applyBorder="1" applyAlignment="1">
      <alignment horizontal="right" vertical="center"/>
    </xf>
    <xf numFmtId="41" fontId="4" fillId="2" borderId="12" xfId="1" applyNumberFormat="1" applyFont="1" applyFill="1" applyBorder="1" applyAlignment="1">
      <alignment horizontal="right" vertical="center"/>
    </xf>
    <xf numFmtId="41" fontId="4" fillId="2" borderId="13" xfId="1" applyNumberFormat="1" applyFont="1" applyFill="1" applyBorder="1" applyAlignment="1">
      <alignment horizontal="right" vertical="center"/>
    </xf>
    <xf numFmtId="41" fontId="4" fillId="2" borderId="14" xfId="1" applyNumberFormat="1" applyFont="1" applyFill="1" applyBorder="1" applyAlignment="1">
      <alignment horizontal="right" vertical="center"/>
    </xf>
    <xf numFmtId="41" fontId="4" fillId="2" borderId="16" xfId="1" applyNumberFormat="1" applyFont="1" applyFill="1" applyBorder="1" applyAlignment="1">
      <alignment horizontal="right" vertical="center"/>
    </xf>
    <xf numFmtId="41" fontId="4" fillId="2" borderId="0" xfId="1" applyNumberFormat="1" applyFont="1" applyFill="1" applyBorder="1" applyAlignment="1" applyProtection="1">
      <alignment vertical="center"/>
    </xf>
    <xf numFmtId="41" fontId="5" fillId="2" borderId="0" xfId="1" applyNumberFormat="1" applyFont="1" applyFill="1" applyAlignment="1">
      <alignment vertical="center"/>
    </xf>
    <xf numFmtId="41" fontId="4" fillId="2" borderId="0" xfId="1" applyNumberFormat="1" applyFont="1" applyFill="1" applyAlignment="1">
      <alignment horizontal="center" vertical="center"/>
    </xf>
    <xf numFmtId="41" fontId="4" fillId="2" borderId="5" xfId="1" applyNumberFormat="1" applyFont="1" applyFill="1" applyBorder="1" applyAlignment="1" applyProtection="1">
      <alignment horizontal="center" vertical="center"/>
    </xf>
    <xf numFmtId="41" fontId="5" fillId="2" borderId="5" xfId="1" applyNumberFormat="1" applyFont="1" applyFill="1" applyBorder="1" applyAlignment="1" applyProtection="1">
      <alignment horizontal="center" vertical="center" shrinkToFit="1"/>
    </xf>
    <xf numFmtId="41" fontId="5" fillId="2" borderId="5" xfId="1" applyNumberFormat="1" applyFont="1" applyFill="1" applyBorder="1" applyAlignment="1">
      <alignment horizontal="right" vertical="center" shrinkToFit="1"/>
    </xf>
    <xf numFmtId="41" fontId="4" fillId="2" borderId="5" xfId="1" applyNumberFormat="1" applyFont="1" applyFill="1" applyBorder="1" applyAlignment="1">
      <alignment horizontal="right" vertical="center" shrinkToFit="1"/>
    </xf>
    <xf numFmtId="41" fontId="5" fillId="2" borderId="1" xfId="1" applyNumberFormat="1" applyFont="1" applyFill="1" applyBorder="1" applyAlignment="1">
      <alignment horizontal="right" vertical="center" shrinkToFit="1"/>
    </xf>
    <xf numFmtId="41" fontId="5" fillId="2" borderId="27" xfId="1" applyNumberFormat="1" applyFont="1" applyFill="1" applyBorder="1" applyAlignment="1">
      <alignment horizontal="right" vertical="center" shrinkToFit="1"/>
    </xf>
    <xf numFmtId="41" fontId="5" fillId="2" borderId="19" xfId="1" applyNumberFormat="1" applyFont="1" applyFill="1" applyBorder="1" applyAlignment="1">
      <alignment horizontal="right" vertical="center" shrinkToFit="1"/>
    </xf>
    <xf numFmtId="41" fontId="5" fillId="2" borderId="20" xfId="1" applyNumberFormat="1" applyFont="1" applyFill="1" applyBorder="1" applyAlignment="1">
      <alignment horizontal="right" vertical="center" shrinkToFit="1"/>
    </xf>
    <xf numFmtId="41" fontId="5" fillId="2" borderId="18" xfId="1" applyNumberFormat="1" applyFont="1" applyFill="1" applyBorder="1" applyAlignment="1">
      <alignment horizontal="right" vertical="center" shrinkToFit="1"/>
    </xf>
    <xf numFmtId="41" fontId="5" fillId="2" borderId="5" xfId="1" applyNumberFormat="1" applyFont="1" applyFill="1" applyBorder="1" applyAlignment="1">
      <alignment horizontal="center" vertical="center" shrinkToFit="1"/>
    </xf>
    <xf numFmtId="41" fontId="5" fillId="2" borderId="1" xfId="1" applyNumberFormat="1" applyFont="1" applyFill="1" applyBorder="1" applyAlignment="1">
      <alignment vertical="center" shrinkToFit="1"/>
    </xf>
    <xf numFmtId="41" fontId="5" fillId="2" borderId="30" xfId="1" applyNumberFormat="1" applyFont="1" applyFill="1" applyBorder="1" applyAlignment="1">
      <alignment horizontal="right" vertical="center" shrinkToFit="1"/>
    </xf>
    <xf numFmtId="41" fontId="5" fillId="2" borderId="0" xfId="1" applyNumberFormat="1" applyFont="1" applyFill="1" applyAlignment="1">
      <alignment horizontal="center" vertical="center" shrinkToFit="1"/>
    </xf>
    <xf numFmtId="41" fontId="5" fillId="2" borderId="16" xfId="1" applyNumberFormat="1" applyFont="1" applyFill="1" applyBorder="1" applyAlignment="1">
      <alignment horizontal="right" vertical="center" shrinkToFit="1"/>
    </xf>
    <xf numFmtId="41" fontId="5" fillId="2" borderId="12" xfId="1" applyNumberFormat="1" applyFont="1" applyFill="1" applyBorder="1" applyAlignment="1">
      <alignment horizontal="right" vertical="center" shrinkToFit="1"/>
    </xf>
    <xf numFmtId="41" fontId="5" fillId="2" borderId="5" xfId="1" applyNumberFormat="1" applyFont="1" applyFill="1" applyBorder="1" applyAlignment="1">
      <alignment horizontal="center" vertical="center"/>
    </xf>
    <xf numFmtId="41" fontId="5" fillId="2" borderId="15" xfId="1" applyNumberFormat="1" applyFont="1" applyFill="1" applyBorder="1" applyAlignment="1">
      <alignment horizontal="right" vertical="center" shrinkToFit="1"/>
    </xf>
    <xf numFmtId="41" fontId="5" fillId="2" borderId="0" xfId="1" applyNumberFormat="1" applyFont="1" applyFill="1" applyAlignment="1">
      <alignment horizontal="right" vertical="center" shrinkToFit="1"/>
    </xf>
    <xf numFmtId="41" fontId="4" fillId="2" borderId="10" xfId="1" applyNumberFormat="1" applyFont="1" applyFill="1" applyBorder="1" applyAlignment="1">
      <alignment horizontal="right" vertical="center" shrinkToFit="1"/>
    </xf>
    <xf numFmtId="41" fontId="4" fillId="2" borderId="17" xfId="1" applyNumberFormat="1" applyFont="1" applyFill="1" applyBorder="1" applyAlignment="1">
      <alignment horizontal="right" vertical="center" shrinkToFit="1"/>
    </xf>
    <xf numFmtId="41" fontId="4" fillId="2" borderId="21" xfId="1" applyNumberFormat="1" applyFont="1" applyFill="1" applyBorder="1" applyAlignment="1">
      <alignment horizontal="right" vertical="center" shrinkToFit="1"/>
    </xf>
    <xf numFmtId="41" fontId="4" fillId="2" borderId="10" xfId="0" applyNumberFormat="1" applyFont="1" applyFill="1" applyBorder="1" applyAlignment="1">
      <alignment horizontal="right" vertical="center"/>
    </xf>
    <xf numFmtId="41" fontId="5" fillId="2" borderId="5" xfId="1" applyNumberFormat="1" applyFont="1" applyFill="1" applyBorder="1" applyAlignment="1">
      <alignment vertical="center"/>
    </xf>
    <xf numFmtId="41" fontId="4" fillId="2" borderId="16" xfId="1" applyNumberFormat="1" applyFont="1" applyFill="1" applyBorder="1" applyAlignment="1">
      <alignment horizontal="right" vertical="center" shrinkToFit="1"/>
    </xf>
    <xf numFmtId="41" fontId="4" fillId="2" borderId="12" xfId="1" applyNumberFormat="1" applyFont="1" applyFill="1" applyBorder="1" applyAlignment="1">
      <alignment horizontal="right" vertical="center" shrinkToFit="1"/>
    </xf>
    <xf numFmtId="41" fontId="4" fillId="2" borderId="5" xfId="1" applyNumberFormat="1" applyFont="1" applyFill="1" applyBorder="1" applyAlignment="1">
      <alignment horizontal="right" vertical="center"/>
    </xf>
    <xf numFmtId="41" fontId="5" fillId="2" borderId="1" xfId="1" applyNumberFormat="1" applyFont="1" applyFill="1" applyBorder="1" applyAlignment="1">
      <alignment vertical="center"/>
    </xf>
    <xf numFmtId="41" fontId="4" fillId="2" borderId="10" xfId="1" applyNumberFormat="1" applyFont="1" applyFill="1" applyBorder="1" applyAlignment="1">
      <alignment horizontal="right" vertical="center"/>
    </xf>
    <xf numFmtId="41" fontId="5" fillId="2" borderId="5" xfId="0" applyNumberFormat="1" applyFont="1" applyFill="1" applyBorder="1" applyAlignment="1">
      <alignment horizontal="center" vertical="center"/>
    </xf>
    <xf numFmtId="41" fontId="4" fillId="2" borderId="36" xfId="1" applyNumberFormat="1" applyFont="1" applyFill="1" applyBorder="1" applyAlignment="1">
      <alignment horizontal="center" vertical="center"/>
    </xf>
    <xf numFmtId="41" fontId="4" fillId="2" borderId="37" xfId="1" applyNumberFormat="1" applyFont="1" applyFill="1" applyBorder="1" applyAlignment="1">
      <alignment horizontal="center" vertical="center"/>
    </xf>
    <xf numFmtId="41" fontId="4" fillId="2" borderId="1" xfId="1" applyNumberFormat="1" applyFont="1" applyFill="1" applyBorder="1" applyAlignment="1">
      <alignment horizontal="center" vertical="center"/>
    </xf>
    <xf numFmtId="41" fontId="4" fillId="2" borderId="5" xfId="1" applyNumberFormat="1" applyFont="1" applyFill="1" applyBorder="1" applyAlignment="1">
      <alignment horizontal="center" vertical="center"/>
    </xf>
    <xf numFmtId="41" fontId="4" fillId="2" borderId="10" xfId="1" applyNumberFormat="1" applyFont="1" applyFill="1" applyBorder="1" applyAlignment="1">
      <alignment horizontal="center" vertical="center"/>
    </xf>
    <xf numFmtId="41" fontId="4" fillId="2" borderId="2" xfId="1" applyNumberFormat="1" applyFont="1" applyFill="1" applyBorder="1" applyAlignment="1" applyProtection="1">
      <alignment horizontal="center" vertical="center"/>
    </xf>
    <xf numFmtId="41" fontId="4" fillId="2" borderId="3" xfId="1" applyNumberFormat="1" applyFont="1" applyFill="1" applyBorder="1" applyAlignment="1" applyProtection="1">
      <alignment horizontal="center" vertical="center"/>
    </xf>
    <xf numFmtId="41" fontId="4" fillId="2" borderId="4" xfId="1" applyNumberFormat="1" applyFont="1" applyFill="1" applyBorder="1" applyAlignment="1" applyProtection="1">
      <alignment horizontal="center" vertical="center"/>
    </xf>
    <xf numFmtId="41" fontId="4" fillId="2" borderId="7" xfId="1" applyNumberFormat="1" applyFont="1" applyFill="1" applyBorder="1" applyAlignment="1" applyProtection="1">
      <alignment horizontal="center" vertical="center"/>
    </xf>
    <xf numFmtId="41" fontId="4" fillId="2" borderId="8" xfId="1" applyNumberFormat="1" applyFont="1" applyFill="1" applyBorder="1" applyAlignment="1" applyProtection="1">
      <alignment horizontal="center" vertical="center"/>
    </xf>
    <xf numFmtId="41" fontId="4" fillId="2" borderId="9" xfId="1" applyNumberFormat="1" applyFont="1" applyFill="1" applyBorder="1" applyAlignment="1" applyProtection="1">
      <alignment horizontal="center" vertical="center"/>
    </xf>
    <xf numFmtId="41" fontId="4" fillId="2" borderId="29" xfId="1" applyNumberFormat="1" applyFont="1" applyFill="1" applyBorder="1" applyAlignment="1">
      <alignment horizontal="center" vertical="center"/>
    </xf>
    <xf numFmtId="41" fontId="4" fillId="2" borderId="24" xfId="1" applyNumberFormat="1" applyFont="1" applyFill="1" applyBorder="1" applyAlignment="1">
      <alignment horizontal="center" vertical="center"/>
    </xf>
    <xf numFmtId="41" fontId="4" fillId="2" borderId="26" xfId="1" applyNumberFormat="1" applyFont="1" applyFill="1" applyBorder="1" applyAlignment="1">
      <alignment horizontal="center" vertical="center"/>
    </xf>
    <xf numFmtId="41" fontId="4" fillId="2" borderId="31" xfId="1" applyNumberFormat="1" applyFont="1" applyFill="1" applyBorder="1" applyAlignment="1">
      <alignment horizontal="center" vertical="center"/>
    </xf>
    <xf numFmtId="41" fontId="4" fillId="2" borderId="35" xfId="1" applyNumberFormat="1" applyFont="1" applyFill="1" applyBorder="1" applyAlignment="1">
      <alignment horizontal="center" vertical="center"/>
    </xf>
    <xf numFmtId="41" fontId="4" fillId="2" borderId="27" xfId="1" applyNumberFormat="1" applyFont="1" applyFill="1" applyBorder="1" applyAlignment="1" applyProtection="1">
      <alignment horizontal="center" vertical="center"/>
    </xf>
    <xf numFmtId="41" fontId="4" fillId="2" borderId="19" xfId="1" applyNumberFormat="1" applyFont="1" applyFill="1" applyBorder="1" applyAlignment="1" applyProtection="1">
      <alignment horizontal="center" vertical="center"/>
    </xf>
    <xf numFmtId="41" fontId="4" fillId="2" borderId="30" xfId="1" applyNumberFormat="1" applyFont="1" applyFill="1" applyBorder="1" applyAlignment="1" applyProtection="1">
      <alignment horizontal="center" vertical="center"/>
    </xf>
    <xf numFmtId="41" fontId="4" fillId="2" borderId="16" xfId="1" applyNumberFormat="1" applyFont="1" applyFill="1" applyBorder="1" applyAlignment="1" applyProtection="1">
      <alignment horizontal="center" vertical="center"/>
    </xf>
    <xf numFmtId="41" fontId="4" fillId="2" borderId="13" xfId="1" applyNumberFormat="1" applyFont="1" applyFill="1" applyBorder="1" applyAlignment="1" applyProtection="1">
      <alignment horizontal="center" vertical="center"/>
    </xf>
    <xf numFmtId="41" fontId="4" fillId="2" borderId="15" xfId="1" applyNumberFormat="1" applyFont="1" applyFill="1" applyBorder="1" applyAlignment="1" applyProtection="1">
      <alignment horizontal="center" vertical="center"/>
    </xf>
    <xf numFmtId="41" fontId="4" fillId="2" borderId="18" xfId="1" applyNumberFormat="1" applyFont="1" applyFill="1" applyBorder="1" applyAlignment="1" applyProtection="1">
      <alignment horizontal="center" vertical="center"/>
    </xf>
    <xf numFmtId="41" fontId="4" fillId="2" borderId="19" xfId="1" applyNumberFormat="1" applyFont="1" applyFill="1" applyBorder="1" applyAlignment="1">
      <alignment horizontal="center" vertical="center"/>
    </xf>
    <xf numFmtId="41" fontId="4" fillId="2" borderId="20" xfId="1" applyNumberFormat="1" applyFont="1" applyFill="1" applyBorder="1" applyAlignment="1">
      <alignment horizontal="center" vertical="center"/>
    </xf>
    <xf numFmtId="41" fontId="4" fillId="2" borderId="12" xfId="1" applyNumberFormat="1" applyFont="1" applyFill="1" applyBorder="1" applyAlignment="1">
      <alignment horizontal="center" vertical="center"/>
    </xf>
    <xf numFmtId="41" fontId="4" fillId="2" borderId="13" xfId="1" applyNumberFormat="1" applyFont="1" applyFill="1" applyBorder="1" applyAlignment="1">
      <alignment horizontal="center" vertical="center"/>
    </xf>
    <xf numFmtId="41" fontId="4" fillId="2" borderId="14" xfId="1" applyNumberFormat="1" applyFont="1" applyFill="1" applyBorder="1" applyAlignment="1">
      <alignment horizontal="center" vertical="center"/>
    </xf>
  </cellXfs>
  <cellStyles count="2">
    <cellStyle name="標準" xfId="0" builtinId="0"/>
    <cellStyle name="標準_13,14表　歯周疾患・骨粗症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syncVertical="1" syncRef="A1" transitionEvaluation="1" codeName="Sheet27">
    <pageSetUpPr fitToPage="1"/>
  </sheetPr>
  <dimension ref="A1:BC40"/>
  <sheetViews>
    <sheetView tabSelected="1" zoomScaleNormal="100" zoomScaleSheetLayoutView="70" workbookViewId="0">
      <selection activeCell="B5" sqref="B5"/>
    </sheetView>
  </sheetViews>
  <sheetFormatPr defaultColWidth="10.625" defaultRowHeight="17.25" x14ac:dyDescent="0.15"/>
  <cols>
    <col min="1" max="1" width="20.625" style="4" customWidth="1"/>
    <col min="2" max="2" width="15.875" style="62" customWidth="1"/>
    <col min="3" max="17" width="15.875" style="4" customWidth="1"/>
    <col min="18" max="18" width="1.625" style="4" customWidth="1"/>
    <col min="19" max="19" width="20.625" style="4" customWidth="1"/>
    <col min="20" max="34" width="17.125" style="4" customWidth="1"/>
    <col min="35" max="35" width="1.625" style="2" customWidth="1"/>
    <col min="36" max="36" width="20.625" style="4" customWidth="1"/>
    <col min="37" max="46" width="17.125" style="4" customWidth="1"/>
    <col min="47" max="47" width="1.625" style="4" customWidth="1"/>
    <col min="48" max="51" width="8" style="4" customWidth="1"/>
    <col min="52" max="16384" width="10.625" style="4"/>
  </cols>
  <sheetData>
    <row r="1" spans="1:55" ht="24.75" customHeight="1" x14ac:dyDescent="0.15">
      <c r="A1" s="25" t="s">
        <v>61</v>
      </c>
      <c r="B1" s="1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</row>
    <row r="2" spans="1:55" ht="24.75" customHeight="1" thickBot="1" x14ac:dyDescent="0.2">
      <c r="A2" s="26" t="s">
        <v>63</v>
      </c>
      <c r="B2" s="1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3" t="s">
        <v>64</v>
      </c>
      <c r="S2" s="2" t="s">
        <v>65</v>
      </c>
      <c r="T2" s="2"/>
      <c r="U2" s="2"/>
      <c r="V2" s="2"/>
      <c r="W2" s="2"/>
      <c r="X2" s="2"/>
      <c r="Y2" s="2"/>
      <c r="Z2" s="2"/>
      <c r="AA2" s="2"/>
      <c r="AB2" s="3"/>
      <c r="AG2" s="5"/>
      <c r="AH2" s="5" t="str">
        <f>Q2</f>
        <v>令和元年度</v>
      </c>
      <c r="AJ2" s="4" t="s">
        <v>66</v>
      </c>
      <c r="AT2" s="5" t="str">
        <f>Q2</f>
        <v>令和元年度</v>
      </c>
    </row>
    <row r="3" spans="1:55" ht="21.75" customHeight="1" x14ac:dyDescent="0.15">
      <c r="A3" s="94" t="s">
        <v>0</v>
      </c>
      <c r="B3" s="108" t="s">
        <v>1</v>
      </c>
      <c r="C3" s="109"/>
      <c r="D3" s="109"/>
      <c r="E3" s="109"/>
      <c r="F3" s="109"/>
      <c r="G3" s="109"/>
      <c r="H3" s="109"/>
      <c r="I3" s="109"/>
      <c r="J3" s="109"/>
      <c r="K3" s="109"/>
      <c r="L3" s="110"/>
      <c r="M3" s="114" t="s">
        <v>48</v>
      </c>
      <c r="N3" s="109"/>
      <c r="O3" s="109"/>
      <c r="P3" s="115"/>
      <c r="Q3" s="116"/>
      <c r="R3" s="28"/>
      <c r="S3" s="94" t="s">
        <v>0</v>
      </c>
      <c r="T3" s="97" t="s">
        <v>54</v>
      </c>
      <c r="U3" s="98"/>
      <c r="V3" s="98"/>
      <c r="W3" s="98"/>
      <c r="X3" s="98"/>
      <c r="Y3" s="98"/>
      <c r="Z3" s="98"/>
      <c r="AA3" s="98"/>
      <c r="AB3" s="98"/>
      <c r="AC3" s="98"/>
      <c r="AD3" s="98"/>
      <c r="AE3" s="98"/>
      <c r="AF3" s="98"/>
      <c r="AG3" s="98"/>
      <c r="AH3" s="99"/>
      <c r="AI3" s="27"/>
      <c r="AJ3" s="94" t="s">
        <v>0</v>
      </c>
      <c r="AK3" s="97" t="s">
        <v>60</v>
      </c>
      <c r="AL3" s="98"/>
      <c r="AM3" s="98"/>
      <c r="AN3" s="98"/>
      <c r="AO3" s="98"/>
      <c r="AP3" s="98"/>
      <c r="AQ3" s="98"/>
      <c r="AR3" s="98"/>
      <c r="AS3" s="98"/>
      <c r="AT3" s="99"/>
      <c r="AU3" s="60"/>
      <c r="AV3" s="60"/>
      <c r="AW3" s="60"/>
      <c r="AX3" s="60"/>
      <c r="AY3" s="60"/>
      <c r="AZ3" s="60"/>
      <c r="BA3" s="60"/>
      <c r="BB3" s="60"/>
      <c r="BC3" s="60"/>
    </row>
    <row r="4" spans="1:55" ht="21.75" customHeight="1" x14ac:dyDescent="0.15">
      <c r="A4" s="95"/>
      <c r="B4" s="111"/>
      <c r="C4" s="112"/>
      <c r="D4" s="112"/>
      <c r="E4" s="112"/>
      <c r="F4" s="112"/>
      <c r="G4" s="112"/>
      <c r="H4" s="112"/>
      <c r="I4" s="112"/>
      <c r="J4" s="112"/>
      <c r="K4" s="112"/>
      <c r="L4" s="113"/>
      <c r="M4" s="117"/>
      <c r="N4" s="118"/>
      <c r="O4" s="118"/>
      <c r="P4" s="118"/>
      <c r="Q4" s="119"/>
      <c r="R4" s="28"/>
      <c r="S4" s="95"/>
      <c r="T4" s="100"/>
      <c r="U4" s="101"/>
      <c r="V4" s="101"/>
      <c r="W4" s="101"/>
      <c r="X4" s="101"/>
      <c r="Y4" s="101"/>
      <c r="Z4" s="101"/>
      <c r="AA4" s="101"/>
      <c r="AB4" s="101"/>
      <c r="AC4" s="101"/>
      <c r="AD4" s="101"/>
      <c r="AE4" s="101"/>
      <c r="AF4" s="101"/>
      <c r="AG4" s="101"/>
      <c r="AH4" s="102"/>
      <c r="AI4" s="27"/>
      <c r="AJ4" s="95"/>
      <c r="AK4" s="100"/>
      <c r="AL4" s="101"/>
      <c r="AM4" s="101"/>
      <c r="AN4" s="101"/>
      <c r="AO4" s="101"/>
      <c r="AP4" s="101"/>
      <c r="AQ4" s="101"/>
      <c r="AR4" s="101"/>
      <c r="AS4" s="101"/>
      <c r="AT4" s="102"/>
      <c r="AU4" s="60"/>
      <c r="AV4" s="60"/>
      <c r="AW4" s="60"/>
      <c r="AX4" s="60"/>
      <c r="AY4" s="60"/>
      <c r="AZ4" s="60"/>
      <c r="BA4" s="60"/>
      <c r="BB4" s="60"/>
      <c r="BC4" s="60"/>
    </row>
    <row r="5" spans="1:55" ht="21.75" customHeight="1" x14ac:dyDescent="0.15">
      <c r="A5" s="95"/>
      <c r="B5" s="92"/>
      <c r="C5" s="103" t="s">
        <v>2</v>
      </c>
      <c r="D5" s="104"/>
      <c r="E5" s="104"/>
      <c r="F5" s="104"/>
      <c r="G5" s="105"/>
      <c r="H5" s="103" t="s">
        <v>3</v>
      </c>
      <c r="I5" s="104"/>
      <c r="J5" s="104"/>
      <c r="K5" s="104"/>
      <c r="L5" s="106"/>
      <c r="M5" s="117"/>
      <c r="N5" s="118"/>
      <c r="O5" s="118"/>
      <c r="P5" s="118"/>
      <c r="Q5" s="119"/>
      <c r="R5" s="28"/>
      <c r="S5" s="95"/>
      <c r="T5" s="107" t="s">
        <v>55</v>
      </c>
      <c r="U5" s="104"/>
      <c r="V5" s="104"/>
      <c r="W5" s="104"/>
      <c r="X5" s="105"/>
      <c r="Y5" s="107" t="s">
        <v>56</v>
      </c>
      <c r="Z5" s="104"/>
      <c r="AA5" s="104"/>
      <c r="AB5" s="104"/>
      <c r="AC5" s="106"/>
      <c r="AD5" s="107" t="s">
        <v>57</v>
      </c>
      <c r="AE5" s="104"/>
      <c r="AF5" s="104"/>
      <c r="AG5" s="104"/>
      <c r="AH5" s="105"/>
      <c r="AI5" s="1"/>
      <c r="AJ5" s="95"/>
      <c r="AK5" s="107" t="s">
        <v>58</v>
      </c>
      <c r="AL5" s="104"/>
      <c r="AM5" s="104"/>
      <c r="AN5" s="104"/>
      <c r="AO5" s="105"/>
      <c r="AP5" s="103" t="s">
        <v>59</v>
      </c>
      <c r="AQ5" s="104"/>
      <c r="AR5" s="104"/>
      <c r="AS5" s="104"/>
      <c r="AT5" s="105"/>
    </row>
    <row r="6" spans="1:55" ht="21.75" customHeight="1" thickBot="1" x14ac:dyDescent="0.2">
      <c r="A6" s="96"/>
      <c r="B6" s="93"/>
      <c r="C6" s="29" t="s">
        <v>4</v>
      </c>
      <c r="D6" s="30" t="s">
        <v>5</v>
      </c>
      <c r="E6" s="30" t="s">
        <v>6</v>
      </c>
      <c r="F6" s="30" t="s">
        <v>7</v>
      </c>
      <c r="G6" s="31" t="s">
        <v>8</v>
      </c>
      <c r="H6" s="29" t="s">
        <v>4</v>
      </c>
      <c r="I6" s="30" t="s">
        <v>5</v>
      </c>
      <c r="J6" s="30" t="s">
        <v>9</v>
      </c>
      <c r="K6" s="30" t="s">
        <v>7</v>
      </c>
      <c r="L6" s="32" t="s">
        <v>10</v>
      </c>
      <c r="M6" s="33" t="s">
        <v>4</v>
      </c>
      <c r="N6" s="34" t="s">
        <v>5</v>
      </c>
      <c r="O6" s="34" t="s">
        <v>11</v>
      </c>
      <c r="P6" s="34" t="s">
        <v>12</v>
      </c>
      <c r="Q6" s="31" t="s">
        <v>13</v>
      </c>
      <c r="R6" s="63"/>
      <c r="S6" s="96"/>
      <c r="T6" s="33" t="s">
        <v>49</v>
      </c>
      <c r="U6" s="34" t="s">
        <v>50</v>
      </c>
      <c r="V6" s="34" t="s">
        <v>51</v>
      </c>
      <c r="W6" s="34" t="s">
        <v>52</v>
      </c>
      <c r="X6" s="31" t="s">
        <v>53</v>
      </c>
      <c r="Y6" s="29" t="s">
        <v>49</v>
      </c>
      <c r="Z6" s="30" t="s">
        <v>50</v>
      </c>
      <c r="AA6" s="30" t="s">
        <v>51</v>
      </c>
      <c r="AB6" s="30" t="s">
        <v>52</v>
      </c>
      <c r="AC6" s="35" t="s">
        <v>53</v>
      </c>
      <c r="AD6" s="36" t="s">
        <v>49</v>
      </c>
      <c r="AE6" s="30" t="s">
        <v>50</v>
      </c>
      <c r="AF6" s="30" t="s">
        <v>51</v>
      </c>
      <c r="AG6" s="30" t="s">
        <v>52</v>
      </c>
      <c r="AH6" s="37" t="s">
        <v>53</v>
      </c>
      <c r="AI6" s="27"/>
      <c r="AJ6" s="96"/>
      <c r="AK6" s="36" t="s">
        <v>49</v>
      </c>
      <c r="AL6" s="30" t="s">
        <v>50</v>
      </c>
      <c r="AM6" s="30" t="s">
        <v>51</v>
      </c>
      <c r="AN6" s="30" t="s">
        <v>52</v>
      </c>
      <c r="AO6" s="31" t="s">
        <v>53</v>
      </c>
      <c r="AP6" s="29" t="s">
        <v>49</v>
      </c>
      <c r="AQ6" s="30" t="s">
        <v>50</v>
      </c>
      <c r="AR6" s="30" t="s">
        <v>51</v>
      </c>
      <c r="AS6" s="30" t="s">
        <v>52</v>
      </c>
      <c r="AT6" s="37" t="s">
        <v>53</v>
      </c>
      <c r="AU6" s="27"/>
      <c r="AV6" s="27"/>
      <c r="AW6" s="27"/>
      <c r="AX6" s="27"/>
      <c r="AY6" s="27"/>
    </row>
    <row r="7" spans="1:55" s="61" customFormat="1" ht="36" customHeight="1" x14ac:dyDescent="0.15">
      <c r="A7" s="6" t="s">
        <v>14</v>
      </c>
      <c r="B7" s="38">
        <f>SUM(B10,B17,B23,B27,B31)</f>
        <v>1077</v>
      </c>
      <c r="C7" s="39">
        <f t="shared" ref="C7:AT7" si="0">SUM(C10,C17,C23,C27,C31)</f>
        <v>320</v>
      </c>
      <c r="D7" s="40">
        <f>SUM(D10,D17,D23,D27,D31)</f>
        <v>67</v>
      </c>
      <c r="E7" s="40">
        <f t="shared" si="0"/>
        <v>71</v>
      </c>
      <c r="F7" s="40">
        <f t="shared" si="0"/>
        <v>57</v>
      </c>
      <c r="G7" s="41">
        <f t="shared" si="0"/>
        <v>125</v>
      </c>
      <c r="H7" s="39">
        <f>SUM(H10,H17,H23,H27,H31)</f>
        <v>757</v>
      </c>
      <c r="I7" s="40">
        <f t="shared" si="0"/>
        <v>163</v>
      </c>
      <c r="J7" s="40">
        <f t="shared" si="0"/>
        <v>183</v>
      </c>
      <c r="K7" s="40">
        <f t="shared" si="0"/>
        <v>164</v>
      </c>
      <c r="L7" s="41">
        <f t="shared" si="0"/>
        <v>247</v>
      </c>
      <c r="M7" s="21">
        <f>SUM(M10,M17,M23,M27,M31)</f>
        <v>665</v>
      </c>
      <c r="N7" s="15">
        <f t="shared" si="0"/>
        <v>131</v>
      </c>
      <c r="O7" s="15">
        <f t="shared" si="0"/>
        <v>157</v>
      </c>
      <c r="P7" s="15">
        <f t="shared" si="0"/>
        <v>149</v>
      </c>
      <c r="Q7" s="16">
        <f t="shared" si="0"/>
        <v>228</v>
      </c>
      <c r="R7" s="64"/>
      <c r="S7" s="7" t="s">
        <v>14</v>
      </c>
      <c r="T7" s="21">
        <f>SUM(T10,T17,T23,T27,T31)</f>
        <v>8</v>
      </c>
      <c r="U7" s="15">
        <f t="shared" si="0"/>
        <v>0</v>
      </c>
      <c r="V7" s="15">
        <f t="shared" si="0"/>
        <v>4</v>
      </c>
      <c r="W7" s="15">
        <f t="shared" si="0"/>
        <v>1</v>
      </c>
      <c r="X7" s="16">
        <f t="shared" si="0"/>
        <v>3</v>
      </c>
      <c r="Y7" s="14">
        <f>SUM(Y10,Y17,Y23,Y27,Y31)</f>
        <v>350</v>
      </c>
      <c r="Z7" s="15">
        <f t="shared" si="0"/>
        <v>67</v>
      </c>
      <c r="AA7" s="15">
        <f t="shared" si="0"/>
        <v>76</v>
      </c>
      <c r="AB7" s="15">
        <f t="shared" si="0"/>
        <v>83</v>
      </c>
      <c r="AC7" s="18">
        <f t="shared" si="0"/>
        <v>124</v>
      </c>
      <c r="AD7" s="21">
        <f t="shared" si="0"/>
        <v>76</v>
      </c>
      <c r="AE7" s="15">
        <f t="shared" si="0"/>
        <v>21</v>
      </c>
      <c r="AF7" s="15">
        <f t="shared" si="0"/>
        <v>24</v>
      </c>
      <c r="AG7" s="15">
        <f t="shared" si="0"/>
        <v>15</v>
      </c>
      <c r="AH7" s="16">
        <f t="shared" si="0"/>
        <v>16</v>
      </c>
      <c r="AI7" s="42"/>
      <c r="AJ7" s="7" t="s">
        <v>14</v>
      </c>
      <c r="AK7" s="21">
        <f t="shared" si="0"/>
        <v>52</v>
      </c>
      <c r="AL7" s="15">
        <f t="shared" si="0"/>
        <v>17</v>
      </c>
      <c r="AM7" s="15">
        <f t="shared" si="0"/>
        <v>13</v>
      </c>
      <c r="AN7" s="15">
        <f t="shared" si="0"/>
        <v>10</v>
      </c>
      <c r="AO7" s="16">
        <f t="shared" si="0"/>
        <v>12</v>
      </c>
      <c r="AP7" s="14">
        <f t="shared" si="0"/>
        <v>179</v>
      </c>
      <c r="AQ7" s="15">
        <f t="shared" si="0"/>
        <v>26</v>
      </c>
      <c r="AR7" s="15">
        <f t="shared" si="0"/>
        <v>40</v>
      </c>
      <c r="AS7" s="15">
        <f t="shared" si="0"/>
        <v>40</v>
      </c>
      <c r="AT7" s="16">
        <f t="shared" si="0"/>
        <v>73</v>
      </c>
    </row>
    <row r="8" spans="1:55" s="61" customFormat="1" ht="36" customHeight="1" x14ac:dyDescent="0.15">
      <c r="A8" s="6" t="s">
        <v>15</v>
      </c>
      <c r="B8" s="43">
        <f>SUM(B11:B14,B18,B24,B28,B32:B34)</f>
        <v>726</v>
      </c>
      <c r="C8" s="14">
        <f t="shared" ref="C8:AT8" si="1">SUM(C11:C14,C18,C24,C28,C32:C34)</f>
        <v>219</v>
      </c>
      <c r="D8" s="15">
        <f t="shared" si="1"/>
        <v>60</v>
      </c>
      <c r="E8" s="15">
        <f t="shared" si="1"/>
        <v>53</v>
      </c>
      <c r="F8" s="15">
        <f t="shared" si="1"/>
        <v>37</v>
      </c>
      <c r="G8" s="16">
        <f t="shared" si="1"/>
        <v>69</v>
      </c>
      <c r="H8" s="14">
        <f t="shared" si="1"/>
        <v>507</v>
      </c>
      <c r="I8" s="15">
        <f t="shared" si="1"/>
        <v>131</v>
      </c>
      <c r="J8" s="15">
        <f t="shared" si="1"/>
        <v>149</v>
      </c>
      <c r="K8" s="15">
        <f t="shared" si="1"/>
        <v>109</v>
      </c>
      <c r="L8" s="16">
        <f t="shared" si="1"/>
        <v>118</v>
      </c>
      <c r="M8" s="21">
        <f t="shared" si="1"/>
        <v>477</v>
      </c>
      <c r="N8" s="15">
        <f t="shared" si="1"/>
        <v>110</v>
      </c>
      <c r="O8" s="15">
        <f t="shared" si="1"/>
        <v>127</v>
      </c>
      <c r="P8" s="15">
        <f t="shared" si="1"/>
        <v>108</v>
      </c>
      <c r="Q8" s="16">
        <f t="shared" si="1"/>
        <v>132</v>
      </c>
      <c r="R8" s="64"/>
      <c r="S8" s="7" t="s">
        <v>15</v>
      </c>
      <c r="T8" s="21">
        <f>SUM(T11:T14,T18,T24,T28,T32:T34)</f>
        <v>8</v>
      </c>
      <c r="U8" s="15">
        <f t="shared" si="1"/>
        <v>0</v>
      </c>
      <c r="V8" s="15">
        <f t="shared" si="1"/>
        <v>4</v>
      </c>
      <c r="W8" s="15">
        <f t="shared" si="1"/>
        <v>1</v>
      </c>
      <c r="X8" s="16">
        <f t="shared" si="1"/>
        <v>3</v>
      </c>
      <c r="Y8" s="14">
        <f t="shared" si="1"/>
        <v>281</v>
      </c>
      <c r="Z8" s="15">
        <f t="shared" si="1"/>
        <v>60</v>
      </c>
      <c r="AA8" s="15">
        <f t="shared" si="1"/>
        <v>69</v>
      </c>
      <c r="AB8" s="15">
        <f t="shared" si="1"/>
        <v>71</v>
      </c>
      <c r="AC8" s="18">
        <f t="shared" si="1"/>
        <v>81</v>
      </c>
      <c r="AD8" s="21">
        <f t="shared" si="1"/>
        <v>60</v>
      </c>
      <c r="AE8" s="15">
        <f t="shared" si="1"/>
        <v>19</v>
      </c>
      <c r="AF8" s="15">
        <f t="shared" si="1"/>
        <v>23</v>
      </c>
      <c r="AG8" s="15">
        <f t="shared" si="1"/>
        <v>11</v>
      </c>
      <c r="AH8" s="16">
        <f t="shared" si="1"/>
        <v>7</v>
      </c>
      <c r="AI8" s="42"/>
      <c r="AJ8" s="7" t="s">
        <v>15</v>
      </c>
      <c r="AK8" s="21">
        <f t="shared" si="1"/>
        <v>51</v>
      </c>
      <c r="AL8" s="15">
        <f t="shared" si="1"/>
        <v>17</v>
      </c>
      <c r="AM8" s="15">
        <f t="shared" si="1"/>
        <v>13</v>
      </c>
      <c r="AN8" s="15">
        <f t="shared" si="1"/>
        <v>9</v>
      </c>
      <c r="AO8" s="16">
        <f t="shared" si="1"/>
        <v>12</v>
      </c>
      <c r="AP8" s="14">
        <f t="shared" si="1"/>
        <v>77</v>
      </c>
      <c r="AQ8" s="15">
        <f t="shared" si="1"/>
        <v>14</v>
      </c>
      <c r="AR8" s="15">
        <f t="shared" si="1"/>
        <v>18</v>
      </c>
      <c r="AS8" s="15">
        <f t="shared" si="1"/>
        <v>16</v>
      </c>
      <c r="AT8" s="16">
        <f t="shared" si="1"/>
        <v>29</v>
      </c>
    </row>
    <row r="9" spans="1:55" s="61" customFormat="1" ht="36" customHeight="1" thickBot="1" x14ac:dyDescent="0.2">
      <c r="A9" s="6" t="s">
        <v>16</v>
      </c>
      <c r="B9" s="43">
        <f>SUM(B15,B19,B25,B29,B35,B39)</f>
        <v>351</v>
      </c>
      <c r="C9" s="14">
        <f t="shared" ref="C9:AT9" si="2">SUM(C15,C19,C25,C29,C35,C39)</f>
        <v>101</v>
      </c>
      <c r="D9" s="15">
        <f t="shared" si="2"/>
        <v>7</v>
      </c>
      <c r="E9" s="15">
        <f t="shared" si="2"/>
        <v>18</v>
      </c>
      <c r="F9" s="15">
        <f t="shared" si="2"/>
        <v>20</v>
      </c>
      <c r="G9" s="16">
        <f t="shared" si="2"/>
        <v>56</v>
      </c>
      <c r="H9" s="14">
        <f t="shared" si="2"/>
        <v>250</v>
      </c>
      <c r="I9" s="15">
        <f t="shared" si="2"/>
        <v>32</v>
      </c>
      <c r="J9" s="15">
        <f t="shared" si="2"/>
        <v>34</v>
      </c>
      <c r="K9" s="15">
        <f t="shared" si="2"/>
        <v>55</v>
      </c>
      <c r="L9" s="16">
        <f t="shared" si="2"/>
        <v>129</v>
      </c>
      <c r="M9" s="21">
        <f t="shared" si="2"/>
        <v>188</v>
      </c>
      <c r="N9" s="15">
        <f t="shared" si="2"/>
        <v>21</v>
      </c>
      <c r="O9" s="15">
        <f t="shared" si="2"/>
        <v>30</v>
      </c>
      <c r="P9" s="15">
        <f t="shared" si="2"/>
        <v>41</v>
      </c>
      <c r="Q9" s="16">
        <f t="shared" si="2"/>
        <v>96</v>
      </c>
      <c r="R9" s="64"/>
      <c r="S9" s="7" t="s">
        <v>16</v>
      </c>
      <c r="T9" s="21">
        <f>SUM(T15,T19,T25,T29,T35,T39)</f>
        <v>0</v>
      </c>
      <c r="U9" s="15">
        <f t="shared" si="2"/>
        <v>0</v>
      </c>
      <c r="V9" s="15">
        <f t="shared" si="2"/>
        <v>0</v>
      </c>
      <c r="W9" s="15">
        <f t="shared" si="2"/>
        <v>0</v>
      </c>
      <c r="X9" s="16">
        <f t="shared" si="2"/>
        <v>0</v>
      </c>
      <c r="Y9" s="14">
        <f t="shared" si="2"/>
        <v>69</v>
      </c>
      <c r="Z9" s="15">
        <f t="shared" si="2"/>
        <v>7</v>
      </c>
      <c r="AA9" s="15">
        <f t="shared" si="2"/>
        <v>7</v>
      </c>
      <c r="AB9" s="15">
        <f t="shared" si="2"/>
        <v>12</v>
      </c>
      <c r="AC9" s="18">
        <f t="shared" si="2"/>
        <v>43</v>
      </c>
      <c r="AD9" s="21">
        <f t="shared" si="2"/>
        <v>16</v>
      </c>
      <c r="AE9" s="15">
        <f t="shared" si="2"/>
        <v>2</v>
      </c>
      <c r="AF9" s="15">
        <f t="shared" si="2"/>
        <v>1</v>
      </c>
      <c r="AG9" s="15">
        <f t="shared" si="2"/>
        <v>4</v>
      </c>
      <c r="AH9" s="16">
        <f t="shared" si="2"/>
        <v>9</v>
      </c>
      <c r="AI9" s="42"/>
      <c r="AJ9" s="7" t="s">
        <v>16</v>
      </c>
      <c r="AK9" s="21">
        <f t="shared" si="2"/>
        <v>1</v>
      </c>
      <c r="AL9" s="15">
        <f t="shared" si="2"/>
        <v>0</v>
      </c>
      <c r="AM9" s="15">
        <f t="shared" si="2"/>
        <v>0</v>
      </c>
      <c r="AN9" s="15">
        <f t="shared" si="2"/>
        <v>1</v>
      </c>
      <c r="AO9" s="16">
        <f t="shared" si="2"/>
        <v>0</v>
      </c>
      <c r="AP9" s="14">
        <f t="shared" si="2"/>
        <v>102</v>
      </c>
      <c r="AQ9" s="15">
        <f t="shared" si="2"/>
        <v>12</v>
      </c>
      <c r="AR9" s="15">
        <f t="shared" si="2"/>
        <v>22</v>
      </c>
      <c r="AS9" s="15">
        <f t="shared" si="2"/>
        <v>24</v>
      </c>
      <c r="AT9" s="16">
        <f t="shared" si="2"/>
        <v>44</v>
      </c>
    </row>
    <row r="10" spans="1:55" s="61" customFormat="1" ht="36" customHeight="1" x14ac:dyDescent="0.15">
      <c r="A10" s="8" t="s">
        <v>17</v>
      </c>
      <c r="B10" s="67">
        <f t="shared" ref="B10:Q10" si="3">SUM(B11:B15)</f>
        <v>248</v>
      </c>
      <c r="C10" s="68">
        <f t="shared" si="3"/>
        <v>66</v>
      </c>
      <c r="D10" s="69">
        <f t="shared" si="3"/>
        <v>24</v>
      </c>
      <c r="E10" s="69">
        <f t="shared" si="3"/>
        <v>28</v>
      </c>
      <c r="F10" s="69">
        <f t="shared" si="3"/>
        <v>6</v>
      </c>
      <c r="G10" s="70">
        <f t="shared" si="3"/>
        <v>8</v>
      </c>
      <c r="H10" s="68">
        <f t="shared" si="3"/>
        <v>182</v>
      </c>
      <c r="I10" s="69">
        <f t="shared" si="3"/>
        <v>74</v>
      </c>
      <c r="J10" s="69">
        <f t="shared" si="3"/>
        <v>77</v>
      </c>
      <c r="K10" s="69">
        <f t="shared" si="3"/>
        <v>9</v>
      </c>
      <c r="L10" s="70">
        <f t="shared" si="3"/>
        <v>22</v>
      </c>
      <c r="M10" s="71">
        <f t="shared" si="3"/>
        <v>143</v>
      </c>
      <c r="N10" s="69">
        <f t="shared" si="3"/>
        <v>47</v>
      </c>
      <c r="O10" s="69">
        <f t="shared" si="3"/>
        <v>66</v>
      </c>
      <c r="P10" s="69">
        <f t="shared" si="3"/>
        <v>12</v>
      </c>
      <c r="Q10" s="70">
        <f t="shared" si="3"/>
        <v>18</v>
      </c>
      <c r="R10" s="72"/>
      <c r="S10" s="73" t="s">
        <v>17</v>
      </c>
      <c r="T10" s="71">
        <f t="shared" ref="T10:AH10" si="4">SUM(T11:T15)</f>
        <v>3</v>
      </c>
      <c r="U10" s="69">
        <f t="shared" si="4"/>
        <v>0</v>
      </c>
      <c r="V10" s="69">
        <f t="shared" si="4"/>
        <v>2</v>
      </c>
      <c r="W10" s="69">
        <f t="shared" si="4"/>
        <v>0</v>
      </c>
      <c r="X10" s="70">
        <f t="shared" si="4"/>
        <v>1</v>
      </c>
      <c r="Y10" s="68">
        <f t="shared" si="4"/>
        <v>68</v>
      </c>
      <c r="Z10" s="69">
        <f t="shared" si="4"/>
        <v>22</v>
      </c>
      <c r="AA10" s="69">
        <f t="shared" si="4"/>
        <v>36</v>
      </c>
      <c r="AB10" s="69">
        <f t="shared" si="4"/>
        <v>3</v>
      </c>
      <c r="AC10" s="74">
        <f t="shared" si="4"/>
        <v>7</v>
      </c>
      <c r="AD10" s="71">
        <f t="shared" si="4"/>
        <v>30</v>
      </c>
      <c r="AE10" s="69">
        <f t="shared" si="4"/>
        <v>15</v>
      </c>
      <c r="AF10" s="69">
        <f t="shared" si="4"/>
        <v>15</v>
      </c>
      <c r="AG10" s="69">
        <f t="shared" si="4"/>
        <v>0</v>
      </c>
      <c r="AH10" s="70">
        <f t="shared" si="4"/>
        <v>0</v>
      </c>
      <c r="AI10" s="75"/>
      <c r="AJ10" s="73" t="s">
        <v>17</v>
      </c>
      <c r="AK10" s="71">
        <f t="shared" ref="AK10:AT10" si="5">SUM(AK11:AK15)</f>
        <v>9</v>
      </c>
      <c r="AL10" s="69">
        <f t="shared" si="5"/>
        <v>3</v>
      </c>
      <c r="AM10" s="69">
        <f t="shared" si="5"/>
        <v>5</v>
      </c>
      <c r="AN10" s="69">
        <f t="shared" si="5"/>
        <v>0</v>
      </c>
      <c r="AO10" s="70">
        <f t="shared" si="5"/>
        <v>1</v>
      </c>
      <c r="AP10" s="68">
        <f t="shared" si="5"/>
        <v>33</v>
      </c>
      <c r="AQ10" s="69">
        <f t="shared" si="5"/>
        <v>7</v>
      </c>
      <c r="AR10" s="69">
        <f t="shared" si="5"/>
        <v>8</v>
      </c>
      <c r="AS10" s="69">
        <f t="shared" si="5"/>
        <v>9</v>
      </c>
      <c r="AT10" s="70">
        <f t="shared" si="5"/>
        <v>9</v>
      </c>
    </row>
    <row r="11" spans="1:55" s="61" customFormat="1" ht="36" customHeight="1" x14ac:dyDescent="0.15">
      <c r="A11" s="6" t="s">
        <v>18</v>
      </c>
      <c r="B11" s="65">
        <v>83</v>
      </c>
      <c r="C11" s="76">
        <v>22</v>
      </c>
      <c r="D11" s="22">
        <v>4</v>
      </c>
      <c r="E11" s="22">
        <v>8</v>
      </c>
      <c r="F11" s="22">
        <v>4</v>
      </c>
      <c r="G11" s="17">
        <v>6</v>
      </c>
      <c r="H11" s="76">
        <v>61</v>
      </c>
      <c r="I11" s="22">
        <v>19</v>
      </c>
      <c r="J11" s="22">
        <v>13</v>
      </c>
      <c r="K11" s="22">
        <v>9</v>
      </c>
      <c r="L11" s="17">
        <v>20</v>
      </c>
      <c r="M11" s="77">
        <v>47</v>
      </c>
      <c r="N11" s="22">
        <v>9</v>
      </c>
      <c r="O11" s="22">
        <v>14</v>
      </c>
      <c r="P11" s="22">
        <v>10</v>
      </c>
      <c r="Q11" s="17">
        <v>14</v>
      </c>
      <c r="R11" s="65"/>
      <c r="S11" s="78" t="s">
        <v>18</v>
      </c>
      <c r="T11" s="77">
        <v>2</v>
      </c>
      <c r="U11" s="22" t="s">
        <v>62</v>
      </c>
      <c r="V11" s="22">
        <v>1</v>
      </c>
      <c r="W11" s="22" t="s">
        <v>62</v>
      </c>
      <c r="X11" s="17">
        <v>1</v>
      </c>
      <c r="Y11" s="76">
        <v>12</v>
      </c>
      <c r="Z11" s="22">
        <v>2</v>
      </c>
      <c r="AA11" s="22">
        <v>3</v>
      </c>
      <c r="AB11" s="22">
        <v>1</v>
      </c>
      <c r="AC11" s="44">
        <v>6</v>
      </c>
      <c r="AD11" s="45">
        <v>2</v>
      </c>
      <c r="AE11" s="46" t="s">
        <v>62</v>
      </c>
      <c r="AF11" s="46">
        <v>2</v>
      </c>
      <c r="AG11" s="46" t="s">
        <v>62</v>
      </c>
      <c r="AH11" s="47" t="s">
        <v>62</v>
      </c>
      <c r="AJ11" s="78" t="s">
        <v>18</v>
      </c>
      <c r="AK11" s="45" t="s">
        <v>62</v>
      </c>
      <c r="AL11" s="46" t="s">
        <v>62</v>
      </c>
      <c r="AM11" s="46" t="s">
        <v>62</v>
      </c>
      <c r="AN11" s="46" t="s">
        <v>62</v>
      </c>
      <c r="AO11" s="47" t="s">
        <v>62</v>
      </c>
      <c r="AP11" s="48">
        <v>31</v>
      </c>
      <c r="AQ11" s="46">
        <v>7</v>
      </c>
      <c r="AR11" s="46">
        <v>8</v>
      </c>
      <c r="AS11" s="46">
        <v>9</v>
      </c>
      <c r="AT11" s="47">
        <v>7</v>
      </c>
    </row>
    <row r="12" spans="1:55" s="61" customFormat="1" ht="36" customHeight="1" x14ac:dyDescent="0.15">
      <c r="A12" s="6" t="s">
        <v>19</v>
      </c>
      <c r="B12" s="65">
        <v>9</v>
      </c>
      <c r="C12" s="76">
        <v>4</v>
      </c>
      <c r="D12" s="22" t="s">
        <v>62</v>
      </c>
      <c r="E12" s="22" t="s">
        <v>62</v>
      </c>
      <c r="F12" s="22">
        <v>2</v>
      </c>
      <c r="G12" s="17">
        <v>2</v>
      </c>
      <c r="H12" s="76">
        <v>5</v>
      </c>
      <c r="I12" s="22">
        <v>2</v>
      </c>
      <c r="J12" s="22">
        <v>1</v>
      </c>
      <c r="K12" s="22" t="s">
        <v>62</v>
      </c>
      <c r="L12" s="17">
        <v>2</v>
      </c>
      <c r="M12" s="77">
        <v>9</v>
      </c>
      <c r="N12" s="22">
        <v>2</v>
      </c>
      <c r="O12" s="22">
        <v>1</v>
      </c>
      <c r="P12" s="22">
        <v>2</v>
      </c>
      <c r="Q12" s="17">
        <v>4</v>
      </c>
      <c r="R12" s="65"/>
      <c r="S12" s="78" t="s">
        <v>19</v>
      </c>
      <c r="T12" s="77" t="s">
        <v>62</v>
      </c>
      <c r="U12" s="22" t="s">
        <v>62</v>
      </c>
      <c r="V12" s="22" t="s">
        <v>62</v>
      </c>
      <c r="W12" s="22" t="s">
        <v>62</v>
      </c>
      <c r="X12" s="17" t="s">
        <v>62</v>
      </c>
      <c r="Y12" s="76">
        <v>4</v>
      </c>
      <c r="Z12" s="22" t="s">
        <v>62</v>
      </c>
      <c r="AA12" s="22">
        <v>1</v>
      </c>
      <c r="AB12" s="22">
        <v>2</v>
      </c>
      <c r="AC12" s="44">
        <v>1</v>
      </c>
      <c r="AD12" s="45">
        <v>2</v>
      </c>
      <c r="AE12" s="46">
        <v>2</v>
      </c>
      <c r="AF12" s="46" t="s">
        <v>62</v>
      </c>
      <c r="AG12" s="46" t="s">
        <v>62</v>
      </c>
      <c r="AH12" s="47" t="s">
        <v>62</v>
      </c>
      <c r="AJ12" s="78" t="s">
        <v>19</v>
      </c>
      <c r="AK12" s="45">
        <v>1</v>
      </c>
      <c r="AL12" s="46" t="s">
        <v>62</v>
      </c>
      <c r="AM12" s="46" t="s">
        <v>62</v>
      </c>
      <c r="AN12" s="46" t="s">
        <v>62</v>
      </c>
      <c r="AO12" s="47">
        <v>1</v>
      </c>
      <c r="AP12" s="48">
        <v>2</v>
      </c>
      <c r="AQ12" s="46" t="s">
        <v>62</v>
      </c>
      <c r="AR12" s="46" t="s">
        <v>62</v>
      </c>
      <c r="AS12" s="46" t="s">
        <v>62</v>
      </c>
      <c r="AT12" s="47">
        <v>2</v>
      </c>
    </row>
    <row r="13" spans="1:55" s="61" customFormat="1" ht="36" customHeight="1" x14ac:dyDescent="0.15">
      <c r="A13" s="6" t="s">
        <v>20</v>
      </c>
      <c r="B13" s="65">
        <v>105</v>
      </c>
      <c r="C13" s="76">
        <v>31</v>
      </c>
      <c r="D13" s="22">
        <v>16</v>
      </c>
      <c r="E13" s="22">
        <v>15</v>
      </c>
      <c r="F13" s="22" t="s">
        <v>62</v>
      </c>
      <c r="G13" s="17" t="s">
        <v>62</v>
      </c>
      <c r="H13" s="76">
        <v>74</v>
      </c>
      <c r="I13" s="22">
        <v>30</v>
      </c>
      <c r="J13" s="22">
        <v>44</v>
      </c>
      <c r="K13" s="22" t="s">
        <v>62</v>
      </c>
      <c r="L13" s="17" t="s">
        <v>62</v>
      </c>
      <c r="M13" s="77">
        <v>61</v>
      </c>
      <c r="N13" s="22">
        <v>25</v>
      </c>
      <c r="O13" s="22">
        <v>36</v>
      </c>
      <c r="P13" s="22" t="s">
        <v>62</v>
      </c>
      <c r="Q13" s="17" t="s">
        <v>62</v>
      </c>
      <c r="R13" s="65"/>
      <c r="S13" s="78" t="s">
        <v>20</v>
      </c>
      <c r="T13" s="77">
        <v>1</v>
      </c>
      <c r="U13" s="22" t="s">
        <v>62</v>
      </c>
      <c r="V13" s="22">
        <v>1</v>
      </c>
      <c r="W13" s="22" t="s">
        <v>62</v>
      </c>
      <c r="X13" s="17" t="s">
        <v>62</v>
      </c>
      <c r="Y13" s="76">
        <v>35</v>
      </c>
      <c r="Z13" s="22">
        <v>14</v>
      </c>
      <c r="AA13" s="22">
        <v>21</v>
      </c>
      <c r="AB13" s="22" t="s">
        <v>62</v>
      </c>
      <c r="AC13" s="44" t="s">
        <v>62</v>
      </c>
      <c r="AD13" s="45">
        <v>17</v>
      </c>
      <c r="AE13" s="46">
        <v>8</v>
      </c>
      <c r="AF13" s="46">
        <v>9</v>
      </c>
      <c r="AG13" s="46" t="s">
        <v>62</v>
      </c>
      <c r="AH13" s="47" t="s">
        <v>62</v>
      </c>
      <c r="AJ13" s="78" t="s">
        <v>20</v>
      </c>
      <c r="AK13" s="45">
        <v>8</v>
      </c>
      <c r="AL13" s="46">
        <v>3</v>
      </c>
      <c r="AM13" s="46">
        <v>5</v>
      </c>
      <c r="AN13" s="46" t="s">
        <v>62</v>
      </c>
      <c r="AO13" s="47" t="s">
        <v>62</v>
      </c>
      <c r="AP13" s="48" t="s">
        <v>62</v>
      </c>
      <c r="AQ13" s="46" t="s">
        <v>62</v>
      </c>
      <c r="AR13" s="46" t="s">
        <v>62</v>
      </c>
      <c r="AS13" s="46" t="s">
        <v>62</v>
      </c>
      <c r="AT13" s="47" t="s">
        <v>62</v>
      </c>
    </row>
    <row r="14" spans="1:55" s="61" customFormat="1" ht="36" customHeight="1" x14ac:dyDescent="0.15">
      <c r="A14" s="6" t="s">
        <v>21</v>
      </c>
      <c r="B14" s="65">
        <v>51</v>
      </c>
      <c r="C14" s="76">
        <v>9</v>
      </c>
      <c r="D14" s="22">
        <v>4</v>
      </c>
      <c r="E14" s="22">
        <v>5</v>
      </c>
      <c r="F14" s="22" t="s">
        <v>62</v>
      </c>
      <c r="G14" s="17" t="s">
        <v>62</v>
      </c>
      <c r="H14" s="76">
        <v>42</v>
      </c>
      <c r="I14" s="22">
        <v>23</v>
      </c>
      <c r="J14" s="22">
        <v>19</v>
      </c>
      <c r="K14" s="22" t="s">
        <v>62</v>
      </c>
      <c r="L14" s="17" t="s">
        <v>62</v>
      </c>
      <c r="M14" s="77">
        <v>26</v>
      </c>
      <c r="N14" s="22">
        <v>11</v>
      </c>
      <c r="O14" s="22">
        <v>15</v>
      </c>
      <c r="P14" s="22" t="s">
        <v>62</v>
      </c>
      <c r="Q14" s="17" t="s">
        <v>62</v>
      </c>
      <c r="R14" s="65"/>
      <c r="S14" s="78" t="s">
        <v>21</v>
      </c>
      <c r="T14" s="77" t="s">
        <v>62</v>
      </c>
      <c r="U14" s="22" t="s">
        <v>62</v>
      </c>
      <c r="V14" s="22" t="s">
        <v>62</v>
      </c>
      <c r="W14" s="22" t="s">
        <v>62</v>
      </c>
      <c r="X14" s="17" t="s">
        <v>62</v>
      </c>
      <c r="Y14" s="76">
        <v>17</v>
      </c>
      <c r="Z14" s="22">
        <v>6</v>
      </c>
      <c r="AA14" s="22">
        <v>11</v>
      </c>
      <c r="AB14" s="22" t="s">
        <v>62</v>
      </c>
      <c r="AC14" s="44" t="s">
        <v>62</v>
      </c>
      <c r="AD14" s="45">
        <v>9</v>
      </c>
      <c r="AE14" s="46">
        <v>5</v>
      </c>
      <c r="AF14" s="46">
        <v>4</v>
      </c>
      <c r="AG14" s="46" t="s">
        <v>62</v>
      </c>
      <c r="AH14" s="47" t="s">
        <v>62</v>
      </c>
      <c r="AJ14" s="78" t="s">
        <v>21</v>
      </c>
      <c r="AK14" s="45" t="s">
        <v>62</v>
      </c>
      <c r="AL14" s="46" t="s">
        <v>62</v>
      </c>
      <c r="AM14" s="46" t="s">
        <v>62</v>
      </c>
      <c r="AN14" s="46" t="s">
        <v>62</v>
      </c>
      <c r="AO14" s="47" t="s">
        <v>62</v>
      </c>
      <c r="AP14" s="48" t="s">
        <v>62</v>
      </c>
      <c r="AQ14" s="46" t="s">
        <v>62</v>
      </c>
      <c r="AR14" s="46" t="s">
        <v>62</v>
      </c>
      <c r="AS14" s="46" t="s">
        <v>62</v>
      </c>
      <c r="AT14" s="47" t="s">
        <v>62</v>
      </c>
    </row>
    <row r="15" spans="1:55" s="61" customFormat="1" ht="36" customHeight="1" x14ac:dyDescent="0.15">
      <c r="A15" s="6" t="s">
        <v>22</v>
      </c>
      <c r="B15" s="65" t="str">
        <f>B16</f>
        <v>-</v>
      </c>
      <c r="C15" s="76" t="str">
        <f>C16</f>
        <v>-</v>
      </c>
      <c r="D15" s="22" t="str">
        <f t="shared" ref="D15:Q15" si="6">D16</f>
        <v>-</v>
      </c>
      <c r="E15" s="22" t="str">
        <f>E16</f>
        <v>-</v>
      </c>
      <c r="F15" s="22" t="str">
        <f t="shared" si="6"/>
        <v>-</v>
      </c>
      <c r="G15" s="17" t="str">
        <f>G16</f>
        <v>-</v>
      </c>
      <c r="H15" s="76" t="str">
        <f t="shared" si="6"/>
        <v>-</v>
      </c>
      <c r="I15" s="22" t="str">
        <f>I16</f>
        <v>-</v>
      </c>
      <c r="J15" s="22" t="str">
        <f t="shared" si="6"/>
        <v>-</v>
      </c>
      <c r="K15" s="22" t="str">
        <f>K16</f>
        <v>-</v>
      </c>
      <c r="L15" s="17" t="str">
        <f t="shared" si="6"/>
        <v>-</v>
      </c>
      <c r="M15" s="77" t="str">
        <f t="shared" si="6"/>
        <v>-</v>
      </c>
      <c r="N15" s="22" t="str">
        <f t="shared" si="6"/>
        <v>-</v>
      </c>
      <c r="O15" s="22" t="str">
        <f t="shared" si="6"/>
        <v>-</v>
      </c>
      <c r="P15" s="22" t="str">
        <f t="shared" si="6"/>
        <v>-</v>
      </c>
      <c r="Q15" s="17" t="str">
        <f t="shared" si="6"/>
        <v>-</v>
      </c>
      <c r="R15" s="65"/>
      <c r="S15" s="78" t="s">
        <v>22</v>
      </c>
      <c r="T15" s="77" t="str">
        <f t="shared" ref="T15:AH15" si="7">T16</f>
        <v>-</v>
      </c>
      <c r="U15" s="22" t="str">
        <f t="shared" si="7"/>
        <v>-</v>
      </c>
      <c r="V15" s="22" t="str">
        <f t="shared" si="7"/>
        <v>-</v>
      </c>
      <c r="W15" s="22" t="str">
        <f t="shared" si="7"/>
        <v>-</v>
      </c>
      <c r="X15" s="17" t="str">
        <f t="shared" si="7"/>
        <v>-</v>
      </c>
      <c r="Y15" s="76" t="str">
        <f t="shared" si="7"/>
        <v>-</v>
      </c>
      <c r="Z15" s="22" t="str">
        <f t="shared" si="7"/>
        <v>-</v>
      </c>
      <c r="AA15" s="22" t="str">
        <f t="shared" si="7"/>
        <v>-</v>
      </c>
      <c r="AB15" s="22" t="str">
        <f t="shared" si="7"/>
        <v>-</v>
      </c>
      <c r="AC15" s="79" t="str">
        <f t="shared" si="7"/>
        <v>-</v>
      </c>
      <c r="AD15" s="77" t="str">
        <f t="shared" si="7"/>
        <v>-</v>
      </c>
      <c r="AE15" s="22" t="str">
        <f t="shared" si="7"/>
        <v>-</v>
      </c>
      <c r="AF15" s="22" t="str">
        <f t="shared" si="7"/>
        <v>-</v>
      </c>
      <c r="AG15" s="22" t="str">
        <f t="shared" si="7"/>
        <v>-</v>
      </c>
      <c r="AH15" s="17" t="str">
        <f t="shared" si="7"/>
        <v>-</v>
      </c>
      <c r="AI15" s="80"/>
      <c r="AJ15" s="78" t="s">
        <v>22</v>
      </c>
      <c r="AK15" s="77" t="str">
        <f t="shared" ref="AK15:AT15" si="8">AK16</f>
        <v>-</v>
      </c>
      <c r="AL15" s="22" t="str">
        <f t="shared" si="8"/>
        <v>-</v>
      </c>
      <c r="AM15" s="22" t="str">
        <f t="shared" si="8"/>
        <v>-</v>
      </c>
      <c r="AN15" s="22" t="str">
        <f t="shared" si="8"/>
        <v>-</v>
      </c>
      <c r="AO15" s="17" t="str">
        <f t="shared" si="8"/>
        <v>-</v>
      </c>
      <c r="AP15" s="76" t="str">
        <f t="shared" si="8"/>
        <v>-</v>
      </c>
      <c r="AQ15" s="22" t="str">
        <f t="shared" si="8"/>
        <v>-</v>
      </c>
      <c r="AR15" s="22" t="str">
        <f t="shared" si="8"/>
        <v>-</v>
      </c>
      <c r="AS15" s="22" t="str">
        <f t="shared" si="8"/>
        <v>-</v>
      </c>
      <c r="AT15" s="17" t="str">
        <f t="shared" si="8"/>
        <v>-</v>
      </c>
    </row>
    <row r="16" spans="1:55" s="2" customFormat="1" ht="36" customHeight="1" thickBot="1" x14ac:dyDescent="0.2">
      <c r="A16" s="49" t="s">
        <v>23</v>
      </c>
      <c r="B16" s="81" t="s">
        <v>62</v>
      </c>
      <c r="C16" s="82" t="s">
        <v>62</v>
      </c>
      <c r="D16" s="23" t="s">
        <v>62</v>
      </c>
      <c r="E16" s="23" t="s">
        <v>62</v>
      </c>
      <c r="F16" s="23" t="s">
        <v>62</v>
      </c>
      <c r="G16" s="19" t="s">
        <v>62</v>
      </c>
      <c r="H16" s="82" t="s">
        <v>62</v>
      </c>
      <c r="I16" s="23" t="s">
        <v>62</v>
      </c>
      <c r="J16" s="23" t="s">
        <v>62</v>
      </c>
      <c r="K16" s="23" t="s">
        <v>62</v>
      </c>
      <c r="L16" s="19" t="s">
        <v>62</v>
      </c>
      <c r="M16" s="83" t="s">
        <v>62</v>
      </c>
      <c r="N16" s="23" t="s">
        <v>62</v>
      </c>
      <c r="O16" s="23" t="s">
        <v>62</v>
      </c>
      <c r="P16" s="23" t="s">
        <v>62</v>
      </c>
      <c r="Q16" s="19" t="s">
        <v>62</v>
      </c>
      <c r="R16" s="66"/>
      <c r="S16" s="84" t="s">
        <v>23</v>
      </c>
      <c r="T16" s="83" t="s">
        <v>62</v>
      </c>
      <c r="U16" s="23" t="s">
        <v>62</v>
      </c>
      <c r="V16" s="23" t="s">
        <v>62</v>
      </c>
      <c r="W16" s="23" t="s">
        <v>62</v>
      </c>
      <c r="X16" s="19" t="s">
        <v>62</v>
      </c>
      <c r="Y16" s="82" t="s">
        <v>62</v>
      </c>
      <c r="Z16" s="23" t="s">
        <v>62</v>
      </c>
      <c r="AA16" s="23" t="s">
        <v>62</v>
      </c>
      <c r="AB16" s="23" t="s">
        <v>62</v>
      </c>
      <c r="AC16" s="50" t="s">
        <v>62</v>
      </c>
      <c r="AD16" s="51" t="s">
        <v>62</v>
      </c>
      <c r="AE16" s="52" t="s">
        <v>62</v>
      </c>
      <c r="AF16" s="52" t="s">
        <v>62</v>
      </c>
      <c r="AG16" s="52" t="s">
        <v>62</v>
      </c>
      <c r="AH16" s="53" t="s">
        <v>62</v>
      </c>
      <c r="AI16" s="4"/>
      <c r="AJ16" s="84" t="s">
        <v>23</v>
      </c>
      <c r="AK16" s="51" t="s">
        <v>62</v>
      </c>
      <c r="AL16" s="52" t="s">
        <v>62</v>
      </c>
      <c r="AM16" s="52" t="s">
        <v>62</v>
      </c>
      <c r="AN16" s="52" t="s">
        <v>62</v>
      </c>
      <c r="AO16" s="53" t="s">
        <v>62</v>
      </c>
      <c r="AP16" s="54" t="s">
        <v>62</v>
      </c>
      <c r="AQ16" s="52" t="s">
        <v>62</v>
      </c>
      <c r="AR16" s="52" t="s">
        <v>62</v>
      </c>
      <c r="AS16" s="52" t="s">
        <v>62</v>
      </c>
      <c r="AT16" s="53" t="s">
        <v>62</v>
      </c>
    </row>
    <row r="17" spans="1:46" s="61" customFormat="1" ht="36" customHeight="1" x14ac:dyDescent="0.15">
      <c r="A17" s="9" t="s">
        <v>24</v>
      </c>
      <c r="B17" s="65">
        <f>SUM(B18:B19)</f>
        <v>241</v>
      </c>
      <c r="C17" s="76">
        <f t="shared" ref="C17:Q17" si="9">SUM(C18:C19)</f>
        <v>85</v>
      </c>
      <c r="D17" s="22">
        <f t="shared" si="9"/>
        <v>16</v>
      </c>
      <c r="E17" s="22">
        <f t="shared" si="9"/>
        <v>17</v>
      </c>
      <c r="F17" s="22">
        <f t="shared" si="9"/>
        <v>6</v>
      </c>
      <c r="G17" s="17">
        <f t="shared" si="9"/>
        <v>46</v>
      </c>
      <c r="H17" s="76">
        <f t="shared" si="9"/>
        <v>156</v>
      </c>
      <c r="I17" s="22">
        <f t="shared" si="9"/>
        <v>26</v>
      </c>
      <c r="J17" s="22">
        <f t="shared" si="9"/>
        <v>24</v>
      </c>
      <c r="K17" s="22">
        <f t="shared" si="9"/>
        <v>23</v>
      </c>
      <c r="L17" s="17">
        <f t="shared" si="9"/>
        <v>83</v>
      </c>
      <c r="M17" s="77">
        <f t="shared" si="9"/>
        <v>156</v>
      </c>
      <c r="N17" s="22">
        <f t="shared" si="9"/>
        <v>29</v>
      </c>
      <c r="O17" s="22">
        <f t="shared" si="9"/>
        <v>28</v>
      </c>
      <c r="P17" s="22">
        <f t="shared" si="9"/>
        <v>21</v>
      </c>
      <c r="Q17" s="17">
        <f t="shared" si="9"/>
        <v>78</v>
      </c>
      <c r="R17" s="72"/>
      <c r="S17" s="85" t="s">
        <v>24</v>
      </c>
      <c r="T17" s="77">
        <f t="shared" ref="T17:AH17" si="10">SUM(T18:T19)</f>
        <v>3</v>
      </c>
      <c r="U17" s="22">
        <f t="shared" si="10"/>
        <v>0</v>
      </c>
      <c r="V17" s="22">
        <f t="shared" si="10"/>
        <v>1</v>
      </c>
      <c r="W17" s="22">
        <f t="shared" si="10"/>
        <v>1</v>
      </c>
      <c r="X17" s="17">
        <f t="shared" si="10"/>
        <v>1</v>
      </c>
      <c r="Y17" s="76">
        <f t="shared" si="10"/>
        <v>79</v>
      </c>
      <c r="Z17" s="22">
        <f t="shared" si="10"/>
        <v>15</v>
      </c>
      <c r="AA17" s="22">
        <f t="shared" si="10"/>
        <v>6</v>
      </c>
      <c r="AB17" s="22">
        <f t="shared" si="10"/>
        <v>14</v>
      </c>
      <c r="AC17" s="79">
        <f t="shared" si="10"/>
        <v>44</v>
      </c>
      <c r="AD17" s="77">
        <f t="shared" si="10"/>
        <v>10</v>
      </c>
      <c r="AE17" s="22">
        <f t="shared" si="10"/>
        <v>1</v>
      </c>
      <c r="AF17" s="22">
        <f t="shared" si="10"/>
        <v>2</v>
      </c>
      <c r="AG17" s="22">
        <f t="shared" si="10"/>
        <v>0</v>
      </c>
      <c r="AH17" s="17">
        <f t="shared" si="10"/>
        <v>7</v>
      </c>
      <c r="AI17" s="75"/>
      <c r="AJ17" s="85" t="s">
        <v>24</v>
      </c>
      <c r="AK17" s="77">
        <f t="shared" ref="AK17:AT17" si="11">SUM(AK18:AK19)</f>
        <v>24</v>
      </c>
      <c r="AL17" s="22">
        <f t="shared" si="11"/>
        <v>8</v>
      </c>
      <c r="AM17" s="22">
        <f t="shared" si="11"/>
        <v>6</v>
      </c>
      <c r="AN17" s="22">
        <f t="shared" si="11"/>
        <v>2</v>
      </c>
      <c r="AO17" s="17">
        <f t="shared" si="11"/>
        <v>8</v>
      </c>
      <c r="AP17" s="76">
        <f t="shared" si="11"/>
        <v>40</v>
      </c>
      <c r="AQ17" s="22">
        <f t="shared" si="11"/>
        <v>5</v>
      </c>
      <c r="AR17" s="22">
        <f t="shared" si="11"/>
        <v>13</v>
      </c>
      <c r="AS17" s="22">
        <f t="shared" si="11"/>
        <v>4</v>
      </c>
      <c r="AT17" s="17">
        <f t="shared" si="11"/>
        <v>18</v>
      </c>
    </row>
    <row r="18" spans="1:46" s="61" customFormat="1" ht="36" customHeight="1" x14ac:dyDescent="0.15">
      <c r="A18" s="6" t="s">
        <v>25</v>
      </c>
      <c r="B18" s="65">
        <v>123</v>
      </c>
      <c r="C18" s="76">
        <v>45</v>
      </c>
      <c r="D18" s="22">
        <v>12</v>
      </c>
      <c r="E18" s="22">
        <v>7</v>
      </c>
      <c r="F18" s="22">
        <v>4</v>
      </c>
      <c r="G18" s="17">
        <v>22</v>
      </c>
      <c r="H18" s="76">
        <v>78</v>
      </c>
      <c r="I18" s="22">
        <v>17</v>
      </c>
      <c r="J18" s="22">
        <v>13</v>
      </c>
      <c r="K18" s="22">
        <v>16</v>
      </c>
      <c r="L18" s="17">
        <v>32</v>
      </c>
      <c r="M18" s="77">
        <v>95</v>
      </c>
      <c r="N18" s="22">
        <v>23</v>
      </c>
      <c r="O18" s="22">
        <v>15</v>
      </c>
      <c r="P18" s="22">
        <v>16</v>
      </c>
      <c r="Q18" s="17">
        <v>41</v>
      </c>
      <c r="R18" s="65"/>
      <c r="S18" s="78" t="s">
        <v>25</v>
      </c>
      <c r="T18" s="77">
        <v>3</v>
      </c>
      <c r="U18" s="22" t="s">
        <v>62</v>
      </c>
      <c r="V18" s="22">
        <v>1</v>
      </c>
      <c r="W18" s="22">
        <v>1</v>
      </c>
      <c r="X18" s="17">
        <v>1</v>
      </c>
      <c r="Y18" s="76">
        <v>59</v>
      </c>
      <c r="Z18" s="22">
        <v>14</v>
      </c>
      <c r="AA18" s="22">
        <v>6</v>
      </c>
      <c r="AB18" s="22">
        <v>13</v>
      </c>
      <c r="AC18" s="44">
        <v>26</v>
      </c>
      <c r="AD18" s="45">
        <v>9</v>
      </c>
      <c r="AE18" s="46">
        <v>1</v>
      </c>
      <c r="AF18" s="46">
        <v>2</v>
      </c>
      <c r="AG18" s="46" t="s">
        <v>62</v>
      </c>
      <c r="AH18" s="47">
        <v>6</v>
      </c>
      <c r="AJ18" s="78" t="s">
        <v>25</v>
      </c>
      <c r="AK18" s="45">
        <v>24</v>
      </c>
      <c r="AL18" s="46">
        <v>8</v>
      </c>
      <c r="AM18" s="46">
        <v>6</v>
      </c>
      <c r="AN18" s="46">
        <v>2</v>
      </c>
      <c r="AO18" s="47">
        <v>8</v>
      </c>
      <c r="AP18" s="48" t="s">
        <v>62</v>
      </c>
      <c r="AQ18" s="46" t="s">
        <v>62</v>
      </c>
      <c r="AR18" s="46" t="s">
        <v>62</v>
      </c>
      <c r="AS18" s="46" t="s">
        <v>62</v>
      </c>
      <c r="AT18" s="47" t="s">
        <v>62</v>
      </c>
    </row>
    <row r="19" spans="1:46" s="61" customFormat="1" ht="36" customHeight="1" x14ac:dyDescent="0.15">
      <c r="A19" s="6" t="s">
        <v>26</v>
      </c>
      <c r="B19" s="65">
        <f>SUM(B20:B22)</f>
        <v>118</v>
      </c>
      <c r="C19" s="76">
        <f t="shared" ref="C19:Q19" si="12">SUM(C20:C22)</f>
        <v>40</v>
      </c>
      <c r="D19" s="22">
        <f t="shared" si="12"/>
        <v>4</v>
      </c>
      <c r="E19" s="22">
        <f t="shared" si="12"/>
        <v>10</v>
      </c>
      <c r="F19" s="22">
        <f t="shared" si="12"/>
        <v>2</v>
      </c>
      <c r="G19" s="17">
        <f t="shared" si="12"/>
        <v>24</v>
      </c>
      <c r="H19" s="76">
        <f t="shared" si="12"/>
        <v>78</v>
      </c>
      <c r="I19" s="22">
        <f t="shared" si="12"/>
        <v>9</v>
      </c>
      <c r="J19" s="22">
        <f t="shared" si="12"/>
        <v>11</v>
      </c>
      <c r="K19" s="22">
        <f t="shared" si="12"/>
        <v>7</v>
      </c>
      <c r="L19" s="17">
        <f t="shared" si="12"/>
        <v>51</v>
      </c>
      <c r="M19" s="77">
        <f t="shared" si="12"/>
        <v>61</v>
      </c>
      <c r="N19" s="22">
        <f t="shared" si="12"/>
        <v>6</v>
      </c>
      <c r="O19" s="22">
        <f t="shared" si="12"/>
        <v>13</v>
      </c>
      <c r="P19" s="22">
        <f t="shared" si="12"/>
        <v>5</v>
      </c>
      <c r="Q19" s="17">
        <f t="shared" si="12"/>
        <v>37</v>
      </c>
      <c r="R19" s="72"/>
      <c r="S19" s="78" t="s">
        <v>26</v>
      </c>
      <c r="T19" s="77">
        <f t="shared" ref="T19:AH19" si="13">SUM(T20:T22)</f>
        <v>0</v>
      </c>
      <c r="U19" s="22">
        <f t="shared" si="13"/>
        <v>0</v>
      </c>
      <c r="V19" s="22">
        <f t="shared" si="13"/>
        <v>0</v>
      </c>
      <c r="W19" s="22">
        <f t="shared" si="13"/>
        <v>0</v>
      </c>
      <c r="X19" s="17">
        <f t="shared" si="13"/>
        <v>0</v>
      </c>
      <c r="Y19" s="76">
        <f t="shared" si="13"/>
        <v>20</v>
      </c>
      <c r="Z19" s="22">
        <f t="shared" si="13"/>
        <v>1</v>
      </c>
      <c r="AA19" s="22">
        <f t="shared" si="13"/>
        <v>0</v>
      </c>
      <c r="AB19" s="22">
        <f t="shared" si="13"/>
        <v>1</v>
      </c>
      <c r="AC19" s="79">
        <f t="shared" si="13"/>
        <v>18</v>
      </c>
      <c r="AD19" s="77">
        <f t="shared" si="13"/>
        <v>1</v>
      </c>
      <c r="AE19" s="22">
        <f t="shared" si="13"/>
        <v>0</v>
      </c>
      <c r="AF19" s="22">
        <f t="shared" si="13"/>
        <v>0</v>
      </c>
      <c r="AG19" s="22">
        <f t="shared" si="13"/>
        <v>0</v>
      </c>
      <c r="AH19" s="17">
        <f t="shared" si="13"/>
        <v>1</v>
      </c>
      <c r="AI19" s="75"/>
      <c r="AJ19" s="78" t="s">
        <v>26</v>
      </c>
      <c r="AK19" s="77">
        <f t="shared" ref="AK19:AT19" si="14">SUM(AK20:AK22)</f>
        <v>0</v>
      </c>
      <c r="AL19" s="22">
        <f t="shared" si="14"/>
        <v>0</v>
      </c>
      <c r="AM19" s="22">
        <f t="shared" si="14"/>
        <v>0</v>
      </c>
      <c r="AN19" s="22">
        <f t="shared" si="14"/>
        <v>0</v>
      </c>
      <c r="AO19" s="17">
        <f t="shared" si="14"/>
        <v>0</v>
      </c>
      <c r="AP19" s="76">
        <f t="shared" si="14"/>
        <v>40</v>
      </c>
      <c r="AQ19" s="22">
        <f t="shared" si="14"/>
        <v>5</v>
      </c>
      <c r="AR19" s="22">
        <f t="shared" si="14"/>
        <v>13</v>
      </c>
      <c r="AS19" s="22">
        <f t="shared" si="14"/>
        <v>4</v>
      </c>
      <c r="AT19" s="17">
        <f t="shared" si="14"/>
        <v>18</v>
      </c>
    </row>
    <row r="20" spans="1:46" ht="36" customHeight="1" x14ac:dyDescent="0.15">
      <c r="A20" s="10" t="s">
        <v>27</v>
      </c>
      <c r="B20" s="66">
        <v>8</v>
      </c>
      <c r="C20" s="86">
        <v>2</v>
      </c>
      <c r="D20" s="24" t="s">
        <v>62</v>
      </c>
      <c r="E20" s="24" t="s">
        <v>62</v>
      </c>
      <c r="F20" s="24" t="s">
        <v>62</v>
      </c>
      <c r="G20" s="20">
        <v>2</v>
      </c>
      <c r="H20" s="86">
        <v>6</v>
      </c>
      <c r="I20" s="24">
        <v>1</v>
      </c>
      <c r="J20" s="24" t="s">
        <v>62</v>
      </c>
      <c r="K20" s="24">
        <v>1</v>
      </c>
      <c r="L20" s="20">
        <v>4</v>
      </c>
      <c r="M20" s="87">
        <v>3</v>
      </c>
      <c r="N20" s="24">
        <v>1</v>
      </c>
      <c r="O20" s="24" t="s">
        <v>62</v>
      </c>
      <c r="P20" s="24">
        <v>1</v>
      </c>
      <c r="Q20" s="20">
        <v>1</v>
      </c>
      <c r="R20" s="66"/>
      <c r="S20" s="88" t="s">
        <v>27</v>
      </c>
      <c r="T20" s="87" t="s">
        <v>62</v>
      </c>
      <c r="U20" s="24" t="s">
        <v>62</v>
      </c>
      <c r="V20" s="24" t="s">
        <v>62</v>
      </c>
      <c r="W20" s="24" t="s">
        <v>62</v>
      </c>
      <c r="X20" s="20" t="s">
        <v>62</v>
      </c>
      <c r="Y20" s="86">
        <v>3</v>
      </c>
      <c r="Z20" s="24">
        <v>1</v>
      </c>
      <c r="AA20" s="24" t="s">
        <v>62</v>
      </c>
      <c r="AB20" s="24">
        <v>1</v>
      </c>
      <c r="AC20" s="55">
        <v>1</v>
      </c>
      <c r="AD20" s="56" t="s">
        <v>62</v>
      </c>
      <c r="AE20" s="57" t="s">
        <v>62</v>
      </c>
      <c r="AF20" s="57" t="s">
        <v>62</v>
      </c>
      <c r="AG20" s="57" t="s">
        <v>62</v>
      </c>
      <c r="AH20" s="58" t="s">
        <v>62</v>
      </c>
      <c r="AI20" s="4"/>
      <c r="AJ20" s="88" t="s">
        <v>27</v>
      </c>
      <c r="AK20" s="56" t="s">
        <v>62</v>
      </c>
      <c r="AL20" s="57" t="s">
        <v>62</v>
      </c>
      <c r="AM20" s="57" t="s">
        <v>62</v>
      </c>
      <c r="AN20" s="57" t="s">
        <v>62</v>
      </c>
      <c r="AO20" s="58" t="s">
        <v>62</v>
      </c>
      <c r="AP20" s="59" t="s">
        <v>62</v>
      </c>
      <c r="AQ20" s="57" t="s">
        <v>62</v>
      </c>
      <c r="AR20" s="57" t="s">
        <v>62</v>
      </c>
      <c r="AS20" s="57" t="s">
        <v>62</v>
      </c>
      <c r="AT20" s="58" t="s">
        <v>62</v>
      </c>
    </row>
    <row r="21" spans="1:46" ht="36" customHeight="1" x14ac:dyDescent="0.15">
      <c r="A21" s="10" t="s">
        <v>28</v>
      </c>
      <c r="B21" s="66">
        <v>12</v>
      </c>
      <c r="C21" s="86">
        <v>5</v>
      </c>
      <c r="D21" s="24">
        <v>1</v>
      </c>
      <c r="E21" s="24">
        <v>1</v>
      </c>
      <c r="F21" s="24">
        <v>1</v>
      </c>
      <c r="G21" s="20">
        <v>2</v>
      </c>
      <c r="H21" s="86">
        <v>7</v>
      </c>
      <c r="I21" s="24">
        <v>3</v>
      </c>
      <c r="J21" s="24" t="s">
        <v>62</v>
      </c>
      <c r="K21" s="24">
        <v>1</v>
      </c>
      <c r="L21" s="20">
        <v>3</v>
      </c>
      <c r="M21" s="87" t="s">
        <v>62</v>
      </c>
      <c r="N21" s="24" t="s">
        <v>62</v>
      </c>
      <c r="O21" s="24" t="s">
        <v>62</v>
      </c>
      <c r="P21" s="24" t="s">
        <v>62</v>
      </c>
      <c r="Q21" s="20" t="s">
        <v>62</v>
      </c>
      <c r="R21" s="66"/>
      <c r="S21" s="88" t="s">
        <v>28</v>
      </c>
      <c r="T21" s="87" t="s">
        <v>62</v>
      </c>
      <c r="U21" s="24" t="s">
        <v>62</v>
      </c>
      <c r="V21" s="24" t="s">
        <v>62</v>
      </c>
      <c r="W21" s="24" t="s">
        <v>62</v>
      </c>
      <c r="X21" s="20" t="s">
        <v>62</v>
      </c>
      <c r="Y21" s="86" t="s">
        <v>62</v>
      </c>
      <c r="Z21" s="24" t="s">
        <v>62</v>
      </c>
      <c r="AA21" s="24" t="s">
        <v>62</v>
      </c>
      <c r="AB21" s="24" t="s">
        <v>62</v>
      </c>
      <c r="AC21" s="55" t="s">
        <v>62</v>
      </c>
      <c r="AD21" s="56" t="s">
        <v>62</v>
      </c>
      <c r="AE21" s="57" t="s">
        <v>62</v>
      </c>
      <c r="AF21" s="57" t="s">
        <v>62</v>
      </c>
      <c r="AG21" s="57" t="s">
        <v>62</v>
      </c>
      <c r="AH21" s="58" t="s">
        <v>62</v>
      </c>
      <c r="AI21" s="4"/>
      <c r="AJ21" s="88" t="s">
        <v>28</v>
      </c>
      <c r="AK21" s="56" t="s">
        <v>62</v>
      </c>
      <c r="AL21" s="57" t="s">
        <v>62</v>
      </c>
      <c r="AM21" s="57" t="s">
        <v>62</v>
      </c>
      <c r="AN21" s="57" t="s">
        <v>62</v>
      </c>
      <c r="AO21" s="58" t="s">
        <v>62</v>
      </c>
      <c r="AP21" s="59" t="s">
        <v>62</v>
      </c>
      <c r="AQ21" s="57" t="s">
        <v>62</v>
      </c>
      <c r="AR21" s="57" t="s">
        <v>62</v>
      </c>
      <c r="AS21" s="57" t="s">
        <v>62</v>
      </c>
      <c r="AT21" s="58" t="s">
        <v>62</v>
      </c>
    </row>
    <row r="22" spans="1:46" ht="36" customHeight="1" thickBot="1" x14ac:dyDescent="0.2">
      <c r="A22" s="10" t="s">
        <v>29</v>
      </c>
      <c r="B22" s="66">
        <v>98</v>
      </c>
      <c r="C22" s="86">
        <v>33</v>
      </c>
      <c r="D22" s="24">
        <v>3</v>
      </c>
      <c r="E22" s="24">
        <v>9</v>
      </c>
      <c r="F22" s="24">
        <v>1</v>
      </c>
      <c r="G22" s="20">
        <v>20</v>
      </c>
      <c r="H22" s="86">
        <v>65</v>
      </c>
      <c r="I22" s="24">
        <v>5</v>
      </c>
      <c r="J22" s="24">
        <v>11</v>
      </c>
      <c r="K22" s="24">
        <v>5</v>
      </c>
      <c r="L22" s="20">
        <v>44</v>
      </c>
      <c r="M22" s="87">
        <v>58</v>
      </c>
      <c r="N22" s="24">
        <v>5</v>
      </c>
      <c r="O22" s="24">
        <v>13</v>
      </c>
      <c r="P22" s="24">
        <v>4</v>
      </c>
      <c r="Q22" s="20">
        <v>36</v>
      </c>
      <c r="R22" s="66"/>
      <c r="S22" s="88" t="s">
        <v>29</v>
      </c>
      <c r="T22" s="87" t="s">
        <v>62</v>
      </c>
      <c r="U22" s="24" t="s">
        <v>62</v>
      </c>
      <c r="V22" s="24" t="s">
        <v>62</v>
      </c>
      <c r="W22" s="24" t="s">
        <v>62</v>
      </c>
      <c r="X22" s="20" t="s">
        <v>62</v>
      </c>
      <c r="Y22" s="86">
        <v>17</v>
      </c>
      <c r="Z22" s="24" t="s">
        <v>62</v>
      </c>
      <c r="AA22" s="24" t="s">
        <v>62</v>
      </c>
      <c r="AB22" s="24" t="s">
        <v>62</v>
      </c>
      <c r="AC22" s="55">
        <v>17</v>
      </c>
      <c r="AD22" s="56">
        <v>1</v>
      </c>
      <c r="AE22" s="57" t="s">
        <v>62</v>
      </c>
      <c r="AF22" s="57" t="s">
        <v>62</v>
      </c>
      <c r="AG22" s="57" t="s">
        <v>62</v>
      </c>
      <c r="AH22" s="58">
        <v>1</v>
      </c>
      <c r="AI22" s="4"/>
      <c r="AJ22" s="88" t="s">
        <v>29</v>
      </c>
      <c r="AK22" s="56" t="s">
        <v>62</v>
      </c>
      <c r="AL22" s="57" t="s">
        <v>62</v>
      </c>
      <c r="AM22" s="57" t="s">
        <v>62</v>
      </c>
      <c r="AN22" s="57" t="s">
        <v>62</v>
      </c>
      <c r="AO22" s="58" t="s">
        <v>62</v>
      </c>
      <c r="AP22" s="59">
        <v>40</v>
      </c>
      <c r="AQ22" s="57">
        <v>5</v>
      </c>
      <c r="AR22" s="57">
        <v>13</v>
      </c>
      <c r="AS22" s="57">
        <v>4</v>
      </c>
      <c r="AT22" s="58">
        <v>18</v>
      </c>
    </row>
    <row r="23" spans="1:46" s="61" customFormat="1" ht="36" customHeight="1" x14ac:dyDescent="0.15">
      <c r="A23" s="11" t="s">
        <v>30</v>
      </c>
      <c r="B23" s="67">
        <f>SUM(B24:B25)</f>
        <v>42</v>
      </c>
      <c r="C23" s="68">
        <f t="shared" ref="C23:Q23" si="15">SUM(C24:C25)</f>
        <v>15</v>
      </c>
      <c r="D23" s="69">
        <f t="shared" si="15"/>
        <v>5</v>
      </c>
      <c r="E23" s="69">
        <f t="shared" si="15"/>
        <v>1</v>
      </c>
      <c r="F23" s="69">
        <f t="shared" si="15"/>
        <v>1</v>
      </c>
      <c r="G23" s="70">
        <f t="shared" si="15"/>
        <v>8</v>
      </c>
      <c r="H23" s="68">
        <f t="shared" si="15"/>
        <v>27</v>
      </c>
      <c r="I23" s="69">
        <f t="shared" si="15"/>
        <v>5</v>
      </c>
      <c r="J23" s="69">
        <f t="shared" si="15"/>
        <v>8</v>
      </c>
      <c r="K23" s="69">
        <f t="shared" si="15"/>
        <v>7</v>
      </c>
      <c r="L23" s="70">
        <f t="shared" si="15"/>
        <v>7</v>
      </c>
      <c r="M23" s="71">
        <f t="shared" si="15"/>
        <v>25</v>
      </c>
      <c r="N23" s="69">
        <f t="shared" si="15"/>
        <v>5</v>
      </c>
      <c r="O23" s="69">
        <f t="shared" si="15"/>
        <v>7</v>
      </c>
      <c r="P23" s="69">
        <f t="shared" si="15"/>
        <v>4</v>
      </c>
      <c r="Q23" s="70">
        <f t="shared" si="15"/>
        <v>9</v>
      </c>
      <c r="R23" s="72"/>
      <c r="S23" s="89" t="s">
        <v>30</v>
      </c>
      <c r="T23" s="71">
        <f t="shared" ref="T23:AH23" si="16">SUM(T24:T25)</f>
        <v>0</v>
      </c>
      <c r="U23" s="69">
        <f t="shared" si="16"/>
        <v>0</v>
      </c>
      <c r="V23" s="69">
        <f t="shared" si="16"/>
        <v>0</v>
      </c>
      <c r="W23" s="69">
        <f t="shared" si="16"/>
        <v>0</v>
      </c>
      <c r="X23" s="70">
        <f t="shared" si="16"/>
        <v>0</v>
      </c>
      <c r="Y23" s="68">
        <f t="shared" si="16"/>
        <v>6</v>
      </c>
      <c r="Z23" s="69">
        <f t="shared" si="16"/>
        <v>1</v>
      </c>
      <c r="AA23" s="69">
        <f t="shared" si="16"/>
        <v>1</v>
      </c>
      <c r="AB23" s="69">
        <f t="shared" si="16"/>
        <v>1</v>
      </c>
      <c r="AC23" s="74">
        <f t="shared" si="16"/>
        <v>3</v>
      </c>
      <c r="AD23" s="71">
        <f t="shared" si="16"/>
        <v>0</v>
      </c>
      <c r="AE23" s="69">
        <f t="shared" si="16"/>
        <v>0</v>
      </c>
      <c r="AF23" s="69">
        <f t="shared" si="16"/>
        <v>0</v>
      </c>
      <c r="AG23" s="69">
        <f t="shared" si="16"/>
        <v>0</v>
      </c>
      <c r="AH23" s="70">
        <f t="shared" si="16"/>
        <v>0</v>
      </c>
      <c r="AI23" s="75"/>
      <c r="AJ23" s="89" t="s">
        <v>30</v>
      </c>
      <c r="AK23" s="71">
        <f t="shared" ref="AK23:AT23" si="17">SUM(AK24:AK25)</f>
        <v>0</v>
      </c>
      <c r="AL23" s="69">
        <f t="shared" si="17"/>
        <v>0</v>
      </c>
      <c r="AM23" s="69">
        <f t="shared" si="17"/>
        <v>0</v>
      </c>
      <c r="AN23" s="69">
        <f t="shared" si="17"/>
        <v>0</v>
      </c>
      <c r="AO23" s="70">
        <f t="shared" si="17"/>
        <v>0</v>
      </c>
      <c r="AP23" s="68">
        <f t="shared" si="17"/>
        <v>19</v>
      </c>
      <c r="AQ23" s="69">
        <f t="shared" si="17"/>
        <v>4</v>
      </c>
      <c r="AR23" s="69">
        <f t="shared" si="17"/>
        <v>6</v>
      </c>
      <c r="AS23" s="69">
        <f t="shared" si="17"/>
        <v>3</v>
      </c>
      <c r="AT23" s="70">
        <f t="shared" si="17"/>
        <v>6</v>
      </c>
    </row>
    <row r="24" spans="1:46" s="61" customFormat="1" ht="36" customHeight="1" x14ac:dyDescent="0.15">
      <c r="A24" s="6" t="s">
        <v>31</v>
      </c>
      <c r="B24" s="65">
        <v>34</v>
      </c>
      <c r="C24" s="76">
        <v>12</v>
      </c>
      <c r="D24" s="22">
        <v>5</v>
      </c>
      <c r="E24" s="22">
        <v>1</v>
      </c>
      <c r="F24" s="22">
        <v>1</v>
      </c>
      <c r="G24" s="17">
        <v>5</v>
      </c>
      <c r="H24" s="76">
        <v>22</v>
      </c>
      <c r="I24" s="22">
        <v>3</v>
      </c>
      <c r="J24" s="22">
        <v>7</v>
      </c>
      <c r="K24" s="22">
        <v>5</v>
      </c>
      <c r="L24" s="17">
        <v>7</v>
      </c>
      <c r="M24" s="77">
        <v>22</v>
      </c>
      <c r="N24" s="22">
        <v>5</v>
      </c>
      <c r="O24" s="22">
        <v>6</v>
      </c>
      <c r="P24" s="22">
        <v>3</v>
      </c>
      <c r="Q24" s="17">
        <v>8</v>
      </c>
      <c r="R24" s="65"/>
      <c r="S24" s="78" t="s">
        <v>31</v>
      </c>
      <c r="T24" s="77" t="s">
        <v>62</v>
      </c>
      <c r="U24" s="22" t="s">
        <v>62</v>
      </c>
      <c r="V24" s="22" t="s">
        <v>62</v>
      </c>
      <c r="W24" s="22" t="s">
        <v>62</v>
      </c>
      <c r="X24" s="17" t="s">
        <v>62</v>
      </c>
      <c r="Y24" s="76">
        <v>6</v>
      </c>
      <c r="Z24" s="22">
        <v>1</v>
      </c>
      <c r="AA24" s="22">
        <v>1</v>
      </c>
      <c r="AB24" s="22">
        <v>1</v>
      </c>
      <c r="AC24" s="44">
        <v>3</v>
      </c>
      <c r="AD24" s="45" t="s">
        <v>62</v>
      </c>
      <c r="AE24" s="46" t="s">
        <v>62</v>
      </c>
      <c r="AF24" s="46" t="s">
        <v>62</v>
      </c>
      <c r="AG24" s="46" t="s">
        <v>62</v>
      </c>
      <c r="AH24" s="47" t="s">
        <v>62</v>
      </c>
      <c r="AJ24" s="78" t="s">
        <v>31</v>
      </c>
      <c r="AK24" s="45" t="s">
        <v>62</v>
      </c>
      <c r="AL24" s="46" t="s">
        <v>62</v>
      </c>
      <c r="AM24" s="46" t="s">
        <v>62</v>
      </c>
      <c r="AN24" s="46" t="s">
        <v>62</v>
      </c>
      <c r="AO24" s="47" t="s">
        <v>62</v>
      </c>
      <c r="AP24" s="48">
        <v>16</v>
      </c>
      <c r="AQ24" s="46">
        <v>4</v>
      </c>
      <c r="AR24" s="46">
        <v>5</v>
      </c>
      <c r="AS24" s="46">
        <v>2</v>
      </c>
      <c r="AT24" s="47">
        <v>5</v>
      </c>
    </row>
    <row r="25" spans="1:46" s="61" customFormat="1" ht="36" customHeight="1" x14ac:dyDescent="0.15">
      <c r="A25" s="6" t="s">
        <v>32</v>
      </c>
      <c r="B25" s="65">
        <f>B26</f>
        <v>8</v>
      </c>
      <c r="C25" s="76">
        <f>C26</f>
        <v>3</v>
      </c>
      <c r="D25" s="22" t="str">
        <f t="shared" ref="D25:Q25" si="18">D26</f>
        <v>-</v>
      </c>
      <c r="E25" s="22" t="str">
        <f>E26</f>
        <v>-</v>
      </c>
      <c r="F25" s="22" t="str">
        <f t="shared" si="18"/>
        <v>-</v>
      </c>
      <c r="G25" s="17">
        <f t="shared" si="18"/>
        <v>3</v>
      </c>
      <c r="H25" s="76">
        <f t="shared" si="18"/>
        <v>5</v>
      </c>
      <c r="I25" s="22">
        <f t="shared" si="18"/>
        <v>2</v>
      </c>
      <c r="J25" s="22">
        <f t="shared" si="18"/>
        <v>1</v>
      </c>
      <c r="K25" s="22">
        <f t="shared" si="18"/>
        <v>2</v>
      </c>
      <c r="L25" s="17" t="str">
        <f t="shared" si="18"/>
        <v>-</v>
      </c>
      <c r="M25" s="77">
        <f t="shared" si="18"/>
        <v>3</v>
      </c>
      <c r="N25" s="22" t="str">
        <f t="shared" si="18"/>
        <v>-</v>
      </c>
      <c r="O25" s="22">
        <f t="shared" si="18"/>
        <v>1</v>
      </c>
      <c r="P25" s="22">
        <f t="shared" si="18"/>
        <v>1</v>
      </c>
      <c r="Q25" s="17">
        <f t="shared" si="18"/>
        <v>1</v>
      </c>
      <c r="R25" s="65"/>
      <c r="S25" s="78" t="s">
        <v>32</v>
      </c>
      <c r="T25" s="77" t="str">
        <f t="shared" ref="T25:AH25" si="19">T26</f>
        <v>-</v>
      </c>
      <c r="U25" s="22" t="str">
        <f t="shared" si="19"/>
        <v>-</v>
      </c>
      <c r="V25" s="22" t="str">
        <f t="shared" si="19"/>
        <v>-</v>
      </c>
      <c r="W25" s="22" t="str">
        <f t="shared" si="19"/>
        <v>-</v>
      </c>
      <c r="X25" s="17" t="str">
        <f t="shared" si="19"/>
        <v>-</v>
      </c>
      <c r="Y25" s="76" t="str">
        <f t="shared" si="19"/>
        <v>-</v>
      </c>
      <c r="Z25" s="22" t="str">
        <f t="shared" si="19"/>
        <v>-</v>
      </c>
      <c r="AA25" s="22" t="str">
        <f t="shared" si="19"/>
        <v>-</v>
      </c>
      <c r="AB25" s="22" t="str">
        <f t="shared" si="19"/>
        <v>-</v>
      </c>
      <c r="AC25" s="79" t="str">
        <f t="shared" si="19"/>
        <v>-</v>
      </c>
      <c r="AD25" s="45" t="str">
        <f t="shared" si="19"/>
        <v>-</v>
      </c>
      <c r="AE25" s="22" t="str">
        <f t="shared" si="19"/>
        <v>-</v>
      </c>
      <c r="AF25" s="22" t="str">
        <f t="shared" si="19"/>
        <v>-</v>
      </c>
      <c r="AG25" s="22" t="str">
        <f t="shared" si="19"/>
        <v>-</v>
      </c>
      <c r="AH25" s="17" t="str">
        <f t="shared" si="19"/>
        <v>-</v>
      </c>
      <c r="AI25" s="80"/>
      <c r="AJ25" s="78" t="s">
        <v>32</v>
      </c>
      <c r="AK25" s="45" t="str">
        <f t="shared" ref="AK25:AT25" si="20">AK26</f>
        <v>-</v>
      </c>
      <c r="AL25" s="22" t="str">
        <f t="shared" si="20"/>
        <v>-</v>
      </c>
      <c r="AM25" s="22" t="str">
        <f t="shared" si="20"/>
        <v>-</v>
      </c>
      <c r="AN25" s="22" t="str">
        <f t="shared" si="20"/>
        <v>-</v>
      </c>
      <c r="AO25" s="17" t="str">
        <f t="shared" si="20"/>
        <v>-</v>
      </c>
      <c r="AP25" s="48">
        <f t="shared" si="20"/>
        <v>3</v>
      </c>
      <c r="AQ25" s="22" t="str">
        <f t="shared" si="20"/>
        <v>-</v>
      </c>
      <c r="AR25" s="22">
        <f t="shared" si="20"/>
        <v>1</v>
      </c>
      <c r="AS25" s="22">
        <f t="shared" si="20"/>
        <v>1</v>
      </c>
      <c r="AT25" s="17">
        <f t="shared" si="20"/>
        <v>1</v>
      </c>
    </row>
    <row r="26" spans="1:46" ht="36" customHeight="1" thickBot="1" x14ac:dyDescent="0.2">
      <c r="A26" s="12" t="s">
        <v>33</v>
      </c>
      <c r="B26" s="81">
        <v>8</v>
      </c>
      <c r="C26" s="82">
        <v>3</v>
      </c>
      <c r="D26" s="23" t="s">
        <v>62</v>
      </c>
      <c r="E26" s="23" t="s">
        <v>62</v>
      </c>
      <c r="F26" s="23" t="s">
        <v>62</v>
      </c>
      <c r="G26" s="19">
        <v>3</v>
      </c>
      <c r="H26" s="82">
        <v>5</v>
      </c>
      <c r="I26" s="23">
        <v>2</v>
      </c>
      <c r="J26" s="23">
        <v>1</v>
      </c>
      <c r="K26" s="23">
        <v>2</v>
      </c>
      <c r="L26" s="19" t="s">
        <v>62</v>
      </c>
      <c r="M26" s="83">
        <v>3</v>
      </c>
      <c r="N26" s="23" t="s">
        <v>62</v>
      </c>
      <c r="O26" s="23">
        <v>1</v>
      </c>
      <c r="P26" s="23">
        <v>1</v>
      </c>
      <c r="Q26" s="19">
        <v>1</v>
      </c>
      <c r="R26" s="66"/>
      <c r="S26" s="90" t="s">
        <v>33</v>
      </c>
      <c r="T26" s="83" t="s">
        <v>62</v>
      </c>
      <c r="U26" s="23" t="s">
        <v>62</v>
      </c>
      <c r="V26" s="23" t="s">
        <v>62</v>
      </c>
      <c r="W26" s="23" t="s">
        <v>62</v>
      </c>
      <c r="X26" s="19" t="s">
        <v>62</v>
      </c>
      <c r="Y26" s="82" t="s">
        <v>62</v>
      </c>
      <c r="Z26" s="23" t="s">
        <v>62</v>
      </c>
      <c r="AA26" s="23" t="s">
        <v>62</v>
      </c>
      <c r="AB26" s="23" t="s">
        <v>62</v>
      </c>
      <c r="AC26" s="50" t="s">
        <v>62</v>
      </c>
      <c r="AD26" s="51" t="s">
        <v>62</v>
      </c>
      <c r="AE26" s="52" t="s">
        <v>62</v>
      </c>
      <c r="AF26" s="52" t="s">
        <v>62</v>
      </c>
      <c r="AG26" s="52" t="s">
        <v>62</v>
      </c>
      <c r="AH26" s="53" t="s">
        <v>62</v>
      </c>
      <c r="AI26" s="4"/>
      <c r="AJ26" s="90" t="s">
        <v>33</v>
      </c>
      <c r="AK26" s="51" t="s">
        <v>62</v>
      </c>
      <c r="AL26" s="52" t="s">
        <v>62</v>
      </c>
      <c r="AM26" s="52" t="s">
        <v>62</v>
      </c>
      <c r="AN26" s="52" t="s">
        <v>62</v>
      </c>
      <c r="AO26" s="53" t="s">
        <v>62</v>
      </c>
      <c r="AP26" s="54">
        <v>3</v>
      </c>
      <c r="AQ26" s="52" t="s">
        <v>62</v>
      </c>
      <c r="AR26" s="52">
        <v>1</v>
      </c>
      <c r="AS26" s="52">
        <v>1</v>
      </c>
      <c r="AT26" s="53">
        <v>1</v>
      </c>
    </row>
    <row r="27" spans="1:46" s="61" customFormat="1" ht="36" customHeight="1" x14ac:dyDescent="0.15">
      <c r="A27" s="9" t="s">
        <v>34</v>
      </c>
      <c r="B27" s="65">
        <f>SUM(B28:B29)</f>
        <v>93</v>
      </c>
      <c r="C27" s="76">
        <f t="shared" ref="C27:Q27" si="21">SUM(C28:C29)</f>
        <v>25</v>
      </c>
      <c r="D27" s="22">
        <f t="shared" si="21"/>
        <v>1</v>
      </c>
      <c r="E27" s="22">
        <f t="shared" si="21"/>
        <v>4</v>
      </c>
      <c r="F27" s="22">
        <f t="shared" si="21"/>
        <v>5</v>
      </c>
      <c r="G27" s="17">
        <f t="shared" si="21"/>
        <v>15</v>
      </c>
      <c r="H27" s="76">
        <f t="shared" si="21"/>
        <v>68</v>
      </c>
      <c r="I27" s="22">
        <f t="shared" si="21"/>
        <v>10</v>
      </c>
      <c r="J27" s="22">
        <f t="shared" si="21"/>
        <v>8</v>
      </c>
      <c r="K27" s="22">
        <f t="shared" si="21"/>
        <v>8</v>
      </c>
      <c r="L27" s="17">
        <f t="shared" si="21"/>
        <v>42</v>
      </c>
      <c r="M27" s="77">
        <f t="shared" si="21"/>
        <v>54</v>
      </c>
      <c r="N27" s="22">
        <f t="shared" si="21"/>
        <v>8</v>
      </c>
      <c r="O27" s="22">
        <f t="shared" si="21"/>
        <v>6</v>
      </c>
      <c r="P27" s="22">
        <f t="shared" si="21"/>
        <v>9</v>
      </c>
      <c r="Q27" s="17">
        <f t="shared" si="21"/>
        <v>31</v>
      </c>
      <c r="R27" s="72"/>
      <c r="S27" s="85" t="s">
        <v>34</v>
      </c>
      <c r="T27" s="77">
        <f t="shared" ref="T27:AH27" si="22">SUM(T28:T29)</f>
        <v>0</v>
      </c>
      <c r="U27" s="22">
        <f t="shared" si="22"/>
        <v>0</v>
      </c>
      <c r="V27" s="22">
        <f t="shared" si="22"/>
        <v>0</v>
      </c>
      <c r="W27" s="22">
        <f t="shared" si="22"/>
        <v>0</v>
      </c>
      <c r="X27" s="17">
        <f t="shared" si="22"/>
        <v>0</v>
      </c>
      <c r="Y27" s="76">
        <f t="shared" si="22"/>
        <v>29</v>
      </c>
      <c r="Z27" s="22">
        <f t="shared" si="22"/>
        <v>5</v>
      </c>
      <c r="AA27" s="22">
        <f t="shared" si="22"/>
        <v>5</v>
      </c>
      <c r="AB27" s="22">
        <f t="shared" si="22"/>
        <v>3</v>
      </c>
      <c r="AC27" s="79">
        <f t="shared" si="22"/>
        <v>16</v>
      </c>
      <c r="AD27" s="77">
        <f t="shared" si="22"/>
        <v>15</v>
      </c>
      <c r="AE27" s="22">
        <f t="shared" si="22"/>
        <v>2</v>
      </c>
      <c r="AF27" s="22">
        <f t="shared" si="22"/>
        <v>1</v>
      </c>
      <c r="AG27" s="22">
        <f t="shared" si="22"/>
        <v>4</v>
      </c>
      <c r="AH27" s="17">
        <f t="shared" si="22"/>
        <v>8</v>
      </c>
      <c r="AI27" s="75"/>
      <c r="AJ27" s="85" t="s">
        <v>34</v>
      </c>
      <c r="AK27" s="77">
        <f t="shared" ref="AK27:AT27" si="23">SUM(AK28:AK29)</f>
        <v>0</v>
      </c>
      <c r="AL27" s="22">
        <f t="shared" si="23"/>
        <v>0</v>
      </c>
      <c r="AM27" s="22">
        <f t="shared" si="23"/>
        <v>0</v>
      </c>
      <c r="AN27" s="22">
        <f t="shared" si="23"/>
        <v>0</v>
      </c>
      <c r="AO27" s="17">
        <f t="shared" si="23"/>
        <v>0</v>
      </c>
      <c r="AP27" s="76">
        <f t="shared" si="23"/>
        <v>10</v>
      </c>
      <c r="AQ27" s="22">
        <f t="shared" si="23"/>
        <v>1</v>
      </c>
      <c r="AR27" s="22">
        <f t="shared" si="23"/>
        <v>0</v>
      </c>
      <c r="AS27" s="22">
        <f t="shared" si="23"/>
        <v>2</v>
      </c>
      <c r="AT27" s="17">
        <f t="shared" si="23"/>
        <v>7</v>
      </c>
    </row>
    <row r="28" spans="1:46" s="61" customFormat="1" ht="36" customHeight="1" x14ac:dyDescent="0.15">
      <c r="A28" s="6" t="s">
        <v>35</v>
      </c>
      <c r="B28" s="65">
        <v>8</v>
      </c>
      <c r="C28" s="76" t="s">
        <v>62</v>
      </c>
      <c r="D28" s="22" t="s">
        <v>62</v>
      </c>
      <c r="E28" s="22" t="s">
        <v>62</v>
      </c>
      <c r="F28" s="22" t="s">
        <v>62</v>
      </c>
      <c r="G28" s="17" t="s">
        <v>62</v>
      </c>
      <c r="H28" s="76">
        <v>8</v>
      </c>
      <c r="I28" s="22" t="s">
        <v>62</v>
      </c>
      <c r="J28" s="22">
        <v>1</v>
      </c>
      <c r="K28" s="22">
        <v>1</v>
      </c>
      <c r="L28" s="17">
        <v>6</v>
      </c>
      <c r="M28" s="77">
        <v>3</v>
      </c>
      <c r="N28" s="22" t="s">
        <v>62</v>
      </c>
      <c r="O28" s="22" t="s">
        <v>62</v>
      </c>
      <c r="P28" s="22" t="s">
        <v>62</v>
      </c>
      <c r="Q28" s="17">
        <v>3</v>
      </c>
      <c r="R28" s="65"/>
      <c r="S28" s="78" t="s">
        <v>35</v>
      </c>
      <c r="T28" s="77" t="s">
        <v>62</v>
      </c>
      <c r="U28" s="22" t="s">
        <v>62</v>
      </c>
      <c r="V28" s="22" t="s">
        <v>62</v>
      </c>
      <c r="W28" s="22" t="s">
        <v>62</v>
      </c>
      <c r="X28" s="17" t="s">
        <v>62</v>
      </c>
      <c r="Y28" s="76" t="s">
        <v>62</v>
      </c>
      <c r="Z28" s="22" t="s">
        <v>62</v>
      </c>
      <c r="AA28" s="22" t="s">
        <v>62</v>
      </c>
      <c r="AB28" s="22" t="s">
        <v>62</v>
      </c>
      <c r="AC28" s="44" t="s">
        <v>62</v>
      </c>
      <c r="AD28" s="45" t="s">
        <v>62</v>
      </c>
      <c r="AE28" s="46" t="s">
        <v>62</v>
      </c>
      <c r="AF28" s="46" t="s">
        <v>62</v>
      </c>
      <c r="AG28" s="46" t="s">
        <v>62</v>
      </c>
      <c r="AH28" s="47" t="s">
        <v>62</v>
      </c>
      <c r="AJ28" s="78" t="s">
        <v>35</v>
      </c>
      <c r="AK28" s="45" t="s">
        <v>62</v>
      </c>
      <c r="AL28" s="46" t="s">
        <v>62</v>
      </c>
      <c r="AM28" s="46" t="s">
        <v>62</v>
      </c>
      <c r="AN28" s="46" t="s">
        <v>62</v>
      </c>
      <c r="AO28" s="47" t="s">
        <v>62</v>
      </c>
      <c r="AP28" s="48">
        <v>3</v>
      </c>
      <c r="AQ28" s="46" t="s">
        <v>62</v>
      </c>
      <c r="AR28" s="46" t="s">
        <v>62</v>
      </c>
      <c r="AS28" s="46" t="s">
        <v>62</v>
      </c>
      <c r="AT28" s="47">
        <v>3</v>
      </c>
    </row>
    <row r="29" spans="1:46" s="61" customFormat="1" ht="36" customHeight="1" x14ac:dyDescent="0.15">
      <c r="A29" s="6" t="s">
        <v>36</v>
      </c>
      <c r="B29" s="65">
        <f>B30</f>
        <v>85</v>
      </c>
      <c r="C29" s="76">
        <f>C30</f>
        <v>25</v>
      </c>
      <c r="D29" s="22">
        <f t="shared" ref="D29:Q29" si="24">D30</f>
        <v>1</v>
      </c>
      <c r="E29" s="22">
        <f>E30</f>
        <v>4</v>
      </c>
      <c r="F29" s="22">
        <f t="shared" si="24"/>
        <v>5</v>
      </c>
      <c r="G29" s="17">
        <f t="shared" si="24"/>
        <v>15</v>
      </c>
      <c r="H29" s="76">
        <f t="shared" si="24"/>
        <v>60</v>
      </c>
      <c r="I29" s="22">
        <f t="shared" si="24"/>
        <v>10</v>
      </c>
      <c r="J29" s="22">
        <f t="shared" si="24"/>
        <v>7</v>
      </c>
      <c r="K29" s="22">
        <f t="shared" si="24"/>
        <v>7</v>
      </c>
      <c r="L29" s="17">
        <f t="shared" si="24"/>
        <v>36</v>
      </c>
      <c r="M29" s="77">
        <f t="shared" si="24"/>
        <v>51</v>
      </c>
      <c r="N29" s="22">
        <f t="shared" si="24"/>
        <v>8</v>
      </c>
      <c r="O29" s="22">
        <f t="shared" si="24"/>
        <v>6</v>
      </c>
      <c r="P29" s="22">
        <f t="shared" si="24"/>
        <v>9</v>
      </c>
      <c r="Q29" s="17">
        <f t="shared" si="24"/>
        <v>28</v>
      </c>
      <c r="R29" s="65"/>
      <c r="S29" s="78" t="s">
        <v>36</v>
      </c>
      <c r="T29" s="77" t="str">
        <f t="shared" ref="T29:AH29" si="25">T30</f>
        <v>-</v>
      </c>
      <c r="U29" s="22" t="str">
        <f t="shared" si="25"/>
        <v>-</v>
      </c>
      <c r="V29" s="22" t="str">
        <f t="shared" si="25"/>
        <v>-</v>
      </c>
      <c r="W29" s="22" t="str">
        <f t="shared" si="25"/>
        <v>-</v>
      </c>
      <c r="X29" s="17" t="str">
        <f t="shared" si="25"/>
        <v>-</v>
      </c>
      <c r="Y29" s="76">
        <f t="shared" si="25"/>
        <v>29</v>
      </c>
      <c r="Z29" s="22">
        <f t="shared" si="25"/>
        <v>5</v>
      </c>
      <c r="AA29" s="22">
        <f t="shared" si="25"/>
        <v>5</v>
      </c>
      <c r="AB29" s="22">
        <f t="shared" si="25"/>
        <v>3</v>
      </c>
      <c r="AC29" s="79">
        <f t="shared" si="25"/>
        <v>16</v>
      </c>
      <c r="AD29" s="45">
        <f t="shared" si="25"/>
        <v>15</v>
      </c>
      <c r="AE29" s="22">
        <f t="shared" si="25"/>
        <v>2</v>
      </c>
      <c r="AF29" s="22">
        <f t="shared" si="25"/>
        <v>1</v>
      </c>
      <c r="AG29" s="22">
        <f t="shared" si="25"/>
        <v>4</v>
      </c>
      <c r="AH29" s="17">
        <f t="shared" si="25"/>
        <v>8</v>
      </c>
      <c r="AI29" s="80"/>
      <c r="AJ29" s="78" t="s">
        <v>36</v>
      </c>
      <c r="AK29" s="45" t="str">
        <f t="shared" ref="AK29:AT29" si="26">AK30</f>
        <v>-</v>
      </c>
      <c r="AL29" s="22" t="str">
        <f t="shared" si="26"/>
        <v>-</v>
      </c>
      <c r="AM29" s="22" t="str">
        <f t="shared" si="26"/>
        <v>-</v>
      </c>
      <c r="AN29" s="22" t="str">
        <f t="shared" si="26"/>
        <v>-</v>
      </c>
      <c r="AO29" s="17" t="str">
        <f t="shared" si="26"/>
        <v>-</v>
      </c>
      <c r="AP29" s="48">
        <f t="shared" si="26"/>
        <v>7</v>
      </c>
      <c r="AQ29" s="22">
        <f t="shared" si="26"/>
        <v>1</v>
      </c>
      <c r="AR29" s="22" t="str">
        <f t="shared" si="26"/>
        <v>-</v>
      </c>
      <c r="AS29" s="22">
        <f t="shared" si="26"/>
        <v>2</v>
      </c>
      <c r="AT29" s="17">
        <f t="shared" si="26"/>
        <v>4</v>
      </c>
    </row>
    <row r="30" spans="1:46" ht="36" customHeight="1" thickBot="1" x14ac:dyDescent="0.2">
      <c r="A30" s="10" t="s">
        <v>37</v>
      </c>
      <c r="B30" s="66">
        <v>85</v>
      </c>
      <c r="C30" s="86">
        <v>25</v>
      </c>
      <c r="D30" s="24">
        <v>1</v>
      </c>
      <c r="E30" s="24">
        <v>4</v>
      </c>
      <c r="F30" s="24">
        <v>5</v>
      </c>
      <c r="G30" s="20">
        <v>15</v>
      </c>
      <c r="H30" s="86">
        <v>60</v>
      </c>
      <c r="I30" s="24">
        <v>10</v>
      </c>
      <c r="J30" s="24">
        <v>7</v>
      </c>
      <c r="K30" s="24">
        <v>7</v>
      </c>
      <c r="L30" s="20">
        <v>36</v>
      </c>
      <c r="M30" s="87">
        <v>51</v>
      </c>
      <c r="N30" s="24">
        <v>8</v>
      </c>
      <c r="O30" s="24">
        <v>6</v>
      </c>
      <c r="P30" s="24">
        <v>9</v>
      </c>
      <c r="Q30" s="20">
        <v>28</v>
      </c>
      <c r="R30" s="66"/>
      <c r="S30" s="88" t="s">
        <v>37</v>
      </c>
      <c r="T30" s="87" t="s">
        <v>62</v>
      </c>
      <c r="U30" s="24" t="s">
        <v>62</v>
      </c>
      <c r="V30" s="24" t="s">
        <v>62</v>
      </c>
      <c r="W30" s="24" t="s">
        <v>62</v>
      </c>
      <c r="X30" s="20" t="s">
        <v>62</v>
      </c>
      <c r="Y30" s="86">
        <v>29</v>
      </c>
      <c r="Z30" s="24">
        <v>5</v>
      </c>
      <c r="AA30" s="24">
        <v>5</v>
      </c>
      <c r="AB30" s="24">
        <v>3</v>
      </c>
      <c r="AC30" s="55">
        <v>16</v>
      </c>
      <c r="AD30" s="56">
        <v>15</v>
      </c>
      <c r="AE30" s="57">
        <v>2</v>
      </c>
      <c r="AF30" s="57">
        <v>1</v>
      </c>
      <c r="AG30" s="57">
        <v>4</v>
      </c>
      <c r="AH30" s="58">
        <v>8</v>
      </c>
      <c r="AI30" s="4"/>
      <c r="AJ30" s="88" t="s">
        <v>37</v>
      </c>
      <c r="AK30" s="56" t="s">
        <v>62</v>
      </c>
      <c r="AL30" s="57" t="s">
        <v>62</v>
      </c>
      <c r="AM30" s="57" t="s">
        <v>62</v>
      </c>
      <c r="AN30" s="57" t="s">
        <v>62</v>
      </c>
      <c r="AO30" s="58" t="s">
        <v>62</v>
      </c>
      <c r="AP30" s="59">
        <v>7</v>
      </c>
      <c r="AQ30" s="57">
        <v>1</v>
      </c>
      <c r="AR30" s="57" t="s">
        <v>62</v>
      </c>
      <c r="AS30" s="57">
        <v>2</v>
      </c>
      <c r="AT30" s="58">
        <v>4</v>
      </c>
    </row>
    <row r="31" spans="1:46" s="61" customFormat="1" ht="36" customHeight="1" x14ac:dyDescent="0.15">
      <c r="A31" s="11" t="s">
        <v>38</v>
      </c>
      <c r="B31" s="67">
        <f t="shared" ref="B31:Q31" si="27">SUM(B32:B35,B39)</f>
        <v>453</v>
      </c>
      <c r="C31" s="68">
        <f t="shared" si="27"/>
        <v>129</v>
      </c>
      <c r="D31" s="69">
        <f t="shared" si="27"/>
        <v>21</v>
      </c>
      <c r="E31" s="69">
        <f t="shared" si="27"/>
        <v>21</v>
      </c>
      <c r="F31" s="69">
        <f t="shared" si="27"/>
        <v>39</v>
      </c>
      <c r="G31" s="70">
        <f t="shared" si="27"/>
        <v>48</v>
      </c>
      <c r="H31" s="68">
        <f t="shared" si="27"/>
        <v>324</v>
      </c>
      <c r="I31" s="69">
        <f t="shared" si="27"/>
        <v>48</v>
      </c>
      <c r="J31" s="69">
        <f t="shared" si="27"/>
        <v>66</v>
      </c>
      <c r="K31" s="69">
        <f t="shared" si="27"/>
        <v>117</v>
      </c>
      <c r="L31" s="70">
        <f t="shared" si="27"/>
        <v>93</v>
      </c>
      <c r="M31" s="71">
        <f t="shared" si="27"/>
        <v>287</v>
      </c>
      <c r="N31" s="69">
        <f t="shared" si="27"/>
        <v>42</v>
      </c>
      <c r="O31" s="69">
        <f t="shared" si="27"/>
        <v>50</v>
      </c>
      <c r="P31" s="69">
        <f t="shared" si="27"/>
        <v>103</v>
      </c>
      <c r="Q31" s="70">
        <f t="shared" si="27"/>
        <v>92</v>
      </c>
      <c r="R31" s="72"/>
      <c r="S31" s="89" t="s">
        <v>38</v>
      </c>
      <c r="T31" s="71">
        <f t="shared" ref="T31:AH31" si="28">SUM(T32:T35,T39)</f>
        <v>2</v>
      </c>
      <c r="U31" s="69">
        <f t="shared" si="28"/>
        <v>0</v>
      </c>
      <c r="V31" s="69">
        <f t="shared" si="28"/>
        <v>1</v>
      </c>
      <c r="W31" s="69">
        <f t="shared" si="28"/>
        <v>0</v>
      </c>
      <c r="X31" s="70">
        <f t="shared" si="28"/>
        <v>1</v>
      </c>
      <c r="Y31" s="68">
        <f t="shared" si="28"/>
        <v>168</v>
      </c>
      <c r="Z31" s="69">
        <f t="shared" si="28"/>
        <v>24</v>
      </c>
      <c r="AA31" s="69">
        <f t="shared" si="28"/>
        <v>28</v>
      </c>
      <c r="AB31" s="69">
        <f t="shared" si="28"/>
        <v>62</v>
      </c>
      <c r="AC31" s="74">
        <f t="shared" si="28"/>
        <v>54</v>
      </c>
      <c r="AD31" s="71">
        <f t="shared" si="28"/>
        <v>21</v>
      </c>
      <c r="AE31" s="69">
        <f t="shared" si="28"/>
        <v>3</v>
      </c>
      <c r="AF31" s="69">
        <f t="shared" si="28"/>
        <v>6</v>
      </c>
      <c r="AG31" s="69">
        <f t="shared" si="28"/>
        <v>11</v>
      </c>
      <c r="AH31" s="70">
        <f t="shared" si="28"/>
        <v>1</v>
      </c>
      <c r="AI31" s="75"/>
      <c r="AJ31" s="89" t="s">
        <v>38</v>
      </c>
      <c r="AK31" s="71">
        <f t="shared" ref="AK31:AT31" si="29">SUM(AK32:AK35,AK39)</f>
        <v>19</v>
      </c>
      <c r="AL31" s="69">
        <f t="shared" si="29"/>
        <v>6</v>
      </c>
      <c r="AM31" s="69">
        <f t="shared" si="29"/>
        <v>2</v>
      </c>
      <c r="AN31" s="69">
        <f t="shared" si="29"/>
        <v>8</v>
      </c>
      <c r="AO31" s="70">
        <f t="shared" si="29"/>
        <v>3</v>
      </c>
      <c r="AP31" s="68">
        <f t="shared" si="29"/>
        <v>77</v>
      </c>
      <c r="AQ31" s="69">
        <f t="shared" si="29"/>
        <v>9</v>
      </c>
      <c r="AR31" s="69">
        <f t="shared" si="29"/>
        <v>13</v>
      </c>
      <c r="AS31" s="69">
        <f t="shared" si="29"/>
        <v>22</v>
      </c>
      <c r="AT31" s="70">
        <f t="shared" si="29"/>
        <v>33</v>
      </c>
    </row>
    <row r="32" spans="1:46" s="61" customFormat="1" ht="36" customHeight="1" x14ac:dyDescent="0.15">
      <c r="A32" s="6" t="s">
        <v>39</v>
      </c>
      <c r="B32" s="65">
        <v>82</v>
      </c>
      <c r="C32" s="76">
        <v>24</v>
      </c>
      <c r="D32" s="22">
        <v>6</v>
      </c>
      <c r="E32" s="22">
        <v>9</v>
      </c>
      <c r="F32" s="22">
        <v>9</v>
      </c>
      <c r="G32" s="17" t="s">
        <v>62</v>
      </c>
      <c r="H32" s="76">
        <v>58</v>
      </c>
      <c r="I32" s="22">
        <v>11</v>
      </c>
      <c r="J32" s="22">
        <v>19</v>
      </c>
      <c r="K32" s="22">
        <v>28</v>
      </c>
      <c r="L32" s="17" t="s">
        <v>62</v>
      </c>
      <c r="M32" s="77">
        <v>44</v>
      </c>
      <c r="N32" s="22">
        <v>9</v>
      </c>
      <c r="O32" s="22">
        <v>12</v>
      </c>
      <c r="P32" s="22">
        <v>23</v>
      </c>
      <c r="Q32" s="17" t="s">
        <v>62</v>
      </c>
      <c r="R32" s="65"/>
      <c r="S32" s="78" t="s">
        <v>39</v>
      </c>
      <c r="T32" s="77" t="s">
        <v>62</v>
      </c>
      <c r="U32" s="22" t="s">
        <v>62</v>
      </c>
      <c r="V32" s="22" t="s">
        <v>62</v>
      </c>
      <c r="W32" s="22" t="s">
        <v>62</v>
      </c>
      <c r="X32" s="17" t="s">
        <v>62</v>
      </c>
      <c r="Y32" s="76">
        <v>26</v>
      </c>
      <c r="Z32" s="22">
        <v>6</v>
      </c>
      <c r="AA32" s="22">
        <v>7</v>
      </c>
      <c r="AB32" s="22">
        <v>13</v>
      </c>
      <c r="AC32" s="44" t="s">
        <v>62</v>
      </c>
      <c r="AD32" s="45">
        <v>18</v>
      </c>
      <c r="AE32" s="46">
        <v>3</v>
      </c>
      <c r="AF32" s="46">
        <v>5</v>
      </c>
      <c r="AG32" s="46">
        <v>10</v>
      </c>
      <c r="AH32" s="47" t="s">
        <v>62</v>
      </c>
      <c r="AJ32" s="78" t="s">
        <v>39</v>
      </c>
      <c r="AK32" s="45" t="s">
        <v>62</v>
      </c>
      <c r="AL32" s="46" t="s">
        <v>62</v>
      </c>
      <c r="AM32" s="46" t="s">
        <v>62</v>
      </c>
      <c r="AN32" s="46" t="s">
        <v>62</v>
      </c>
      <c r="AO32" s="47" t="s">
        <v>62</v>
      </c>
      <c r="AP32" s="48" t="s">
        <v>62</v>
      </c>
      <c r="AQ32" s="46" t="s">
        <v>62</v>
      </c>
      <c r="AR32" s="46" t="s">
        <v>62</v>
      </c>
      <c r="AS32" s="46" t="s">
        <v>62</v>
      </c>
      <c r="AT32" s="47" t="s">
        <v>62</v>
      </c>
    </row>
    <row r="33" spans="1:46" s="61" customFormat="1" ht="36" customHeight="1" x14ac:dyDescent="0.15">
      <c r="A33" s="6" t="s">
        <v>40</v>
      </c>
      <c r="B33" s="65">
        <v>59</v>
      </c>
      <c r="C33" s="76">
        <v>10</v>
      </c>
      <c r="D33" s="22" t="s">
        <v>62</v>
      </c>
      <c r="E33" s="22">
        <v>2</v>
      </c>
      <c r="F33" s="22">
        <v>2</v>
      </c>
      <c r="G33" s="17">
        <v>6</v>
      </c>
      <c r="H33" s="76">
        <v>49</v>
      </c>
      <c r="I33" s="22">
        <v>9</v>
      </c>
      <c r="J33" s="22">
        <v>13</v>
      </c>
      <c r="K33" s="22">
        <v>10</v>
      </c>
      <c r="L33" s="17">
        <v>17</v>
      </c>
      <c r="M33" s="77">
        <v>24</v>
      </c>
      <c r="N33" s="22">
        <v>3</v>
      </c>
      <c r="O33" s="22">
        <v>5</v>
      </c>
      <c r="P33" s="22">
        <v>4</v>
      </c>
      <c r="Q33" s="17">
        <v>12</v>
      </c>
      <c r="R33" s="65"/>
      <c r="S33" s="78" t="s">
        <v>40</v>
      </c>
      <c r="T33" s="77" t="s">
        <v>62</v>
      </c>
      <c r="U33" s="22" t="s">
        <v>62</v>
      </c>
      <c r="V33" s="22" t="s">
        <v>62</v>
      </c>
      <c r="W33" s="22" t="s">
        <v>62</v>
      </c>
      <c r="X33" s="17" t="s">
        <v>62</v>
      </c>
      <c r="Y33" s="76" t="s">
        <v>62</v>
      </c>
      <c r="Z33" s="22" t="s">
        <v>62</v>
      </c>
      <c r="AA33" s="22" t="s">
        <v>62</v>
      </c>
      <c r="AB33" s="22" t="s">
        <v>62</v>
      </c>
      <c r="AC33" s="44" t="s">
        <v>62</v>
      </c>
      <c r="AD33" s="45" t="s">
        <v>62</v>
      </c>
      <c r="AE33" s="46" t="s">
        <v>62</v>
      </c>
      <c r="AF33" s="46" t="s">
        <v>62</v>
      </c>
      <c r="AG33" s="46" t="s">
        <v>62</v>
      </c>
      <c r="AH33" s="47" t="s">
        <v>62</v>
      </c>
      <c r="AJ33" s="78" t="s">
        <v>40</v>
      </c>
      <c r="AK33" s="45" t="s">
        <v>62</v>
      </c>
      <c r="AL33" s="46" t="s">
        <v>62</v>
      </c>
      <c r="AM33" s="46" t="s">
        <v>62</v>
      </c>
      <c r="AN33" s="46" t="s">
        <v>62</v>
      </c>
      <c r="AO33" s="47" t="s">
        <v>62</v>
      </c>
      <c r="AP33" s="48">
        <v>24</v>
      </c>
      <c r="AQ33" s="46">
        <v>3</v>
      </c>
      <c r="AR33" s="46">
        <v>5</v>
      </c>
      <c r="AS33" s="46">
        <v>4</v>
      </c>
      <c r="AT33" s="47">
        <v>12</v>
      </c>
    </row>
    <row r="34" spans="1:46" s="61" customFormat="1" ht="36" customHeight="1" x14ac:dyDescent="0.15">
      <c r="A34" s="13" t="s">
        <v>41</v>
      </c>
      <c r="B34" s="65">
        <v>172</v>
      </c>
      <c r="C34" s="76">
        <v>62</v>
      </c>
      <c r="D34" s="22">
        <v>13</v>
      </c>
      <c r="E34" s="22">
        <v>6</v>
      </c>
      <c r="F34" s="22">
        <v>15</v>
      </c>
      <c r="G34" s="17">
        <v>28</v>
      </c>
      <c r="H34" s="76">
        <v>110</v>
      </c>
      <c r="I34" s="22">
        <v>17</v>
      </c>
      <c r="J34" s="22">
        <v>19</v>
      </c>
      <c r="K34" s="22">
        <v>40</v>
      </c>
      <c r="L34" s="17">
        <v>34</v>
      </c>
      <c r="M34" s="77">
        <v>146</v>
      </c>
      <c r="N34" s="22">
        <v>23</v>
      </c>
      <c r="O34" s="22">
        <v>23</v>
      </c>
      <c r="P34" s="22">
        <v>50</v>
      </c>
      <c r="Q34" s="17">
        <v>50</v>
      </c>
      <c r="R34" s="65"/>
      <c r="S34" s="91" t="s">
        <v>41</v>
      </c>
      <c r="T34" s="77">
        <v>2</v>
      </c>
      <c r="U34" s="22" t="s">
        <v>62</v>
      </c>
      <c r="V34" s="22">
        <v>1</v>
      </c>
      <c r="W34" s="22" t="s">
        <v>62</v>
      </c>
      <c r="X34" s="17">
        <v>1</v>
      </c>
      <c r="Y34" s="76">
        <v>122</v>
      </c>
      <c r="Z34" s="22">
        <v>17</v>
      </c>
      <c r="AA34" s="22">
        <v>19</v>
      </c>
      <c r="AB34" s="22">
        <v>41</v>
      </c>
      <c r="AC34" s="44">
        <v>45</v>
      </c>
      <c r="AD34" s="45">
        <v>3</v>
      </c>
      <c r="AE34" s="46" t="s">
        <v>62</v>
      </c>
      <c r="AF34" s="46">
        <v>1</v>
      </c>
      <c r="AG34" s="46">
        <v>1</v>
      </c>
      <c r="AH34" s="47">
        <v>1</v>
      </c>
      <c r="AJ34" s="91" t="s">
        <v>41</v>
      </c>
      <c r="AK34" s="45">
        <v>18</v>
      </c>
      <c r="AL34" s="46">
        <v>6</v>
      </c>
      <c r="AM34" s="46">
        <v>2</v>
      </c>
      <c r="AN34" s="46">
        <v>7</v>
      </c>
      <c r="AO34" s="47">
        <v>3</v>
      </c>
      <c r="AP34" s="48">
        <v>1</v>
      </c>
      <c r="AQ34" s="46" t="s">
        <v>62</v>
      </c>
      <c r="AR34" s="46" t="s">
        <v>62</v>
      </c>
      <c r="AS34" s="46">
        <v>1</v>
      </c>
      <c r="AT34" s="47" t="s">
        <v>62</v>
      </c>
    </row>
    <row r="35" spans="1:46" s="61" customFormat="1" ht="36" customHeight="1" x14ac:dyDescent="0.15">
      <c r="A35" s="6" t="s">
        <v>42</v>
      </c>
      <c r="B35" s="65">
        <f t="shared" ref="B35:Q35" si="30">SUM(B36:B38)</f>
        <v>140</v>
      </c>
      <c r="C35" s="76">
        <f t="shared" si="30"/>
        <v>33</v>
      </c>
      <c r="D35" s="22">
        <f t="shared" si="30"/>
        <v>2</v>
      </c>
      <c r="E35" s="22">
        <f t="shared" si="30"/>
        <v>4</v>
      </c>
      <c r="F35" s="22">
        <f t="shared" si="30"/>
        <v>13</v>
      </c>
      <c r="G35" s="17">
        <f t="shared" si="30"/>
        <v>14</v>
      </c>
      <c r="H35" s="76">
        <f t="shared" si="30"/>
        <v>107</v>
      </c>
      <c r="I35" s="22">
        <f t="shared" si="30"/>
        <v>11</v>
      </c>
      <c r="J35" s="22">
        <f t="shared" si="30"/>
        <v>15</v>
      </c>
      <c r="K35" s="22">
        <f t="shared" si="30"/>
        <v>39</v>
      </c>
      <c r="L35" s="17">
        <f t="shared" si="30"/>
        <v>42</v>
      </c>
      <c r="M35" s="77">
        <f t="shared" si="30"/>
        <v>73</v>
      </c>
      <c r="N35" s="22">
        <f t="shared" si="30"/>
        <v>7</v>
      </c>
      <c r="O35" s="22">
        <f t="shared" si="30"/>
        <v>10</v>
      </c>
      <c r="P35" s="22">
        <f t="shared" si="30"/>
        <v>26</v>
      </c>
      <c r="Q35" s="17">
        <f t="shared" si="30"/>
        <v>30</v>
      </c>
      <c r="R35" s="65"/>
      <c r="S35" s="78" t="s">
        <v>42</v>
      </c>
      <c r="T35" s="77">
        <f t="shared" ref="T35:AH35" si="31">SUM(T36:T38)</f>
        <v>0</v>
      </c>
      <c r="U35" s="22">
        <f t="shared" si="31"/>
        <v>0</v>
      </c>
      <c r="V35" s="22">
        <f t="shared" si="31"/>
        <v>0</v>
      </c>
      <c r="W35" s="22">
        <f t="shared" si="31"/>
        <v>0</v>
      </c>
      <c r="X35" s="17">
        <f t="shared" si="31"/>
        <v>0</v>
      </c>
      <c r="Y35" s="76">
        <f t="shared" si="31"/>
        <v>20</v>
      </c>
      <c r="Z35" s="22">
        <f t="shared" si="31"/>
        <v>1</v>
      </c>
      <c r="AA35" s="22">
        <f t="shared" si="31"/>
        <v>2</v>
      </c>
      <c r="AB35" s="22">
        <f t="shared" si="31"/>
        <v>8</v>
      </c>
      <c r="AC35" s="79">
        <f t="shared" si="31"/>
        <v>9</v>
      </c>
      <c r="AD35" s="45">
        <f t="shared" si="31"/>
        <v>0</v>
      </c>
      <c r="AE35" s="22">
        <f t="shared" si="31"/>
        <v>0</v>
      </c>
      <c r="AF35" s="22">
        <f t="shared" si="31"/>
        <v>0</v>
      </c>
      <c r="AG35" s="22">
        <f t="shared" si="31"/>
        <v>0</v>
      </c>
      <c r="AH35" s="17">
        <f t="shared" si="31"/>
        <v>0</v>
      </c>
      <c r="AI35" s="80"/>
      <c r="AJ35" s="78" t="s">
        <v>42</v>
      </c>
      <c r="AK35" s="45">
        <f>SUM(AK36:AK38)</f>
        <v>1</v>
      </c>
      <c r="AL35" s="22">
        <f t="shared" ref="AL35:AO35" si="32">SUM(AL36:AL38)</f>
        <v>0</v>
      </c>
      <c r="AM35" s="22">
        <f t="shared" si="32"/>
        <v>0</v>
      </c>
      <c r="AN35" s="22">
        <f t="shared" si="32"/>
        <v>1</v>
      </c>
      <c r="AO35" s="17">
        <f t="shared" si="32"/>
        <v>0</v>
      </c>
      <c r="AP35" s="48">
        <f>SUM(AP36:AP38)</f>
        <v>52</v>
      </c>
      <c r="AQ35" s="22">
        <f>SUM(AQ36:AQ38)</f>
        <v>6</v>
      </c>
      <c r="AR35" s="22">
        <f>SUM(AR36:AR38)</f>
        <v>8</v>
      </c>
      <c r="AS35" s="22">
        <f>SUM(AS36:AS38)</f>
        <v>17</v>
      </c>
      <c r="AT35" s="17">
        <f>SUM(AT36:AT38)</f>
        <v>21</v>
      </c>
    </row>
    <row r="36" spans="1:46" ht="36" customHeight="1" x14ac:dyDescent="0.15">
      <c r="A36" s="10" t="s">
        <v>43</v>
      </c>
      <c r="B36" s="66">
        <v>10</v>
      </c>
      <c r="C36" s="86">
        <v>1</v>
      </c>
      <c r="D36" s="24" t="s">
        <v>62</v>
      </c>
      <c r="E36" s="24" t="s">
        <v>62</v>
      </c>
      <c r="F36" s="24" t="s">
        <v>62</v>
      </c>
      <c r="G36" s="20">
        <v>1</v>
      </c>
      <c r="H36" s="86">
        <v>9</v>
      </c>
      <c r="I36" s="24">
        <v>1</v>
      </c>
      <c r="J36" s="24" t="s">
        <v>62</v>
      </c>
      <c r="K36" s="24">
        <v>3</v>
      </c>
      <c r="L36" s="20">
        <v>5</v>
      </c>
      <c r="M36" s="87" t="s">
        <v>62</v>
      </c>
      <c r="N36" s="24" t="s">
        <v>62</v>
      </c>
      <c r="O36" s="24" t="s">
        <v>62</v>
      </c>
      <c r="P36" s="24" t="s">
        <v>62</v>
      </c>
      <c r="Q36" s="20" t="s">
        <v>62</v>
      </c>
      <c r="R36" s="66"/>
      <c r="S36" s="88" t="s">
        <v>43</v>
      </c>
      <c r="T36" s="87" t="s">
        <v>62</v>
      </c>
      <c r="U36" s="24" t="s">
        <v>62</v>
      </c>
      <c r="V36" s="24" t="s">
        <v>62</v>
      </c>
      <c r="W36" s="24" t="s">
        <v>62</v>
      </c>
      <c r="X36" s="20" t="s">
        <v>62</v>
      </c>
      <c r="Y36" s="86" t="s">
        <v>62</v>
      </c>
      <c r="Z36" s="24" t="s">
        <v>62</v>
      </c>
      <c r="AA36" s="24" t="s">
        <v>62</v>
      </c>
      <c r="AB36" s="24" t="s">
        <v>62</v>
      </c>
      <c r="AC36" s="55" t="s">
        <v>62</v>
      </c>
      <c r="AD36" s="56" t="s">
        <v>62</v>
      </c>
      <c r="AE36" s="57" t="s">
        <v>62</v>
      </c>
      <c r="AF36" s="57" t="s">
        <v>62</v>
      </c>
      <c r="AG36" s="57" t="s">
        <v>62</v>
      </c>
      <c r="AH36" s="58" t="s">
        <v>62</v>
      </c>
      <c r="AI36" s="4"/>
      <c r="AJ36" s="88" t="s">
        <v>43</v>
      </c>
      <c r="AK36" s="56" t="s">
        <v>62</v>
      </c>
      <c r="AL36" s="57" t="s">
        <v>62</v>
      </c>
      <c r="AM36" s="57" t="s">
        <v>62</v>
      </c>
      <c r="AN36" s="57" t="s">
        <v>62</v>
      </c>
      <c r="AO36" s="58" t="s">
        <v>62</v>
      </c>
      <c r="AP36" s="59" t="s">
        <v>62</v>
      </c>
      <c r="AQ36" s="57" t="s">
        <v>62</v>
      </c>
      <c r="AR36" s="57" t="s">
        <v>62</v>
      </c>
      <c r="AS36" s="57" t="s">
        <v>62</v>
      </c>
      <c r="AT36" s="58" t="s">
        <v>62</v>
      </c>
    </row>
    <row r="37" spans="1:46" ht="36" customHeight="1" x14ac:dyDescent="0.15">
      <c r="A37" s="10" t="s">
        <v>44</v>
      </c>
      <c r="B37" s="66">
        <v>36</v>
      </c>
      <c r="C37" s="86">
        <v>10</v>
      </c>
      <c r="D37" s="24">
        <v>1</v>
      </c>
      <c r="E37" s="24">
        <v>2</v>
      </c>
      <c r="F37" s="24">
        <v>2</v>
      </c>
      <c r="G37" s="20">
        <v>5</v>
      </c>
      <c r="H37" s="86">
        <v>26</v>
      </c>
      <c r="I37" s="24">
        <v>6</v>
      </c>
      <c r="J37" s="24">
        <v>5</v>
      </c>
      <c r="K37" s="24">
        <v>9</v>
      </c>
      <c r="L37" s="20">
        <v>6</v>
      </c>
      <c r="M37" s="87">
        <v>24</v>
      </c>
      <c r="N37" s="24">
        <v>4</v>
      </c>
      <c r="O37" s="24">
        <v>5</v>
      </c>
      <c r="P37" s="24">
        <v>7</v>
      </c>
      <c r="Q37" s="20">
        <v>8</v>
      </c>
      <c r="R37" s="66"/>
      <c r="S37" s="88" t="s">
        <v>44</v>
      </c>
      <c r="T37" s="87" t="s">
        <v>62</v>
      </c>
      <c r="U37" s="24" t="s">
        <v>62</v>
      </c>
      <c r="V37" s="24" t="s">
        <v>62</v>
      </c>
      <c r="W37" s="24" t="s">
        <v>62</v>
      </c>
      <c r="X37" s="20" t="s">
        <v>62</v>
      </c>
      <c r="Y37" s="86">
        <v>6</v>
      </c>
      <c r="Z37" s="24">
        <v>1</v>
      </c>
      <c r="AA37" s="24">
        <v>2</v>
      </c>
      <c r="AB37" s="24">
        <v>2</v>
      </c>
      <c r="AC37" s="55">
        <v>1</v>
      </c>
      <c r="AD37" s="56" t="s">
        <v>62</v>
      </c>
      <c r="AE37" s="57" t="s">
        <v>62</v>
      </c>
      <c r="AF37" s="57" t="s">
        <v>62</v>
      </c>
      <c r="AG37" s="57" t="s">
        <v>62</v>
      </c>
      <c r="AH37" s="58" t="s">
        <v>62</v>
      </c>
      <c r="AI37" s="4"/>
      <c r="AJ37" s="88" t="s">
        <v>44</v>
      </c>
      <c r="AK37" s="56" t="s">
        <v>62</v>
      </c>
      <c r="AL37" s="57" t="s">
        <v>62</v>
      </c>
      <c r="AM37" s="57" t="s">
        <v>62</v>
      </c>
      <c r="AN37" s="57" t="s">
        <v>62</v>
      </c>
      <c r="AO37" s="58" t="s">
        <v>62</v>
      </c>
      <c r="AP37" s="59">
        <v>18</v>
      </c>
      <c r="AQ37" s="57">
        <v>3</v>
      </c>
      <c r="AR37" s="57">
        <v>3</v>
      </c>
      <c r="AS37" s="57">
        <v>5</v>
      </c>
      <c r="AT37" s="58">
        <v>7</v>
      </c>
    </row>
    <row r="38" spans="1:46" ht="36" customHeight="1" x14ac:dyDescent="0.15">
      <c r="A38" s="10" t="s">
        <v>45</v>
      </c>
      <c r="B38" s="66">
        <v>94</v>
      </c>
      <c r="C38" s="86">
        <v>22</v>
      </c>
      <c r="D38" s="24">
        <v>1</v>
      </c>
      <c r="E38" s="24">
        <v>2</v>
      </c>
      <c r="F38" s="24">
        <v>11</v>
      </c>
      <c r="G38" s="20">
        <v>8</v>
      </c>
      <c r="H38" s="86">
        <v>72</v>
      </c>
      <c r="I38" s="24">
        <v>4</v>
      </c>
      <c r="J38" s="24">
        <v>10</v>
      </c>
      <c r="K38" s="24">
        <v>27</v>
      </c>
      <c r="L38" s="20">
        <v>31</v>
      </c>
      <c r="M38" s="87">
        <v>49</v>
      </c>
      <c r="N38" s="24">
        <v>3</v>
      </c>
      <c r="O38" s="24">
        <v>5</v>
      </c>
      <c r="P38" s="24">
        <v>19</v>
      </c>
      <c r="Q38" s="20">
        <v>22</v>
      </c>
      <c r="R38" s="66"/>
      <c r="S38" s="88" t="s">
        <v>45</v>
      </c>
      <c r="T38" s="87" t="s">
        <v>62</v>
      </c>
      <c r="U38" s="24" t="s">
        <v>62</v>
      </c>
      <c r="V38" s="24" t="s">
        <v>62</v>
      </c>
      <c r="W38" s="24" t="s">
        <v>62</v>
      </c>
      <c r="X38" s="20" t="s">
        <v>62</v>
      </c>
      <c r="Y38" s="86">
        <v>14</v>
      </c>
      <c r="Z38" s="24" t="s">
        <v>62</v>
      </c>
      <c r="AA38" s="24" t="s">
        <v>62</v>
      </c>
      <c r="AB38" s="24">
        <v>6</v>
      </c>
      <c r="AC38" s="55">
        <v>8</v>
      </c>
      <c r="AD38" s="56" t="s">
        <v>62</v>
      </c>
      <c r="AE38" s="57" t="s">
        <v>62</v>
      </c>
      <c r="AF38" s="57" t="s">
        <v>62</v>
      </c>
      <c r="AG38" s="57" t="s">
        <v>62</v>
      </c>
      <c r="AH38" s="58" t="s">
        <v>62</v>
      </c>
      <c r="AI38" s="4"/>
      <c r="AJ38" s="88" t="s">
        <v>45</v>
      </c>
      <c r="AK38" s="56">
        <v>1</v>
      </c>
      <c r="AL38" s="57" t="s">
        <v>62</v>
      </c>
      <c r="AM38" s="57" t="s">
        <v>62</v>
      </c>
      <c r="AN38" s="57">
        <v>1</v>
      </c>
      <c r="AO38" s="58" t="s">
        <v>62</v>
      </c>
      <c r="AP38" s="59">
        <v>34</v>
      </c>
      <c r="AQ38" s="57">
        <v>3</v>
      </c>
      <c r="AR38" s="57">
        <v>5</v>
      </c>
      <c r="AS38" s="57">
        <v>12</v>
      </c>
      <c r="AT38" s="58">
        <v>14</v>
      </c>
    </row>
    <row r="39" spans="1:46" s="61" customFormat="1" ht="36" customHeight="1" x14ac:dyDescent="0.15">
      <c r="A39" s="6" t="s">
        <v>46</v>
      </c>
      <c r="B39" s="65" t="str">
        <f>B40</f>
        <v>-</v>
      </c>
      <c r="C39" s="76" t="str">
        <f>C40</f>
        <v>-</v>
      </c>
      <c r="D39" s="22" t="str">
        <f t="shared" ref="D39:L39" si="33">D40</f>
        <v>-</v>
      </c>
      <c r="E39" s="22" t="str">
        <f>E40</f>
        <v>-</v>
      </c>
      <c r="F39" s="22" t="str">
        <f t="shared" si="33"/>
        <v>-</v>
      </c>
      <c r="G39" s="17" t="str">
        <f>G40</f>
        <v>-</v>
      </c>
      <c r="H39" s="76" t="str">
        <f t="shared" si="33"/>
        <v>-</v>
      </c>
      <c r="I39" s="22" t="str">
        <f t="shared" si="33"/>
        <v>-</v>
      </c>
      <c r="J39" s="22" t="str">
        <f t="shared" si="33"/>
        <v>-</v>
      </c>
      <c r="K39" s="22" t="str">
        <f t="shared" si="33"/>
        <v>-</v>
      </c>
      <c r="L39" s="17" t="str">
        <f t="shared" si="33"/>
        <v>-</v>
      </c>
      <c r="M39" s="77"/>
      <c r="N39" s="22" t="str">
        <f t="shared" ref="N39:Q39" si="34">N40</f>
        <v>-</v>
      </c>
      <c r="O39" s="22" t="str">
        <f t="shared" si="34"/>
        <v>-</v>
      </c>
      <c r="P39" s="22" t="str">
        <f t="shared" si="34"/>
        <v>-</v>
      </c>
      <c r="Q39" s="17" t="str">
        <f t="shared" si="34"/>
        <v>-</v>
      </c>
      <c r="R39" s="65"/>
      <c r="S39" s="78" t="s">
        <v>46</v>
      </c>
      <c r="T39" s="77" t="str">
        <f t="shared" ref="T39:AH39" si="35">T40</f>
        <v>-</v>
      </c>
      <c r="U39" s="22" t="str">
        <f t="shared" si="35"/>
        <v>-</v>
      </c>
      <c r="V39" s="22" t="str">
        <f t="shared" si="35"/>
        <v>-</v>
      </c>
      <c r="W39" s="22" t="str">
        <f t="shared" si="35"/>
        <v>-</v>
      </c>
      <c r="X39" s="17" t="str">
        <f t="shared" si="35"/>
        <v>-</v>
      </c>
      <c r="Y39" s="76" t="str">
        <f t="shared" si="35"/>
        <v>-</v>
      </c>
      <c r="Z39" s="22" t="str">
        <f t="shared" si="35"/>
        <v>-</v>
      </c>
      <c r="AA39" s="22" t="str">
        <f t="shared" si="35"/>
        <v>-</v>
      </c>
      <c r="AB39" s="22" t="str">
        <f t="shared" si="35"/>
        <v>-</v>
      </c>
      <c r="AC39" s="79" t="str">
        <f t="shared" si="35"/>
        <v>-</v>
      </c>
      <c r="AD39" s="45" t="str">
        <f t="shared" si="35"/>
        <v>-</v>
      </c>
      <c r="AE39" s="22" t="str">
        <f t="shared" si="35"/>
        <v>-</v>
      </c>
      <c r="AF39" s="22" t="str">
        <f t="shared" si="35"/>
        <v>-</v>
      </c>
      <c r="AG39" s="22" t="str">
        <f t="shared" si="35"/>
        <v>-</v>
      </c>
      <c r="AH39" s="17" t="str">
        <f t="shared" si="35"/>
        <v>-</v>
      </c>
      <c r="AI39" s="80"/>
      <c r="AJ39" s="78" t="s">
        <v>46</v>
      </c>
      <c r="AK39" s="45" t="str">
        <f t="shared" ref="AK39:AT39" si="36">AK40</f>
        <v>-</v>
      </c>
      <c r="AL39" s="22" t="str">
        <f t="shared" si="36"/>
        <v>-</v>
      </c>
      <c r="AM39" s="22" t="str">
        <f t="shared" si="36"/>
        <v>-</v>
      </c>
      <c r="AN39" s="22" t="str">
        <f t="shared" si="36"/>
        <v>-</v>
      </c>
      <c r="AO39" s="17" t="str">
        <f t="shared" si="36"/>
        <v>-</v>
      </c>
      <c r="AP39" s="48" t="str">
        <f t="shared" si="36"/>
        <v>-</v>
      </c>
      <c r="AQ39" s="22" t="str">
        <f t="shared" si="36"/>
        <v>-</v>
      </c>
      <c r="AR39" s="22" t="str">
        <f t="shared" si="36"/>
        <v>-</v>
      </c>
      <c r="AS39" s="22" t="str">
        <f t="shared" si="36"/>
        <v>-</v>
      </c>
      <c r="AT39" s="17" t="str">
        <f t="shared" si="36"/>
        <v>-</v>
      </c>
    </row>
    <row r="40" spans="1:46" ht="36" customHeight="1" thickBot="1" x14ac:dyDescent="0.2">
      <c r="A40" s="12" t="s">
        <v>47</v>
      </c>
      <c r="B40" s="81" t="s">
        <v>62</v>
      </c>
      <c r="C40" s="82" t="s">
        <v>62</v>
      </c>
      <c r="D40" s="23" t="s">
        <v>62</v>
      </c>
      <c r="E40" s="23" t="s">
        <v>62</v>
      </c>
      <c r="F40" s="23" t="s">
        <v>62</v>
      </c>
      <c r="G40" s="19" t="s">
        <v>62</v>
      </c>
      <c r="H40" s="82" t="s">
        <v>62</v>
      </c>
      <c r="I40" s="23" t="s">
        <v>62</v>
      </c>
      <c r="J40" s="23" t="s">
        <v>62</v>
      </c>
      <c r="K40" s="23" t="s">
        <v>62</v>
      </c>
      <c r="L40" s="19" t="s">
        <v>62</v>
      </c>
      <c r="M40" s="83" t="s">
        <v>62</v>
      </c>
      <c r="N40" s="23" t="s">
        <v>62</v>
      </c>
      <c r="O40" s="23" t="s">
        <v>62</v>
      </c>
      <c r="P40" s="23" t="s">
        <v>62</v>
      </c>
      <c r="Q40" s="19" t="s">
        <v>62</v>
      </c>
      <c r="R40" s="66"/>
      <c r="S40" s="90" t="s">
        <v>47</v>
      </c>
      <c r="T40" s="83" t="s">
        <v>62</v>
      </c>
      <c r="U40" s="23" t="s">
        <v>62</v>
      </c>
      <c r="V40" s="23" t="s">
        <v>62</v>
      </c>
      <c r="W40" s="23" t="s">
        <v>62</v>
      </c>
      <c r="X40" s="19" t="s">
        <v>62</v>
      </c>
      <c r="Y40" s="82" t="s">
        <v>62</v>
      </c>
      <c r="Z40" s="23" t="s">
        <v>62</v>
      </c>
      <c r="AA40" s="23" t="s">
        <v>62</v>
      </c>
      <c r="AB40" s="23" t="s">
        <v>62</v>
      </c>
      <c r="AC40" s="50" t="s">
        <v>62</v>
      </c>
      <c r="AD40" s="51" t="s">
        <v>62</v>
      </c>
      <c r="AE40" s="52" t="s">
        <v>62</v>
      </c>
      <c r="AF40" s="52" t="s">
        <v>62</v>
      </c>
      <c r="AG40" s="52" t="s">
        <v>62</v>
      </c>
      <c r="AH40" s="53" t="s">
        <v>62</v>
      </c>
      <c r="AI40" s="4"/>
      <c r="AJ40" s="90" t="s">
        <v>47</v>
      </c>
      <c r="AK40" s="51" t="s">
        <v>62</v>
      </c>
      <c r="AL40" s="52" t="s">
        <v>62</v>
      </c>
      <c r="AM40" s="52" t="s">
        <v>62</v>
      </c>
      <c r="AN40" s="52" t="s">
        <v>62</v>
      </c>
      <c r="AO40" s="53" t="s">
        <v>62</v>
      </c>
      <c r="AP40" s="54" t="s">
        <v>62</v>
      </c>
      <c r="AQ40" s="52" t="s">
        <v>62</v>
      </c>
      <c r="AR40" s="52" t="s">
        <v>62</v>
      </c>
      <c r="AS40" s="52" t="s">
        <v>62</v>
      </c>
      <c r="AT40" s="53" t="s">
        <v>62</v>
      </c>
    </row>
  </sheetData>
  <mergeCells count="14">
    <mergeCell ref="A3:A6"/>
    <mergeCell ref="B3:L4"/>
    <mergeCell ref="M3:Q5"/>
    <mergeCell ref="T5:X5"/>
    <mergeCell ref="Y5:AC5"/>
    <mergeCell ref="S3:S6"/>
    <mergeCell ref="AJ3:AJ6"/>
    <mergeCell ref="T3:AH4"/>
    <mergeCell ref="AK3:AT4"/>
    <mergeCell ref="C5:G5"/>
    <mergeCell ref="H5:L5"/>
    <mergeCell ref="AD5:AH5"/>
    <mergeCell ref="AK5:AO5"/>
    <mergeCell ref="AP5:AT5"/>
  </mergeCells>
  <phoneticPr fontId="2"/>
  <printOptions horizontalCentered="1" verticalCentered="1"/>
  <pageMargins left="0.70866141732283472" right="0.70866141732283472" top="0.55118110236220474" bottom="0.55118110236220474" header="0.31496062992125984" footer="0.31496062992125984"/>
  <pageSetup paperSize="8" scale="55" orientation="landscape" r:id="rId1"/>
  <headerFooter alignWithMargins="0"/>
  <rowBreaks count="1" manualBreakCount="1">
    <brk id="40" max="16383" man="1"/>
  </rowBreaks>
  <colBreaks count="2" manualBreakCount="2">
    <brk id="18" max="39" man="1"/>
    <brk id="35" max="39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第21表</vt:lpstr>
      <vt:lpstr>第21表!Print_Area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久保田　みのり（医務課）</dc:creator>
  <cp:lastModifiedBy>中村　真莉（医務課）</cp:lastModifiedBy>
  <cp:lastPrinted>2022-03-18T05:46:16Z</cp:lastPrinted>
  <dcterms:created xsi:type="dcterms:W3CDTF">2017-12-04T07:23:16Z</dcterms:created>
  <dcterms:modified xsi:type="dcterms:W3CDTF">2022-03-18T05:46:20Z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佐賀県暗号化プロパティ">
    <vt:lpwstr>2016-02-25T00:36:59Z</vt:lpwstr>
  </property>
</Properties>
</file>