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3950" windowHeight="6075" tabRatio="754" activeTab="0"/>
  </bookViews>
  <sheets>
    <sheet name="19-2(1)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<sst xmlns="http://schemas.openxmlformats.org/spreadsheetml/2006/main" count="62" uniqueCount="47">
  <si>
    <t>対前年度
増加率</t>
  </si>
  <si>
    <t>％</t>
  </si>
  <si>
    <t>　県　　　計</t>
  </si>
  <si>
    <t>　市　　　計</t>
  </si>
  <si>
    <t>　郡　　　計</t>
  </si>
  <si>
    <t>県 計</t>
  </si>
  <si>
    <t>百万円</t>
  </si>
  <si>
    <t>千円</t>
  </si>
  <si>
    <t>所得水準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</si>
  <si>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</si>
  <si>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</si>
  <si>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</si>
  <si>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</si>
  <si>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</si>
  <si>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</si>
  <si>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</si>
  <si>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</si>
  <si>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</si>
  <si>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</si>
  <si>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</si>
  <si>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</si>
  <si>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</si>
  <si>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</si>
  <si>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</si>
  <si>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</si>
  <si>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</si>
  <si>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</si>
  <si>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</si>
  <si>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</si>
  <si>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　町　内　総　生　産</t>
  </si>
  <si>
    <t>市町</t>
  </si>
  <si>
    <t>注）基礎数値の公表に伴い遡及改定を行ったため、平成22年度以前の数値は、「佐賀県統計年鑑　平成25年版」以前の数値と異なる。なお、市町数は、平成23年度当初の市町数による。また、端数処理の関係で、各市町の計と県計が一致しないことがある。</t>
  </si>
  <si>
    <t>　資料：県統計分析課</t>
  </si>
  <si>
    <t>19-2　市　 町 　民　</t>
  </si>
  <si>
    <t xml:space="preserve">  経   済   計   算</t>
  </si>
  <si>
    <t>(1) 市 町 民 経 済</t>
  </si>
  <si>
    <t xml:space="preserve">  計 算 主 要 指 標 （平成21～23年度）</t>
  </si>
  <si>
    <t>市　町　民　所　 得（分配）</t>
  </si>
  <si>
    <t>１ 人 当 た り 市 町 民 所 得</t>
  </si>
  <si>
    <t>市　　　町</t>
  </si>
  <si>
    <t>２１年度</t>
  </si>
  <si>
    <t>２２年度</t>
  </si>
  <si>
    <t>２３年度</t>
  </si>
  <si>
    <t>２３年度</t>
  </si>
  <si>
    <t>２３年度</t>
  </si>
  <si>
    <t>市 計</t>
  </si>
  <si>
    <t>郡 計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</si>
</sst>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4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0" fontId="24" fillId="23" borderId="6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3" borderId="11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6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0" fontId="8" fillId="24" borderId="0" xfId="71" applyFont="1" applyFill="1" applyAlignment="1">
      <alignment horizontal="right"/>
      <protection/>
    </xf>
    <xf numFmtId="176" fontId="8" fillId="24" borderId="0" xfId="71" applyNumberFormat="1" applyFont="1" applyFill="1" applyAlignment="1">
      <alignment horizontal="centerContinuous"/>
      <protection/>
    </xf>
    <xf numFmtId="0" fontId="15" fillId="24" borderId="0" xfId="71" applyFont="1" applyFill="1">
      <alignment/>
      <protection/>
    </xf>
    <xf numFmtId="0" fontId="38" fillId="24" borderId="0" xfId="71" applyFont="1" applyFill="1">
      <alignment/>
      <protection/>
    </xf>
    <xf numFmtId="182" fontId="38" fillId="24" borderId="0" xfId="71" applyNumberFormat="1" applyFont="1" applyFill="1">
      <alignment/>
      <protection/>
    </xf>
    <xf numFmtId="227" fontId="8" fillId="24" borderId="0" xfId="71" applyNumberFormat="1" applyFont="1" applyFill="1">
      <alignment/>
      <protection/>
    </xf>
    <xf numFmtId="182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center"/>
      <protection/>
    </xf>
    <xf numFmtId="182" fontId="11" fillId="24" borderId="13" xfId="71" applyNumberFormat="1" applyFont="1" applyFill="1" applyBorder="1" applyAlignment="1">
      <alignment horizontal="centerContinuous" vertical="center"/>
      <protection/>
    </xf>
    <xf numFmtId="227" fontId="11" fillId="24" borderId="13" xfId="71" applyNumberFormat="1" applyFont="1" applyFill="1" applyBorder="1" applyAlignment="1">
      <alignment horizontal="centerContinuous" vertical="center"/>
      <protection/>
    </xf>
    <xf numFmtId="0" fontId="11" fillId="24" borderId="14" xfId="71" applyFont="1" applyFill="1" applyBorder="1" applyAlignment="1">
      <alignment horizontal="centerContinuous" vertical="top"/>
      <protection/>
    </xf>
    <xf numFmtId="0" fontId="11" fillId="24" borderId="15" xfId="71" applyFont="1" applyFill="1" applyBorder="1" applyAlignment="1">
      <alignment horizontal="center" vertical="center"/>
      <protection/>
    </xf>
    <xf numFmtId="0" fontId="11" fillId="24" borderId="0" xfId="71" applyFont="1" applyFill="1">
      <alignment/>
      <protection/>
    </xf>
    <xf numFmtId="0" fontId="11" fillId="24" borderId="16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0" fontId="11" fillId="24" borderId="17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6" xfId="71" applyFont="1" applyFill="1" applyBorder="1">
      <alignment/>
      <protection/>
    </xf>
    <xf numFmtId="179" fontId="14" fillId="24" borderId="0" xfId="71" applyNumberFormat="1" applyFont="1" applyFill="1" applyBorder="1">
      <alignment/>
      <protection/>
    </xf>
    <xf numFmtId="179" fontId="16" fillId="24" borderId="0" xfId="71" applyNumberFormat="1" applyFont="1" applyFill="1" applyBorder="1">
      <alignment/>
      <protection/>
    </xf>
    <xf numFmtId="176" fontId="14" fillId="24" borderId="0" xfId="60" applyNumberFormat="1" applyFont="1" applyFill="1" applyBorder="1" applyAlignment="1">
      <alignment vertical="center"/>
    </xf>
    <xf numFmtId="0" fontId="14" fillId="24" borderId="17" xfId="71" applyFont="1" applyFill="1" applyBorder="1" applyAlignment="1">
      <alignment horizontal="center"/>
      <protection/>
    </xf>
    <xf numFmtId="206" fontId="8" fillId="24" borderId="0" xfId="71" applyNumberFormat="1" applyFont="1" applyFill="1">
      <alignment/>
      <protection/>
    </xf>
    <xf numFmtId="176" fontId="14" fillId="24" borderId="0" xfId="71" applyNumberFormat="1" applyFont="1" applyFill="1" applyBorder="1">
      <alignment/>
      <protection/>
    </xf>
    <xf numFmtId="179" fontId="39" fillId="24" borderId="0" xfId="71" applyNumberFormat="1" applyFont="1" applyFill="1" applyBorder="1">
      <alignment/>
      <protection/>
    </xf>
    <xf numFmtId="0" fontId="38" fillId="24" borderId="0" xfId="71" applyFont="1" applyFill="1" applyBorder="1">
      <alignment/>
      <protection/>
    </xf>
    <xf numFmtId="176" fontId="39" fillId="24" borderId="0" xfId="71" applyNumberFormat="1" applyFont="1" applyFill="1" applyBorder="1">
      <alignment/>
      <protection/>
    </xf>
    <xf numFmtId="0" fontId="11" fillId="24" borderId="17" xfId="71" applyFont="1" applyFill="1" applyBorder="1" applyAlignment="1">
      <alignment horizontal="center"/>
      <protection/>
    </xf>
    <xf numFmtId="0" fontId="11" fillId="24" borderId="16" xfId="71" applyFont="1" applyFill="1" applyBorder="1" applyAlignment="1">
      <alignment horizontal="distributed"/>
      <protection/>
    </xf>
    <xf numFmtId="179" fontId="11" fillId="24" borderId="0" xfId="71" applyNumberFormat="1" applyFont="1" applyFill="1" applyBorder="1">
      <alignment/>
      <protection/>
    </xf>
    <xf numFmtId="179" fontId="8" fillId="24" borderId="0" xfId="71" applyNumberFormat="1" applyFont="1" applyFill="1" applyBorder="1">
      <alignment/>
      <protection/>
    </xf>
    <xf numFmtId="176" fontId="11" fillId="24" borderId="0" xfId="0" applyNumberFormat="1" applyFont="1" applyFill="1" applyBorder="1" applyAlignment="1">
      <alignment vertical="center"/>
    </xf>
    <xf numFmtId="179" fontId="8" fillId="24" borderId="0" xfId="71" applyNumberFormat="1" applyFont="1" applyFill="1">
      <alignment/>
      <protection/>
    </xf>
    <xf numFmtId="0" fontId="11" fillId="24" borderId="18" xfId="71" applyFont="1" applyFill="1" applyBorder="1">
      <alignment/>
      <protection/>
    </xf>
    <xf numFmtId="0" fontId="11" fillId="24" borderId="19" xfId="71" applyFont="1" applyFill="1" applyBorder="1" applyAlignment="1">
      <alignment horizontal="distributed"/>
      <protection/>
    </xf>
    <xf numFmtId="179" fontId="11" fillId="24" borderId="18" xfId="71" applyNumberFormat="1" applyFont="1" applyFill="1" applyBorder="1">
      <alignment/>
      <protection/>
    </xf>
    <xf numFmtId="179" fontId="8" fillId="24" borderId="18" xfId="71" applyNumberFormat="1" applyFont="1" applyFill="1" applyBorder="1">
      <alignment/>
      <protection/>
    </xf>
    <xf numFmtId="176" fontId="11" fillId="24" borderId="18" xfId="0" applyNumberFormat="1" applyFont="1" applyFill="1" applyBorder="1" applyAlignment="1">
      <alignment vertical="center"/>
    </xf>
    <xf numFmtId="0" fontId="11" fillId="24" borderId="20" xfId="71" applyFont="1" applyFill="1" applyBorder="1" applyAlignment="1">
      <alignment horizontal="center"/>
      <protection/>
    </xf>
    <xf numFmtId="0" fontId="8" fillId="24" borderId="12" xfId="71" applyFont="1" applyFill="1" applyBorder="1">
      <alignment/>
      <protection/>
    </xf>
    <xf numFmtId="182" fontId="11" fillId="24" borderId="15" xfId="71" applyNumberFormat="1" applyFont="1" applyFill="1" applyBorder="1" applyAlignment="1">
      <alignment horizontal="distributed" vertical="center" wrapText="1"/>
      <protection/>
    </xf>
    <xf numFmtId="227" fontId="11" fillId="24" borderId="15" xfId="71" applyNumberFormat="1" applyFont="1" applyFill="1" applyBorder="1" applyAlignment="1">
      <alignment horizontal="distributed" vertical="center" wrapText="1"/>
      <protection/>
    </xf>
    <xf numFmtId="182" fontId="15" fillId="24" borderId="0" xfId="71" applyNumberFormat="1" applyFont="1" applyFill="1" applyAlignment="1">
      <alignment horizontal="right"/>
      <protection/>
    </xf>
    <xf numFmtId="227" fontId="15" fillId="24" borderId="21" xfId="71" applyNumberFormat="1" applyFont="1" applyFill="1" applyBorder="1" applyAlignment="1">
      <alignment horizontal="right"/>
      <protection/>
    </xf>
    <xf numFmtId="179" fontId="16" fillId="24" borderId="0" xfId="71" applyNumberFormat="1" applyFont="1" applyFill="1">
      <alignment/>
      <protection/>
    </xf>
    <xf numFmtId="206" fontId="14" fillId="24" borderId="0" xfId="71" applyNumberFormat="1" applyFont="1" applyFill="1">
      <alignment/>
      <protection/>
    </xf>
    <xf numFmtId="176" fontId="16" fillId="24" borderId="0" xfId="71" applyNumberFormat="1" applyFont="1" applyFill="1">
      <alignment/>
      <protection/>
    </xf>
    <xf numFmtId="186" fontId="14" fillId="24" borderId="0" xfId="71" applyNumberFormat="1" applyFont="1" applyFill="1" applyBorder="1" applyAlignment="1">
      <alignment horizontal="right"/>
      <protection/>
    </xf>
    <xf numFmtId="176" fontId="14" fillId="24" borderId="0" xfId="71" applyNumberFormat="1" applyFont="1" applyFill="1">
      <alignment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6" xfId="60" applyNumberFormat="1" applyFont="1" applyFill="1" applyBorder="1" applyAlignment="1">
      <alignment vertical="center"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206" fontId="11" fillId="24" borderId="0" xfId="71" applyNumberFormat="1" applyFont="1" applyFill="1">
      <alignment/>
      <protection/>
    </xf>
    <xf numFmtId="176" fontId="8" fillId="24" borderId="0" xfId="71" applyNumberFormat="1" applyFont="1" applyFill="1">
      <alignment/>
      <protection/>
    </xf>
    <xf numFmtId="186" fontId="11" fillId="24" borderId="0" xfId="71" applyNumberFormat="1" applyFont="1" applyFill="1" applyBorder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186" fontId="11" fillId="24" borderId="0" xfId="0" applyNumberFormat="1" applyFont="1" applyFill="1" applyBorder="1" applyAlignment="1">
      <alignment vertical="center"/>
    </xf>
    <xf numFmtId="176" fontId="11" fillId="24" borderId="0" xfId="71" applyNumberFormat="1" applyFont="1" applyFill="1">
      <alignment/>
      <protection/>
    </xf>
    <xf numFmtId="227" fontId="11" fillId="24" borderId="0" xfId="0" applyNumberFormat="1" applyFont="1" applyFill="1" applyBorder="1" applyAlignment="1">
      <alignment vertical="center"/>
    </xf>
    <xf numFmtId="186" fontId="11" fillId="24" borderId="16" xfId="0" applyNumberFormat="1" applyFont="1" applyFill="1" applyBorder="1" applyAlignment="1">
      <alignment vertical="center"/>
    </xf>
    <xf numFmtId="176" fontId="39" fillId="24" borderId="0" xfId="71" applyNumberFormat="1" applyFont="1" applyFill="1">
      <alignment/>
      <protection/>
    </xf>
    <xf numFmtId="227" fontId="39" fillId="24" borderId="0" xfId="71" applyNumberFormat="1" applyFont="1" applyFill="1" applyBorder="1">
      <alignment/>
      <protection/>
    </xf>
    <xf numFmtId="186" fontId="39" fillId="24" borderId="0" xfId="71" applyNumberFormat="1" applyFont="1" applyFill="1">
      <alignment/>
      <protection/>
    </xf>
    <xf numFmtId="206" fontId="11" fillId="24" borderId="18" xfId="71" applyNumberFormat="1" applyFont="1" applyFill="1" applyBorder="1">
      <alignment/>
      <protection/>
    </xf>
    <xf numFmtId="186" fontId="11" fillId="24" borderId="18" xfId="0" applyNumberFormat="1" applyFont="1" applyFill="1" applyBorder="1" applyAlignment="1">
      <alignment vertical="center"/>
    </xf>
    <xf numFmtId="227" fontId="11" fillId="24" borderId="18" xfId="0" applyNumberFormat="1" applyFont="1" applyFill="1" applyBorder="1" applyAlignment="1">
      <alignment vertical="center"/>
    </xf>
    <xf numFmtId="186" fontId="11" fillId="24" borderId="19" xfId="0" applyNumberFormat="1" applyFont="1" applyFill="1" applyBorder="1" applyAlignment="1">
      <alignment vertical="center"/>
    </xf>
    <xf numFmtId="0" fontId="14" fillId="24" borderId="15" xfId="71" applyFont="1" applyFill="1" applyBorder="1" applyAlignment="1">
      <alignment horizontal="center" vertical="center"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1%20&#32113;&#35336;&#26222;&#21450;&#25285;&#24403;\07_&#21002;&#34892;&#29289;&#65288;&#32113;&#35336;&#24180;&#37969;&#65381;&#32113;&#35336;&#20304;&#36032;&#65381;&#12377;&#12364;&#12383;&#65289;\&#32113;&#35336;&#24180;&#37969;\H26&#32113;&#35336;&#24180;&#37969;\&#20225;&#30011;\BD%20&#12501;&#12457;&#12523;&#12480;&#12540;\H23toukeihyouseisanci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2121\F\&#65320;&#65298;&#65299;&#24180;&#24230;&#24066;&#30010;&#27665;&#65288;&#20998;&#37197;&#65289;\&#65320;23&#32113;&#25324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1%20&#32113;&#35336;&#26222;&#21450;&#25285;&#24403;\07_&#21002;&#34892;&#29289;&#65288;&#32113;&#35336;&#24180;&#37969;&#65381;&#32113;&#35336;&#20304;&#36032;&#65381;&#12377;&#12364;&#12383;&#65289;\&#32113;&#35336;&#24180;&#37969;\H26&#32113;&#35336;&#24180;&#37969;\&#20225;&#30011;\BD%20&#12501;&#12457;&#12523;&#12480;&#12540;\H23toukeihyouseisantow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(～H16)"/>
      <sheetName val="県計(H17～）"/>
      <sheetName val="佐賀市(～H16)"/>
      <sheetName val="佐賀市(H17～）"/>
      <sheetName val="唐津市(～H16)"/>
      <sheetName val="唐津市(H17～）"/>
      <sheetName val="鳥栖市(～H16)"/>
      <sheetName val="鳥栖市(H17～）"/>
      <sheetName val="多久市(～H16)"/>
      <sheetName val="多久市(H17～）"/>
      <sheetName val="伊万里市(～H16)"/>
      <sheetName val="伊万里市(H17～）"/>
      <sheetName val="武雄市(～H16)"/>
      <sheetName val="武雄市(H17～）"/>
      <sheetName val="鹿島市(～H16)"/>
      <sheetName val="鹿島市(H17～)"/>
      <sheetName val="小城市(～H16)"/>
      <sheetName val="小城市(H17～)"/>
      <sheetName val="嬉野市(～H16)"/>
      <sheetName val="嬉野市(H17～)"/>
      <sheetName val="神埼市(～H16)"/>
      <sheetName val="神埼市(H17～)"/>
    </sheetNames>
    <sheetDataSet>
      <sheetData sheetId="0">
        <row r="7">
          <cell r="X7">
            <v>2673583</v>
          </cell>
        </row>
        <row r="8">
          <cell r="X8">
            <v>804543</v>
          </cell>
        </row>
        <row r="9">
          <cell r="X9">
            <v>321331</v>
          </cell>
        </row>
        <row r="10">
          <cell r="X10">
            <v>343196</v>
          </cell>
        </row>
        <row r="11">
          <cell r="X11">
            <v>55873</v>
          </cell>
        </row>
        <row r="12">
          <cell r="X12">
            <v>256682</v>
          </cell>
        </row>
        <row r="13">
          <cell r="X13">
            <v>133300</v>
          </cell>
        </row>
        <row r="14">
          <cell r="X14">
            <v>83179</v>
          </cell>
        </row>
        <row r="15">
          <cell r="X15">
            <v>95337</v>
          </cell>
        </row>
        <row r="16">
          <cell r="X16">
            <v>70459</v>
          </cell>
        </row>
        <row r="17">
          <cell r="X17">
            <v>83788</v>
          </cell>
        </row>
        <row r="18">
          <cell r="X18">
            <v>63330</v>
          </cell>
        </row>
        <row r="19">
          <cell r="X19">
            <v>50095</v>
          </cell>
        </row>
        <row r="20">
          <cell r="X20">
            <v>35787</v>
          </cell>
        </row>
        <row r="21">
          <cell r="X21">
            <v>61442</v>
          </cell>
        </row>
        <row r="22">
          <cell r="X22">
            <v>36212</v>
          </cell>
        </row>
        <row r="23">
          <cell r="X23">
            <v>50710</v>
          </cell>
        </row>
        <row r="24">
          <cell r="X24">
            <v>21900</v>
          </cell>
        </row>
        <row r="25">
          <cell r="X25">
            <v>30286</v>
          </cell>
        </row>
        <row r="26">
          <cell r="X26">
            <v>56048</v>
          </cell>
        </row>
        <row r="27">
          <cell r="X27">
            <v>20086</v>
          </cell>
        </row>
        <row r="35">
          <cell r="X35">
            <v>2769363</v>
          </cell>
        </row>
        <row r="36">
          <cell r="X36">
            <v>829929</v>
          </cell>
        </row>
        <row r="37">
          <cell r="X37">
            <v>322405</v>
          </cell>
        </row>
        <row r="38">
          <cell r="X38">
            <v>314938</v>
          </cell>
        </row>
        <row r="39">
          <cell r="X39">
            <v>54615</v>
          </cell>
        </row>
        <row r="40">
          <cell r="X40">
            <v>228443</v>
          </cell>
        </row>
        <row r="41">
          <cell r="X41">
            <v>147638</v>
          </cell>
        </row>
        <row r="42">
          <cell r="X42">
            <v>89124</v>
          </cell>
        </row>
        <row r="43">
          <cell r="X43">
            <v>99374</v>
          </cell>
        </row>
        <row r="44">
          <cell r="X44">
            <v>67772</v>
          </cell>
        </row>
        <row r="45">
          <cell r="X45">
            <v>84611</v>
          </cell>
        </row>
        <row r="46">
          <cell r="X46">
            <v>64916</v>
          </cell>
        </row>
        <row r="47">
          <cell r="X47">
            <v>54375</v>
          </cell>
        </row>
        <row r="48">
          <cell r="X48">
            <v>46695</v>
          </cell>
        </row>
        <row r="49">
          <cell r="X49">
            <v>70091</v>
          </cell>
        </row>
        <row r="50">
          <cell r="X50">
            <v>101146</v>
          </cell>
        </row>
        <row r="51">
          <cell r="X51">
            <v>53129</v>
          </cell>
        </row>
        <row r="52">
          <cell r="X52">
            <v>32350</v>
          </cell>
        </row>
        <row r="53">
          <cell r="X53">
            <v>31069</v>
          </cell>
        </row>
        <row r="54">
          <cell r="X54">
            <v>57869</v>
          </cell>
        </row>
        <row r="55">
          <cell r="X55">
            <v>18875</v>
          </cell>
        </row>
        <row r="65">
          <cell r="X65">
            <v>-3.458540989925746</v>
          </cell>
        </row>
        <row r="66">
          <cell r="X66">
            <v>-3.0587785759179527</v>
          </cell>
        </row>
        <row r="67">
          <cell r="X67">
            <v>-0.33340532572736</v>
          </cell>
        </row>
        <row r="68">
          <cell r="X68">
            <v>8.972684262931276</v>
          </cell>
        </row>
        <row r="69">
          <cell r="X69">
            <v>2.303747950249741</v>
          </cell>
        </row>
        <row r="70">
          <cell r="X70">
            <v>12.361339903302776</v>
          </cell>
        </row>
        <row r="71">
          <cell r="X71">
            <v>-9.711861806913905</v>
          </cell>
        </row>
        <row r="72">
          <cell r="X72">
            <v>-6.670201476371057</v>
          </cell>
        </row>
        <row r="73">
          <cell r="X73">
            <v>-4.0624818290025235</v>
          </cell>
        </row>
        <row r="74">
          <cell r="X74">
            <v>3.965825737247158</v>
          </cell>
        </row>
        <row r="75">
          <cell r="X75">
            <v>-0.9722162709715971</v>
          </cell>
        </row>
        <row r="76">
          <cell r="X76">
            <v>-2.4423015614252304</v>
          </cell>
        </row>
        <row r="77">
          <cell r="X77">
            <v>-7.871202571859085</v>
          </cell>
        </row>
        <row r="78">
          <cell r="X78">
            <v>-23.360200086831284</v>
          </cell>
        </row>
        <row r="79">
          <cell r="X79">
            <v>-12.339991195575982</v>
          </cell>
        </row>
        <row r="80">
          <cell r="X80">
            <v>-64.19788917698351</v>
          </cell>
        </row>
        <row r="81">
          <cell r="X81">
            <v>-4.554096365438374</v>
          </cell>
        </row>
        <row r="82">
          <cell r="X82">
            <v>-32.30397686722836</v>
          </cell>
        </row>
        <row r="83">
          <cell r="X83">
            <v>-2.518741439520802</v>
          </cell>
        </row>
        <row r="84">
          <cell r="X84">
            <v>-3.1474868922673394</v>
          </cell>
        </row>
        <row r="85">
          <cell r="X85">
            <v>6.416410860681188</v>
          </cell>
        </row>
      </sheetData>
      <sheetData sheetId="2">
        <row r="24">
          <cell r="H24">
            <v>2674859</v>
          </cell>
        </row>
      </sheetData>
      <sheetData sheetId="4">
        <row r="24">
          <cell r="H24">
            <v>840629</v>
          </cell>
        </row>
      </sheetData>
      <sheetData sheetId="6">
        <row r="24">
          <cell r="H24">
            <v>324892</v>
          </cell>
        </row>
      </sheetData>
      <sheetData sheetId="8">
        <row r="24">
          <cell r="H24">
            <v>312249</v>
          </cell>
        </row>
      </sheetData>
      <sheetData sheetId="10">
        <row r="24">
          <cell r="H24">
            <v>55218</v>
          </cell>
        </row>
      </sheetData>
      <sheetData sheetId="12">
        <row r="24">
          <cell r="H24">
            <v>155777</v>
          </cell>
        </row>
      </sheetData>
      <sheetData sheetId="14">
        <row r="24">
          <cell r="H24">
            <v>138664</v>
          </cell>
        </row>
      </sheetData>
      <sheetData sheetId="16">
        <row r="24">
          <cell r="H24">
            <v>94563</v>
          </cell>
        </row>
      </sheetData>
      <sheetData sheetId="18">
        <row r="24">
          <cell r="H24">
            <v>99859</v>
          </cell>
        </row>
      </sheetData>
      <sheetData sheetId="20">
        <row r="24">
          <cell r="H24">
            <v>66462</v>
          </cell>
        </row>
      </sheetData>
      <sheetData sheetId="22">
        <row r="24">
          <cell r="H24">
            <v>80073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佐 賀 市"/>
      <sheetName val="唐 津 市"/>
      <sheetName val="鳥 栖 市"/>
      <sheetName val="多 久 市"/>
      <sheetName val="伊万里市"/>
      <sheetName val="武 雄 市"/>
      <sheetName val="鹿 島 市"/>
      <sheetName val="小 城 市"/>
      <sheetName val="嬉 野 市"/>
      <sheetName val="神 埼 市"/>
      <sheetName val="吉野ヶ里町"/>
      <sheetName val="基 山 町"/>
      <sheetName val="上 峰 町"/>
      <sheetName val="みやき町"/>
      <sheetName val="玄 海 町"/>
      <sheetName val="有 田 町"/>
      <sheetName val="大 町 町"/>
      <sheetName val="江 北 町"/>
      <sheetName val="白 石 町"/>
      <sheetName val="太 良 町"/>
      <sheetName val="県計"/>
      <sheetName val="常住人口"/>
      <sheetName val="総括表"/>
      <sheetName val="年度別"/>
      <sheetName val="Sheet1"/>
    </sheetNames>
    <sheetDataSet>
      <sheetData sheetId="22">
        <row r="4">
          <cell r="K4">
            <v>2033341</v>
          </cell>
          <cell r="L4">
            <v>2113998</v>
          </cell>
          <cell r="M4">
            <v>2031593</v>
          </cell>
          <cell r="AA4">
            <v>-3.8980642365792213</v>
          </cell>
        </row>
        <row r="6">
          <cell r="K6">
            <v>1715944.4619137729</v>
          </cell>
          <cell r="L6">
            <v>1752142.65336746</v>
          </cell>
          <cell r="M6">
            <v>1684255.3881599004</v>
          </cell>
          <cell r="AA6">
            <v>-3.87452842821253</v>
          </cell>
        </row>
        <row r="7">
          <cell r="K7">
            <v>317395.8918539023</v>
          </cell>
          <cell r="L7">
            <v>361855.4663766319</v>
          </cell>
          <cell r="M7">
            <v>347337.5580692896</v>
          </cell>
          <cell r="AA7">
            <v>-4.012073785347096</v>
          </cell>
        </row>
        <row r="9">
          <cell r="K9">
            <v>619862.2324663147</v>
          </cell>
          <cell r="L9">
            <v>656647.9687115565</v>
          </cell>
          <cell r="M9">
            <v>625553.0961414378</v>
          </cell>
          <cell r="AA9">
            <v>-4.735394618083055</v>
          </cell>
        </row>
        <row r="10">
          <cell r="K10">
            <v>238905.206779321</v>
          </cell>
          <cell r="L10">
            <v>234579.74074905214</v>
          </cell>
          <cell r="M10">
            <v>230570.17158424895</v>
          </cell>
          <cell r="AA10">
            <v>-1.7092563714155247</v>
          </cell>
        </row>
        <row r="11">
          <cell r="K11">
            <v>268773.8827555458</v>
          </cell>
          <cell r="L11">
            <v>285044.2745500464</v>
          </cell>
          <cell r="M11">
            <v>270543.42660394195</v>
          </cell>
          <cell r="AA11">
            <v>-5.087226526122875</v>
          </cell>
        </row>
        <row r="12">
          <cell r="K12">
            <v>38492.05091168833</v>
          </cell>
          <cell r="L12">
            <v>38992.53065559197</v>
          </cell>
          <cell r="M12">
            <v>38293.97414824706</v>
          </cell>
          <cell r="AA12">
            <v>-1.7915136453056104</v>
          </cell>
        </row>
        <row r="13">
          <cell r="K13">
            <v>159282.73908278823</v>
          </cell>
          <cell r="L13">
            <v>155384.73080503166</v>
          </cell>
          <cell r="M13">
            <v>143290.36266351969</v>
          </cell>
          <cell r="AA13">
            <v>-7.783498467868981</v>
          </cell>
        </row>
        <row r="14">
          <cell r="K14">
            <v>117219.38352992873</v>
          </cell>
          <cell r="L14">
            <v>113202.6705306377</v>
          </cell>
          <cell r="M14">
            <v>109823.30839689633</v>
          </cell>
          <cell r="AA14">
            <v>-2.9852318129074153</v>
          </cell>
        </row>
        <row r="15">
          <cell r="K15">
            <v>65347.502547098586</v>
          </cell>
          <cell r="L15">
            <v>63932.12299918463</v>
          </cell>
          <cell r="M15">
            <v>64048.46506726109</v>
          </cell>
          <cell r="AA15">
            <v>0.18197748270919292</v>
          </cell>
        </row>
        <row r="16">
          <cell r="K16">
            <v>93299.41339361202</v>
          </cell>
          <cell r="L16">
            <v>90034.98626659629</v>
          </cell>
          <cell r="M16">
            <v>88718.29502139112</v>
          </cell>
          <cell r="AA16">
            <v>-1.4624217760264882</v>
          </cell>
        </row>
        <row r="17">
          <cell r="K17">
            <v>47705.190350790144</v>
          </cell>
          <cell r="L17">
            <v>47391.13213803782</v>
          </cell>
          <cell r="M17">
            <v>47061.24010432219</v>
          </cell>
          <cell r="AA17">
            <v>-0.6961049859596989</v>
          </cell>
        </row>
        <row r="18">
          <cell r="K18">
            <v>67056.86009668547</v>
          </cell>
          <cell r="L18">
            <v>66932.49596172507</v>
          </cell>
          <cell r="M18">
            <v>66353.04842863383</v>
          </cell>
          <cell r="AA18">
            <v>-0.8657192963827207</v>
          </cell>
        </row>
        <row r="19">
          <cell r="K19">
            <v>52803.37214703286</v>
          </cell>
          <cell r="L19">
            <v>76711.26500767784</v>
          </cell>
          <cell r="M19">
            <v>73435.77363092899</v>
          </cell>
          <cell r="AA19">
            <v>-4.269896183332411</v>
          </cell>
        </row>
        <row r="20">
          <cell r="K20">
            <v>43764.063645546004</v>
          </cell>
          <cell r="L20">
            <v>43407.81787035847</v>
          </cell>
          <cell r="M20">
            <v>42637.85435638773</v>
          </cell>
          <cell r="AA20">
            <v>-1.7737899570771036</v>
          </cell>
        </row>
        <row r="21">
          <cell r="K21">
            <v>20637.5154500419</v>
          </cell>
          <cell r="L21">
            <v>23784.69476708458</v>
          </cell>
          <cell r="M21">
            <v>23991.915157936346</v>
          </cell>
          <cell r="AA21">
            <v>0.8712341818173602</v>
          </cell>
        </row>
        <row r="22">
          <cell r="K22">
            <v>48433.86351833943</v>
          </cell>
          <cell r="L22">
            <v>49514.24444895267</v>
          </cell>
          <cell r="M22">
            <v>48805.9669085721</v>
          </cell>
          <cell r="AA22">
            <v>-1.4304520815434678</v>
          </cell>
        </row>
        <row r="23">
          <cell r="K23">
            <v>19619.852902009392</v>
          </cell>
          <cell r="L23">
            <v>25272.484694696555</v>
          </cell>
          <cell r="M23">
            <v>21992.847416119308</v>
          </cell>
          <cell r="AA23">
            <v>-12.97710659714231</v>
          </cell>
        </row>
        <row r="24">
          <cell r="K24">
            <v>39079.58772307272</v>
          </cell>
          <cell r="L24">
            <v>39068.16677242056</v>
          </cell>
          <cell r="M24">
            <v>38370.401435150445</v>
          </cell>
          <cell r="AA24">
            <v>-1.786020166584042</v>
          </cell>
        </row>
        <row r="25">
          <cell r="K25">
            <v>14055.422853134107</v>
          </cell>
          <cell r="L25">
            <v>24360.3951212913</v>
          </cell>
          <cell r="M25">
            <v>21032.459559680145</v>
          </cell>
          <cell r="AA25">
            <v>-13.66125444616659</v>
          </cell>
        </row>
        <row r="26">
          <cell r="K26">
            <v>19187.74536239881</v>
          </cell>
          <cell r="L26">
            <v>20051.879545778018</v>
          </cell>
          <cell r="M26">
            <v>19644.25111633676</v>
          </cell>
          <cell r="AA26">
            <v>-2.0328689313670116</v>
          </cell>
        </row>
        <row r="27">
          <cell r="K27">
            <v>44335.016002721146</v>
          </cell>
          <cell r="L27">
            <v>45098.08818236006</v>
          </cell>
          <cell r="M27">
            <v>43265.62151434901</v>
          </cell>
          <cell r="AA27">
            <v>-4.063291243303321</v>
          </cell>
        </row>
        <row r="28">
          <cell r="K28">
            <v>15479.452249605973</v>
          </cell>
          <cell r="L28">
            <v>14586.429966011885</v>
          </cell>
          <cell r="M28">
            <v>14160.466973828781</v>
          </cell>
          <cell r="AA28">
            <v>-2.920268997798969</v>
          </cell>
        </row>
        <row r="33">
          <cell r="K33">
            <v>2384</v>
          </cell>
          <cell r="L33">
            <v>2488</v>
          </cell>
          <cell r="M33">
            <v>2399</v>
          </cell>
          <cell r="AA33">
            <v>-3.577170418006431</v>
          </cell>
          <cell r="AN33">
            <v>100</v>
          </cell>
        </row>
        <row r="35">
          <cell r="K35">
            <v>2443</v>
          </cell>
          <cell r="L35">
            <v>2501</v>
          </cell>
          <cell r="M35">
            <v>2411</v>
          </cell>
          <cell r="AA35">
            <v>-3.5985605757696923</v>
          </cell>
          <cell r="AN35">
            <v>100.50020842017506</v>
          </cell>
        </row>
        <row r="36">
          <cell r="K36">
            <v>2109</v>
          </cell>
          <cell r="L36">
            <v>2424</v>
          </cell>
          <cell r="M36">
            <v>2341</v>
          </cell>
          <cell r="AA36">
            <v>-3.4240924092409237</v>
          </cell>
          <cell r="AN36">
            <v>97.58232596915381</v>
          </cell>
        </row>
        <row r="38">
          <cell r="K38">
            <v>2602</v>
          </cell>
          <cell r="L38">
            <v>2761</v>
          </cell>
          <cell r="M38">
            <v>2640</v>
          </cell>
          <cell r="AA38">
            <v>-4.382470119521913</v>
          </cell>
          <cell r="AN38">
            <v>110.04585243851605</v>
          </cell>
        </row>
        <row r="39">
          <cell r="K39">
            <v>1867</v>
          </cell>
          <cell r="L39">
            <v>1844</v>
          </cell>
          <cell r="M39">
            <v>1826</v>
          </cell>
          <cell r="AA39">
            <v>-0.9761388286334056</v>
          </cell>
          <cell r="AN39">
            <v>76.11504793664027</v>
          </cell>
        </row>
        <row r="40">
          <cell r="K40">
            <v>3918</v>
          </cell>
          <cell r="L40">
            <v>4109</v>
          </cell>
          <cell r="M40">
            <v>3860</v>
          </cell>
          <cell r="AA40">
            <v>-6.0598685811633</v>
          </cell>
          <cell r="AN40">
            <v>160.90037515631514</v>
          </cell>
        </row>
        <row r="41">
          <cell r="K41">
            <v>1773</v>
          </cell>
          <cell r="L41">
            <v>1826</v>
          </cell>
          <cell r="M41">
            <v>1814</v>
          </cell>
          <cell r="AA41">
            <v>-0.6571741511500547</v>
          </cell>
          <cell r="AN41">
            <v>75.6148395164652</v>
          </cell>
        </row>
        <row r="42">
          <cell r="K42">
            <v>2784</v>
          </cell>
          <cell r="L42">
            <v>2727</v>
          </cell>
          <cell r="M42">
            <v>2524</v>
          </cell>
          <cell r="AA42">
            <v>-7.444077741107444</v>
          </cell>
          <cell r="AN42">
            <v>105.21050437682366</v>
          </cell>
        </row>
        <row r="43">
          <cell r="K43">
            <v>2336</v>
          </cell>
          <cell r="L43">
            <v>2260</v>
          </cell>
          <cell r="M43">
            <v>2179</v>
          </cell>
          <cell r="AA43">
            <v>-3.5840707964601775</v>
          </cell>
          <cell r="AN43">
            <v>90.82951229679033</v>
          </cell>
        </row>
        <row r="44">
          <cell r="K44">
            <v>2118</v>
          </cell>
          <cell r="L44">
            <v>2085</v>
          </cell>
          <cell r="M44">
            <v>2091</v>
          </cell>
          <cell r="AA44">
            <v>0.28776978417266186</v>
          </cell>
          <cell r="AN44">
            <v>87.16131721550646</v>
          </cell>
        </row>
        <row r="45">
          <cell r="K45">
            <v>2060</v>
          </cell>
          <cell r="L45">
            <v>1989</v>
          </cell>
          <cell r="M45">
            <v>1971</v>
          </cell>
          <cell r="AA45">
            <v>-0.904977375565611</v>
          </cell>
          <cell r="AN45">
            <v>82.15923301375572</v>
          </cell>
        </row>
        <row r="46">
          <cell r="K46">
            <v>1642</v>
          </cell>
          <cell r="L46">
            <v>1642</v>
          </cell>
          <cell r="M46">
            <v>1643</v>
          </cell>
          <cell r="AA46">
            <v>0.06090133982947624</v>
          </cell>
          <cell r="AN46">
            <v>68.4868695289704</v>
          </cell>
        </row>
        <row r="47">
          <cell r="K47">
            <v>2018</v>
          </cell>
          <cell r="L47">
            <v>2025</v>
          </cell>
          <cell r="M47">
            <v>2032</v>
          </cell>
          <cell r="AA47">
            <v>0.34567901234567905</v>
          </cell>
          <cell r="AN47">
            <v>84.70195914964569</v>
          </cell>
        </row>
        <row r="48">
          <cell r="K48">
            <v>3223</v>
          </cell>
          <cell r="L48">
            <v>4672</v>
          </cell>
          <cell r="M48">
            <v>4466</v>
          </cell>
          <cell r="AA48">
            <v>-4.409246575342466</v>
          </cell>
          <cell r="AN48">
            <v>186.1609003751563</v>
          </cell>
        </row>
        <row r="49">
          <cell r="K49">
            <v>2399</v>
          </cell>
          <cell r="L49">
            <v>2400</v>
          </cell>
          <cell r="M49">
            <v>2398</v>
          </cell>
          <cell r="AA49">
            <v>-0.08333333333333334</v>
          </cell>
          <cell r="AN49">
            <v>99.95831596498542</v>
          </cell>
        </row>
        <row r="50">
          <cell r="K50">
            <v>2251</v>
          </cell>
          <cell r="L50">
            <v>2602</v>
          </cell>
          <cell r="M50">
            <v>2568</v>
          </cell>
          <cell r="AA50">
            <v>-1.3066871637202153</v>
          </cell>
          <cell r="AN50">
            <v>107.04460191746561</v>
          </cell>
        </row>
        <row r="51">
          <cell r="K51">
            <v>1821</v>
          </cell>
          <cell r="L51">
            <v>1882</v>
          </cell>
          <cell r="M51">
            <v>1881</v>
          </cell>
          <cell r="AA51">
            <v>-0.053134962805526036</v>
          </cell>
          <cell r="AN51">
            <v>78.40766986244269</v>
          </cell>
        </row>
        <row r="52">
          <cell r="K52">
            <v>3029</v>
          </cell>
          <cell r="L52">
            <v>3970</v>
          </cell>
          <cell r="M52">
            <v>3501</v>
          </cell>
          <cell r="AA52">
            <v>-11.81360201511335</v>
          </cell>
          <cell r="AN52">
            <v>145.93580658607755</v>
          </cell>
        </row>
        <row r="53">
          <cell r="K53">
            <v>1862</v>
          </cell>
          <cell r="L53">
            <v>1877</v>
          </cell>
          <cell r="M53">
            <v>1845</v>
          </cell>
          <cell r="AA53">
            <v>-1.7048481619605753</v>
          </cell>
          <cell r="AN53">
            <v>76.90704460191746</v>
          </cell>
        </row>
        <row r="54">
          <cell r="K54">
            <v>1889</v>
          </cell>
          <cell r="L54">
            <v>3353</v>
          </cell>
          <cell r="M54">
            <v>2908</v>
          </cell>
          <cell r="AA54">
            <v>-13.271696987772144</v>
          </cell>
          <cell r="AN54">
            <v>121.217173822426</v>
          </cell>
        </row>
        <row r="55">
          <cell r="K55">
            <v>2017</v>
          </cell>
          <cell r="L55">
            <v>2110</v>
          </cell>
          <cell r="M55">
            <v>2040</v>
          </cell>
          <cell r="AA55">
            <v>-3.3175355450236967</v>
          </cell>
          <cell r="AN55">
            <v>85.0354314297624</v>
          </cell>
        </row>
        <row r="56">
          <cell r="K56">
            <v>1724</v>
          </cell>
          <cell r="L56">
            <v>1766</v>
          </cell>
          <cell r="M56">
            <v>1717</v>
          </cell>
          <cell r="AA56">
            <v>-2.7746319365798415</v>
          </cell>
          <cell r="AN56">
            <v>71.57148812005002</v>
          </cell>
        </row>
        <row r="57">
          <cell r="K57">
            <v>1548</v>
          </cell>
          <cell r="L57">
            <v>1485</v>
          </cell>
          <cell r="M57">
            <v>1460</v>
          </cell>
          <cell r="AA57">
            <v>-1.6835016835016834</v>
          </cell>
          <cell r="AN57">
            <v>60.858691121300545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吉野ヶ里町(～H16)"/>
      <sheetName val="吉野ヶ里町(H17～）"/>
      <sheetName val="基山町(～H16)"/>
      <sheetName val="基山町(H17～)"/>
      <sheetName val="上峰町(～H16)"/>
      <sheetName val="上峰町(H17～)"/>
      <sheetName val="みやき町(～H16）"/>
      <sheetName val="みやき町(H17～)"/>
      <sheetName val="玄海町(～H16)"/>
      <sheetName val="玄海町(H17～)"/>
      <sheetName val="有田町(～H16)"/>
      <sheetName val="有田町(H17～)"/>
      <sheetName val="大町町(～H16)"/>
      <sheetName val="大町町(H17～)"/>
      <sheetName val="江北町(～H16)"/>
      <sheetName val="江北町(H17～）"/>
      <sheetName val="白石町(～H16)"/>
      <sheetName val="白石町(H17～)"/>
      <sheetName val="太良町(～H16)"/>
      <sheetName val="太良町(H17～)"/>
    </sheetNames>
    <sheetDataSet>
      <sheetData sheetId="1">
        <row r="24">
          <cell r="H24">
            <v>65751</v>
          </cell>
        </row>
      </sheetData>
      <sheetData sheetId="3">
        <row r="24">
          <cell r="H24">
            <v>49353</v>
          </cell>
        </row>
      </sheetData>
      <sheetData sheetId="5">
        <row r="24">
          <cell r="H24">
            <v>41255</v>
          </cell>
        </row>
      </sheetData>
      <sheetData sheetId="7">
        <row r="24">
          <cell r="H24">
            <v>62830</v>
          </cell>
        </row>
      </sheetData>
      <sheetData sheetId="9">
        <row r="24">
          <cell r="H24">
            <v>104803</v>
          </cell>
        </row>
      </sheetData>
      <sheetData sheetId="11">
        <row r="24">
          <cell r="H24">
            <v>52027</v>
          </cell>
        </row>
      </sheetData>
      <sheetData sheetId="13">
        <row r="24">
          <cell r="H24">
            <v>24295</v>
          </cell>
        </row>
      </sheetData>
      <sheetData sheetId="15">
        <row r="24">
          <cell r="H24">
            <v>29559</v>
          </cell>
        </row>
      </sheetData>
      <sheetData sheetId="17">
        <row r="24">
          <cell r="H24">
            <v>56468</v>
          </cell>
        </row>
      </sheetData>
      <sheetData sheetId="19">
        <row r="24">
          <cell r="H24">
            <v>20133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8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5" width="15.00390625" style="1" customWidth="1"/>
    <col min="6" max="6" width="10.625" style="16" customWidth="1"/>
    <col min="7" max="7" width="15.50390625" style="1" customWidth="1"/>
    <col min="8" max="9" width="15.00390625" style="1" customWidth="1"/>
    <col min="10" max="10" width="10.625" style="16" customWidth="1"/>
    <col min="11" max="13" width="15.00390625" style="1" customWidth="1"/>
    <col min="14" max="14" width="10.50390625" style="15" customWidth="1"/>
    <col min="15" max="15" width="10.625" style="16" customWidth="1"/>
    <col min="16" max="16" width="5.625" style="1" customWidth="1"/>
    <col min="17" max="17" width="8.00390625" style="1" customWidth="1"/>
    <col min="18" max="18" width="9.375" style="1" bestFit="1" customWidth="1"/>
    <col min="19" max="16384" width="8.00390625" style="1" customWidth="1"/>
  </cols>
  <sheetData>
    <row r="1" spans="1:16" ht="18.75" customHeight="1">
      <c r="A1" s="4"/>
      <c r="B1" s="5"/>
      <c r="C1" s="5"/>
      <c r="D1" s="5"/>
      <c r="E1" s="5"/>
      <c r="F1" s="6"/>
      <c r="G1" s="7" t="s">
        <v>33</v>
      </c>
      <c r="H1" s="8" t="s">
        <v>34</v>
      </c>
      <c r="J1" s="6"/>
      <c r="K1" s="5"/>
      <c r="L1" s="5"/>
      <c r="M1" s="5"/>
      <c r="N1" s="9"/>
      <c r="O1" s="6"/>
      <c r="P1" s="5"/>
    </row>
    <row r="2" spans="1:16" ht="7.5" customHeight="1">
      <c r="A2" s="4"/>
      <c r="B2" s="5"/>
      <c r="C2" s="5"/>
      <c r="D2" s="5"/>
      <c r="E2" s="5"/>
      <c r="F2" s="6"/>
      <c r="G2" s="7"/>
      <c r="H2" s="8"/>
      <c r="I2" s="8"/>
      <c r="J2" s="6"/>
      <c r="K2" s="5"/>
      <c r="L2" s="5"/>
      <c r="M2" s="5"/>
      <c r="N2" s="9"/>
      <c r="O2" s="6"/>
      <c r="P2" s="5"/>
    </row>
    <row r="3" spans="1:16" ht="14.25" customHeight="1">
      <c r="A3" s="5"/>
      <c r="B3" s="5"/>
      <c r="C3" s="5"/>
      <c r="D3" s="5"/>
      <c r="E3" s="5"/>
      <c r="F3" s="6"/>
      <c r="G3" s="10" t="s">
        <v>35</v>
      </c>
      <c r="H3" s="2" t="s">
        <v>36</v>
      </c>
      <c r="I3" s="2"/>
      <c r="J3" s="6"/>
      <c r="K3" s="11"/>
      <c r="L3" s="11"/>
      <c r="M3" s="11"/>
      <c r="N3" s="9"/>
      <c r="O3" s="6"/>
      <c r="P3" s="5"/>
    </row>
    <row r="4" spans="1:13" ht="12.75" thickBot="1">
      <c r="A4" s="12" t="s">
        <v>31</v>
      </c>
      <c r="B4" s="13"/>
      <c r="C4" s="13"/>
      <c r="D4" s="13"/>
      <c r="E4" s="13"/>
      <c r="F4" s="14"/>
      <c r="G4" s="13"/>
      <c r="H4" s="13"/>
      <c r="I4" s="13"/>
      <c r="J4" s="14"/>
      <c r="K4" s="13"/>
      <c r="L4" s="13"/>
      <c r="M4" s="13"/>
    </row>
    <row r="5" spans="1:16" ht="22.5" customHeight="1">
      <c r="A5" s="17"/>
      <c r="B5" s="17"/>
      <c r="C5" s="18" t="s">
        <v>29</v>
      </c>
      <c r="D5" s="18"/>
      <c r="E5" s="18"/>
      <c r="F5" s="19"/>
      <c r="G5" s="18" t="s">
        <v>37</v>
      </c>
      <c r="H5" s="18"/>
      <c r="I5" s="18"/>
      <c r="J5" s="19"/>
      <c r="K5" s="18" t="s">
        <v>38</v>
      </c>
      <c r="L5" s="18"/>
      <c r="M5" s="18"/>
      <c r="N5" s="20"/>
      <c r="O5" s="19"/>
      <c r="P5" s="81" t="s">
        <v>30</v>
      </c>
    </row>
    <row r="6" spans="1:16" ht="22.5" customHeight="1">
      <c r="A6" s="21" t="s">
        <v>39</v>
      </c>
      <c r="B6" s="21"/>
      <c r="C6" s="22" t="s">
        <v>40</v>
      </c>
      <c r="D6" s="22" t="s">
        <v>41</v>
      </c>
      <c r="E6" s="80" t="s">
        <v>42</v>
      </c>
      <c r="F6" s="51" t="s">
        <v>0</v>
      </c>
      <c r="G6" s="22" t="s">
        <v>40</v>
      </c>
      <c r="H6" s="22" t="s">
        <v>41</v>
      </c>
      <c r="I6" s="80" t="s">
        <v>43</v>
      </c>
      <c r="J6" s="51" t="s">
        <v>0</v>
      </c>
      <c r="K6" s="22" t="s">
        <v>40</v>
      </c>
      <c r="L6" s="22" t="s">
        <v>41</v>
      </c>
      <c r="M6" s="80" t="s">
        <v>44</v>
      </c>
      <c r="N6" s="52" t="s">
        <v>8</v>
      </c>
      <c r="O6" s="51" t="s">
        <v>0</v>
      </c>
      <c r="P6" s="82"/>
    </row>
    <row r="7" spans="1:16" ht="11.25" customHeight="1">
      <c r="A7" s="23"/>
      <c r="B7" s="24"/>
      <c r="C7" s="25" t="s">
        <v>6</v>
      </c>
      <c r="D7" s="25" t="s">
        <v>6</v>
      </c>
      <c r="E7" s="25" t="s">
        <v>6</v>
      </c>
      <c r="F7" s="53" t="s">
        <v>1</v>
      </c>
      <c r="G7" s="25" t="s">
        <v>6</v>
      </c>
      <c r="H7" s="25" t="s">
        <v>6</v>
      </c>
      <c r="I7" s="25" t="s">
        <v>6</v>
      </c>
      <c r="J7" s="53" t="s">
        <v>1</v>
      </c>
      <c r="K7" s="25" t="s">
        <v>7</v>
      </c>
      <c r="L7" s="25" t="s">
        <v>7</v>
      </c>
      <c r="M7" s="25" t="s">
        <v>7</v>
      </c>
      <c r="N7" s="54"/>
      <c r="O7" s="53" t="s">
        <v>1</v>
      </c>
      <c r="P7" s="26"/>
    </row>
    <row r="8" spans="1:19" s="3" customFormat="1" ht="12" customHeight="1">
      <c r="A8" s="27" t="s">
        <v>2</v>
      </c>
      <c r="B8" s="28"/>
      <c r="C8" s="29">
        <f>'[1]県計(H17～）'!$H$24</f>
        <v>2674859</v>
      </c>
      <c r="D8" s="30">
        <f>'[1]総括表'!$X$35</f>
        <v>2769363</v>
      </c>
      <c r="E8" s="55">
        <f>'[1]総括表'!$X$7</f>
        <v>2673583</v>
      </c>
      <c r="F8" s="56">
        <f>'[1]総括表'!$X$65</f>
        <v>-3.458540989925746</v>
      </c>
      <c r="G8" s="31">
        <f>'[2]総括表'!K4</f>
        <v>2033341</v>
      </c>
      <c r="H8" s="31">
        <f>'[2]総括表'!L4</f>
        <v>2113998</v>
      </c>
      <c r="I8" s="57">
        <f>'[2]総括表'!M4</f>
        <v>2031593</v>
      </c>
      <c r="J8" s="58">
        <f>'[2]総括表'!$AA$4</f>
        <v>-3.8980642365792213</v>
      </c>
      <c r="K8" s="31">
        <f>'[2]総括表'!K33</f>
        <v>2384</v>
      </c>
      <c r="L8" s="31">
        <f>'[2]総括表'!L33</f>
        <v>2488</v>
      </c>
      <c r="M8" s="59">
        <f>'[2]総括表'!M33</f>
        <v>2399</v>
      </c>
      <c r="N8" s="60">
        <f>'[2]総括表'!$AN$33</f>
        <v>100</v>
      </c>
      <c r="O8" s="61">
        <f>'[2]総括表'!$AA$33</f>
        <v>-3.577170418006431</v>
      </c>
      <c r="P8" s="32" t="s">
        <v>5</v>
      </c>
      <c r="S8" s="33"/>
    </row>
    <row r="9" spans="1:19" s="3" customFormat="1" ht="12" customHeight="1">
      <c r="A9" s="27" t="s">
        <v>3</v>
      </c>
      <c r="B9" s="28"/>
      <c r="C9" s="29">
        <f>SUM(C12:C21)</f>
        <v>2168386</v>
      </c>
      <c r="D9" s="30">
        <f>SUM('[1]総括表'!$X$36:$X$45)</f>
        <v>2238849</v>
      </c>
      <c r="E9" s="55">
        <f>SUM('[1]総括表'!$X$8:$X$17)</f>
        <v>2247688</v>
      </c>
      <c r="F9" s="56">
        <f>(E9-D9)/D9*100</f>
        <v>0.3948010785899361</v>
      </c>
      <c r="G9" s="34">
        <f>'[2]総括表'!K6</f>
        <v>1715944.4619137729</v>
      </c>
      <c r="H9" s="34">
        <f>'[2]総括表'!L6</f>
        <v>1752142.65336746</v>
      </c>
      <c r="I9" s="34">
        <f>'[2]総括表'!M6</f>
        <v>1684255.3881599004</v>
      </c>
      <c r="J9" s="58">
        <f>'[2]総括表'!AA6</f>
        <v>-3.87452842821253</v>
      </c>
      <c r="K9" s="34">
        <f>'[2]総括表'!K35</f>
        <v>2443</v>
      </c>
      <c r="L9" s="34">
        <f>'[2]総括表'!L35</f>
        <v>2501</v>
      </c>
      <c r="M9" s="34">
        <f>'[2]総括表'!M35</f>
        <v>2411</v>
      </c>
      <c r="N9" s="62">
        <f>'[2]総括表'!AN35</f>
        <v>100.50020842017506</v>
      </c>
      <c r="O9" s="63">
        <f>'[2]総括表'!AA35</f>
        <v>-3.5985605757696923</v>
      </c>
      <c r="P9" s="32" t="s">
        <v>45</v>
      </c>
      <c r="S9" s="33"/>
    </row>
    <row r="10" spans="1:19" s="3" customFormat="1" ht="12" customHeight="1">
      <c r="A10" s="27" t="s">
        <v>4</v>
      </c>
      <c r="B10" s="28"/>
      <c r="C10" s="29">
        <f>SUM(C23:C37)</f>
        <v>506474</v>
      </c>
      <c r="D10" s="30">
        <f>SUM('[1]総括表'!$X$46:$X$55)</f>
        <v>530515</v>
      </c>
      <c r="E10" s="55">
        <f>SUM('[1]総括表'!$X$18:$X$27)</f>
        <v>425896</v>
      </c>
      <c r="F10" s="56">
        <f>(E10-D10)/D10*100</f>
        <v>-19.72027181135312</v>
      </c>
      <c r="G10" s="34">
        <f>'[2]総括表'!K7</f>
        <v>317395.8918539023</v>
      </c>
      <c r="H10" s="34">
        <f>'[2]総括表'!L7</f>
        <v>361855.4663766319</v>
      </c>
      <c r="I10" s="34">
        <f>'[2]総括表'!M7</f>
        <v>347337.5580692896</v>
      </c>
      <c r="J10" s="58">
        <f>'[2]総括表'!AA7</f>
        <v>-4.012073785347096</v>
      </c>
      <c r="K10" s="34">
        <f>'[2]総括表'!K36</f>
        <v>2109</v>
      </c>
      <c r="L10" s="34">
        <f>'[2]総括表'!L36</f>
        <v>2424</v>
      </c>
      <c r="M10" s="34">
        <f>'[2]総括表'!M36</f>
        <v>2341</v>
      </c>
      <c r="N10" s="62">
        <f>'[2]総括表'!AN36</f>
        <v>97.58232596915381</v>
      </c>
      <c r="O10" s="63">
        <f>'[2]総括表'!AA36</f>
        <v>-3.4240924092409237</v>
      </c>
      <c r="P10" s="32" t="s">
        <v>46</v>
      </c>
      <c r="S10" s="33"/>
    </row>
    <row r="11" spans="1:19" ht="12" customHeight="1">
      <c r="A11" s="23"/>
      <c r="B11" s="24"/>
      <c r="C11" s="35"/>
      <c r="D11" s="36"/>
      <c r="E11" s="43"/>
      <c r="F11" s="64"/>
      <c r="G11" s="37"/>
      <c r="H11" s="37"/>
      <c r="I11" s="65"/>
      <c r="J11" s="66"/>
      <c r="K11" s="37"/>
      <c r="L11" s="37"/>
      <c r="M11" s="65"/>
      <c r="N11" s="67"/>
      <c r="O11" s="68"/>
      <c r="P11" s="38"/>
      <c r="S11" s="33"/>
    </row>
    <row r="12" spans="1:20" ht="12" customHeight="1">
      <c r="A12" s="23">
        <v>1</v>
      </c>
      <c r="B12" s="39" t="s">
        <v>9</v>
      </c>
      <c r="C12" s="40">
        <f>'[1]佐賀市(H17～）'!$H$24</f>
        <v>840629</v>
      </c>
      <c r="D12" s="41">
        <f>'[1]総括表'!X36</f>
        <v>829929</v>
      </c>
      <c r="E12" s="43">
        <f>'[1]総括表'!X8</f>
        <v>804543</v>
      </c>
      <c r="F12" s="64">
        <f>'[1]総括表'!X66</f>
        <v>-3.0587785759179527</v>
      </c>
      <c r="G12" s="42">
        <f>'[2]総括表'!K9</f>
        <v>619862.2324663147</v>
      </c>
      <c r="H12" s="42">
        <f>'[2]総括表'!L9</f>
        <v>656647.9687115565</v>
      </c>
      <c r="I12" s="65">
        <f>'[2]総括表'!M9</f>
        <v>625553.0961414378</v>
      </c>
      <c r="J12" s="69">
        <f>'[2]総括表'!AA9</f>
        <v>-4.735394618083055</v>
      </c>
      <c r="K12" s="42">
        <f>'[2]総括表'!K38</f>
        <v>2602</v>
      </c>
      <c r="L12" s="42">
        <f>'[2]総括表'!L38</f>
        <v>2761</v>
      </c>
      <c r="M12" s="70">
        <f>'[2]総括表'!M38</f>
        <v>2640</v>
      </c>
      <c r="N12" s="71">
        <f>'[2]総括表'!AN38</f>
        <v>110.04585243851605</v>
      </c>
      <c r="O12" s="72">
        <f>'[2]総括表'!AA38</f>
        <v>-4.382470119521913</v>
      </c>
      <c r="P12" s="38">
        <v>1</v>
      </c>
      <c r="R12" s="43"/>
      <c r="S12" s="43"/>
      <c r="T12" s="43"/>
    </row>
    <row r="13" spans="1:20" ht="12" customHeight="1">
      <c r="A13" s="23">
        <v>2</v>
      </c>
      <c r="B13" s="39" t="s">
        <v>10</v>
      </c>
      <c r="C13" s="40">
        <f>'[1]唐津市(H17～）'!$H$24</f>
        <v>324892</v>
      </c>
      <c r="D13" s="41">
        <f>'[1]総括表'!X37</f>
        <v>322405</v>
      </c>
      <c r="E13" s="43">
        <f>'[1]総括表'!X9</f>
        <v>321331</v>
      </c>
      <c r="F13" s="64">
        <f>'[1]総括表'!X67</f>
        <v>-0.33340532572736</v>
      </c>
      <c r="G13" s="42">
        <f>'[2]総括表'!K10</f>
        <v>238905.206779321</v>
      </c>
      <c r="H13" s="42">
        <f>'[2]総括表'!L10</f>
        <v>234579.74074905214</v>
      </c>
      <c r="I13" s="65">
        <f>'[2]総括表'!M10</f>
        <v>230570.17158424895</v>
      </c>
      <c r="J13" s="69">
        <f>'[2]総括表'!AA10</f>
        <v>-1.7092563714155247</v>
      </c>
      <c r="K13" s="42">
        <f>'[2]総括表'!K39</f>
        <v>1867</v>
      </c>
      <c r="L13" s="42">
        <f>'[2]総括表'!L39</f>
        <v>1844</v>
      </c>
      <c r="M13" s="70">
        <f>'[2]総括表'!M39</f>
        <v>1826</v>
      </c>
      <c r="N13" s="71">
        <f>'[2]総括表'!AN39</f>
        <v>76.11504793664027</v>
      </c>
      <c r="O13" s="72">
        <f>'[2]総括表'!AA39</f>
        <v>-0.9761388286334056</v>
      </c>
      <c r="P13" s="38">
        <v>2</v>
      </c>
      <c r="R13" s="43"/>
      <c r="S13" s="43"/>
      <c r="T13" s="43"/>
    </row>
    <row r="14" spans="1:20" ht="12" customHeight="1">
      <c r="A14" s="23">
        <v>3</v>
      </c>
      <c r="B14" s="39" t="s">
        <v>11</v>
      </c>
      <c r="C14" s="40">
        <f>'[1]鳥栖市(H17～）'!$H$24</f>
        <v>312249</v>
      </c>
      <c r="D14" s="41">
        <f>'[1]総括表'!X38</f>
        <v>314938</v>
      </c>
      <c r="E14" s="43">
        <f>'[1]総括表'!X10</f>
        <v>343196</v>
      </c>
      <c r="F14" s="64">
        <f>'[1]総括表'!X68</f>
        <v>8.972684262931276</v>
      </c>
      <c r="G14" s="42">
        <f>'[2]総括表'!K11</f>
        <v>268773.8827555458</v>
      </c>
      <c r="H14" s="42">
        <f>'[2]総括表'!L11</f>
        <v>285044.2745500464</v>
      </c>
      <c r="I14" s="65">
        <f>'[2]総括表'!M11</f>
        <v>270543.42660394195</v>
      </c>
      <c r="J14" s="69">
        <f>'[2]総括表'!AA11</f>
        <v>-5.087226526122875</v>
      </c>
      <c r="K14" s="42">
        <f>'[2]総括表'!K40</f>
        <v>3918</v>
      </c>
      <c r="L14" s="42">
        <f>'[2]総括表'!L40</f>
        <v>4109</v>
      </c>
      <c r="M14" s="70">
        <f>'[2]総括表'!M40</f>
        <v>3860</v>
      </c>
      <c r="N14" s="71">
        <f>'[2]総括表'!AN40</f>
        <v>160.90037515631514</v>
      </c>
      <c r="O14" s="72">
        <f>'[2]総括表'!AA40</f>
        <v>-6.0598685811633</v>
      </c>
      <c r="P14" s="38">
        <v>3</v>
      </c>
      <c r="R14" s="43"/>
      <c r="S14" s="43"/>
      <c r="T14" s="43"/>
    </row>
    <row r="15" spans="1:20" ht="12" customHeight="1">
      <c r="A15" s="23">
        <v>4</v>
      </c>
      <c r="B15" s="39" t="s">
        <v>12</v>
      </c>
      <c r="C15" s="40">
        <f>'[1]多久市(H17～）'!$H$24</f>
        <v>55218</v>
      </c>
      <c r="D15" s="41">
        <f>'[1]総括表'!X39</f>
        <v>54615</v>
      </c>
      <c r="E15" s="43">
        <f>'[1]総括表'!X11</f>
        <v>55873</v>
      </c>
      <c r="F15" s="64">
        <f>'[1]総括表'!X69</f>
        <v>2.303747950249741</v>
      </c>
      <c r="G15" s="42">
        <f>'[2]総括表'!K12</f>
        <v>38492.05091168833</v>
      </c>
      <c r="H15" s="42">
        <f>'[2]総括表'!L12</f>
        <v>38992.53065559197</v>
      </c>
      <c r="I15" s="65">
        <f>'[2]総括表'!M12</f>
        <v>38293.97414824706</v>
      </c>
      <c r="J15" s="69">
        <f>'[2]総括表'!AA12</f>
        <v>-1.7915136453056104</v>
      </c>
      <c r="K15" s="42">
        <f>'[2]総括表'!K41</f>
        <v>1773</v>
      </c>
      <c r="L15" s="42">
        <f>'[2]総括表'!L41</f>
        <v>1826</v>
      </c>
      <c r="M15" s="70">
        <f>'[2]総括表'!M41</f>
        <v>1814</v>
      </c>
      <c r="N15" s="71">
        <f>'[2]総括表'!AN41</f>
        <v>75.6148395164652</v>
      </c>
      <c r="O15" s="72">
        <f>'[2]総括表'!AA41</f>
        <v>-0.6571741511500547</v>
      </c>
      <c r="P15" s="38">
        <v>4</v>
      </c>
      <c r="R15" s="43"/>
      <c r="S15" s="43"/>
      <c r="T15" s="43"/>
    </row>
    <row r="16" spans="1:20" ht="12" customHeight="1">
      <c r="A16" s="23">
        <v>5</v>
      </c>
      <c r="B16" s="39" t="s">
        <v>13</v>
      </c>
      <c r="C16" s="40">
        <f>'[1]伊万里市(H17～）'!$H$24</f>
        <v>155777</v>
      </c>
      <c r="D16" s="41">
        <f>'[1]総括表'!X40</f>
        <v>228443</v>
      </c>
      <c r="E16" s="43">
        <f>'[1]総括表'!X12</f>
        <v>256682</v>
      </c>
      <c r="F16" s="64">
        <f>'[1]総括表'!X70</f>
        <v>12.361339903302776</v>
      </c>
      <c r="G16" s="42">
        <f>'[2]総括表'!K13</f>
        <v>159282.73908278823</v>
      </c>
      <c r="H16" s="42">
        <f>'[2]総括表'!L13</f>
        <v>155384.73080503166</v>
      </c>
      <c r="I16" s="65">
        <f>'[2]総括表'!M13</f>
        <v>143290.36266351969</v>
      </c>
      <c r="J16" s="69">
        <f>'[2]総括表'!AA13</f>
        <v>-7.783498467868981</v>
      </c>
      <c r="K16" s="42">
        <f>'[2]総括表'!K42</f>
        <v>2784</v>
      </c>
      <c r="L16" s="42">
        <f>'[2]総括表'!L42</f>
        <v>2727</v>
      </c>
      <c r="M16" s="70">
        <f>'[2]総括表'!M42</f>
        <v>2524</v>
      </c>
      <c r="N16" s="71">
        <f>'[2]総括表'!AN42</f>
        <v>105.21050437682366</v>
      </c>
      <c r="O16" s="72">
        <f>'[2]総括表'!AA42</f>
        <v>-7.444077741107444</v>
      </c>
      <c r="P16" s="38">
        <v>5</v>
      </c>
      <c r="R16" s="43"/>
      <c r="S16" s="43"/>
      <c r="T16" s="43"/>
    </row>
    <row r="17" spans="1:20" ht="12" customHeight="1">
      <c r="A17" s="23">
        <v>6</v>
      </c>
      <c r="B17" s="39" t="s">
        <v>14</v>
      </c>
      <c r="C17" s="40">
        <f>'[1]武雄市(H17～）'!$H$24</f>
        <v>138664</v>
      </c>
      <c r="D17" s="41">
        <f>'[1]総括表'!X41</f>
        <v>147638</v>
      </c>
      <c r="E17" s="43">
        <f>'[1]総括表'!X13</f>
        <v>133300</v>
      </c>
      <c r="F17" s="64">
        <f>'[1]総括表'!X71</f>
        <v>-9.711861806913905</v>
      </c>
      <c r="G17" s="42">
        <f>'[2]総括表'!K14</f>
        <v>117219.38352992873</v>
      </c>
      <c r="H17" s="42">
        <f>'[2]総括表'!L14</f>
        <v>113202.6705306377</v>
      </c>
      <c r="I17" s="65">
        <f>'[2]総括表'!M14</f>
        <v>109823.30839689633</v>
      </c>
      <c r="J17" s="69">
        <f>'[2]総括表'!AA14</f>
        <v>-2.9852318129074153</v>
      </c>
      <c r="K17" s="42">
        <f>'[2]総括表'!K43</f>
        <v>2336</v>
      </c>
      <c r="L17" s="42">
        <f>'[2]総括表'!L43</f>
        <v>2260</v>
      </c>
      <c r="M17" s="70">
        <f>'[2]総括表'!M43</f>
        <v>2179</v>
      </c>
      <c r="N17" s="71">
        <f>'[2]総括表'!AN43</f>
        <v>90.82951229679033</v>
      </c>
      <c r="O17" s="72">
        <f>'[2]総括表'!AA43</f>
        <v>-3.5840707964601775</v>
      </c>
      <c r="P17" s="38">
        <v>6</v>
      </c>
      <c r="R17" s="43"/>
      <c r="S17" s="43"/>
      <c r="T17" s="43"/>
    </row>
    <row r="18" spans="1:20" ht="12" customHeight="1">
      <c r="A18" s="23">
        <v>7</v>
      </c>
      <c r="B18" s="39" t="s">
        <v>15</v>
      </c>
      <c r="C18" s="40">
        <f>'[1]鹿島市(H17～)'!$H$24</f>
        <v>94563</v>
      </c>
      <c r="D18" s="41">
        <f>'[1]総括表'!X42</f>
        <v>89124</v>
      </c>
      <c r="E18" s="43">
        <f>'[1]総括表'!X14</f>
        <v>83179</v>
      </c>
      <c r="F18" s="64">
        <f>'[1]総括表'!X72</f>
        <v>-6.670201476371057</v>
      </c>
      <c r="G18" s="42">
        <f>'[2]総括表'!K15</f>
        <v>65347.502547098586</v>
      </c>
      <c r="H18" s="42">
        <f>'[2]総括表'!L15</f>
        <v>63932.12299918463</v>
      </c>
      <c r="I18" s="65">
        <f>'[2]総括表'!M15</f>
        <v>64048.46506726109</v>
      </c>
      <c r="J18" s="69">
        <f>'[2]総括表'!AA15</f>
        <v>0.18197748270919292</v>
      </c>
      <c r="K18" s="42">
        <f>'[2]総括表'!K44</f>
        <v>2118</v>
      </c>
      <c r="L18" s="42">
        <f>'[2]総括表'!L44</f>
        <v>2085</v>
      </c>
      <c r="M18" s="70">
        <f>'[2]総括表'!M44</f>
        <v>2091</v>
      </c>
      <c r="N18" s="71">
        <f>'[2]総括表'!AN44</f>
        <v>87.16131721550646</v>
      </c>
      <c r="O18" s="72">
        <f>'[2]総括表'!AA44</f>
        <v>0.28776978417266186</v>
      </c>
      <c r="P18" s="38">
        <v>7</v>
      </c>
      <c r="R18" s="43"/>
      <c r="S18" s="43"/>
      <c r="T18" s="43"/>
    </row>
    <row r="19" spans="1:20" ht="12" customHeight="1">
      <c r="A19" s="23">
        <v>8</v>
      </c>
      <c r="B19" s="39" t="s">
        <v>16</v>
      </c>
      <c r="C19" s="40">
        <f>'[1]小城市(H17～)'!$H$24</f>
        <v>99859</v>
      </c>
      <c r="D19" s="41">
        <f>'[1]総括表'!X43</f>
        <v>99374</v>
      </c>
      <c r="E19" s="43">
        <f>'[1]総括表'!X15</f>
        <v>95337</v>
      </c>
      <c r="F19" s="64">
        <f>'[1]総括表'!X73</f>
        <v>-4.0624818290025235</v>
      </c>
      <c r="G19" s="42">
        <f>'[2]総括表'!K16</f>
        <v>93299.41339361202</v>
      </c>
      <c r="H19" s="42">
        <f>'[2]総括表'!L16</f>
        <v>90034.98626659629</v>
      </c>
      <c r="I19" s="65">
        <f>'[2]総括表'!M16</f>
        <v>88718.29502139112</v>
      </c>
      <c r="J19" s="69">
        <f>'[2]総括表'!AA16</f>
        <v>-1.4624217760264882</v>
      </c>
      <c r="K19" s="42">
        <f>'[2]総括表'!K45</f>
        <v>2060</v>
      </c>
      <c r="L19" s="42">
        <f>'[2]総括表'!L45</f>
        <v>1989</v>
      </c>
      <c r="M19" s="70">
        <f>'[2]総括表'!M45</f>
        <v>1971</v>
      </c>
      <c r="N19" s="71">
        <f>'[2]総括表'!AN45</f>
        <v>82.15923301375572</v>
      </c>
      <c r="O19" s="72">
        <f>'[2]総括表'!AA45</f>
        <v>-0.904977375565611</v>
      </c>
      <c r="P19" s="38">
        <v>8</v>
      </c>
      <c r="R19" s="43"/>
      <c r="S19" s="43"/>
      <c r="T19" s="43"/>
    </row>
    <row r="20" spans="1:20" ht="12" customHeight="1">
      <c r="A20" s="23">
        <v>9</v>
      </c>
      <c r="B20" s="39" t="s">
        <v>17</v>
      </c>
      <c r="C20" s="40">
        <f>'[1]嬉野市(H17～)'!$H$24</f>
        <v>66462</v>
      </c>
      <c r="D20" s="41">
        <f>'[1]総括表'!X44</f>
        <v>67772</v>
      </c>
      <c r="E20" s="43">
        <f>'[1]総括表'!X16</f>
        <v>70459</v>
      </c>
      <c r="F20" s="64">
        <f>'[1]総括表'!X74</f>
        <v>3.965825737247158</v>
      </c>
      <c r="G20" s="42">
        <f>'[2]総括表'!K17</f>
        <v>47705.190350790144</v>
      </c>
      <c r="H20" s="42">
        <f>'[2]総括表'!L17</f>
        <v>47391.13213803782</v>
      </c>
      <c r="I20" s="65">
        <f>'[2]総括表'!M17</f>
        <v>47061.24010432219</v>
      </c>
      <c r="J20" s="69">
        <f>'[2]総括表'!AA17</f>
        <v>-0.6961049859596989</v>
      </c>
      <c r="K20" s="42">
        <f>'[2]総括表'!K46</f>
        <v>1642</v>
      </c>
      <c r="L20" s="42">
        <f>'[2]総括表'!L46</f>
        <v>1642</v>
      </c>
      <c r="M20" s="70">
        <f>'[2]総括表'!M46</f>
        <v>1643</v>
      </c>
      <c r="N20" s="71">
        <f>'[2]総括表'!AN46</f>
        <v>68.4868695289704</v>
      </c>
      <c r="O20" s="72">
        <f>'[2]総括表'!AA46</f>
        <v>0.06090133982947624</v>
      </c>
      <c r="P20" s="38">
        <v>9</v>
      </c>
      <c r="R20" s="43"/>
      <c r="S20" s="43"/>
      <c r="T20" s="43"/>
    </row>
    <row r="21" spans="1:20" ht="12" customHeight="1">
      <c r="A21" s="23">
        <v>10</v>
      </c>
      <c r="B21" s="39" t="s">
        <v>18</v>
      </c>
      <c r="C21" s="40">
        <f>'[1]神埼市(H17～)'!$H$24</f>
        <v>80073</v>
      </c>
      <c r="D21" s="41">
        <f>'[1]総括表'!X45</f>
        <v>84611</v>
      </c>
      <c r="E21" s="43">
        <f>'[1]総括表'!X17</f>
        <v>83788</v>
      </c>
      <c r="F21" s="64">
        <f>'[1]総括表'!X75</f>
        <v>-0.9722162709715971</v>
      </c>
      <c r="G21" s="42">
        <f>'[2]総括表'!K18</f>
        <v>67056.86009668547</v>
      </c>
      <c r="H21" s="42">
        <f>'[2]総括表'!L18</f>
        <v>66932.49596172507</v>
      </c>
      <c r="I21" s="65">
        <f>'[2]総括表'!M18</f>
        <v>66353.04842863383</v>
      </c>
      <c r="J21" s="69">
        <f>'[2]総括表'!AA18</f>
        <v>-0.8657192963827207</v>
      </c>
      <c r="K21" s="42">
        <f>'[2]総括表'!K47</f>
        <v>2018</v>
      </c>
      <c r="L21" s="42">
        <f>'[2]総括表'!L47</f>
        <v>2025</v>
      </c>
      <c r="M21" s="70">
        <f>'[2]総括表'!M47</f>
        <v>2032</v>
      </c>
      <c r="N21" s="71">
        <f>'[2]総括表'!AN47</f>
        <v>84.70195914964569</v>
      </c>
      <c r="O21" s="72">
        <f>'[2]総括表'!AA47</f>
        <v>0.34567901234567905</v>
      </c>
      <c r="P21" s="38">
        <v>10</v>
      </c>
      <c r="R21" s="43"/>
      <c r="S21" s="43"/>
      <c r="T21" s="43"/>
    </row>
    <row r="22" spans="1:20" ht="12" customHeight="1">
      <c r="A22" s="23"/>
      <c r="B22" s="39"/>
      <c r="C22" s="35"/>
      <c r="D22" s="36"/>
      <c r="E22" s="43"/>
      <c r="F22" s="64"/>
      <c r="G22" s="37"/>
      <c r="H22" s="37"/>
      <c r="I22" s="65"/>
      <c r="J22" s="66"/>
      <c r="K22" s="37"/>
      <c r="L22" s="37"/>
      <c r="M22" s="73"/>
      <c r="N22" s="74"/>
      <c r="O22" s="75"/>
      <c r="P22" s="38"/>
      <c r="R22" s="43"/>
      <c r="S22" s="43"/>
      <c r="T22" s="43"/>
    </row>
    <row r="23" spans="1:20" ht="12" customHeight="1">
      <c r="A23" s="23">
        <v>11</v>
      </c>
      <c r="B23" s="39" t="s">
        <v>19</v>
      </c>
      <c r="C23" s="40">
        <f>'[3]吉野ヶ里町(H17～）'!$H$24</f>
        <v>65751</v>
      </c>
      <c r="D23" s="41">
        <f>'[1]総括表'!$X$46</f>
        <v>64916</v>
      </c>
      <c r="E23" s="43">
        <f>'[1]総括表'!$X$18</f>
        <v>63330</v>
      </c>
      <c r="F23" s="64">
        <f>'[1]総括表'!$X$76</f>
        <v>-2.4423015614252304</v>
      </c>
      <c r="G23" s="42">
        <f>'[2]総括表'!K19</f>
        <v>52803.37214703286</v>
      </c>
      <c r="H23" s="42">
        <f>'[2]総括表'!L19</f>
        <v>76711.26500767784</v>
      </c>
      <c r="I23" s="65">
        <f>'[2]総括表'!M19</f>
        <v>73435.77363092899</v>
      </c>
      <c r="J23" s="69">
        <f>'[2]総括表'!$AA$19</f>
        <v>-4.269896183332411</v>
      </c>
      <c r="K23" s="42">
        <f>'[2]総括表'!K48</f>
        <v>3223</v>
      </c>
      <c r="L23" s="42">
        <f>'[2]総括表'!L48</f>
        <v>4672</v>
      </c>
      <c r="M23" s="70">
        <f>'[2]総括表'!M48</f>
        <v>4466</v>
      </c>
      <c r="N23" s="71">
        <f>'[2]総括表'!$AN$48</f>
        <v>186.1609003751563</v>
      </c>
      <c r="O23" s="72">
        <f>'[2]総括表'!$AA$48</f>
        <v>-4.409246575342466</v>
      </c>
      <c r="P23" s="38">
        <v>11</v>
      </c>
      <c r="R23" s="43"/>
      <c r="S23" s="43"/>
      <c r="T23" s="43"/>
    </row>
    <row r="24" spans="1:20" ht="12" customHeight="1">
      <c r="A24" s="23"/>
      <c r="B24" s="39"/>
      <c r="C24" s="35"/>
      <c r="D24" s="36"/>
      <c r="E24" s="43"/>
      <c r="F24" s="64"/>
      <c r="G24" s="37"/>
      <c r="H24" s="37"/>
      <c r="I24" s="65"/>
      <c r="J24" s="66"/>
      <c r="K24" s="37"/>
      <c r="L24" s="37"/>
      <c r="M24" s="73"/>
      <c r="N24" s="74"/>
      <c r="O24" s="75"/>
      <c r="P24" s="38"/>
      <c r="R24" s="43"/>
      <c r="S24" s="43"/>
      <c r="T24" s="43"/>
    </row>
    <row r="25" spans="1:20" ht="12" customHeight="1">
      <c r="A25" s="23">
        <v>12</v>
      </c>
      <c r="B25" s="39" t="s">
        <v>20</v>
      </c>
      <c r="C25" s="40">
        <f>'[3]基山町(H17～)'!$H$24</f>
        <v>49353</v>
      </c>
      <c r="D25" s="41">
        <f>'[1]総括表'!X47</f>
        <v>54375</v>
      </c>
      <c r="E25" s="43">
        <f>'[1]総括表'!X19</f>
        <v>50095</v>
      </c>
      <c r="F25" s="64">
        <f>'[1]総括表'!X77</f>
        <v>-7.871202571859085</v>
      </c>
      <c r="G25" s="42">
        <f>'[2]総括表'!K20</f>
        <v>43764.063645546004</v>
      </c>
      <c r="H25" s="42">
        <f>'[2]総括表'!L20</f>
        <v>43407.81787035847</v>
      </c>
      <c r="I25" s="65">
        <f>'[2]総括表'!M20</f>
        <v>42637.85435638773</v>
      </c>
      <c r="J25" s="69">
        <f>'[2]総括表'!AA20</f>
        <v>-1.7737899570771036</v>
      </c>
      <c r="K25" s="42">
        <f>'[2]総括表'!K49</f>
        <v>2399</v>
      </c>
      <c r="L25" s="42">
        <f>'[2]総括表'!L49</f>
        <v>2400</v>
      </c>
      <c r="M25" s="70">
        <f>'[2]総括表'!M49</f>
        <v>2398</v>
      </c>
      <c r="N25" s="71">
        <f>'[2]総括表'!AN49</f>
        <v>99.95831596498542</v>
      </c>
      <c r="O25" s="72">
        <f>'[2]総括表'!AA49</f>
        <v>-0.08333333333333334</v>
      </c>
      <c r="P25" s="38">
        <v>12</v>
      </c>
      <c r="R25" s="43"/>
      <c r="S25" s="43"/>
      <c r="T25" s="43"/>
    </row>
    <row r="26" spans="1:20" ht="12" customHeight="1">
      <c r="A26" s="23">
        <v>13</v>
      </c>
      <c r="B26" s="39" t="s">
        <v>21</v>
      </c>
      <c r="C26" s="40">
        <f>'[3]上峰町(H17～)'!$H$24</f>
        <v>41255</v>
      </c>
      <c r="D26" s="41">
        <f>'[1]総括表'!X48</f>
        <v>46695</v>
      </c>
      <c r="E26" s="43">
        <f>'[1]総括表'!X20</f>
        <v>35787</v>
      </c>
      <c r="F26" s="64">
        <f>'[1]総括表'!X78</f>
        <v>-23.360200086831284</v>
      </c>
      <c r="G26" s="42">
        <f>'[2]総括表'!K21</f>
        <v>20637.5154500419</v>
      </c>
      <c r="H26" s="42">
        <f>'[2]総括表'!L21</f>
        <v>23784.69476708458</v>
      </c>
      <c r="I26" s="65">
        <f>'[2]総括表'!M21</f>
        <v>23991.915157936346</v>
      </c>
      <c r="J26" s="69">
        <f>'[2]総括表'!AA21</f>
        <v>0.8712341818173602</v>
      </c>
      <c r="K26" s="42">
        <f>'[2]総括表'!K50</f>
        <v>2251</v>
      </c>
      <c r="L26" s="42">
        <f>'[2]総括表'!L50</f>
        <v>2602</v>
      </c>
      <c r="M26" s="70">
        <f>'[2]総括表'!M50</f>
        <v>2568</v>
      </c>
      <c r="N26" s="71">
        <f>'[2]総括表'!AN50</f>
        <v>107.04460191746561</v>
      </c>
      <c r="O26" s="72">
        <f>'[2]総括表'!AA50</f>
        <v>-1.3066871637202153</v>
      </c>
      <c r="P26" s="38">
        <v>13</v>
      </c>
      <c r="R26" s="43"/>
      <c r="S26" s="43"/>
      <c r="T26" s="43"/>
    </row>
    <row r="27" spans="1:20" ht="12" customHeight="1">
      <c r="A27" s="23">
        <v>14</v>
      </c>
      <c r="B27" s="39" t="s">
        <v>22</v>
      </c>
      <c r="C27" s="40">
        <f>'[3]みやき町(H17～)'!$H$24</f>
        <v>62830</v>
      </c>
      <c r="D27" s="41">
        <f>'[1]総括表'!X49</f>
        <v>70091</v>
      </c>
      <c r="E27" s="43">
        <f>'[1]総括表'!X21</f>
        <v>61442</v>
      </c>
      <c r="F27" s="64">
        <f>'[1]総括表'!X79</f>
        <v>-12.339991195575982</v>
      </c>
      <c r="G27" s="42">
        <f>'[2]総括表'!K22</f>
        <v>48433.86351833943</v>
      </c>
      <c r="H27" s="42">
        <f>'[2]総括表'!L22</f>
        <v>49514.24444895267</v>
      </c>
      <c r="I27" s="65">
        <f>'[2]総括表'!M22</f>
        <v>48805.9669085721</v>
      </c>
      <c r="J27" s="69">
        <f>'[2]総括表'!AA22</f>
        <v>-1.4304520815434678</v>
      </c>
      <c r="K27" s="42">
        <f>'[2]総括表'!K51</f>
        <v>1821</v>
      </c>
      <c r="L27" s="42">
        <f>'[2]総括表'!L51</f>
        <v>1882</v>
      </c>
      <c r="M27" s="70">
        <f>'[2]総括表'!M51</f>
        <v>1881</v>
      </c>
      <c r="N27" s="71">
        <f>'[2]総括表'!AN51</f>
        <v>78.40766986244269</v>
      </c>
      <c r="O27" s="72">
        <f>'[2]総括表'!AA51</f>
        <v>-0.053134962805526036</v>
      </c>
      <c r="P27" s="38">
        <v>14</v>
      </c>
      <c r="R27" s="43"/>
      <c r="S27" s="43"/>
      <c r="T27" s="43"/>
    </row>
    <row r="28" spans="1:20" ht="12" customHeight="1">
      <c r="A28" s="23"/>
      <c r="B28" s="39"/>
      <c r="C28" s="35"/>
      <c r="D28" s="36"/>
      <c r="E28" s="43"/>
      <c r="F28" s="64"/>
      <c r="G28" s="37"/>
      <c r="H28" s="37"/>
      <c r="I28" s="65"/>
      <c r="J28" s="66"/>
      <c r="K28" s="37"/>
      <c r="L28" s="37"/>
      <c r="M28" s="73"/>
      <c r="N28" s="74"/>
      <c r="O28" s="75"/>
      <c r="P28" s="38"/>
      <c r="R28" s="43"/>
      <c r="S28" s="43"/>
      <c r="T28" s="43"/>
    </row>
    <row r="29" spans="1:20" ht="12" customHeight="1">
      <c r="A29" s="23">
        <v>15</v>
      </c>
      <c r="B29" s="39" t="s">
        <v>23</v>
      </c>
      <c r="C29" s="40">
        <f>'[3]玄海町(H17～)'!$H$24</f>
        <v>104803</v>
      </c>
      <c r="D29" s="41">
        <f>'[1]総括表'!$X$50</f>
        <v>101146</v>
      </c>
      <c r="E29" s="43">
        <f>'[1]総括表'!$X$22</f>
        <v>36212</v>
      </c>
      <c r="F29" s="64">
        <f>'[1]総括表'!$X$80</f>
        <v>-64.19788917698351</v>
      </c>
      <c r="G29" s="42">
        <f>'[2]総括表'!K23</f>
        <v>19619.852902009392</v>
      </c>
      <c r="H29" s="42">
        <f>'[2]総括表'!L23</f>
        <v>25272.484694696555</v>
      </c>
      <c r="I29" s="65">
        <f>'[2]総括表'!M23</f>
        <v>21992.847416119308</v>
      </c>
      <c r="J29" s="69">
        <f>'[2]総括表'!$AA$23</f>
        <v>-12.97710659714231</v>
      </c>
      <c r="K29" s="42">
        <f>'[2]総括表'!K52</f>
        <v>3029</v>
      </c>
      <c r="L29" s="42">
        <f>'[2]総括表'!L52</f>
        <v>3970</v>
      </c>
      <c r="M29" s="70">
        <f>'[2]総括表'!M52</f>
        <v>3501</v>
      </c>
      <c r="N29" s="71">
        <f>'[2]総括表'!$AN$52</f>
        <v>145.93580658607755</v>
      </c>
      <c r="O29" s="72">
        <f>'[2]総括表'!$AA$52</f>
        <v>-11.81360201511335</v>
      </c>
      <c r="P29" s="38">
        <v>15</v>
      </c>
      <c r="R29" s="43"/>
      <c r="S29" s="43"/>
      <c r="T29" s="43"/>
    </row>
    <row r="30" spans="1:20" ht="12" customHeight="1">
      <c r="A30" s="23"/>
      <c r="B30" s="39"/>
      <c r="C30" s="35"/>
      <c r="D30" s="36"/>
      <c r="E30" s="43"/>
      <c r="F30" s="64"/>
      <c r="G30" s="37"/>
      <c r="H30" s="37"/>
      <c r="I30" s="65"/>
      <c r="J30" s="66"/>
      <c r="K30" s="37"/>
      <c r="L30" s="37"/>
      <c r="M30" s="73"/>
      <c r="N30" s="74"/>
      <c r="O30" s="75"/>
      <c r="P30" s="38"/>
      <c r="R30" s="43"/>
      <c r="S30" s="43"/>
      <c r="T30" s="43"/>
    </row>
    <row r="31" spans="1:20" ht="12" customHeight="1">
      <c r="A31" s="23">
        <v>16</v>
      </c>
      <c r="B31" s="39" t="s">
        <v>24</v>
      </c>
      <c r="C31" s="40">
        <f>'[3]有田町(H17～)'!$H$24</f>
        <v>52027</v>
      </c>
      <c r="D31" s="41">
        <f>'[1]総括表'!$X$51</f>
        <v>53129</v>
      </c>
      <c r="E31" s="43">
        <f>'[1]総括表'!$X$23</f>
        <v>50710</v>
      </c>
      <c r="F31" s="64">
        <f>'[1]総括表'!$X$81</f>
        <v>-4.554096365438374</v>
      </c>
      <c r="G31" s="42">
        <f>'[2]総括表'!K24</f>
        <v>39079.58772307272</v>
      </c>
      <c r="H31" s="42">
        <f>'[2]総括表'!L24</f>
        <v>39068.16677242056</v>
      </c>
      <c r="I31" s="65">
        <f>'[2]総括表'!M24</f>
        <v>38370.401435150445</v>
      </c>
      <c r="J31" s="69">
        <f>'[2]総括表'!$AA$24</f>
        <v>-1.786020166584042</v>
      </c>
      <c r="K31" s="42">
        <f>'[2]総括表'!K53</f>
        <v>1862</v>
      </c>
      <c r="L31" s="42">
        <f>'[2]総括表'!L53</f>
        <v>1877</v>
      </c>
      <c r="M31" s="70">
        <f>'[2]総括表'!M53</f>
        <v>1845</v>
      </c>
      <c r="N31" s="71">
        <f>'[2]総括表'!$AN$53</f>
        <v>76.90704460191746</v>
      </c>
      <c r="O31" s="72">
        <f>'[2]総括表'!$AA$53</f>
        <v>-1.7048481619605753</v>
      </c>
      <c r="P31" s="38">
        <v>16</v>
      </c>
      <c r="R31" s="43"/>
      <c r="S31" s="43"/>
      <c r="T31" s="43"/>
    </row>
    <row r="32" spans="1:20" ht="12" customHeight="1">
      <c r="A32" s="23"/>
      <c r="B32" s="39"/>
      <c r="C32" s="35"/>
      <c r="D32" s="36"/>
      <c r="E32" s="43"/>
      <c r="F32" s="64"/>
      <c r="G32" s="37"/>
      <c r="H32" s="37"/>
      <c r="I32" s="65"/>
      <c r="J32" s="66"/>
      <c r="K32" s="37"/>
      <c r="L32" s="37"/>
      <c r="M32" s="73"/>
      <c r="N32" s="74"/>
      <c r="O32" s="75"/>
      <c r="P32" s="38"/>
      <c r="R32" s="43"/>
      <c r="S32" s="43"/>
      <c r="T32" s="43"/>
    </row>
    <row r="33" spans="1:20" ht="12" customHeight="1">
      <c r="A33" s="23">
        <v>17</v>
      </c>
      <c r="B33" s="39" t="s">
        <v>25</v>
      </c>
      <c r="C33" s="40">
        <f>'[3]大町町(H17～)'!$H$24</f>
        <v>24295</v>
      </c>
      <c r="D33" s="41">
        <f>'[1]総括表'!X52</f>
        <v>32350</v>
      </c>
      <c r="E33" s="43">
        <f>'[1]総括表'!X24</f>
        <v>21900</v>
      </c>
      <c r="F33" s="64">
        <f>'[1]総括表'!X82</f>
        <v>-32.30397686722836</v>
      </c>
      <c r="G33" s="42">
        <f>'[2]総括表'!K25</f>
        <v>14055.422853134107</v>
      </c>
      <c r="H33" s="42">
        <f>'[2]総括表'!L25</f>
        <v>24360.3951212913</v>
      </c>
      <c r="I33" s="65">
        <f>'[2]総括表'!M25</f>
        <v>21032.459559680145</v>
      </c>
      <c r="J33" s="69">
        <f>'[2]総括表'!AA25</f>
        <v>-13.66125444616659</v>
      </c>
      <c r="K33" s="42">
        <f>'[2]総括表'!K54</f>
        <v>1889</v>
      </c>
      <c r="L33" s="42">
        <f>'[2]総括表'!L54</f>
        <v>3353</v>
      </c>
      <c r="M33" s="70">
        <f>'[2]総括表'!M54</f>
        <v>2908</v>
      </c>
      <c r="N33" s="71">
        <f>'[2]総括表'!AN54</f>
        <v>121.217173822426</v>
      </c>
      <c r="O33" s="72">
        <f>'[2]総括表'!AA54</f>
        <v>-13.271696987772144</v>
      </c>
      <c r="P33" s="38">
        <v>17</v>
      </c>
      <c r="R33" s="43"/>
      <c r="S33" s="43"/>
      <c r="T33" s="43"/>
    </row>
    <row r="34" spans="1:20" ht="12" customHeight="1">
      <c r="A34" s="23">
        <v>18</v>
      </c>
      <c r="B34" s="39" t="s">
        <v>26</v>
      </c>
      <c r="C34" s="40">
        <f>'[3]江北町(H17～）'!$H$24</f>
        <v>29559</v>
      </c>
      <c r="D34" s="41">
        <f>'[1]総括表'!X53</f>
        <v>31069</v>
      </c>
      <c r="E34" s="43">
        <f>'[1]総括表'!X25</f>
        <v>30286</v>
      </c>
      <c r="F34" s="64">
        <f>'[1]総括表'!X83</f>
        <v>-2.518741439520802</v>
      </c>
      <c r="G34" s="42">
        <f>'[2]総括表'!K26</f>
        <v>19187.74536239881</v>
      </c>
      <c r="H34" s="42">
        <f>'[2]総括表'!L26</f>
        <v>20051.879545778018</v>
      </c>
      <c r="I34" s="65">
        <f>'[2]総括表'!M26</f>
        <v>19644.25111633676</v>
      </c>
      <c r="J34" s="69">
        <f>'[2]総括表'!AA26</f>
        <v>-2.0328689313670116</v>
      </c>
      <c r="K34" s="42">
        <f>'[2]総括表'!K55</f>
        <v>2017</v>
      </c>
      <c r="L34" s="42">
        <f>'[2]総括表'!L55</f>
        <v>2110</v>
      </c>
      <c r="M34" s="70">
        <f>'[2]総括表'!M55</f>
        <v>2040</v>
      </c>
      <c r="N34" s="71">
        <f>'[2]総括表'!AN55</f>
        <v>85.0354314297624</v>
      </c>
      <c r="O34" s="72">
        <f>'[2]総括表'!AA55</f>
        <v>-3.3175355450236967</v>
      </c>
      <c r="P34" s="38">
        <v>18</v>
      </c>
      <c r="R34" s="43"/>
      <c r="S34" s="43"/>
      <c r="T34" s="43"/>
    </row>
    <row r="35" spans="1:20" ht="12" customHeight="1">
      <c r="A35" s="23">
        <v>19</v>
      </c>
      <c r="B35" s="39" t="s">
        <v>27</v>
      </c>
      <c r="C35" s="40">
        <f>'[3]白石町(H17～)'!$H$24</f>
        <v>56468</v>
      </c>
      <c r="D35" s="41">
        <f>'[1]総括表'!X54</f>
        <v>57869</v>
      </c>
      <c r="E35" s="43">
        <f>'[1]総括表'!X26</f>
        <v>56048</v>
      </c>
      <c r="F35" s="64">
        <f>'[1]総括表'!X84</f>
        <v>-3.1474868922673394</v>
      </c>
      <c r="G35" s="42">
        <f>'[2]総括表'!K27</f>
        <v>44335.016002721146</v>
      </c>
      <c r="H35" s="42">
        <f>'[2]総括表'!L27</f>
        <v>45098.08818236006</v>
      </c>
      <c r="I35" s="65">
        <f>'[2]総括表'!M27</f>
        <v>43265.62151434901</v>
      </c>
      <c r="J35" s="69">
        <f>'[2]総括表'!AA27</f>
        <v>-4.063291243303321</v>
      </c>
      <c r="K35" s="42">
        <f>'[2]総括表'!K56</f>
        <v>1724</v>
      </c>
      <c r="L35" s="42">
        <f>'[2]総括表'!L56</f>
        <v>1766</v>
      </c>
      <c r="M35" s="70">
        <f>'[2]総括表'!M56</f>
        <v>1717</v>
      </c>
      <c r="N35" s="71">
        <f>'[2]総括表'!AN56</f>
        <v>71.57148812005002</v>
      </c>
      <c r="O35" s="72">
        <f>'[2]総括表'!AA56</f>
        <v>-2.7746319365798415</v>
      </c>
      <c r="P35" s="38">
        <v>19</v>
      </c>
      <c r="R35" s="43"/>
      <c r="S35" s="43"/>
      <c r="T35" s="43"/>
    </row>
    <row r="36" spans="1:20" ht="12" customHeight="1">
      <c r="A36" s="23"/>
      <c r="B36" s="39"/>
      <c r="C36" s="35"/>
      <c r="D36" s="36"/>
      <c r="E36" s="43"/>
      <c r="F36" s="64"/>
      <c r="G36" s="37"/>
      <c r="H36" s="37"/>
      <c r="I36" s="65"/>
      <c r="J36" s="66"/>
      <c r="K36" s="37"/>
      <c r="L36" s="37"/>
      <c r="M36" s="73"/>
      <c r="N36" s="74"/>
      <c r="O36" s="75"/>
      <c r="P36" s="38"/>
      <c r="R36" s="43"/>
      <c r="S36" s="43"/>
      <c r="T36" s="43"/>
    </row>
    <row r="37" spans="1:20" ht="12" customHeight="1" thickBot="1">
      <c r="A37" s="44">
        <v>20</v>
      </c>
      <c r="B37" s="45" t="s">
        <v>28</v>
      </c>
      <c r="C37" s="46">
        <f>'[3]太良町(H17～)'!$H$24</f>
        <v>20133</v>
      </c>
      <c r="D37" s="47">
        <f>'[1]総括表'!$X$55</f>
        <v>18875</v>
      </c>
      <c r="E37" s="43">
        <f>'[1]総括表'!$X$27</f>
        <v>20086</v>
      </c>
      <c r="F37" s="76">
        <f>'[1]総括表'!$X$85</f>
        <v>6.416410860681188</v>
      </c>
      <c r="G37" s="48">
        <f>'[2]総括表'!K28</f>
        <v>15479.452249605973</v>
      </c>
      <c r="H37" s="48">
        <f>'[2]総括表'!L28</f>
        <v>14586.429966011885</v>
      </c>
      <c r="I37" s="65">
        <f>'[2]総括表'!M28</f>
        <v>14160.466973828781</v>
      </c>
      <c r="J37" s="77">
        <f>'[2]総括表'!$AA$28</f>
        <v>-2.920268997798969</v>
      </c>
      <c r="K37" s="48">
        <f>'[2]総括表'!K57</f>
        <v>1548</v>
      </c>
      <c r="L37" s="48">
        <f>'[2]総括表'!L57</f>
        <v>1485</v>
      </c>
      <c r="M37" s="70">
        <f>'[2]総括表'!M57</f>
        <v>1460</v>
      </c>
      <c r="N37" s="78">
        <f>'[2]総括表'!$AN$57</f>
        <v>60.858691121300545</v>
      </c>
      <c r="O37" s="79">
        <f>'[2]総括表'!$AA$57</f>
        <v>-1.6835016835016834</v>
      </c>
      <c r="P37" s="49">
        <v>20</v>
      </c>
      <c r="R37" s="43"/>
      <c r="S37" s="43"/>
      <c r="T37" s="43"/>
    </row>
    <row r="38" spans="1:13" ht="12.75" customHeight="1">
      <c r="A38" s="23" t="s">
        <v>32</v>
      </c>
      <c r="E38" s="50"/>
      <c r="I38" s="50"/>
      <c r="M38" s="50"/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2015-06-08T06:58:26Z</cp:lastPrinted>
  <dcterms:created xsi:type="dcterms:W3CDTF">1997-01-08T22:48:59Z</dcterms:created>
  <dcterms:modified xsi:type="dcterms:W3CDTF">2015-07-22T05:57:59Z</dcterms:modified>
  <cp:category/>
  <cp:version/>
  <cp:contentType/>
  <cp:contentStatus/>
</cp:coreProperties>
</file>