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9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<sst xmlns="http://schemas.openxmlformats.org/spreadsheetml/2006/main" count="101" uniqueCount="71">
  <si>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三養基郡</t>
  </si>
  <si>
    <t>基山町</t>
  </si>
  <si>
    <t>上峰町</t>
  </si>
  <si>
    <t>東松浦郡</t>
  </si>
  <si>
    <t>玄海町</t>
  </si>
  <si>
    <t>西松浦郡</t>
  </si>
  <si>
    <t>有田町</t>
  </si>
  <si>
    <t>鳥栖市</t>
  </si>
  <si>
    <t>多久市</t>
  </si>
  <si>
    <t>大町町</t>
  </si>
  <si>
    <t>伊万里市</t>
  </si>
  <si>
    <t>江北町</t>
  </si>
  <si>
    <t>武雄市</t>
  </si>
  <si>
    <t>鹿島市</t>
  </si>
  <si>
    <t>藤津郡</t>
  </si>
  <si>
    <t>太良町</t>
  </si>
  <si>
    <t>-</t>
  </si>
  <si>
    <t>（単位：件，人）</t>
  </si>
  <si>
    <t>資料：県警察本部交通企画課「交通さが」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</si>
  <si>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</si>
  <si>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</si>
  <si>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</si>
  <si>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</si>
  <si>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</si>
  <si>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</si>
  <si>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</si>
  <si>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</si>
  <si>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</si>
  <si>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</si>
  <si>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</si>
  <si>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</si>
  <si>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</si>
  <si>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r>
      <t>27-9　交通事故発生状況</t>
    </r>
    <r>
      <rPr>
        <sz val="12"/>
        <rFont val="ＭＳ 明朝"/>
        <family val="1"/>
      </rPr>
      <t>－市町－（平成23・24年）</t>
    </r>
  </si>
  <si>
    <t>市町</t>
  </si>
  <si>
    <t>平成24年</t>
  </si>
  <si>
    <t>平成23年</t>
  </si>
  <si>
    <t>増　　減</t>
  </si>
  <si>
    <t>佐賀市</t>
  </si>
  <si>
    <t>唐津市</t>
  </si>
  <si>
    <t>△ 2</t>
  </si>
  <si>
    <t>△ 1</t>
  </si>
  <si>
    <t>△1</t>
  </si>
  <si>
    <t>杵島郡</t>
  </si>
  <si>
    <t>白石町</t>
  </si>
  <si>
    <t>△ 3</t>
  </si>
  <si>
    <t>（注）　（ ）書きは高速道路上の事故で外数。 　　　・rは、改訂値または、訂正値</t>
  </si>
  <si>
    <t>△206</t>
  </si>
  <si>
    <t>（ｒ101）</t>
  </si>
  <si>
    <t>△199</t>
  </si>
  <si>
    <t>ｒ9 190</t>
  </si>
  <si>
    <t>ｒ7 842</t>
  </si>
  <si>
    <t xml:space="preserve"> （ｒ78）</t>
  </si>
  <si>
    <t>r178</t>
  </si>
  <si>
    <t>(r7)</t>
  </si>
  <si>
    <t>△19</t>
  </si>
  <si>
    <t>ｒ531</t>
  </si>
  <si>
    <t>ｒ12 115</t>
  </si>
  <si>
    <t>(r213)</t>
  </si>
  <si>
    <t>r10 348</t>
  </si>
  <si>
    <t>(r153)</t>
  </si>
  <si>
    <t>r248</t>
  </si>
  <si>
    <t>(r9)</t>
  </si>
  <si>
    <t>r698</t>
  </si>
  <si>
    <t>(r30)</t>
  </si>
  <si>
    <t>△305</t>
  </si>
  <si>
    <t>（△26）</t>
  </si>
  <si>
    <t>△339</t>
  </si>
  <si>
    <t>（△21）</t>
  </si>
  <si>
    <t>△30</t>
  </si>
  <si>
    <t>　（△1）</t>
  </si>
  <si>
    <t>　（ｒ15）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</si>
</sst>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6" fillId="0" borderId="10" xfId="6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2" fillId="0" borderId="1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 horizontal="centerContinuous"/>
      <protection/>
    </xf>
    <xf numFmtId="219" fontId="5" fillId="0" borderId="0" xfId="61" applyNumberFormat="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0" fontId="2" fillId="0" borderId="0" xfId="61" applyFont="1" applyFill="1" applyAlignment="1">
      <alignment/>
      <protection/>
    </xf>
    <xf numFmtId="0" fontId="4" fillId="0" borderId="0" xfId="61" applyFont="1" applyFill="1" applyAlignment="1">
      <alignment/>
      <protection/>
    </xf>
    <xf numFmtId="0" fontId="2" fillId="0" borderId="0" xfId="61" applyFont="1" applyFill="1" applyBorder="1" applyAlignment="1">
      <alignment/>
      <protection/>
    </xf>
    <xf numFmtId="0" fontId="7" fillId="0" borderId="11" xfId="61" applyFont="1" applyFill="1" applyBorder="1" applyAlignment="1">
      <alignment horizontal="centerContinuous" vertical="center"/>
      <protection/>
    </xf>
    <xf numFmtId="0" fontId="7" fillId="0" borderId="12" xfId="61" applyFont="1" applyFill="1" applyBorder="1" applyAlignment="1">
      <alignment horizontal="centerContinuous" vertical="center"/>
      <protection/>
    </xf>
    <xf numFmtId="0" fontId="10" fillId="0" borderId="13" xfId="61" applyFont="1" applyFill="1" applyBorder="1" applyAlignment="1">
      <alignment horizontal="centerContinuous" vertical="center"/>
      <protection/>
    </xf>
    <xf numFmtId="0" fontId="7" fillId="0" borderId="14" xfId="61" applyFont="1" applyFill="1" applyBorder="1" applyAlignment="1">
      <alignment horizontal="centerContinuous" vertical="center"/>
      <protection/>
    </xf>
    <xf numFmtId="0" fontId="7" fillId="0" borderId="13" xfId="61" applyFont="1" applyFill="1" applyBorder="1" applyAlignment="1">
      <alignment horizontal="centerContinuous" vertical="center"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219" fontId="2" fillId="0" borderId="0" xfId="61" applyNumberFormat="1" applyFont="1" applyFill="1">
      <alignment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centerContinuous" vertical="center"/>
      <protection/>
    </xf>
    <xf numFmtId="0" fontId="11" fillId="0" borderId="0" xfId="61" applyFont="1" applyFill="1" applyBorder="1">
      <alignment/>
      <protection/>
    </xf>
    <xf numFmtId="0" fontId="12" fillId="0" borderId="17" xfId="61" applyFont="1" applyFill="1" applyBorder="1" applyAlignment="1">
      <alignment horizontal="distributed"/>
      <protection/>
    </xf>
    <xf numFmtId="176" fontId="13" fillId="0" borderId="0" xfId="61" applyNumberFormat="1" applyFont="1" applyFill="1" applyBorder="1" applyAlignment="1">
      <alignment horizontal="right"/>
      <protection/>
    </xf>
    <xf numFmtId="219" fontId="13" fillId="0" borderId="0" xfId="61" applyNumberFormat="1" applyFont="1" applyFill="1" applyBorder="1" applyAlignment="1">
      <alignment horizontal="right"/>
      <protection/>
    </xf>
    <xf numFmtId="194" fontId="13" fillId="0" borderId="0" xfId="61" applyNumberFormat="1" applyFont="1" applyFill="1" applyBorder="1" applyAlignment="1">
      <alignment horizontal="right"/>
      <protection/>
    </xf>
    <xf numFmtId="180" fontId="13" fillId="0" borderId="0" xfId="61" applyNumberFormat="1" applyFont="1" applyFill="1" applyBorder="1" applyAlignment="1">
      <alignment horizontal="right"/>
      <protection/>
    </xf>
    <xf numFmtId="0" fontId="12" fillId="0" borderId="0" xfId="61" applyFont="1" applyFill="1">
      <alignment/>
      <protection/>
    </xf>
    <xf numFmtId="176" fontId="13" fillId="0" borderId="0" xfId="61" applyNumberFormat="1" applyFont="1" applyFill="1" applyAlignment="1">
      <alignment horizontal="right"/>
      <protection/>
    </xf>
    <xf numFmtId="0" fontId="11" fillId="0" borderId="17" xfId="61" applyFont="1" applyFill="1" applyBorder="1" applyAlignment="1">
      <alignment horizontal="distributed"/>
      <protection/>
    </xf>
    <xf numFmtId="176" fontId="14" fillId="0" borderId="0" xfId="61" applyNumberFormat="1" applyFont="1" applyFill="1" applyAlignment="1">
      <alignment horizontal="right"/>
      <protection/>
    </xf>
    <xf numFmtId="219" fontId="14" fillId="0" borderId="0" xfId="61" applyNumberFormat="1" applyFont="1" applyFill="1" applyBorder="1" applyAlignment="1">
      <alignment horizontal="right"/>
      <protection/>
    </xf>
    <xf numFmtId="194" fontId="14" fillId="0" borderId="0" xfId="61" applyNumberFormat="1" applyFont="1" applyFill="1" applyBorder="1" applyAlignment="1">
      <alignment horizontal="right"/>
      <protection/>
    </xf>
    <xf numFmtId="180" fontId="14" fillId="0" borderId="0" xfId="61" applyNumberFormat="1" applyFont="1" applyFill="1" applyBorder="1">
      <alignment/>
      <protection/>
    </xf>
    <xf numFmtId="180" fontId="14" fillId="0" borderId="0" xfId="61" applyNumberFormat="1" applyFont="1" applyFill="1" applyBorder="1" applyAlignment="1">
      <alignment horizontal="right"/>
      <protection/>
    </xf>
    <xf numFmtId="0" fontId="11" fillId="0" borderId="0" xfId="61" applyFont="1" applyFill="1">
      <alignment/>
      <protection/>
    </xf>
    <xf numFmtId="176" fontId="14" fillId="0" borderId="0" xfId="61" applyNumberFormat="1" applyFont="1" applyFill="1" applyBorder="1" applyAlignment="1">
      <alignment horizontal="right"/>
      <protection/>
    </xf>
    <xf numFmtId="219" fontId="14" fillId="0" borderId="0" xfId="61" applyNumberFormat="1" applyFont="1" applyFill="1" applyAlignment="1">
      <alignment horizontal="right"/>
      <protection/>
    </xf>
    <xf numFmtId="0" fontId="11" fillId="0" borderId="18" xfId="61" applyFont="1" applyFill="1" applyBorder="1" applyAlignment="1">
      <alignment horizontal="distributed"/>
      <protection/>
    </xf>
    <xf numFmtId="176" fontId="14" fillId="0" borderId="10" xfId="61" applyNumberFormat="1" applyFont="1" applyFill="1" applyBorder="1" applyAlignment="1">
      <alignment horizontal="right"/>
      <protection/>
    </xf>
    <xf numFmtId="219" fontId="14" fillId="0" borderId="10" xfId="61" applyNumberFormat="1" applyFont="1" applyFill="1" applyBorder="1" applyAlignment="1">
      <alignment horizontal="right"/>
      <protection/>
    </xf>
    <xf numFmtId="180" fontId="14" fillId="0" borderId="10" xfId="61" applyNumberFormat="1" applyFont="1" applyFill="1" applyBorder="1" applyAlignment="1">
      <alignment horizontal="right"/>
      <protection/>
    </xf>
    <xf numFmtId="176" fontId="11" fillId="0" borderId="0" xfId="61" applyNumberFormat="1" applyFont="1" applyFill="1">
      <alignment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180" fontId="13" fillId="0" borderId="0" xfId="61" applyNumberFormat="1" applyFont="1" applyFill="1" applyBorder="1">
      <alignment/>
      <protection/>
    </xf>
    <xf numFmtId="176" fontId="12" fillId="0" borderId="0" xfId="61" applyNumberFormat="1" applyFont="1" applyFill="1">
      <alignment/>
      <protection/>
    </xf>
    <xf numFmtId="0" fontId="12" fillId="0" borderId="0" xfId="61" applyFont="1" applyFill="1" applyBorder="1">
      <alignment/>
      <protection/>
    </xf>
    <xf numFmtId="0" fontId="7" fillId="0" borderId="19" xfId="61" applyFont="1" applyFill="1" applyBorder="1">
      <alignment/>
      <protection/>
    </xf>
    <xf numFmtId="208" fontId="14" fillId="0" borderId="0" xfId="61" applyNumberFormat="1" applyFont="1" applyFill="1" applyBorder="1" applyAlignment="1">
      <alignment horizontal="right"/>
      <protection/>
    </xf>
    <xf numFmtId="219" fontId="14" fillId="0" borderId="0" xfId="61" applyNumberFormat="1" applyFont="1" applyFill="1" applyBorder="1" applyAlignment="1">
      <alignment/>
      <protection/>
    </xf>
    <xf numFmtId="219" fontId="13" fillId="0" borderId="0" xfId="61" applyNumberFormat="1" applyFont="1" applyFill="1" applyBorder="1" applyAlignment="1">
      <alignment horizontal="center"/>
      <protection/>
    </xf>
    <xf numFmtId="219" fontId="14" fillId="0" borderId="0" xfId="61" applyNumberFormat="1" applyFont="1" applyFill="1" applyBorder="1" applyAlignment="1">
      <alignment horizontal="center"/>
      <protection/>
    </xf>
    <xf numFmtId="180" fontId="13" fillId="0" borderId="0" xfId="61" applyNumberFormat="1" applyFont="1" applyFill="1" applyBorder="1" applyAlignment="1">
      <alignment/>
      <protection/>
    </xf>
    <xf numFmtId="180" fontId="14" fillId="0" borderId="0" xfId="61" applyNumberFormat="1" applyFont="1" applyFill="1" applyBorder="1" applyAlignment="1">
      <alignment horizontal="center"/>
      <protection/>
    </xf>
    <xf numFmtId="208" fontId="13" fillId="0" borderId="0" xfId="61" applyNumberFormat="1" applyFont="1" applyFill="1" applyBorder="1" applyAlignment="1">
      <alignment horizontal="right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Y4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2.625" style="43" customWidth="1"/>
    <col min="2" max="2" width="9.00390625" style="29" customWidth="1"/>
    <col min="3" max="3" width="6.50390625" style="43" customWidth="1"/>
    <col min="4" max="4" width="4.50390625" style="43" customWidth="1"/>
    <col min="5" max="5" width="6.50390625" style="43" customWidth="1"/>
    <col min="6" max="6" width="5.625" style="43" customWidth="1"/>
    <col min="7" max="7" width="5.375" style="43" customWidth="1"/>
    <col min="8" max="8" width="5.875" style="43" customWidth="1"/>
    <col min="9" max="9" width="4.50390625" style="43" customWidth="1"/>
    <col min="10" max="10" width="3.625" style="43" customWidth="1"/>
    <col min="11" max="11" width="4.50390625" style="43" customWidth="1"/>
    <col min="12" max="12" width="3.625" style="43" customWidth="1"/>
    <col min="13" max="13" width="4.75390625" style="43" customWidth="1"/>
    <col min="14" max="14" width="4.50390625" style="43" customWidth="1"/>
    <col min="15" max="15" width="6.50390625" style="43" customWidth="1"/>
    <col min="16" max="16" width="4.50390625" style="43" customWidth="1"/>
    <col min="17" max="17" width="6.50390625" style="43" customWidth="1"/>
    <col min="18" max="18" width="5.25390625" style="43" customWidth="1"/>
    <col min="19" max="19" width="5.875" style="43" customWidth="1"/>
    <col min="20" max="20" width="5.00390625" style="29" customWidth="1"/>
    <col min="21" max="16384" width="8.00390625" style="43" customWidth="1"/>
  </cols>
  <sheetData>
    <row r="1" spans="2:20" s="3" customFormat="1" ht="18.75" customHeight="1">
      <c r="B1" s="12" t="s">
        <v>32</v>
      </c>
      <c r="C1" s="2"/>
      <c r="D1" s="1"/>
      <c r="E1" s="2"/>
      <c r="F1" s="1"/>
      <c r="G1" s="2"/>
      <c r="H1" s="2"/>
      <c r="I1" s="2"/>
      <c r="J1" s="2"/>
      <c r="K1" s="2"/>
      <c r="L1" s="2"/>
      <c r="M1" s="7"/>
      <c r="N1" s="2"/>
      <c r="O1" s="2"/>
      <c r="P1" s="2"/>
      <c r="Q1" s="2"/>
      <c r="R1" s="2"/>
      <c r="S1" s="2"/>
      <c r="T1" s="13"/>
    </row>
    <row r="2" spans="2:20" s="3" customFormat="1" ht="11.25" customHeight="1">
      <c r="B2" s="4"/>
      <c r="C2" s="6"/>
      <c r="D2" s="14"/>
      <c r="F2" s="15"/>
      <c r="H2" s="16"/>
      <c r="I2" s="16"/>
      <c r="J2" s="16"/>
      <c r="K2" s="16"/>
      <c r="L2" s="16"/>
      <c r="M2" s="17"/>
      <c r="N2" s="16"/>
      <c r="O2" s="16"/>
      <c r="P2" s="16"/>
      <c r="Q2" s="16"/>
      <c r="R2" s="16"/>
      <c r="S2" s="16"/>
      <c r="T2" s="18"/>
    </row>
    <row r="3" spans="2:20" s="3" customFormat="1" ht="12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5" t="s">
        <v>17</v>
      </c>
    </row>
    <row r="4" spans="2:24" s="3" customFormat="1" ht="16.5" customHeight="1">
      <c r="B4" s="63" t="s">
        <v>33</v>
      </c>
      <c r="C4" s="19" t="s">
        <v>19</v>
      </c>
      <c r="D4" s="19"/>
      <c r="E4" s="19"/>
      <c r="F4" s="19"/>
      <c r="G4" s="19"/>
      <c r="H4" s="19"/>
      <c r="I4" s="20" t="s">
        <v>20</v>
      </c>
      <c r="J4" s="19"/>
      <c r="K4" s="20"/>
      <c r="L4" s="19"/>
      <c r="M4" s="19"/>
      <c r="N4" s="19"/>
      <c r="O4" s="20" t="s">
        <v>21</v>
      </c>
      <c r="P4" s="19"/>
      <c r="Q4" s="20"/>
      <c r="R4" s="19"/>
      <c r="S4" s="19"/>
      <c r="T4" s="19"/>
      <c r="X4" s="4"/>
    </row>
    <row r="5" spans="2:22" s="3" customFormat="1" ht="16.5" customHeight="1">
      <c r="B5" s="64"/>
      <c r="C5" s="21" t="s">
        <v>34</v>
      </c>
      <c r="D5" s="51"/>
      <c r="E5" s="23" t="s">
        <v>35</v>
      </c>
      <c r="F5" s="22"/>
      <c r="G5" s="24" t="s">
        <v>22</v>
      </c>
      <c r="H5" s="22"/>
      <c r="I5" s="21" t="s">
        <v>34</v>
      </c>
      <c r="J5" s="51"/>
      <c r="K5" s="23" t="s">
        <v>35</v>
      </c>
      <c r="L5" s="22"/>
      <c r="M5" s="24" t="s">
        <v>36</v>
      </c>
      <c r="N5" s="22"/>
      <c r="O5" s="21" t="s">
        <v>34</v>
      </c>
      <c r="P5" s="51"/>
      <c r="Q5" s="23" t="s">
        <v>35</v>
      </c>
      <c r="R5" s="22"/>
      <c r="S5" s="25" t="s">
        <v>22</v>
      </c>
      <c r="T5" s="24"/>
      <c r="V5" s="26"/>
    </row>
    <row r="6" spans="2:20" s="29" customFormat="1" ht="3.7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2:20" s="35" customFormat="1" ht="15" customHeight="1">
      <c r="B7" s="30" t="s">
        <v>23</v>
      </c>
      <c r="C7" s="31">
        <f>C9+C10</f>
        <v>8984</v>
      </c>
      <c r="D7" s="32">
        <f>D9+D10</f>
        <v>106</v>
      </c>
      <c r="E7" s="31" t="s">
        <v>49</v>
      </c>
      <c r="F7" s="58" t="s">
        <v>47</v>
      </c>
      <c r="G7" s="33" t="s">
        <v>46</v>
      </c>
      <c r="H7" s="52">
        <v>5</v>
      </c>
      <c r="I7" s="31">
        <v>46</v>
      </c>
      <c r="J7" s="32"/>
      <c r="K7" s="31">
        <v>48</v>
      </c>
      <c r="L7" s="32">
        <v>1</v>
      </c>
      <c r="M7" s="33">
        <f>I7-K7</f>
        <v>-2</v>
      </c>
      <c r="N7" s="33">
        <f>J7-L7</f>
        <v>-1</v>
      </c>
      <c r="O7" s="31">
        <f>O9+O10</f>
        <v>11810</v>
      </c>
      <c r="P7" s="32">
        <f>P9+P10</f>
        <v>187</v>
      </c>
      <c r="Q7" s="31" t="s">
        <v>56</v>
      </c>
      <c r="R7" s="32" t="s">
        <v>57</v>
      </c>
      <c r="S7" s="33" t="s">
        <v>64</v>
      </c>
      <c r="T7" s="60" t="s">
        <v>65</v>
      </c>
    </row>
    <row r="8" spans="2:20" s="35" customFormat="1" ht="11.25" customHeight="1">
      <c r="B8" s="30"/>
      <c r="C8" s="36"/>
      <c r="D8" s="32"/>
      <c r="E8" s="36"/>
      <c r="F8" s="32"/>
      <c r="G8" s="33"/>
      <c r="H8" s="52"/>
      <c r="I8" s="36"/>
      <c r="J8" s="32"/>
      <c r="K8" s="36"/>
      <c r="L8" s="32"/>
      <c r="M8" s="33"/>
      <c r="N8" s="34"/>
      <c r="O8" s="36"/>
      <c r="P8" s="32"/>
      <c r="Q8" s="36"/>
      <c r="R8" s="32"/>
      <c r="S8" s="33"/>
      <c r="T8" s="34"/>
    </row>
    <row r="9" spans="2:24" s="35" customFormat="1" ht="15" customHeight="1">
      <c r="B9" s="30" t="s">
        <v>24</v>
      </c>
      <c r="C9" s="31">
        <f>SUM(C12:C21)</f>
        <v>7643</v>
      </c>
      <c r="D9" s="32">
        <f>SUM(D12:D21)</f>
        <v>79</v>
      </c>
      <c r="E9" s="31" t="s">
        <v>50</v>
      </c>
      <c r="F9" s="58" t="s">
        <v>51</v>
      </c>
      <c r="G9" s="33" t="s">
        <v>48</v>
      </c>
      <c r="H9" s="34">
        <v>1</v>
      </c>
      <c r="I9" s="31">
        <f>SUM(I12:I21)</f>
        <v>40</v>
      </c>
      <c r="J9" s="32"/>
      <c r="K9" s="31">
        <f>SUM(K12:K21)</f>
        <v>37</v>
      </c>
      <c r="L9" s="32">
        <f>SUM(L12:L21)</f>
        <v>1</v>
      </c>
      <c r="M9" s="33">
        <f>I9-K9</f>
        <v>3</v>
      </c>
      <c r="N9" s="34">
        <f>J9-L9</f>
        <v>-1</v>
      </c>
      <c r="O9" s="31">
        <f>SUM(O12:O21)</f>
        <v>10009</v>
      </c>
      <c r="P9" s="32">
        <f>SUM(P12:P21)</f>
        <v>132</v>
      </c>
      <c r="Q9" s="31" t="s">
        <v>58</v>
      </c>
      <c r="R9" s="32" t="s">
        <v>59</v>
      </c>
      <c r="S9" s="33" t="s">
        <v>66</v>
      </c>
      <c r="T9" s="60" t="s">
        <v>67</v>
      </c>
      <c r="V9" s="53"/>
      <c r="W9" s="53"/>
      <c r="X9" s="53"/>
    </row>
    <row r="10" spans="2:23" s="35" customFormat="1" ht="15" customHeight="1">
      <c r="B10" s="30" t="s">
        <v>25</v>
      </c>
      <c r="C10" s="31">
        <f>SUM(C22+C24+C28+C30+C32+C36)</f>
        <v>1341</v>
      </c>
      <c r="D10" s="32">
        <f>D22+D24+D28+D30+D32+D36</f>
        <v>27</v>
      </c>
      <c r="E10" s="31">
        <f>SUM(E22,E24,E28,E30,E32,E36)</f>
        <v>1348</v>
      </c>
      <c r="F10" s="32">
        <f>SUM(F22,F24,F28,F30,F32,F36)</f>
        <v>23</v>
      </c>
      <c r="G10" s="33">
        <f>C10-E10</f>
        <v>-7</v>
      </c>
      <c r="H10" s="34">
        <f>D10-F10</f>
        <v>4</v>
      </c>
      <c r="I10" s="31">
        <v>6</v>
      </c>
      <c r="J10" s="32"/>
      <c r="K10" s="31">
        <f>SUM(K22,K24,K28,K30,K32,K36)</f>
        <v>11</v>
      </c>
      <c r="L10" s="32"/>
      <c r="M10" s="33">
        <f>I10-K10</f>
        <v>-5</v>
      </c>
      <c r="N10" s="34"/>
      <c r="O10" s="31">
        <f>O22+O24+O28+O30+O32+O36</f>
        <v>1801</v>
      </c>
      <c r="P10" s="32">
        <f>P22+P24+P28+P30+P32+P36</f>
        <v>55</v>
      </c>
      <c r="Q10" s="31">
        <f>SUM(Q22,Q24,Q28,Q30,Q32,Q36)</f>
        <v>1767</v>
      </c>
      <c r="R10" s="32">
        <f>SUM(R22,R24,R28,R30,R32,R36)</f>
        <v>60</v>
      </c>
      <c r="S10" s="33">
        <f>O10-Q10</f>
        <v>34</v>
      </c>
      <c r="T10" s="34">
        <f>P10-R10</f>
        <v>-5</v>
      </c>
      <c r="V10" s="53"/>
      <c r="W10" s="53"/>
    </row>
    <row r="11" spans="2:20" ht="11.25" customHeight="1">
      <c r="B11" s="37"/>
      <c r="C11" s="38"/>
      <c r="D11" s="39"/>
      <c r="E11" s="38"/>
      <c r="F11" s="39"/>
      <c r="G11" s="40"/>
      <c r="H11" s="41"/>
      <c r="I11" s="38"/>
      <c r="J11" s="39"/>
      <c r="K11" s="38"/>
      <c r="L11" s="39"/>
      <c r="M11" s="40"/>
      <c r="N11" s="42"/>
      <c r="O11" s="38"/>
      <c r="P11" s="39"/>
      <c r="Q11" s="38"/>
      <c r="R11" s="39"/>
      <c r="S11" s="40"/>
      <c r="T11" s="42"/>
    </row>
    <row r="12" spans="2:25" ht="15" customHeight="1">
      <c r="B12" s="37" t="s">
        <v>37</v>
      </c>
      <c r="C12" s="44">
        <v>3244</v>
      </c>
      <c r="D12" s="39">
        <v>11</v>
      </c>
      <c r="E12" s="44">
        <v>3340</v>
      </c>
      <c r="F12" s="39">
        <v>7</v>
      </c>
      <c r="G12" s="40">
        <f>C12-E12</f>
        <v>-96</v>
      </c>
      <c r="H12" s="42">
        <f>D12-F12</f>
        <v>4</v>
      </c>
      <c r="I12" s="44">
        <v>11</v>
      </c>
      <c r="J12" s="39"/>
      <c r="K12" s="44">
        <v>12</v>
      </c>
      <c r="L12" s="39"/>
      <c r="M12" s="40">
        <f>I12-K12</f>
        <v>-1</v>
      </c>
      <c r="N12" s="42"/>
      <c r="O12" s="44">
        <v>4200</v>
      </c>
      <c r="P12" s="39">
        <v>16</v>
      </c>
      <c r="Q12" s="44">
        <v>4409</v>
      </c>
      <c r="R12" s="39">
        <v>8</v>
      </c>
      <c r="S12" s="40">
        <f>O12-Q12</f>
        <v>-209</v>
      </c>
      <c r="T12" s="42">
        <f>P12-R12</f>
        <v>8</v>
      </c>
      <c r="Y12" s="29"/>
    </row>
    <row r="13" spans="2:20" ht="15" customHeight="1">
      <c r="B13" s="37" t="s">
        <v>38</v>
      </c>
      <c r="C13" s="44">
        <v>924</v>
      </c>
      <c r="D13" s="39">
        <v>3</v>
      </c>
      <c r="E13" s="44">
        <v>1049</v>
      </c>
      <c r="F13" s="39"/>
      <c r="G13" s="40">
        <f aca="true" t="shared" si="0" ref="G13:H37">C13-E13</f>
        <v>-125</v>
      </c>
      <c r="H13" s="42">
        <f>D13-F13</f>
        <v>3</v>
      </c>
      <c r="I13" s="44">
        <v>9</v>
      </c>
      <c r="J13" s="39"/>
      <c r="K13" s="44">
        <v>7</v>
      </c>
      <c r="L13" s="39"/>
      <c r="M13" s="40">
        <f>I13-K13</f>
        <v>2</v>
      </c>
      <c r="N13" s="42"/>
      <c r="O13" s="44">
        <v>1168</v>
      </c>
      <c r="P13" s="57">
        <v>5</v>
      </c>
      <c r="Q13" s="44">
        <v>1371</v>
      </c>
      <c r="R13" s="39"/>
      <c r="S13" s="40">
        <f aca="true" t="shared" si="1" ref="S13:T37">O13-Q13</f>
        <v>-203</v>
      </c>
      <c r="T13" s="42">
        <f t="shared" si="1"/>
        <v>5</v>
      </c>
    </row>
    <row r="14" spans="2:20" ht="15" customHeight="1">
      <c r="B14" s="37" t="s">
        <v>7</v>
      </c>
      <c r="C14" s="38">
        <v>905</v>
      </c>
      <c r="D14" s="39">
        <v>25</v>
      </c>
      <c r="E14" s="38">
        <v>886</v>
      </c>
      <c r="F14" s="39">
        <v>39</v>
      </c>
      <c r="G14" s="40">
        <f t="shared" si="0"/>
        <v>19</v>
      </c>
      <c r="H14" s="42">
        <f t="shared" si="0"/>
        <v>-14</v>
      </c>
      <c r="I14" s="38">
        <v>2</v>
      </c>
      <c r="J14" s="39"/>
      <c r="K14" s="38">
        <v>2</v>
      </c>
      <c r="L14" s="39">
        <v>1</v>
      </c>
      <c r="M14" s="44" t="s">
        <v>16</v>
      </c>
      <c r="N14" s="42">
        <f>J14-L14</f>
        <v>-1</v>
      </c>
      <c r="O14" s="38">
        <v>1163</v>
      </c>
      <c r="P14" s="45">
        <v>46</v>
      </c>
      <c r="Q14" s="38">
        <v>1180</v>
      </c>
      <c r="R14" s="45">
        <v>89</v>
      </c>
      <c r="S14" s="40">
        <f t="shared" si="1"/>
        <v>-17</v>
      </c>
      <c r="T14" s="42">
        <f t="shared" si="1"/>
        <v>-43</v>
      </c>
    </row>
    <row r="15" spans="2:20" ht="15" customHeight="1">
      <c r="B15" s="37" t="s">
        <v>8</v>
      </c>
      <c r="C15" s="38">
        <v>159</v>
      </c>
      <c r="D15" s="39">
        <v>11</v>
      </c>
      <c r="E15" s="38" t="s">
        <v>52</v>
      </c>
      <c r="F15" s="39" t="s">
        <v>53</v>
      </c>
      <c r="G15" s="40" t="s">
        <v>54</v>
      </c>
      <c r="H15" s="42">
        <v>4</v>
      </c>
      <c r="I15" s="44" t="s">
        <v>16</v>
      </c>
      <c r="J15" s="39"/>
      <c r="K15" s="38">
        <v>2</v>
      </c>
      <c r="L15" s="39"/>
      <c r="M15" s="40" t="s">
        <v>39</v>
      </c>
      <c r="N15" s="42"/>
      <c r="O15" s="38">
        <v>218</v>
      </c>
      <c r="P15" s="39">
        <v>14</v>
      </c>
      <c r="Q15" s="38" t="s">
        <v>60</v>
      </c>
      <c r="R15" s="39" t="s">
        <v>61</v>
      </c>
      <c r="S15" s="40" t="s">
        <v>68</v>
      </c>
      <c r="T15" s="42">
        <v>-5</v>
      </c>
    </row>
    <row r="16" spans="2:20" ht="15" customHeight="1">
      <c r="B16" s="37" t="s">
        <v>10</v>
      </c>
      <c r="C16" s="38">
        <v>455</v>
      </c>
      <c r="D16" s="39"/>
      <c r="E16" s="38">
        <v>476</v>
      </c>
      <c r="F16" s="39"/>
      <c r="G16" s="40">
        <f t="shared" si="0"/>
        <v>-21</v>
      </c>
      <c r="H16" s="44" t="s">
        <v>16</v>
      </c>
      <c r="I16" s="38">
        <v>3</v>
      </c>
      <c r="J16" s="39"/>
      <c r="K16" s="38">
        <v>4</v>
      </c>
      <c r="L16" s="39"/>
      <c r="M16" s="40">
        <f>I16-K16</f>
        <v>-1</v>
      </c>
      <c r="N16" s="42"/>
      <c r="O16" s="38">
        <v>584</v>
      </c>
      <c r="P16" s="39"/>
      <c r="Q16" s="38">
        <v>599</v>
      </c>
      <c r="R16" s="39"/>
      <c r="S16" s="40">
        <f t="shared" si="1"/>
        <v>-15</v>
      </c>
      <c r="T16" s="42"/>
    </row>
    <row r="17" spans="2:20" ht="15" customHeight="1">
      <c r="B17" s="37" t="s">
        <v>12</v>
      </c>
      <c r="C17" s="38">
        <v>572</v>
      </c>
      <c r="D17" s="39">
        <v>16</v>
      </c>
      <c r="E17" s="38" t="s">
        <v>55</v>
      </c>
      <c r="F17" s="59" t="s">
        <v>70</v>
      </c>
      <c r="G17" s="40">
        <v>41</v>
      </c>
      <c r="H17" s="42">
        <v>1</v>
      </c>
      <c r="I17" s="38">
        <v>3</v>
      </c>
      <c r="J17" s="39"/>
      <c r="K17" s="38">
        <v>7</v>
      </c>
      <c r="L17" s="39"/>
      <c r="M17" s="40">
        <f>I17-K17</f>
        <v>-4</v>
      </c>
      <c r="N17" s="42"/>
      <c r="O17" s="38">
        <v>767</v>
      </c>
      <c r="P17" s="39">
        <v>29</v>
      </c>
      <c r="Q17" s="38" t="s">
        <v>62</v>
      </c>
      <c r="R17" s="39" t="s">
        <v>63</v>
      </c>
      <c r="S17" s="40">
        <v>69</v>
      </c>
      <c r="T17" s="61" t="s">
        <v>69</v>
      </c>
    </row>
    <row r="18" spans="2:20" ht="15" customHeight="1">
      <c r="B18" s="37" t="s">
        <v>13</v>
      </c>
      <c r="C18" s="38">
        <v>239</v>
      </c>
      <c r="D18" s="39"/>
      <c r="E18" s="38">
        <v>214</v>
      </c>
      <c r="F18" s="39"/>
      <c r="G18" s="40">
        <f t="shared" si="0"/>
        <v>25</v>
      </c>
      <c r="H18" s="42"/>
      <c r="I18" s="38">
        <v>4</v>
      </c>
      <c r="J18" s="39"/>
      <c r="K18" s="44" t="s">
        <v>16</v>
      </c>
      <c r="L18" s="39"/>
      <c r="M18" s="56">
        <v>4</v>
      </c>
      <c r="N18" s="42"/>
      <c r="O18" s="38">
        <v>299</v>
      </c>
      <c r="P18" s="39"/>
      <c r="Q18" s="38">
        <v>275</v>
      </c>
      <c r="R18" s="39"/>
      <c r="S18" s="40">
        <f t="shared" si="1"/>
        <v>24</v>
      </c>
      <c r="T18" s="42"/>
    </row>
    <row r="19" spans="2:20" ht="15" customHeight="1">
      <c r="B19" s="37" t="s">
        <v>26</v>
      </c>
      <c r="C19" s="44">
        <v>569</v>
      </c>
      <c r="D19" s="39">
        <v>7</v>
      </c>
      <c r="E19" s="44">
        <v>591</v>
      </c>
      <c r="F19" s="39">
        <v>4</v>
      </c>
      <c r="G19" s="40">
        <f t="shared" si="0"/>
        <v>-22</v>
      </c>
      <c r="H19" s="42">
        <f t="shared" si="0"/>
        <v>3</v>
      </c>
      <c r="I19" s="44">
        <v>2</v>
      </c>
      <c r="J19" s="39"/>
      <c r="K19" s="44">
        <v>2</v>
      </c>
      <c r="L19" s="39"/>
      <c r="M19" s="44" t="s">
        <v>16</v>
      </c>
      <c r="N19" s="42"/>
      <c r="O19" s="44">
        <v>793</v>
      </c>
      <c r="P19" s="39">
        <v>10</v>
      </c>
      <c r="Q19" s="44">
        <v>795</v>
      </c>
      <c r="R19" s="39">
        <v>6</v>
      </c>
      <c r="S19" s="40">
        <f t="shared" si="1"/>
        <v>-2</v>
      </c>
      <c r="T19" s="42">
        <f t="shared" si="1"/>
        <v>4</v>
      </c>
    </row>
    <row r="20" spans="2:20" ht="15" customHeight="1">
      <c r="B20" s="37" t="s">
        <v>27</v>
      </c>
      <c r="C20" s="44">
        <v>156</v>
      </c>
      <c r="D20" s="39">
        <v>3</v>
      </c>
      <c r="E20" s="44">
        <v>154</v>
      </c>
      <c r="F20" s="39">
        <v>1</v>
      </c>
      <c r="G20" s="40">
        <f t="shared" si="0"/>
        <v>2</v>
      </c>
      <c r="H20" s="42">
        <f t="shared" si="0"/>
        <v>2</v>
      </c>
      <c r="I20" s="44">
        <v>2</v>
      </c>
      <c r="J20" s="39"/>
      <c r="K20" s="44" t="s">
        <v>16</v>
      </c>
      <c r="L20" s="39"/>
      <c r="M20" s="56">
        <v>2</v>
      </c>
      <c r="N20" s="42"/>
      <c r="O20" s="44">
        <v>198</v>
      </c>
      <c r="P20" s="39">
        <v>6</v>
      </c>
      <c r="Q20" s="44">
        <v>195</v>
      </c>
      <c r="R20" s="39">
        <v>1</v>
      </c>
      <c r="S20" s="40">
        <f t="shared" si="1"/>
        <v>3</v>
      </c>
      <c r="T20" s="42">
        <f t="shared" si="1"/>
        <v>5</v>
      </c>
    </row>
    <row r="21" spans="2:20" ht="15" customHeight="1">
      <c r="B21" s="37" t="s">
        <v>28</v>
      </c>
      <c r="C21" s="44">
        <v>420</v>
      </c>
      <c r="D21" s="39">
        <v>3</v>
      </c>
      <c r="E21" s="44">
        <v>423</v>
      </c>
      <c r="F21" s="39">
        <v>5</v>
      </c>
      <c r="G21" s="40">
        <f t="shared" si="0"/>
        <v>-3</v>
      </c>
      <c r="H21" s="42">
        <f t="shared" si="0"/>
        <v>-2</v>
      </c>
      <c r="I21" s="44">
        <v>4</v>
      </c>
      <c r="J21" s="39"/>
      <c r="K21" s="44">
        <v>1</v>
      </c>
      <c r="L21" s="39"/>
      <c r="M21" s="40">
        <f>I21-K21</f>
        <v>3</v>
      </c>
      <c r="N21" s="42"/>
      <c r="O21" s="44">
        <v>619</v>
      </c>
      <c r="P21" s="39">
        <v>6</v>
      </c>
      <c r="Q21" s="44">
        <v>578</v>
      </c>
      <c r="R21" s="39">
        <v>10</v>
      </c>
      <c r="S21" s="40">
        <f t="shared" si="1"/>
        <v>41</v>
      </c>
      <c r="T21" s="42">
        <f t="shared" si="1"/>
        <v>-4</v>
      </c>
    </row>
    <row r="22" spans="2:20" s="35" customFormat="1" ht="15" customHeight="1">
      <c r="B22" s="30" t="s">
        <v>29</v>
      </c>
      <c r="C22" s="31">
        <v>219</v>
      </c>
      <c r="D22" s="32">
        <v>3</v>
      </c>
      <c r="E22" s="31">
        <v>200</v>
      </c>
      <c r="F22" s="32">
        <v>6</v>
      </c>
      <c r="G22" s="33">
        <f t="shared" si="0"/>
        <v>19</v>
      </c>
      <c r="H22" s="34">
        <f t="shared" si="0"/>
        <v>-3</v>
      </c>
      <c r="I22" s="31">
        <v>2</v>
      </c>
      <c r="J22" s="32"/>
      <c r="K22" s="31">
        <v>1</v>
      </c>
      <c r="L22" s="39"/>
      <c r="M22" s="33">
        <f>I22-K22</f>
        <v>1</v>
      </c>
      <c r="N22" s="34"/>
      <c r="O22" s="31">
        <v>319</v>
      </c>
      <c r="P22" s="32">
        <v>4</v>
      </c>
      <c r="Q22" s="31">
        <v>264</v>
      </c>
      <c r="R22" s="32">
        <v>15</v>
      </c>
      <c r="S22" s="33">
        <f t="shared" si="1"/>
        <v>55</v>
      </c>
      <c r="T22" s="34">
        <f t="shared" si="1"/>
        <v>-11</v>
      </c>
    </row>
    <row r="23" spans="2:20" ht="15" customHeight="1">
      <c r="B23" s="37" t="s">
        <v>30</v>
      </c>
      <c r="C23" s="38">
        <v>219</v>
      </c>
      <c r="D23" s="39">
        <v>3</v>
      </c>
      <c r="E23" s="38">
        <v>200</v>
      </c>
      <c r="F23" s="39">
        <v>6</v>
      </c>
      <c r="G23" s="40">
        <f t="shared" si="0"/>
        <v>19</v>
      </c>
      <c r="H23" s="42">
        <f t="shared" si="0"/>
        <v>-3</v>
      </c>
      <c r="I23" s="38">
        <v>2</v>
      </c>
      <c r="J23" s="39"/>
      <c r="K23" s="38">
        <v>1</v>
      </c>
      <c r="L23" s="39"/>
      <c r="M23" s="40">
        <f>I23-K23</f>
        <v>1</v>
      </c>
      <c r="N23" s="42"/>
      <c r="O23" s="38">
        <v>319</v>
      </c>
      <c r="P23" s="39">
        <v>4</v>
      </c>
      <c r="Q23" s="38">
        <v>264</v>
      </c>
      <c r="R23" s="39">
        <v>15</v>
      </c>
      <c r="S23" s="40">
        <f t="shared" si="1"/>
        <v>55</v>
      </c>
      <c r="T23" s="42">
        <f t="shared" si="1"/>
        <v>-11</v>
      </c>
    </row>
    <row r="24" spans="2:20" s="35" customFormat="1" ht="15" customHeight="1">
      <c r="B24" s="30" t="s">
        <v>0</v>
      </c>
      <c r="C24" s="31">
        <v>483</v>
      </c>
      <c r="D24" s="32">
        <v>24</v>
      </c>
      <c r="E24" s="31">
        <v>513</v>
      </c>
      <c r="F24" s="32">
        <v>17</v>
      </c>
      <c r="G24" s="33">
        <f t="shared" si="0"/>
        <v>-30</v>
      </c>
      <c r="H24" s="34">
        <f t="shared" si="0"/>
        <v>7</v>
      </c>
      <c r="I24" s="31">
        <v>1</v>
      </c>
      <c r="J24" s="32"/>
      <c r="K24" s="31">
        <v>2</v>
      </c>
      <c r="L24" s="39"/>
      <c r="M24" s="33">
        <f>I24-K24</f>
        <v>-1</v>
      </c>
      <c r="N24" s="34"/>
      <c r="O24" s="31">
        <v>632</v>
      </c>
      <c r="P24" s="32">
        <v>51</v>
      </c>
      <c r="Q24" s="31">
        <v>667</v>
      </c>
      <c r="R24" s="32">
        <v>45</v>
      </c>
      <c r="S24" s="33">
        <f t="shared" si="1"/>
        <v>-35</v>
      </c>
      <c r="T24" s="34">
        <f t="shared" si="1"/>
        <v>6</v>
      </c>
    </row>
    <row r="25" spans="2:25" ht="15" customHeight="1">
      <c r="B25" s="37" t="s">
        <v>1</v>
      </c>
      <c r="C25" s="38">
        <v>103</v>
      </c>
      <c r="D25" s="39">
        <v>22</v>
      </c>
      <c r="E25" s="38">
        <v>112</v>
      </c>
      <c r="F25" s="39">
        <v>16</v>
      </c>
      <c r="G25" s="40">
        <f t="shared" si="0"/>
        <v>-9</v>
      </c>
      <c r="H25" s="42">
        <f t="shared" si="0"/>
        <v>6</v>
      </c>
      <c r="I25" s="44" t="s">
        <v>16</v>
      </c>
      <c r="J25" s="39"/>
      <c r="K25" s="38">
        <v>1</v>
      </c>
      <c r="L25" s="39"/>
      <c r="M25" s="40" t="s">
        <v>40</v>
      </c>
      <c r="N25" s="42"/>
      <c r="O25" s="38">
        <v>127</v>
      </c>
      <c r="P25" s="39">
        <v>49</v>
      </c>
      <c r="Q25" s="38">
        <v>142</v>
      </c>
      <c r="R25" s="39">
        <v>41</v>
      </c>
      <c r="S25" s="40">
        <f t="shared" si="1"/>
        <v>-15</v>
      </c>
      <c r="T25" s="42">
        <f t="shared" si="1"/>
        <v>8</v>
      </c>
      <c r="Y25" s="29"/>
    </row>
    <row r="26" spans="2:20" ht="15" customHeight="1">
      <c r="B26" s="37" t="s">
        <v>2</v>
      </c>
      <c r="C26" s="38">
        <v>95</v>
      </c>
      <c r="D26" s="39"/>
      <c r="E26" s="38">
        <v>102</v>
      </c>
      <c r="F26" s="39"/>
      <c r="G26" s="40">
        <f t="shared" si="0"/>
        <v>-7</v>
      </c>
      <c r="H26" s="42"/>
      <c r="I26" s="44" t="s">
        <v>16</v>
      </c>
      <c r="J26" s="39"/>
      <c r="K26" s="44" t="s">
        <v>16</v>
      </c>
      <c r="L26" s="44"/>
      <c r="M26" s="44" t="s">
        <v>16</v>
      </c>
      <c r="N26" s="42"/>
      <c r="O26" s="38">
        <v>130</v>
      </c>
      <c r="P26" s="39"/>
      <c r="Q26" s="38">
        <v>123</v>
      </c>
      <c r="R26" s="39"/>
      <c r="S26" s="40">
        <f t="shared" si="1"/>
        <v>7</v>
      </c>
      <c r="T26" s="42"/>
    </row>
    <row r="27" spans="2:24" ht="15" customHeight="1">
      <c r="B27" s="37" t="s">
        <v>31</v>
      </c>
      <c r="C27" s="38">
        <v>285</v>
      </c>
      <c r="D27" s="45">
        <v>2</v>
      </c>
      <c r="E27" s="38">
        <v>299</v>
      </c>
      <c r="F27" s="45">
        <v>1</v>
      </c>
      <c r="G27" s="40">
        <f t="shared" si="0"/>
        <v>-14</v>
      </c>
      <c r="H27" s="42">
        <f t="shared" si="0"/>
        <v>1</v>
      </c>
      <c r="I27" s="38">
        <v>1</v>
      </c>
      <c r="J27" s="45"/>
      <c r="K27" s="38">
        <v>1</v>
      </c>
      <c r="L27" s="45"/>
      <c r="M27" s="44" t="s">
        <v>16</v>
      </c>
      <c r="N27" s="42"/>
      <c r="O27" s="38">
        <v>375</v>
      </c>
      <c r="P27" s="45">
        <v>2</v>
      </c>
      <c r="Q27" s="38">
        <v>402</v>
      </c>
      <c r="R27" s="45">
        <v>4</v>
      </c>
      <c r="S27" s="40">
        <f t="shared" si="1"/>
        <v>-27</v>
      </c>
      <c r="T27" s="42">
        <f t="shared" si="1"/>
        <v>-2</v>
      </c>
      <c r="X27" s="29"/>
    </row>
    <row r="28" spans="2:24" s="35" customFormat="1" ht="15" customHeight="1">
      <c r="B28" s="30" t="s">
        <v>3</v>
      </c>
      <c r="C28" s="31">
        <v>12</v>
      </c>
      <c r="D28" s="32"/>
      <c r="E28" s="31">
        <v>12</v>
      </c>
      <c r="F28" s="39"/>
      <c r="G28" s="31" t="s">
        <v>16</v>
      </c>
      <c r="H28" s="44"/>
      <c r="I28" s="31" t="s">
        <v>16</v>
      </c>
      <c r="J28" s="32"/>
      <c r="K28" s="31">
        <v>1</v>
      </c>
      <c r="L28" s="39"/>
      <c r="M28" s="62" t="s">
        <v>41</v>
      </c>
      <c r="N28" s="34"/>
      <c r="O28" s="31">
        <v>16</v>
      </c>
      <c r="P28" s="32"/>
      <c r="Q28" s="31">
        <v>19</v>
      </c>
      <c r="R28" s="39"/>
      <c r="S28" s="33">
        <f t="shared" si="1"/>
        <v>-3</v>
      </c>
      <c r="T28" s="34"/>
      <c r="X28" s="54"/>
    </row>
    <row r="29" spans="2:20" ht="15" customHeight="1">
      <c r="B29" s="37" t="s">
        <v>4</v>
      </c>
      <c r="C29" s="38">
        <v>12</v>
      </c>
      <c r="D29" s="39"/>
      <c r="E29" s="38">
        <v>12</v>
      </c>
      <c r="F29" s="39"/>
      <c r="G29" s="44" t="s">
        <v>16</v>
      </c>
      <c r="H29" s="44"/>
      <c r="I29" s="44" t="s">
        <v>16</v>
      </c>
      <c r="J29" s="39"/>
      <c r="K29" s="38">
        <v>1</v>
      </c>
      <c r="L29" s="39"/>
      <c r="M29" s="40" t="s">
        <v>41</v>
      </c>
      <c r="N29" s="42"/>
      <c r="O29" s="38">
        <v>16</v>
      </c>
      <c r="P29" s="39"/>
      <c r="Q29" s="38">
        <v>19</v>
      </c>
      <c r="R29" s="39"/>
      <c r="S29" s="40">
        <f t="shared" si="1"/>
        <v>-3</v>
      </c>
      <c r="T29" s="42"/>
    </row>
    <row r="30" spans="2:20" s="35" customFormat="1" ht="15" customHeight="1">
      <c r="B30" s="30" t="s">
        <v>5</v>
      </c>
      <c r="C30" s="31">
        <v>115</v>
      </c>
      <c r="D30" s="32"/>
      <c r="E30" s="31">
        <v>134</v>
      </c>
      <c r="F30" s="39"/>
      <c r="G30" s="33">
        <f t="shared" si="0"/>
        <v>-19</v>
      </c>
      <c r="H30" s="42"/>
      <c r="I30" s="31">
        <v>2</v>
      </c>
      <c r="J30" s="32"/>
      <c r="K30" s="31" t="s">
        <v>16</v>
      </c>
      <c r="L30" s="39"/>
      <c r="M30" s="33">
        <v>2</v>
      </c>
      <c r="N30" s="34"/>
      <c r="O30" s="31">
        <v>163</v>
      </c>
      <c r="P30" s="32"/>
      <c r="Q30" s="31">
        <v>180</v>
      </c>
      <c r="R30" s="39"/>
      <c r="S30" s="33">
        <f t="shared" si="1"/>
        <v>-17</v>
      </c>
      <c r="T30" s="34"/>
    </row>
    <row r="31" spans="2:20" ht="15" customHeight="1">
      <c r="B31" s="37" t="s">
        <v>6</v>
      </c>
      <c r="C31" s="38">
        <v>115</v>
      </c>
      <c r="D31" s="39"/>
      <c r="E31" s="38">
        <v>134</v>
      </c>
      <c r="F31" s="39"/>
      <c r="G31" s="40">
        <f t="shared" si="0"/>
        <v>-19</v>
      </c>
      <c r="H31" s="42"/>
      <c r="I31" s="38">
        <v>2</v>
      </c>
      <c r="J31" s="39"/>
      <c r="K31" s="44" t="s">
        <v>16</v>
      </c>
      <c r="L31" s="39"/>
      <c r="M31" s="40">
        <v>2</v>
      </c>
      <c r="N31" s="42"/>
      <c r="O31" s="38">
        <v>163</v>
      </c>
      <c r="P31" s="39"/>
      <c r="Q31" s="38">
        <v>180</v>
      </c>
      <c r="R31" s="39"/>
      <c r="S31" s="40">
        <f t="shared" si="1"/>
        <v>-17</v>
      </c>
      <c r="T31" s="42"/>
    </row>
    <row r="32" spans="2:20" s="35" customFormat="1" ht="15" customHeight="1">
      <c r="B32" s="30" t="s">
        <v>42</v>
      </c>
      <c r="C32" s="31">
        <v>475</v>
      </c>
      <c r="D32" s="32"/>
      <c r="E32" s="31">
        <v>445</v>
      </c>
      <c r="F32" s="39"/>
      <c r="G32" s="33">
        <f t="shared" si="0"/>
        <v>30</v>
      </c>
      <c r="H32" s="34"/>
      <c r="I32" s="31">
        <v>1</v>
      </c>
      <c r="J32" s="32"/>
      <c r="K32" s="31">
        <v>4</v>
      </c>
      <c r="L32" s="39"/>
      <c r="M32" s="33">
        <f>I32-K32</f>
        <v>-3</v>
      </c>
      <c r="N32" s="34"/>
      <c r="O32" s="31">
        <v>625</v>
      </c>
      <c r="P32" s="32"/>
      <c r="Q32" s="31">
        <v>582</v>
      </c>
      <c r="R32" s="39"/>
      <c r="S32" s="33">
        <f t="shared" si="1"/>
        <v>43</v>
      </c>
      <c r="T32" s="34"/>
    </row>
    <row r="33" spans="2:20" ht="15" customHeight="1">
      <c r="B33" s="37" t="s">
        <v>9</v>
      </c>
      <c r="C33" s="38">
        <v>81</v>
      </c>
      <c r="D33" s="39"/>
      <c r="E33" s="38">
        <v>76</v>
      </c>
      <c r="F33" s="39"/>
      <c r="G33" s="40">
        <f t="shared" si="0"/>
        <v>5</v>
      </c>
      <c r="H33" s="42"/>
      <c r="I33" s="44" t="s">
        <v>16</v>
      </c>
      <c r="J33" s="39"/>
      <c r="K33" s="38">
        <v>1</v>
      </c>
      <c r="L33" s="39"/>
      <c r="M33" s="40" t="s">
        <v>40</v>
      </c>
      <c r="N33" s="42"/>
      <c r="O33" s="38">
        <v>99</v>
      </c>
      <c r="P33" s="39"/>
      <c r="Q33" s="38">
        <v>100</v>
      </c>
      <c r="R33" s="39"/>
      <c r="S33" s="40">
        <f t="shared" si="1"/>
        <v>-1</v>
      </c>
      <c r="T33" s="42"/>
    </row>
    <row r="34" spans="2:20" ht="15" customHeight="1">
      <c r="B34" s="37" t="s">
        <v>11</v>
      </c>
      <c r="C34" s="38">
        <v>120</v>
      </c>
      <c r="D34" s="39"/>
      <c r="E34" s="38">
        <v>132</v>
      </c>
      <c r="F34" s="39"/>
      <c r="G34" s="40">
        <f t="shared" si="0"/>
        <v>-12</v>
      </c>
      <c r="H34" s="42"/>
      <c r="I34" s="38">
        <v>1</v>
      </c>
      <c r="J34" s="39"/>
      <c r="K34" s="38">
        <v>1</v>
      </c>
      <c r="L34" s="39"/>
      <c r="M34" s="44" t="s">
        <v>16</v>
      </c>
      <c r="N34" s="42"/>
      <c r="O34" s="38">
        <v>158</v>
      </c>
      <c r="P34" s="39"/>
      <c r="Q34" s="38">
        <v>171</v>
      </c>
      <c r="R34" s="39"/>
      <c r="S34" s="40">
        <f t="shared" si="1"/>
        <v>-13</v>
      </c>
      <c r="T34" s="42"/>
    </row>
    <row r="35" spans="2:20" ht="15" customHeight="1">
      <c r="B35" s="37" t="s">
        <v>43</v>
      </c>
      <c r="C35" s="38">
        <v>274</v>
      </c>
      <c r="D35" s="39"/>
      <c r="E35" s="38">
        <v>237</v>
      </c>
      <c r="F35" s="39"/>
      <c r="G35" s="40">
        <f t="shared" si="0"/>
        <v>37</v>
      </c>
      <c r="H35" s="42"/>
      <c r="I35" s="44" t="s">
        <v>16</v>
      </c>
      <c r="J35" s="45"/>
      <c r="K35" s="38">
        <v>2</v>
      </c>
      <c r="L35" s="45"/>
      <c r="M35" s="40" t="s">
        <v>39</v>
      </c>
      <c r="N35" s="42"/>
      <c r="O35" s="38">
        <v>368</v>
      </c>
      <c r="P35" s="45"/>
      <c r="Q35" s="38">
        <v>311</v>
      </c>
      <c r="R35" s="45"/>
      <c r="S35" s="40">
        <f t="shared" si="1"/>
        <v>57</v>
      </c>
      <c r="T35" s="42"/>
    </row>
    <row r="36" spans="2:20" s="35" customFormat="1" ht="15" customHeight="1">
      <c r="B36" s="30" t="s">
        <v>14</v>
      </c>
      <c r="C36" s="31">
        <v>37</v>
      </c>
      <c r="D36" s="32"/>
      <c r="E36" s="31">
        <v>44</v>
      </c>
      <c r="F36" s="39"/>
      <c r="G36" s="33">
        <f t="shared" si="0"/>
        <v>-7</v>
      </c>
      <c r="H36" s="34"/>
      <c r="I36" s="31" t="s">
        <v>16</v>
      </c>
      <c r="J36" s="32"/>
      <c r="K36" s="31">
        <v>3</v>
      </c>
      <c r="L36" s="39"/>
      <c r="M36" s="33" t="s">
        <v>44</v>
      </c>
      <c r="N36" s="34"/>
      <c r="O36" s="31">
        <v>46</v>
      </c>
      <c r="P36" s="32"/>
      <c r="Q36" s="31">
        <v>55</v>
      </c>
      <c r="R36" s="39"/>
      <c r="S36" s="33">
        <f t="shared" si="1"/>
        <v>-9</v>
      </c>
      <c r="T36" s="34"/>
    </row>
    <row r="37" spans="2:20" ht="15" customHeight="1" thickBot="1">
      <c r="B37" s="46" t="s">
        <v>15</v>
      </c>
      <c r="C37" s="47">
        <v>37</v>
      </c>
      <c r="D37" s="48"/>
      <c r="E37" s="47">
        <v>44</v>
      </c>
      <c r="F37" s="48"/>
      <c r="G37" s="40">
        <f t="shared" si="0"/>
        <v>-7</v>
      </c>
      <c r="H37" s="49"/>
      <c r="I37" s="47" t="s">
        <v>16</v>
      </c>
      <c r="J37" s="48"/>
      <c r="K37" s="47">
        <v>3</v>
      </c>
      <c r="L37" s="48"/>
      <c r="M37" s="40" t="s">
        <v>44</v>
      </c>
      <c r="N37" s="49"/>
      <c r="O37" s="47">
        <v>46</v>
      </c>
      <c r="P37" s="48"/>
      <c r="Q37" s="47">
        <v>55</v>
      </c>
      <c r="R37" s="48"/>
      <c r="S37" s="40">
        <f t="shared" si="1"/>
        <v>-9</v>
      </c>
      <c r="T37" s="49"/>
    </row>
    <row r="38" spans="2:20" s="3" customFormat="1" ht="12.75" customHeight="1">
      <c r="B38" s="9" t="s">
        <v>18</v>
      </c>
      <c r="C38" s="10"/>
      <c r="D38" s="10"/>
      <c r="E38" s="10"/>
      <c r="F38" s="10"/>
      <c r="G38" s="55"/>
      <c r="I38" s="10"/>
      <c r="J38" s="11"/>
      <c r="K38" s="10"/>
      <c r="L38" s="11"/>
      <c r="M38" s="55"/>
      <c r="N38" s="11"/>
      <c r="P38" s="10"/>
      <c r="R38" s="10"/>
      <c r="S38" s="55"/>
      <c r="T38" s="11"/>
    </row>
    <row r="39" ht="10.5" customHeight="1">
      <c r="B39" s="10" t="s">
        <v>45</v>
      </c>
    </row>
    <row r="43" spans="3:7" ht="10.5">
      <c r="C43" s="50"/>
      <c r="G43" s="50"/>
    </row>
  </sheetData>
  <sheetProtection/>
  <mergeCells count="1">
    <mergeCell ref="B4:B5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2015-01-06T02:35:49Z</dcterms:modified>
  <cp:category/>
  <cp:version/>
  <cp:contentType/>
  <cp:contentStatus/>
</cp:coreProperties>
</file>