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40" windowHeight="7980" tabRatio="727" activeTab="0"/>
  </bookViews>
  <sheets>
    <sheet name="20-8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'20-8(2)'!$A$1:$Y$44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<sst xmlns="http://schemas.openxmlformats.org/spreadsheetml/2006/main" count="123" uniqueCount="83">
  <si>
    <t>養護老人ホーム</t>
  </si>
  <si>
    <t>太良町</t>
  </si>
  <si>
    <t>藤津郡</t>
  </si>
  <si>
    <t>鹿島市</t>
  </si>
  <si>
    <t>白石町</t>
  </si>
  <si>
    <t>江北町</t>
  </si>
  <si>
    <t>伊万里市</t>
  </si>
  <si>
    <t>大町町</t>
  </si>
  <si>
    <t>多久市</t>
  </si>
  <si>
    <t>杵島郡</t>
  </si>
  <si>
    <t>鳥栖市</t>
  </si>
  <si>
    <t>西松浦郡</t>
  </si>
  <si>
    <t>佐賀市</t>
  </si>
  <si>
    <t>玄海町</t>
  </si>
  <si>
    <t>郡部</t>
  </si>
  <si>
    <t>東松浦郡</t>
  </si>
  <si>
    <t>市部</t>
  </si>
  <si>
    <t>上峰町</t>
  </si>
  <si>
    <t>基山町</t>
  </si>
  <si>
    <t>三養基郡</t>
  </si>
  <si>
    <t>神埼郡</t>
  </si>
  <si>
    <t>-</t>
  </si>
  <si>
    <t>その他</t>
  </si>
  <si>
    <t>　施 設  － 市 町 －</t>
  </si>
  <si>
    <t xml:space="preserve">   （単位：ｶ所，人）</t>
  </si>
  <si>
    <t>年次
市町</t>
  </si>
  <si>
    <t>小計</t>
  </si>
  <si>
    <t>在宅介護
支援ｾﾝﾀｰ</t>
  </si>
  <si>
    <t>老人福祉
センター</t>
  </si>
  <si>
    <r>
      <t xml:space="preserve">生活支援
ハウス
</t>
    </r>
    <r>
      <rPr>
        <sz val="6"/>
        <color indexed="8"/>
        <rFont val="ＭＳ 明朝"/>
        <family val="1"/>
      </rPr>
      <t>（高齢者生活福祉センター）</t>
    </r>
  </si>
  <si>
    <t>指定介護老人福祉施設（特別養護老人ﾎｰﾑ）</t>
  </si>
  <si>
    <t>介護老人  保健施設</t>
  </si>
  <si>
    <t>指定介護  療 養 型  医療施設</t>
  </si>
  <si>
    <t>通所介護</t>
  </si>
  <si>
    <t>Ａ型･Ｂ型</t>
  </si>
  <si>
    <t>ケアハウス</t>
  </si>
  <si>
    <t>施設数</t>
  </si>
  <si>
    <t>現員</t>
  </si>
  <si>
    <t>定員</t>
  </si>
  <si>
    <t>事業者数</t>
  </si>
  <si>
    <t>唐津市</t>
  </si>
  <si>
    <t>武雄市</t>
  </si>
  <si>
    <t>小城市</t>
  </si>
  <si>
    <t>嬉野市</t>
  </si>
  <si>
    <t>神埼市</t>
  </si>
  <si>
    <t>神</t>
  </si>
  <si>
    <t>吉野ケ里町</t>
  </si>
  <si>
    <t>三</t>
  </si>
  <si>
    <t>みやき町</t>
  </si>
  <si>
    <t>東</t>
  </si>
  <si>
    <t>西</t>
  </si>
  <si>
    <t>杵</t>
  </si>
  <si>
    <t>藤</t>
  </si>
  <si>
    <t>県外</t>
  </si>
  <si>
    <t>資料：県長寿社会課</t>
  </si>
  <si>
    <t xml:space="preserve">20-8 社　会　福　祉　施　設 </t>
  </si>
  <si>
    <t xml:space="preserve">   </t>
  </si>
  <si>
    <t xml:space="preserve">     (2)  老 人 福 祉  </t>
  </si>
  <si>
    <t>各年10月1日現在</t>
  </si>
  <si>
    <t>年次
市町</t>
  </si>
  <si>
    <t>合　計</t>
  </si>
  <si>
    <t>老  人  福  祉  施  設</t>
  </si>
  <si>
    <t>そ の 他 の 施 設　</t>
  </si>
  <si>
    <t>介  護  保  険  施  設</t>
  </si>
  <si>
    <t>指 定 居 宅 サ ー ビ ス 事 業 者</t>
  </si>
  <si>
    <t>指定居宅  介護支援  事 業 者</t>
  </si>
  <si>
    <t>軽費老人ホ ー ム</t>
  </si>
  <si>
    <t xml:space="preserve">    24</t>
  </si>
  <si>
    <t xml:space="preserve"> （平成21～25年）(続き）</t>
  </si>
  <si>
    <t>有料老人
ホ ー ム</t>
  </si>
  <si>
    <t>老 人 憩
い の 家</t>
  </si>
  <si>
    <t>計</t>
  </si>
  <si>
    <t>訪問看護
ｽﾃｰｼｮﾝ</t>
  </si>
  <si>
    <t>平成21年</t>
  </si>
  <si>
    <t>平成21年</t>
  </si>
  <si>
    <t xml:space="preserve">    22</t>
  </si>
  <si>
    <t xml:space="preserve">    22</t>
  </si>
  <si>
    <t xml:space="preserve">    23</t>
  </si>
  <si>
    <t>3 453</t>
  </si>
  <si>
    <t>1 007</t>
  </si>
  <si>
    <t xml:space="preserve">    25</t>
  </si>
  <si>
    <t>有田町</t>
  </si>
  <si>
    <t>3 453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</si>
</sst>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</numFmts>
  <fonts count="6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9.5"/>
      <name val="Courier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72" applyFont="1" applyFill="1">
      <alignment/>
      <protection/>
    </xf>
    <xf numFmtId="0" fontId="9" fillId="0" borderId="0" xfId="72" applyFont="1" applyFill="1" applyAlignment="1">
      <alignment horizontal="right"/>
      <protection/>
    </xf>
    <xf numFmtId="0" fontId="61" fillId="0" borderId="0" xfId="72" applyFont="1" applyFill="1" applyAlignment="1">
      <alignment horizontal="centerContinuous"/>
      <protection/>
    </xf>
    <xf numFmtId="0" fontId="61" fillId="0" borderId="0" xfId="72" applyFont="1" applyFill="1" applyAlignment="1">
      <alignment horizontal="right"/>
      <protection/>
    </xf>
    <xf numFmtId="0" fontId="62" fillId="0" borderId="0" xfId="72" applyFont="1" applyFill="1" applyAlignment="1" quotePrefix="1">
      <alignment horizontal="right"/>
      <protection/>
    </xf>
    <xf numFmtId="0" fontId="15" fillId="0" borderId="0" xfId="72" applyFont="1" applyFill="1" applyAlignment="1">
      <alignment horizontal="right"/>
      <protection/>
    </xf>
    <xf numFmtId="0" fontId="62" fillId="0" borderId="0" xfId="72" applyFont="1" applyFill="1" applyAlignment="1">
      <alignment horizontal="right"/>
      <protection/>
    </xf>
    <xf numFmtId="0" fontId="15" fillId="0" borderId="0" xfId="72" applyFont="1" applyFill="1" applyAlignment="1">
      <alignment horizontal="left"/>
      <protection/>
    </xf>
    <xf numFmtId="0" fontId="12" fillId="0" borderId="0" xfId="72" applyFont="1" applyFill="1" applyAlignment="1" quotePrefix="1">
      <alignment horizontal="left"/>
      <protection/>
    </xf>
    <xf numFmtId="0" fontId="9" fillId="0" borderId="0" xfId="72" applyFont="1" applyFill="1" applyAlignment="1">
      <alignment horizontal="left"/>
      <protection/>
    </xf>
    <xf numFmtId="0" fontId="9" fillId="0" borderId="0" xfId="72" applyFont="1" applyFill="1" applyAlignment="1">
      <alignment horizontal="centerContinuous"/>
      <protection/>
    </xf>
    <xf numFmtId="0" fontId="61" fillId="0" borderId="0" xfId="72" applyNumberFormat="1" applyFont="1" applyFill="1" applyAlignment="1">
      <alignment horizontal="right"/>
      <protection/>
    </xf>
    <xf numFmtId="0" fontId="9" fillId="0" borderId="0" xfId="72" applyFont="1" applyFill="1" applyAlignment="1" quotePrefix="1">
      <alignment horizontal="left"/>
      <protection/>
    </xf>
    <xf numFmtId="0" fontId="9" fillId="0" borderId="0" xfId="72" applyFont="1" applyFill="1" applyAlignment="1" quotePrefix="1">
      <alignment horizontal="right"/>
      <protection/>
    </xf>
    <xf numFmtId="0" fontId="61" fillId="0" borderId="0" xfId="72" applyFont="1" applyFill="1" applyAlignment="1" quotePrefix="1">
      <alignment horizontal="right"/>
      <protection/>
    </xf>
    <xf numFmtId="49" fontId="9" fillId="0" borderId="0" xfId="72" applyNumberFormat="1" applyFont="1" applyFill="1" applyAlignment="1">
      <alignment horizontal="left"/>
      <protection/>
    </xf>
    <xf numFmtId="0" fontId="16" fillId="0" borderId="0" xfId="72" applyFont="1" applyFill="1">
      <alignment/>
      <protection/>
    </xf>
    <xf numFmtId="0" fontId="61" fillId="0" borderId="0" xfId="72" applyFont="1" applyFill="1">
      <alignment/>
      <protection/>
    </xf>
    <xf numFmtId="0" fontId="14" fillId="0" borderId="0" xfId="72" applyFont="1" applyFill="1" applyAlignment="1">
      <alignment horizontal="right"/>
      <protection/>
    </xf>
    <xf numFmtId="0" fontId="14" fillId="0" borderId="12" xfId="72" applyFont="1" applyFill="1" applyBorder="1" applyAlignment="1">
      <alignment horizontal="centerContinuous"/>
      <protection/>
    </xf>
    <xf numFmtId="0" fontId="14" fillId="0" borderId="13" xfId="72" applyFont="1" applyFill="1" applyBorder="1" applyAlignment="1">
      <alignment horizontal="centerContinuous"/>
      <protection/>
    </xf>
    <xf numFmtId="0" fontId="14" fillId="0" borderId="14" xfId="72" applyFont="1" applyFill="1" applyBorder="1" applyAlignment="1">
      <alignment horizontal="centerContinuous"/>
      <protection/>
    </xf>
    <xf numFmtId="0" fontId="14" fillId="0" borderId="15" xfId="72" applyFont="1" applyFill="1" applyBorder="1" applyAlignment="1">
      <alignment horizontal="centerContinuous"/>
      <protection/>
    </xf>
    <xf numFmtId="0" fontId="14" fillId="0" borderId="16" xfId="72" applyFont="1" applyFill="1" applyBorder="1" applyAlignment="1">
      <alignment horizontal="centerContinuous"/>
      <protection/>
    </xf>
    <xf numFmtId="0" fontId="14" fillId="0" borderId="0" xfId="72" applyFont="1" applyFill="1">
      <alignment/>
      <protection/>
    </xf>
    <xf numFmtId="0" fontId="63" fillId="0" borderId="17" xfId="72" applyFont="1" applyFill="1" applyBorder="1" applyAlignment="1">
      <alignment horizontal="centerContinuous" vertical="center"/>
      <protection/>
    </xf>
    <xf numFmtId="0" fontId="64" fillId="0" borderId="18" xfId="72" applyFont="1" applyFill="1" applyBorder="1" applyAlignment="1">
      <alignment horizontal="centerContinuous" vertical="center"/>
      <protection/>
    </xf>
    <xf numFmtId="0" fontId="14" fillId="0" borderId="0" xfId="72" applyFont="1" applyFill="1" applyAlignment="1">
      <alignment vertical="center"/>
      <protection/>
    </xf>
    <xf numFmtId="0" fontId="63" fillId="0" borderId="19" xfId="72" applyFont="1" applyFill="1" applyBorder="1" applyAlignment="1">
      <alignment vertical="center"/>
      <protection/>
    </xf>
    <xf numFmtId="0" fontId="16" fillId="0" borderId="19" xfId="72" applyFont="1" applyFill="1" applyBorder="1" applyAlignment="1">
      <alignment horizontal="distributed" vertical="center"/>
      <protection/>
    </xf>
    <xf numFmtId="0" fontId="16" fillId="0" borderId="18" xfId="72" applyFont="1" applyFill="1" applyBorder="1" applyAlignment="1">
      <alignment horizontal="center" vertical="center"/>
      <protection/>
    </xf>
    <xf numFmtId="0" fontId="63" fillId="0" borderId="19" xfId="72" applyFont="1" applyFill="1" applyBorder="1" applyAlignment="1">
      <alignment horizontal="distributed" vertical="center"/>
      <protection/>
    </xf>
    <xf numFmtId="0" fontId="63" fillId="0" borderId="20" xfId="72" applyFont="1" applyFill="1" applyBorder="1" applyAlignment="1">
      <alignment horizontal="distributed" vertical="center"/>
      <protection/>
    </xf>
    <xf numFmtId="0" fontId="16" fillId="0" borderId="20" xfId="72" applyFont="1" applyFill="1" applyBorder="1" applyAlignment="1">
      <alignment horizontal="distributed" vertical="center"/>
      <protection/>
    </xf>
    <xf numFmtId="49" fontId="14" fillId="0" borderId="21" xfId="72" applyNumberFormat="1" applyFont="1" applyFill="1" applyBorder="1" applyAlignment="1" quotePrefix="1">
      <alignment horizontal="left"/>
      <protection/>
    </xf>
    <xf numFmtId="176" fontId="14" fillId="0" borderId="0" xfId="72" applyNumberFormat="1" applyFont="1" applyFill="1" applyBorder="1" applyAlignment="1">
      <alignment/>
      <protection/>
    </xf>
    <xf numFmtId="186" fontId="14" fillId="0" borderId="0" xfId="72" applyNumberFormat="1" applyFont="1" applyFill="1" applyAlignment="1">
      <alignment horizontal="right"/>
      <protection/>
    </xf>
    <xf numFmtId="176" fontId="64" fillId="0" borderId="0" xfId="72" applyNumberFormat="1" applyFont="1" applyFill="1" applyBorder="1" applyAlignment="1">
      <alignment/>
      <protection/>
    </xf>
    <xf numFmtId="186" fontId="14" fillId="0" borderId="0" xfId="72" applyNumberFormat="1" applyFont="1" applyFill="1" applyBorder="1" applyAlignment="1">
      <alignment horizontal="right"/>
      <protection/>
    </xf>
    <xf numFmtId="176" fontId="14" fillId="0" borderId="0" xfId="72" applyNumberFormat="1" applyFont="1" applyFill="1" applyAlignment="1">
      <alignment horizontal="right"/>
      <protection/>
    </xf>
    <xf numFmtId="49" fontId="14" fillId="0" borderId="22" xfId="72" applyNumberFormat="1" applyFont="1" applyFill="1" applyBorder="1" applyAlignment="1" quotePrefix="1">
      <alignment horizontal="left"/>
      <protection/>
    </xf>
    <xf numFmtId="176" fontId="14" fillId="0" borderId="0" xfId="72" applyNumberFormat="1" applyFont="1" applyFill="1" applyBorder="1" applyAlignment="1">
      <alignment horizontal="right"/>
      <protection/>
    </xf>
    <xf numFmtId="176" fontId="64" fillId="0" borderId="0" xfId="72" applyNumberFormat="1" applyFont="1" applyFill="1" applyAlignment="1">
      <alignment horizontal="right"/>
      <protection/>
    </xf>
    <xf numFmtId="49" fontId="13" fillId="0" borderId="21" xfId="72" applyNumberFormat="1" applyFont="1" applyFill="1" applyBorder="1" applyAlignment="1" quotePrefix="1">
      <alignment horizontal="left"/>
      <protection/>
    </xf>
    <xf numFmtId="49" fontId="13" fillId="0" borderId="22" xfId="72" applyNumberFormat="1" applyFont="1" applyFill="1" applyBorder="1" applyAlignment="1" quotePrefix="1">
      <alignment horizontal="left"/>
      <protection/>
    </xf>
    <xf numFmtId="0" fontId="14" fillId="0" borderId="21" xfId="72" applyFont="1" applyFill="1" applyBorder="1" applyAlignment="1">
      <alignment horizontal="distributed"/>
      <protection/>
    </xf>
    <xf numFmtId="228" fontId="64" fillId="0" borderId="0" xfId="72" applyNumberFormat="1" applyFont="1" applyFill="1" applyAlignment="1">
      <alignment horizontal="right"/>
      <protection/>
    </xf>
    <xf numFmtId="0" fontId="14" fillId="0" borderId="22" xfId="72" applyFont="1" applyFill="1" applyBorder="1" applyAlignment="1">
      <alignment horizontal="distributed"/>
      <protection/>
    </xf>
    <xf numFmtId="176" fontId="65" fillId="0" borderId="0" xfId="72" applyNumberFormat="1" applyFont="1" applyFill="1" applyAlignment="1">
      <alignment horizontal="right"/>
      <protection/>
    </xf>
    <xf numFmtId="176" fontId="14" fillId="0" borderId="21" xfId="72" applyNumberFormat="1" applyFont="1" applyFill="1" applyBorder="1" applyAlignment="1">
      <alignment horizontal="right"/>
      <protection/>
    </xf>
    <xf numFmtId="0" fontId="14" fillId="0" borderId="22" xfId="72" applyFont="1" applyFill="1" applyBorder="1" applyAlignment="1">
      <alignment horizontal="center"/>
      <protection/>
    </xf>
    <xf numFmtId="228" fontId="14" fillId="0" borderId="0" xfId="72" applyNumberFormat="1" applyFont="1" applyFill="1" applyAlignment="1">
      <alignment horizontal="right"/>
      <protection/>
    </xf>
    <xf numFmtId="0" fontId="16" fillId="0" borderId="21" xfId="72" applyFont="1" applyFill="1" applyBorder="1" applyAlignment="1">
      <alignment horizontal="distributed"/>
      <protection/>
    </xf>
    <xf numFmtId="186" fontId="64" fillId="0" borderId="0" xfId="72" applyNumberFormat="1" applyFont="1" applyFill="1" applyAlignment="1">
      <alignment horizontal="right"/>
      <protection/>
    </xf>
    <xf numFmtId="176" fontId="14" fillId="0" borderId="0" xfId="71" applyNumberFormat="1" applyFont="1" applyFill="1" applyBorder="1" applyAlignment="1">
      <alignment horizontal="right"/>
      <protection/>
    </xf>
    <xf numFmtId="0" fontId="14" fillId="0" borderId="0" xfId="72" applyFont="1" applyFill="1" applyBorder="1">
      <alignment/>
      <protection/>
    </xf>
    <xf numFmtId="228" fontId="64" fillId="0" borderId="0" xfId="72" applyNumberFormat="1" applyFont="1" applyFill="1" applyBorder="1" applyAlignment="1">
      <alignment horizontal="right"/>
      <protection/>
    </xf>
    <xf numFmtId="176" fontId="64" fillId="0" borderId="0" xfId="72" applyNumberFormat="1" applyFont="1" applyFill="1" applyBorder="1" applyAlignment="1">
      <alignment horizontal="right"/>
      <protection/>
    </xf>
    <xf numFmtId="228" fontId="14" fillId="0" borderId="0" xfId="72" applyNumberFormat="1" applyFont="1" applyFill="1" applyBorder="1" applyAlignment="1">
      <alignment horizontal="right"/>
      <protection/>
    </xf>
    <xf numFmtId="0" fontId="14" fillId="0" borderId="23" xfId="72" applyFont="1" applyFill="1" applyBorder="1">
      <alignment/>
      <protection/>
    </xf>
    <xf numFmtId="0" fontId="14" fillId="0" borderId="24" xfId="72" applyFont="1" applyFill="1" applyBorder="1" applyAlignment="1">
      <alignment horizontal="distributed"/>
      <protection/>
    </xf>
    <xf numFmtId="228" fontId="64" fillId="0" borderId="23" xfId="72" applyNumberFormat="1" applyFont="1" applyFill="1" applyBorder="1" applyAlignment="1">
      <alignment horizontal="right"/>
      <protection/>
    </xf>
    <xf numFmtId="228" fontId="14" fillId="0" borderId="23" xfId="72" applyNumberFormat="1" applyFont="1" applyFill="1" applyBorder="1" applyAlignment="1">
      <alignment horizontal="right"/>
      <protection/>
    </xf>
    <xf numFmtId="0" fontId="14" fillId="0" borderId="25" xfId="72" applyFont="1" applyFill="1" applyBorder="1" applyAlignment="1">
      <alignment horizontal="center"/>
      <protection/>
    </xf>
    <xf numFmtId="0" fontId="14" fillId="0" borderId="0" xfId="72" applyFont="1" applyFill="1" applyBorder="1" applyAlignment="1">
      <alignment horizontal="left"/>
      <protection/>
    </xf>
    <xf numFmtId="176" fontId="9" fillId="0" borderId="0" xfId="72" applyNumberFormat="1" applyFont="1" applyFill="1">
      <alignment/>
      <protection/>
    </xf>
    <xf numFmtId="186" fontId="13" fillId="0" borderId="0" xfId="72" applyNumberFormat="1" applyFont="1" applyFill="1">
      <alignment/>
      <protection/>
    </xf>
    <xf numFmtId="186" fontId="13" fillId="0" borderId="0" xfId="72" applyNumberFormat="1" applyFont="1" applyFill="1" applyAlignment="1">
      <alignment horizontal="right"/>
      <protection/>
    </xf>
    <xf numFmtId="0" fontId="13" fillId="0" borderId="0" xfId="72" applyFont="1" applyFill="1">
      <alignment/>
      <protection/>
    </xf>
    <xf numFmtId="176" fontId="13" fillId="0" borderId="0" xfId="72" applyNumberFormat="1" applyFont="1" applyFill="1" applyBorder="1" applyAlignment="1">
      <alignment horizontal="right"/>
      <protection/>
    </xf>
    <xf numFmtId="186" fontId="14" fillId="0" borderId="0" xfId="72" applyNumberFormat="1" applyFont="1" applyFill="1">
      <alignment/>
      <protection/>
    </xf>
    <xf numFmtId="186" fontId="14" fillId="0" borderId="25" xfId="72" applyNumberFormat="1" applyFont="1" applyFill="1" applyBorder="1">
      <alignment/>
      <protection/>
    </xf>
    <xf numFmtId="186" fontId="14" fillId="0" borderId="23" xfId="72" applyNumberFormat="1" applyFont="1" applyFill="1" applyBorder="1" applyAlignment="1">
      <alignment horizontal="right"/>
      <protection/>
    </xf>
    <xf numFmtId="0" fontId="13" fillId="0" borderId="21" xfId="72" applyFont="1" applyFill="1" applyBorder="1" applyAlignment="1">
      <alignment horizontal="distributed"/>
      <protection/>
    </xf>
    <xf numFmtId="176" fontId="66" fillId="0" borderId="0" xfId="72" applyNumberFormat="1" applyFont="1" applyFill="1" applyAlignment="1">
      <alignment horizontal="right"/>
      <protection/>
    </xf>
    <xf numFmtId="228" fontId="66" fillId="0" borderId="0" xfId="72" applyNumberFormat="1" applyFont="1" applyFill="1" applyAlignment="1">
      <alignment horizontal="right"/>
      <protection/>
    </xf>
    <xf numFmtId="176" fontId="13" fillId="0" borderId="0" xfId="72" applyNumberFormat="1" applyFont="1" applyFill="1" applyAlignment="1">
      <alignment horizontal="right"/>
      <protection/>
    </xf>
    <xf numFmtId="0" fontId="13" fillId="0" borderId="22" xfId="72" applyFont="1" applyFill="1" applyBorder="1" applyAlignment="1">
      <alignment horizontal="distributed"/>
      <protection/>
    </xf>
    <xf numFmtId="228" fontId="13" fillId="0" borderId="0" xfId="72" applyNumberFormat="1" applyFont="1" applyFill="1" applyAlignment="1">
      <alignment horizontal="right"/>
      <protection/>
    </xf>
    <xf numFmtId="0" fontId="13" fillId="0" borderId="22" xfId="72" applyFont="1" applyFill="1" applyBorder="1" applyAlignment="1">
      <alignment horizontal="center"/>
      <protection/>
    </xf>
    <xf numFmtId="186" fontId="66" fillId="0" borderId="0" xfId="72" applyNumberFormat="1" applyFont="1" applyFill="1" applyAlignment="1">
      <alignment horizontal="right"/>
      <protection/>
    </xf>
    <xf numFmtId="0" fontId="13" fillId="0" borderId="0" xfId="72" applyFont="1" applyFill="1" applyBorder="1">
      <alignment/>
      <protection/>
    </xf>
    <xf numFmtId="228" fontId="66" fillId="0" borderId="0" xfId="72" applyNumberFormat="1" applyFont="1" applyFill="1" applyBorder="1" applyAlignment="1">
      <alignment horizontal="right"/>
      <protection/>
    </xf>
    <xf numFmtId="228" fontId="13" fillId="0" borderId="0" xfId="72" applyNumberFormat="1" applyFont="1" applyFill="1" applyBorder="1" applyAlignment="1">
      <alignment horizontal="right"/>
      <protection/>
    </xf>
    <xf numFmtId="176" fontId="13" fillId="0" borderId="21" xfId="72" applyNumberFormat="1" applyFont="1" applyFill="1" applyBorder="1" applyAlignment="1">
      <alignment horizontal="right"/>
      <protection/>
    </xf>
    <xf numFmtId="0" fontId="64" fillId="0" borderId="0" xfId="72" applyFont="1" applyFill="1">
      <alignment/>
      <protection/>
    </xf>
    <xf numFmtId="230" fontId="14" fillId="0" borderId="0" xfId="58" applyNumberFormat="1" applyFont="1" applyFill="1" applyAlignment="1">
      <alignment horizontal="right"/>
    </xf>
    <xf numFmtId="176" fontId="13" fillId="0" borderId="0" xfId="72" applyNumberFormat="1" applyFont="1" applyFill="1">
      <alignment/>
      <protection/>
    </xf>
    <xf numFmtId="0" fontId="64" fillId="0" borderId="13" xfId="72" applyFont="1" applyFill="1" applyBorder="1" applyAlignment="1">
      <alignment horizontal="center"/>
      <protection/>
    </xf>
    <xf numFmtId="0" fontId="14" fillId="0" borderId="12" xfId="72" applyFont="1" applyFill="1" applyBorder="1" applyAlignment="1">
      <alignment horizontal="center"/>
      <protection/>
    </xf>
    <xf numFmtId="0" fontId="14" fillId="0" borderId="13" xfId="72" applyFont="1" applyFill="1" applyBorder="1" applyAlignment="1">
      <alignment horizontal="left"/>
      <protection/>
    </xf>
    <xf numFmtId="0" fontId="14" fillId="0" borderId="26" xfId="72" applyFont="1" applyFill="1" applyBorder="1">
      <alignment/>
      <protection/>
    </xf>
    <xf numFmtId="0" fontId="14" fillId="0" borderId="13" xfId="72" applyFont="1" applyFill="1" applyBorder="1">
      <alignment/>
      <protection/>
    </xf>
    <xf numFmtId="0" fontId="64" fillId="0" borderId="12" xfId="72" applyFont="1" applyFill="1" applyBorder="1" applyAlignment="1">
      <alignment horizontal="center"/>
      <protection/>
    </xf>
    <xf numFmtId="0" fontId="14" fillId="0" borderId="27" xfId="72" applyFont="1" applyFill="1" applyBorder="1">
      <alignment/>
      <protection/>
    </xf>
    <xf numFmtId="190" fontId="14" fillId="0" borderId="0" xfId="72" applyNumberFormat="1" applyFont="1" applyFill="1" applyAlignment="1">
      <alignment horizontal="right"/>
      <protection/>
    </xf>
    <xf numFmtId="228" fontId="64" fillId="0" borderId="24" xfId="72" applyNumberFormat="1" applyFont="1" applyFill="1" applyBorder="1" applyAlignment="1">
      <alignment horizontal="right"/>
      <protection/>
    </xf>
    <xf numFmtId="0" fontId="13" fillId="0" borderId="0" xfId="72" applyFont="1" applyFill="1" applyAlignment="1">
      <alignment horizontal="right"/>
      <protection/>
    </xf>
    <xf numFmtId="0" fontId="14" fillId="0" borderId="15" xfId="72" applyFont="1" applyFill="1" applyBorder="1" applyAlignment="1">
      <alignment horizontal="distributed" vertical="center" wrapText="1"/>
      <protection/>
    </xf>
    <xf numFmtId="0" fontId="14" fillId="0" borderId="16" xfId="72" applyFont="1" applyFill="1" applyBorder="1" applyAlignment="1">
      <alignment horizontal="distributed" vertical="center"/>
      <protection/>
    </xf>
    <xf numFmtId="0" fontId="14" fillId="0" borderId="0" xfId="72" applyFont="1" applyFill="1" applyAlignment="1">
      <alignment horizontal="distributed" vertical="center"/>
      <protection/>
    </xf>
    <xf numFmtId="0" fontId="14" fillId="0" borderId="21" xfId="72" applyFont="1" applyFill="1" applyBorder="1" applyAlignment="1">
      <alignment horizontal="distributed" vertical="center"/>
      <protection/>
    </xf>
    <xf numFmtId="0" fontId="14" fillId="0" borderId="28" xfId="72" applyFont="1" applyFill="1" applyBorder="1" applyAlignment="1">
      <alignment horizontal="distributed" vertical="center"/>
      <protection/>
    </xf>
    <xf numFmtId="0" fontId="14" fillId="0" borderId="29" xfId="72" applyFont="1" applyFill="1" applyBorder="1" applyAlignment="1">
      <alignment horizontal="distributed" vertical="center"/>
      <protection/>
    </xf>
    <xf numFmtId="0" fontId="16" fillId="0" borderId="30" xfId="72" applyFont="1" applyFill="1" applyBorder="1" applyAlignment="1">
      <alignment horizontal="center" vertical="center"/>
      <protection/>
    </xf>
    <xf numFmtId="0" fontId="16" fillId="0" borderId="31" xfId="72" applyFont="1" applyFill="1" applyBorder="1" applyAlignment="1">
      <alignment horizontal="center" vertical="center"/>
      <protection/>
    </xf>
    <xf numFmtId="0" fontId="16" fillId="0" borderId="32" xfId="72" applyFont="1" applyFill="1" applyBorder="1" applyAlignment="1">
      <alignment horizontal="center" vertical="center"/>
      <protection/>
    </xf>
    <xf numFmtId="0" fontId="16" fillId="0" borderId="30" xfId="72" applyFont="1" applyFill="1" applyBorder="1" applyAlignment="1">
      <alignment horizontal="center" vertical="center" wrapText="1" shrinkToFit="1"/>
      <protection/>
    </xf>
    <xf numFmtId="0" fontId="16" fillId="0" borderId="31" xfId="72" applyFont="1" applyFill="1" applyBorder="1" applyAlignment="1">
      <alignment horizontal="center" vertical="center" wrapText="1" shrinkToFit="1"/>
      <protection/>
    </xf>
    <xf numFmtId="0" fontId="16" fillId="0" borderId="32" xfId="72" applyFont="1" applyFill="1" applyBorder="1" applyAlignment="1">
      <alignment horizontal="center" vertical="center" wrapText="1" shrinkToFit="1"/>
      <protection/>
    </xf>
    <xf numFmtId="0" fontId="14" fillId="0" borderId="14" xfId="72" applyFont="1" applyFill="1" applyBorder="1" applyAlignment="1">
      <alignment horizontal="center" vertical="center" wrapText="1"/>
      <protection/>
    </xf>
    <xf numFmtId="0" fontId="14" fillId="0" borderId="22" xfId="72" applyFont="1" applyFill="1" applyBorder="1" applyAlignment="1">
      <alignment horizontal="center" vertical="center"/>
      <protection/>
    </xf>
    <xf numFmtId="0" fontId="14" fillId="0" borderId="20" xfId="72" applyFont="1" applyFill="1" applyBorder="1" applyAlignment="1">
      <alignment horizontal="center" vertical="center"/>
      <protection/>
    </xf>
    <xf numFmtId="0" fontId="16" fillId="0" borderId="19" xfId="72" applyFont="1" applyFill="1" applyBorder="1" applyAlignment="1">
      <alignment horizontal="center" vertical="center"/>
      <protection/>
    </xf>
    <xf numFmtId="0" fontId="63" fillId="0" borderId="19" xfId="72" applyFont="1" applyFill="1" applyBorder="1" applyAlignment="1">
      <alignment horizontal="center" vertical="center" wrapText="1"/>
      <protection/>
    </xf>
    <xf numFmtId="0" fontId="16" fillId="0" borderId="19" xfId="72" applyFont="1" applyFill="1" applyBorder="1" applyAlignment="1">
      <alignment horizontal="center" vertical="center" wrapText="1"/>
      <protection/>
    </xf>
    <xf numFmtId="0" fontId="63" fillId="0" borderId="33" xfId="72" applyFont="1" applyFill="1" applyBorder="1" applyAlignment="1">
      <alignment horizontal="center" vertical="center" wrapText="1"/>
      <protection/>
    </xf>
    <xf numFmtId="0" fontId="63" fillId="0" borderId="32" xfId="72" applyFont="1" applyFill="1" applyBorder="1" applyAlignment="1">
      <alignment horizontal="center" vertical="center"/>
      <protection/>
    </xf>
    <xf numFmtId="0" fontId="16" fillId="0" borderId="18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標準_198_2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8.75390625" style="1" customWidth="1"/>
    <col min="3" max="3" width="7.625" style="1" customWidth="1"/>
    <col min="4" max="4" width="7.25390625" style="2" customWidth="1"/>
    <col min="5" max="6" width="6.75390625" style="18" customWidth="1"/>
    <col min="7" max="8" width="7.50390625" style="18" customWidth="1"/>
    <col min="9" max="10" width="6.875" style="18" customWidth="1"/>
    <col min="11" max="11" width="8.125" style="18" customWidth="1"/>
    <col min="12" max="12" width="7.00390625" style="1" customWidth="1"/>
    <col min="13" max="13" width="6.875" style="1" customWidth="1"/>
    <col min="14" max="14" width="6.875" style="18" customWidth="1"/>
    <col min="15" max="24" width="9.00390625" style="1" customWidth="1"/>
    <col min="25" max="25" width="7.375" style="1" customWidth="1"/>
    <col min="26" max="16384" width="9.00390625" style="1" customWidth="1"/>
  </cols>
  <sheetData>
    <row r="1" spans="5:24" ht="18.75" customHeight="1">
      <c r="E1" s="3"/>
      <c r="F1" s="3"/>
      <c r="G1" s="3"/>
      <c r="H1" s="3"/>
      <c r="I1" s="4"/>
      <c r="J1" s="4"/>
      <c r="K1" s="5"/>
      <c r="L1" s="6"/>
      <c r="M1" s="2"/>
      <c r="N1" s="7" t="s">
        <v>55</v>
      </c>
      <c r="O1" s="8" t="s">
        <v>68</v>
      </c>
      <c r="P1" s="9"/>
      <c r="Q1" s="10"/>
      <c r="R1" s="10"/>
      <c r="S1" s="10"/>
      <c r="T1" s="11"/>
      <c r="U1" s="11"/>
      <c r="V1" s="8"/>
      <c r="W1" s="11"/>
      <c r="X1" s="11"/>
    </row>
    <row r="2" spans="1:25" ht="17.25" customHeight="1">
      <c r="A2" s="11"/>
      <c r="B2" s="11"/>
      <c r="C2" s="11"/>
      <c r="E2" s="3"/>
      <c r="F2" s="3"/>
      <c r="G2" s="3"/>
      <c r="H2" s="3"/>
      <c r="I2" s="3"/>
      <c r="J2" s="3"/>
      <c r="K2" s="12" t="s">
        <v>56</v>
      </c>
      <c r="L2" s="13" t="s">
        <v>57</v>
      </c>
      <c r="M2" s="14"/>
      <c r="N2" s="15"/>
      <c r="O2" s="16" t="s">
        <v>23</v>
      </c>
      <c r="P2" s="11"/>
      <c r="Q2" s="11"/>
      <c r="R2" s="11"/>
      <c r="S2" s="11"/>
      <c r="T2" s="11"/>
      <c r="U2" s="11"/>
      <c r="V2" s="10"/>
      <c r="W2" s="11"/>
      <c r="X2" s="11"/>
      <c r="Y2" s="11"/>
    </row>
    <row r="3" spans="1:25" ht="12" thickBot="1">
      <c r="A3" s="17" t="s">
        <v>58</v>
      </c>
      <c r="Y3" s="19" t="s">
        <v>24</v>
      </c>
    </row>
    <row r="4" spans="1:25" s="25" customFormat="1" ht="15" customHeight="1">
      <c r="A4" s="99" t="s">
        <v>59</v>
      </c>
      <c r="B4" s="100"/>
      <c r="C4" s="105" t="s">
        <v>60</v>
      </c>
      <c r="D4" s="92"/>
      <c r="E4" s="93"/>
      <c r="F4" s="93"/>
      <c r="G4" s="91" t="s">
        <v>61</v>
      </c>
      <c r="H4" s="89"/>
      <c r="I4" s="89"/>
      <c r="J4" s="89"/>
      <c r="K4" s="95"/>
      <c r="L4" s="94"/>
      <c r="M4" s="90" t="s">
        <v>62</v>
      </c>
      <c r="N4" s="20"/>
      <c r="O4" s="21" t="s">
        <v>63</v>
      </c>
      <c r="P4" s="21"/>
      <c r="Q4" s="21"/>
      <c r="R4" s="21"/>
      <c r="S4" s="21"/>
      <c r="T4" s="22" t="s">
        <v>64</v>
      </c>
      <c r="U4" s="23"/>
      <c r="V4" s="23"/>
      <c r="W4" s="24"/>
      <c r="X4" s="108" t="s">
        <v>65</v>
      </c>
      <c r="Y4" s="111" t="s">
        <v>25</v>
      </c>
    </row>
    <row r="5" spans="1:25" s="28" customFormat="1" ht="15" customHeight="1">
      <c r="A5" s="101"/>
      <c r="B5" s="102"/>
      <c r="C5" s="106"/>
      <c r="D5" s="114" t="s">
        <v>26</v>
      </c>
      <c r="E5" s="114" t="s">
        <v>0</v>
      </c>
      <c r="F5" s="114"/>
      <c r="G5" s="26" t="s">
        <v>66</v>
      </c>
      <c r="H5" s="27"/>
      <c r="I5" s="115" t="s">
        <v>27</v>
      </c>
      <c r="J5" s="115" t="s">
        <v>28</v>
      </c>
      <c r="K5" s="115" t="s">
        <v>29</v>
      </c>
      <c r="L5" s="114" t="s">
        <v>26</v>
      </c>
      <c r="M5" s="116" t="s">
        <v>69</v>
      </c>
      <c r="N5" s="117" t="s">
        <v>70</v>
      </c>
      <c r="O5" s="119" t="s">
        <v>26</v>
      </c>
      <c r="P5" s="116" t="s">
        <v>30</v>
      </c>
      <c r="Q5" s="116"/>
      <c r="R5" s="116" t="s">
        <v>31</v>
      </c>
      <c r="S5" s="116" t="s">
        <v>32</v>
      </c>
      <c r="T5" s="114" t="s">
        <v>71</v>
      </c>
      <c r="U5" s="116" t="s">
        <v>72</v>
      </c>
      <c r="V5" s="116" t="s">
        <v>33</v>
      </c>
      <c r="W5" s="116" t="s">
        <v>22</v>
      </c>
      <c r="X5" s="109"/>
      <c r="Y5" s="112"/>
    </row>
    <row r="6" spans="1:25" s="25" customFormat="1" ht="30" customHeight="1">
      <c r="A6" s="101"/>
      <c r="B6" s="102"/>
      <c r="C6" s="107"/>
      <c r="D6" s="114"/>
      <c r="E6" s="114"/>
      <c r="F6" s="114"/>
      <c r="G6" s="29" t="s">
        <v>34</v>
      </c>
      <c r="H6" s="26" t="s">
        <v>35</v>
      </c>
      <c r="I6" s="115"/>
      <c r="J6" s="115"/>
      <c r="K6" s="115"/>
      <c r="L6" s="114"/>
      <c r="M6" s="116"/>
      <c r="N6" s="118"/>
      <c r="O6" s="119"/>
      <c r="P6" s="116"/>
      <c r="Q6" s="116"/>
      <c r="R6" s="116"/>
      <c r="S6" s="116"/>
      <c r="T6" s="114"/>
      <c r="U6" s="116"/>
      <c r="V6" s="116"/>
      <c r="W6" s="116"/>
      <c r="X6" s="110"/>
      <c r="Y6" s="112"/>
    </row>
    <row r="7" spans="1:25" s="28" customFormat="1" ht="15" customHeight="1">
      <c r="A7" s="103"/>
      <c r="B7" s="104"/>
      <c r="C7" s="30" t="s">
        <v>36</v>
      </c>
      <c r="D7" s="31" t="s">
        <v>36</v>
      </c>
      <c r="E7" s="32" t="s">
        <v>36</v>
      </c>
      <c r="F7" s="32" t="s">
        <v>37</v>
      </c>
      <c r="G7" s="32" t="s">
        <v>36</v>
      </c>
      <c r="H7" s="32" t="s">
        <v>36</v>
      </c>
      <c r="I7" s="33" t="s">
        <v>36</v>
      </c>
      <c r="J7" s="33" t="s">
        <v>36</v>
      </c>
      <c r="K7" s="32" t="s">
        <v>36</v>
      </c>
      <c r="L7" s="30" t="s">
        <v>36</v>
      </c>
      <c r="M7" s="34" t="s">
        <v>36</v>
      </c>
      <c r="N7" s="33" t="s">
        <v>36</v>
      </c>
      <c r="O7" s="30" t="s">
        <v>36</v>
      </c>
      <c r="P7" s="30" t="s">
        <v>36</v>
      </c>
      <c r="Q7" s="30" t="s">
        <v>38</v>
      </c>
      <c r="R7" s="34" t="s">
        <v>36</v>
      </c>
      <c r="S7" s="34" t="s">
        <v>36</v>
      </c>
      <c r="T7" s="34" t="s">
        <v>39</v>
      </c>
      <c r="U7" s="34" t="s">
        <v>39</v>
      </c>
      <c r="V7" s="34" t="s">
        <v>39</v>
      </c>
      <c r="W7" s="34" t="s">
        <v>39</v>
      </c>
      <c r="X7" s="34" t="s">
        <v>39</v>
      </c>
      <c r="Y7" s="113"/>
    </row>
    <row r="8" spans="2:25" s="25" customFormat="1" ht="16.5" customHeight="1">
      <c r="B8" s="35" t="s">
        <v>73</v>
      </c>
      <c r="C8" s="36">
        <v>323</v>
      </c>
      <c r="D8" s="37">
        <v>146</v>
      </c>
      <c r="E8" s="43">
        <v>12</v>
      </c>
      <c r="F8" s="43">
        <v>844</v>
      </c>
      <c r="G8" s="43">
        <v>2</v>
      </c>
      <c r="H8" s="43">
        <v>24</v>
      </c>
      <c r="I8" s="43">
        <v>77</v>
      </c>
      <c r="J8" s="43">
        <v>27</v>
      </c>
      <c r="K8" s="43">
        <v>4</v>
      </c>
      <c r="L8" s="37">
        <v>51</v>
      </c>
      <c r="M8" s="40">
        <v>36</v>
      </c>
      <c r="N8" s="43">
        <v>15</v>
      </c>
      <c r="O8" s="39">
        <v>126</v>
      </c>
      <c r="P8" s="40">
        <v>56</v>
      </c>
      <c r="Q8" s="40">
        <v>3468</v>
      </c>
      <c r="R8" s="40">
        <v>38</v>
      </c>
      <c r="S8" s="40">
        <v>32</v>
      </c>
      <c r="T8" s="40">
        <v>850</v>
      </c>
      <c r="U8" s="40">
        <v>44</v>
      </c>
      <c r="V8" s="40">
        <v>287</v>
      </c>
      <c r="W8" s="40">
        <v>519</v>
      </c>
      <c r="X8" s="40">
        <v>256</v>
      </c>
      <c r="Y8" s="41" t="s">
        <v>74</v>
      </c>
    </row>
    <row r="9" spans="2:25" s="25" customFormat="1" ht="16.5" customHeight="1">
      <c r="B9" s="35" t="s">
        <v>75</v>
      </c>
      <c r="C9" s="36">
        <v>328</v>
      </c>
      <c r="D9" s="37">
        <f>SUM(E9,G9,H9,I9,J9,K9)</f>
        <v>146</v>
      </c>
      <c r="E9" s="43">
        <v>12</v>
      </c>
      <c r="F9" s="43">
        <v>834</v>
      </c>
      <c r="G9" s="43">
        <v>2</v>
      </c>
      <c r="H9" s="43">
        <v>24</v>
      </c>
      <c r="I9" s="43">
        <v>77</v>
      </c>
      <c r="J9" s="43">
        <v>27</v>
      </c>
      <c r="K9" s="43">
        <v>4</v>
      </c>
      <c r="L9" s="37">
        <f>SUM(M9:N9)</f>
        <v>58</v>
      </c>
      <c r="M9" s="40">
        <v>43</v>
      </c>
      <c r="N9" s="43">
        <v>15</v>
      </c>
      <c r="O9" s="39">
        <v>124</v>
      </c>
      <c r="P9" s="40">
        <v>56</v>
      </c>
      <c r="Q9" s="40">
        <v>3468</v>
      </c>
      <c r="R9" s="40">
        <v>38</v>
      </c>
      <c r="S9" s="40">
        <v>30</v>
      </c>
      <c r="T9" s="40">
        <v>881</v>
      </c>
      <c r="U9" s="40">
        <v>44</v>
      </c>
      <c r="V9" s="40">
        <v>313</v>
      </c>
      <c r="W9" s="40">
        <v>524</v>
      </c>
      <c r="X9" s="40">
        <v>257</v>
      </c>
      <c r="Y9" s="41" t="s">
        <v>76</v>
      </c>
    </row>
    <row r="10" spans="2:25" s="25" customFormat="1" ht="16.5" customHeight="1">
      <c r="B10" s="35" t="s">
        <v>77</v>
      </c>
      <c r="C10" s="71">
        <f>D10+L10+O10</f>
        <v>344</v>
      </c>
      <c r="D10" s="37">
        <f>K10+J10+I10+H10+G10+E10</f>
        <v>146</v>
      </c>
      <c r="E10" s="86">
        <v>12</v>
      </c>
      <c r="F10" s="86">
        <v>841</v>
      </c>
      <c r="G10" s="86">
        <v>2</v>
      </c>
      <c r="H10" s="86">
        <v>24</v>
      </c>
      <c r="I10" s="86">
        <v>77</v>
      </c>
      <c r="J10" s="86">
        <v>27</v>
      </c>
      <c r="K10" s="86">
        <v>4</v>
      </c>
      <c r="L10" s="37">
        <f>M10+N10</f>
        <v>75</v>
      </c>
      <c r="M10" s="25">
        <v>60</v>
      </c>
      <c r="N10" s="86">
        <v>15</v>
      </c>
      <c r="O10" s="42">
        <f>P10+R10+S10</f>
        <v>123</v>
      </c>
      <c r="P10" s="25">
        <v>56</v>
      </c>
      <c r="Q10" s="87" t="s">
        <v>78</v>
      </c>
      <c r="R10" s="25">
        <v>38</v>
      </c>
      <c r="S10" s="25">
        <v>29</v>
      </c>
      <c r="T10" s="25">
        <v>946</v>
      </c>
      <c r="U10" s="25">
        <v>46</v>
      </c>
      <c r="V10" s="25">
        <v>360</v>
      </c>
      <c r="W10" s="25">
        <v>540</v>
      </c>
      <c r="X10" s="25">
        <v>261</v>
      </c>
      <c r="Y10" s="41" t="s">
        <v>77</v>
      </c>
    </row>
    <row r="11" spans="2:25" s="25" customFormat="1" ht="16.5" customHeight="1">
      <c r="B11" s="35" t="s">
        <v>67</v>
      </c>
      <c r="C11" s="25">
        <f>D11+L11+O11</f>
        <v>367</v>
      </c>
      <c r="D11" s="25">
        <f>K11+J11+I11+H11+G11+E11</f>
        <v>146</v>
      </c>
      <c r="E11" s="25">
        <v>12</v>
      </c>
      <c r="F11" s="86">
        <v>854</v>
      </c>
      <c r="G11" s="25">
        <v>2</v>
      </c>
      <c r="H11" s="25">
        <v>24</v>
      </c>
      <c r="I11" s="25">
        <v>77</v>
      </c>
      <c r="J11" s="25">
        <v>27</v>
      </c>
      <c r="K11" s="25">
        <v>4</v>
      </c>
      <c r="L11" s="25">
        <f>M11+N11</f>
        <v>101</v>
      </c>
      <c r="M11" s="25">
        <v>86</v>
      </c>
      <c r="N11" s="25">
        <v>15</v>
      </c>
      <c r="O11" s="25">
        <v>120</v>
      </c>
      <c r="P11" s="25">
        <v>56</v>
      </c>
      <c r="Q11" s="96" t="s">
        <v>78</v>
      </c>
      <c r="R11" s="25">
        <v>38</v>
      </c>
      <c r="S11" s="25">
        <v>26</v>
      </c>
      <c r="T11" s="19" t="s">
        <v>79</v>
      </c>
      <c r="U11" s="25">
        <v>48</v>
      </c>
      <c r="V11" s="25">
        <v>414</v>
      </c>
      <c r="W11" s="25">
        <v>545</v>
      </c>
      <c r="X11" s="25">
        <v>267</v>
      </c>
      <c r="Y11" s="41" t="s">
        <v>67</v>
      </c>
    </row>
    <row r="12" spans="2:25" s="25" customFormat="1" ht="16.5" customHeight="1">
      <c r="B12" s="44" t="s">
        <v>80</v>
      </c>
      <c r="C12" s="69">
        <f>D12+L12+O12</f>
        <v>396</v>
      </c>
      <c r="D12" s="69">
        <f>E12+G12+H12+I12+J12+K12</f>
        <v>146</v>
      </c>
      <c r="E12" s="69">
        <v>12</v>
      </c>
      <c r="F12" s="69">
        <f>F14+F15+F43</f>
        <v>832</v>
      </c>
      <c r="G12" s="69">
        <v>1</v>
      </c>
      <c r="H12" s="69">
        <v>25</v>
      </c>
      <c r="I12" s="69">
        <v>77</v>
      </c>
      <c r="J12" s="69">
        <v>27</v>
      </c>
      <c r="K12" s="69">
        <v>4</v>
      </c>
      <c r="L12" s="69">
        <v>131</v>
      </c>
      <c r="M12" s="69">
        <v>116</v>
      </c>
      <c r="N12" s="69">
        <v>15</v>
      </c>
      <c r="O12" s="69">
        <v>119</v>
      </c>
      <c r="P12" s="69">
        <v>56</v>
      </c>
      <c r="Q12" s="98" t="s">
        <v>82</v>
      </c>
      <c r="R12" s="69">
        <v>38</v>
      </c>
      <c r="S12" s="69">
        <v>25</v>
      </c>
      <c r="T12" s="69">
        <v>968</v>
      </c>
      <c r="U12" s="69">
        <v>50</v>
      </c>
      <c r="V12" s="88">
        <f>V14+V15</f>
        <v>463</v>
      </c>
      <c r="W12" s="88">
        <f>W14+W15</f>
        <v>455</v>
      </c>
      <c r="X12" s="69">
        <v>273</v>
      </c>
      <c r="Y12" s="45" t="s">
        <v>80</v>
      </c>
    </row>
    <row r="13" spans="2:25" s="25" customFormat="1" ht="12.75" customHeight="1">
      <c r="B13" s="35"/>
      <c r="C13" s="36"/>
      <c r="D13" s="42"/>
      <c r="E13" s="38"/>
      <c r="F13" s="38"/>
      <c r="G13" s="38"/>
      <c r="H13" s="38"/>
      <c r="I13" s="38"/>
      <c r="J13" s="38"/>
      <c r="K13" s="38"/>
      <c r="L13" s="42"/>
      <c r="M13" s="36"/>
      <c r="N13" s="3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41"/>
    </row>
    <row r="14" spans="1:25" s="25" customFormat="1" ht="16.5" customHeight="1">
      <c r="A14" s="69"/>
      <c r="B14" s="74" t="s">
        <v>16</v>
      </c>
      <c r="C14" s="67">
        <f aca="true" t="shared" si="0" ref="C14:C43">D14+L14+O14</f>
        <v>327</v>
      </c>
      <c r="D14" s="68">
        <f>K14+J14+I14+H14+G14+E14</f>
        <v>117</v>
      </c>
      <c r="E14" s="75">
        <v>10</v>
      </c>
      <c r="F14" s="75">
        <f>SUM(F17:F26)</f>
        <v>711</v>
      </c>
      <c r="G14" s="75">
        <v>1</v>
      </c>
      <c r="H14" s="75">
        <v>21</v>
      </c>
      <c r="I14" s="76">
        <v>61</v>
      </c>
      <c r="J14" s="75">
        <v>20</v>
      </c>
      <c r="K14" s="75">
        <v>4</v>
      </c>
      <c r="L14" s="68">
        <f>M14+N14</f>
        <v>118</v>
      </c>
      <c r="M14" s="77">
        <v>105</v>
      </c>
      <c r="N14" s="75">
        <v>13</v>
      </c>
      <c r="O14" s="70">
        <f>SUM(P14,R14,S14)</f>
        <v>92</v>
      </c>
      <c r="P14" s="70">
        <v>41</v>
      </c>
      <c r="Q14" s="70">
        <v>2533</v>
      </c>
      <c r="R14" s="70">
        <v>30</v>
      </c>
      <c r="S14" s="70">
        <v>21</v>
      </c>
      <c r="T14" s="70">
        <v>829</v>
      </c>
      <c r="U14" s="70">
        <v>43</v>
      </c>
      <c r="V14" s="70">
        <f>SUM(V17:V26)</f>
        <v>399</v>
      </c>
      <c r="W14" s="70">
        <f>SUM(W17:W26)</f>
        <v>387</v>
      </c>
      <c r="X14" s="70">
        <v>227</v>
      </c>
      <c r="Y14" s="78" t="s">
        <v>16</v>
      </c>
    </row>
    <row r="15" spans="1:25" s="25" customFormat="1" ht="16.5" customHeight="1">
      <c r="A15" s="69"/>
      <c r="B15" s="74" t="s">
        <v>14</v>
      </c>
      <c r="C15" s="67">
        <f t="shared" si="0"/>
        <v>69</v>
      </c>
      <c r="D15" s="68">
        <f>K15+J15+I15+H15+G15+E15</f>
        <v>29</v>
      </c>
      <c r="E15" s="75">
        <v>2</v>
      </c>
      <c r="F15" s="75">
        <f>SUM(F27,F29,F33,F35,F37,F41)</f>
        <v>121</v>
      </c>
      <c r="G15" s="76">
        <v>0</v>
      </c>
      <c r="H15" s="75">
        <v>4</v>
      </c>
      <c r="I15" s="76">
        <v>16</v>
      </c>
      <c r="J15" s="75">
        <v>7</v>
      </c>
      <c r="K15" s="76">
        <v>0</v>
      </c>
      <c r="L15" s="68">
        <f>M15+N15</f>
        <v>13</v>
      </c>
      <c r="M15" s="77">
        <v>11</v>
      </c>
      <c r="N15" s="75">
        <v>2</v>
      </c>
      <c r="O15" s="70">
        <f>SUM(P15,R15,S15)</f>
        <v>27</v>
      </c>
      <c r="P15" s="70">
        <v>15</v>
      </c>
      <c r="Q15" s="70">
        <v>920</v>
      </c>
      <c r="R15" s="70">
        <v>8</v>
      </c>
      <c r="S15" s="70">
        <v>4</v>
      </c>
      <c r="T15" s="70">
        <v>139</v>
      </c>
      <c r="U15" s="70">
        <v>7</v>
      </c>
      <c r="V15" s="70">
        <f>V27+V29+V33+V35+V37+V41</f>
        <v>64</v>
      </c>
      <c r="W15" s="70">
        <f>W27+W29+W33+W35+W37+W41</f>
        <v>68</v>
      </c>
      <c r="X15" s="70">
        <v>46</v>
      </c>
      <c r="Y15" s="78" t="s">
        <v>14</v>
      </c>
    </row>
    <row r="16" spans="2:25" s="25" customFormat="1" ht="10.5" customHeight="1">
      <c r="B16" s="46"/>
      <c r="C16" s="36"/>
      <c r="D16" s="37"/>
      <c r="E16" s="43"/>
      <c r="F16" s="43"/>
      <c r="G16" s="43"/>
      <c r="H16" s="43"/>
      <c r="I16" s="43"/>
      <c r="J16" s="43"/>
      <c r="K16" s="47"/>
      <c r="L16" s="37"/>
      <c r="M16" s="40"/>
      <c r="N16" s="43"/>
      <c r="O16" s="70">
        <f aca="true" t="shared" si="1" ref="O16:O42">SUM(P16,R16,S16)</f>
        <v>0</v>
      </c>
      <c r="P16" s="40"/>
      <c r="Q16" s="40"/>
      <c r="R16" s="40"/>
      <c r="S16" s="40"/>
      <c r="T16" s="40"/>
      <c r="U16" s="49"/>
      <c r="V16" s="40"/>
      <c r="W16" s="40"/>
      <c r="X16" s="49"/>
      <c r="Y16" s="48"/>
    </row>
    <row r="17" spans="1:25" s="25" customFormat="1" ht="17.25" customHeight="1">
      <c r="A17" s="25">
        <v>1</v>
      </c>
      <c r="B17" s="46" t="s">
        <v>12</v>
      </c>
      <c r="C17" s="71">
        <f t="shared" si="0"/>
        <v>107</v>
      </c>
      <c r="D17" s="37">
        <f aca="true" t="shared" si="2" ref="D17:D43">K17+J17+I17+H17+G17+E17</f>
        <v>31</v>
      </c>
      <c r="E17" s="43">
        <v>1</v>
      </c>
      <c r="F17" s="43">
        <v>80</v>
      </c>
      <c r="G17" s="47">
        <v>0</v>
      </c>
      <c r="H17" s="43">
        <v>5</v>
      </c>
      <c r="I17" s="43">
        <v>19</v>
      </c>
      <c r="J17" s="43">
        <v>5</v>
      </c>
      <c r="K17" s="43">
        <v>1</v>
      </c>
      <c r="L17" s="37">
        <f aca="true" t="shared" si="3" ref="L17:L42">M17+N17</f>
        <v>47</v>
      </c>
      <c r="M17" s="40">
        <v>46</v>
      </c>
      <c r="N17" s="43">
        <v>1</v>
      </c>
      <c r="O17" s="42">
        <f t="shared" si="1"/>
        <v>29</v>
      </c>
      <c r="P17" s="42">
        <v>12</v>
      </c>
      <c r="Q17" s="42">
        <v>751</v>
      </c>
      <c r="R17" s="42">
        <v>12</v>
      </c>
      <c r="S17" s="42">
        <v>5</v>
      </c>
      <c r="T17" s="42">
        <v>273</v>
      </c>
      <c r="U17" s="42">
        <v>14</v>
      </c>
      <c r="V17" s="42">
        <v>129</v>
      </c>
      <c r="W17" s="42">
        <v>130</v>
      </c>
      <c r="X17" s="50">
        <v>74</v>
      </c>
      <c r="Y17" s="51">
        <v>1</v>
      </c>
    </row>
    <row r="18" spans="1:25" s="25" customFormat="1" ht="17.25" customHeight="1">
      <c r="A18" s="25">
        <v>2</v>
      </c>
      <c r="B18" s="46" t="s">
        <v>40</v>
      </c>
      <c r="C18" s="71">
        <f t="shared" si="0"/>
        <v>66</v>
      </c>
      <c r="D18" s="37">
        <f t="shared" si="2"/>
        <v>23</v>
      </c>
      <c r="E18" s="43">
        <v>4</v>
      </c>
      <c r="F18" s="43">
        <v>258</v>
      </c>
      <c r="G18" s="47">
        <v>0</v>
      </c>
      <c r="H18" s="43">
        <v>3</v>
      </c>
      <c r="I18" s="43">
        <v>14</v>
      </c>
      <c r="J18" s="47">
        <v>0</v>
      </c>
      <c r="K18" s="43">
        <v>2</v>
      </c>
      <c r="L18" s="37">
        <f t="shared" si="3"/>
        <v>25</v>
      </c>
      <c r="M18" s="40">
        <v>17</v>
      </c>
      <c r="N18" s="43">
        <v>8</v>
      </c>
      <c r="O18" s="42">
        <f t="shared" si="1"/>
        <v>18</v>
      </c>
      <c r="P18" s="40">
        <v>9</v>
      </c>
      <c r="Q18" s="40">
        <v>608</v>
      </c>
      <c r="R18" s="40">
        <v>6</v>
      </c>
      <c r="S18" s="40">
        <v>3</v>
      </c>
      <c r="T18" s="42">
        <v>140</v>
      </c>
      <c r="U18" s="40">
        <v>6</v>
      </c>
      <c r="V18" s="40">
        <v>72</v>
      </c>
      <c r="W18" s="40">
        <v>62</v>
      </c>
      <c r="X18" s="40">
        <v>40</v>
      </c>
      <c r="Y18" s="51">
        <v>2</v>
      </c>
    </row>
    <row r="19" spans="1:25" s="25" customFormat="1" ht="17.25" customHeight="1">
      <c r="A19" s="25">
        <v>3</v>
      </c>
      <c r="B19" s="46" t="s">
        <v>10</v>
      </c>
      <c r="C19" s="71">
        <f t="shared" si="0"/>
        <v>34</v>
      </c>
      <c r="D19" s="37">
        <f t="shared" si="2"/>
        <v>17</v>
      </c>
      <c r="E19" s="47">
        <v>0</v>
      </c>
      <c r="F19" s="47">
        <v>0</v>
      </c>
      <c r="G19" s="43">
        <v>1</v>
      </c>
      <c r="H19" s="43">
        <v>2</v>
      </c>
      <c r="I19" s="43">
        <v>7</v>
      </c>
      <c r="J19" s="43">
        <v>7</v>
      </c>
      <c r="K19" s="47">
        <v>0</v>
      </c>
      <c r="L19" s="37">
        <f t="shared" si="3"/>
        <v>12</v>
      </c>
      <c r="M19" s="40">
        <v>12</v>
      </c>
      <c r="N19" s="47">
        <v>0</v>
      </c>
      <c r="O19" s="42">
        <f t="shared" si="1"/>
        <v>5</v>
      </c>
      <c r="P19" s="42">
        <v>2</v>
      </c>
      <c r="Q19" s="42">
        <v>180</v>
      </c>
      <c r="R19" s="42">
        <v>1</v>
      </c>
      <c r="S19" s="42">
        <v>2</v>
      </c>
      <c r="T19" s="42">
        <v>87</v>
      </c>
      <c r="U19" s="42">
        <v>9</v>
      </c>
      <c r="V19" s="42">
        <v>30</v>
      </c>
      <c r="W19" s="42">
        <v>48</v>
      </c>
      <c r="X19" s="50">
        <v>26</v>
      </c>
      <c r="Y19" s="51">
        <v>3</v>
      </c>
    </row>
    <row r="20" spans="1:25" s="25" customFormat="1" ht="17.25" customHeight="1">
      <c r="A20" s="25">
        <v>4</v>
      </c>
      <c r="B20" s="46" t="s">
        <v>8</v>
      </c>
      <c r="C20" s="71">
        <f t="shared" si="0"/>
        <v>10</v>
      </c>
      <c r="D20" s="37">
        <f t="shared" si="2"/>
        <v>5</v>
      </c>
      <c r="E20" s="43">
        <v>1</v>
      </c>
      <c r="F20" s="43">
        <v>69</v>
      </c>
      <c r="G20" s="47">
        <v>0</v>
      </c>
      <c r="H20" s="43">
        <v>1</v>
      </c>
      <c r="I20" s="43">
        <v>2</v>
      </c>
      <c r="J20" s="43">
        <v>1</v>
      </c>
      <c r="K20" s="47">
        <v>0</v>
      </c>
      <c r="L20" s="37">
        <f t="shared" si="3"/>
        <v>1</v>
      </c>
      <c r="M20" s="52">
        <v>1</v>
      </c>
      <c r="N20" s="47">
        <v>0</v>
      </c>
      <c r="O20" s="42">
        <f t="shared" si="1"/>
        <v>4</v>
      </c>
      <c r="P20" s="42">
        <v>1</v>
      </c>
      <c r="Q20" s="42">
        <v>77</v>
      </c>
      <c r="R20" s="42">
        <v>2</v>
      </c>
      <c r="S20" s="42">
        <v>1</v>
      </c>
      <c r="T20" s="42">
        <v>21</v>
      </c>
      <c r="U20" s="42">
        <v>2</v>
      </c>
      <c r="V20" s="42">
        <v>13</v>
      </c>
      <c r="W20" s="42">
        <v>6</v>
      </c>
      <c r="X20" s="50">
        <v>10</v>
      </c>
      <c r="Y20" s="51">
        <v>4</v>
      </c>
    </row>
    <row r="21" spans="1:25" s="25" customFormat="1" ht="17.25" customHeight="1">
      <c r="A21" s="25">
        <v>5</v>
      </c>
      <c r="B21" s="46" t="s">
        <v>6</v>
      </c>
      <c r="C21" s="71">
        <f t="shared" si="0"/>
        <v>27</v>
      </c>
      <c r="D21" s="37">
        <f t="shared" si="2"/>
        <v>8</v>
      </c>
      <c r="E21" s="43">
        <v>1</v>
      </c>
      <c r="F21" s="43">
        <v>91</v>
      </c>
      <c r="G21" s="47">
        <v>0</v>
      </c>
      <c r="H21" s="43">
        <v>1</v>
      </c>
      <c r="I21" s="43">
        <v>5</v>
      </c>
      <c r="J21" s="43">
        <v>1</v>
      </c>
      <c r="K21" s="47">
        <v>0</v>
      </c>
      <c r="L21" s="37">
        <f t="shared" si="3"/>
        <v>7</v>
      </c>
      <c r="M21" s="40">
        <v>4</v>
      </c>
      <c r="N21" s="43">
        <v>3</v>
      </c>
      <c r="O21" s="42">
        <f t="shared" si="1"/>
        <v>12</v>
      </c>
      <c r="P21" s="42">
        <v>3</v>
      </c>
      <c r="Q21" s="42">
        <v>170</v>
      </c>
      <c r="R21" s="42">
        <v>2</v>
      </c>
      <c r="S21" s="42">
        <v>7</v>
      </c>
      <c r="T21" s="42">
        <v>78</v>
      </c>
      <c r="U21" s="42">
        <v>4</v>
      </c>
      <c r="V21" s="42">
        <v>39</v>
      </c>
      <c r="W21" s="42">
        <v>35</v>
      </c>
      <c r="X21" s="50">
        <v>23</v>
      </c>
      <c r="Y21" s="51">
        <v>5</v>
      </c>
    </row>
    <row r="22" spans="1:25" s="25" customFormat="1" ht="17.25" customHeight="1">
      <c r="A22" s="25">
        <v>6</v>
      </c>
      <c r="B22" s="46" t="s">
        <v>41</v>
      </c>
      <c r="C22" s="71">
        <f t="shared" si="0"/>
        <v>31</v>
      </c>
      <c r="D22" s="37">
        <f t="shared" si="2"/>
        <v>12</v>
      </c>
      <c r="E22" s="43">
        <v>1</v>
      </c>
      <c r="F22" s="43">
        <v>55</v>
      </c>
      <c r="G22" s="47">
        <v>0</v>
      </c>
      <c r="H22" s="43">
        <v>2</v>
      </c>
      <c r="I22" s="43">
        <v>6</v>
      </c>
      <c r="J22" s="43">
        <v>3</v>
      </c>
      <c r="K22" s="47">
        <v>0</v>
      </c>
      <c r="L22" s="37">
        <f t="shared" si="3"/>
        <v>11</v>
      </c>
      <c r="M22" s="40">
        <v>11</v>
      </c>
      <c r="N22" s="47">
        <v>0</v>
      </c>
      <c r="O22" s="42">
        <f t="shared" si="1"/>
        <v>8</v>
      </c>
      <c r="P22" s="40">
        <v>4</v>
      </c>
      <c r="Q22" s="40">
        <v>190</v>
      </c>
      <c r="R22" s="40">
        <v>2</v>
      </c>
      <c r="S22" s="40">
        <v>2</v>
      </c>
      <c r="T22" s="42">
        <v>75</v>
      </c>
      <c r="U22" s="40">
        <v>2</v>
      </c>
      <c r="V22" s="40">
        <v>35</v>
      </c>
      <c r="W22" s="40">
        <v>38</v>
      </c>
      <c r="X22" s="40">
        <v>18</v>
      </c>
      <c r="Y22" s="51">
        <v>6</v>
      </c>
    </row>
    <row r="23" spans="1:25" s="25" customFormat="1" ht="17.25" customHeight="1">
      <c r="A23" s="25">
        <v>7</v>
      </c>
      <c r="B23" s="46" t="s">
        <v>3</v>
      </c>
      <c r="C23" s="71">
        <f t="shared" si="0"/>
        <v>5</v>
      </c>
      <c r="D23" s="37">
        <f t="shared" si="2"/>
        <v>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3">
        <v>1</v>
      </c>
      <c r="K23" s="47">
        <v>0</v>
      </c>
      <c r="L23" s="37">
        <f t="shared" si="3"/>
        <v>2</v>
      </c>
      <c r="M23" s="40">
        <v>2</v>
      </c>
      <c r="N23" s="47">
        <v>0</v>
      </c>
      <c r="O23" s="42">
        <f t="shared" si="1"/>
        <v>2</v>
      </c>
      <c r="P23" s="42">
        <v>1</v>
      </c>
      <c r="Q23" s="42">
        <v>107</v>
      </c>
      <c r="R23" s="42">
        <v>1</v>
      </c>
      <c r="S23" s="47">
        <v>0</v>
      </c>
      <c r="T23" s="42">
        <v>35</v>
      </c>
      <c r="U23" s="42">
        <v>2</v>
      </c>
      <c r="V23" s="42">
        <v>15</v>
      </c>
      <c r="W23" s="42">
        <v>18</v>
      </c>
      <c r="X23" s="50">
        <v>8</v>
      </c>
      <c r="Y23" s="51">
        <v>7</v>
      </c>
    </row>
    <row r="24" spans="1:25" s="25" customFormat="1" ht="17.25" customHeight="1">
      <c r="A24" s="25">
        <v>8</v>
      </c>
      <c r="B24" s="46" t="s">
        <v>42</v>
      </c>
      <c r="C24" s="71">
        <f t="shared" si="0"/>
        <v>17</v>
      </c>
      <c r="D24" s="37">
        <f t="shared" si="2"/>
        <v>5</v>
      </c>
      <c r="E24" s="43">
        <v>1</v>
      </c>
      <c r="F24" s="43">
        <v>66</v>
      </c>
      <c r="G24" s="47">
        <v>0</v>
      </c>
      <c r="H24" s="43">
        <v>2</v>
      </c>
      <c r="I24" s="43">
        <v>2</v>
      </c>
      <c r="J24" s="47">
        <v>0</v>
      </c>
      <c r="K24" s="47">
        <v>0</v>
      </c>
      <c r="L24" s="37">
        <f t="shared" si="3"/>
        <v>6</v>
      </c>
      <c r="M24" s="40">
        <v>6</v>
      </c>
      <c r="N24" s="47">
        <v>0</v>
      </c>
      <c r="O24" s="42">
        <f t="shared" si="1"/>
        <v>6</v>
      </c>
      <c r="P24" s="42">
        <v>3</v>
      </c>
      <c r="Q24" s="42">
        <v>150</v>
      </c>
      <c r="R24" s="42">
        <v>2</v>
      </c>
      <c r="S24" s="40">
        <v>1</v>
      </c>
      <c r="T24" s="42">
        <v>42</v>
      </c>
      <c r="U24" s="42">
        <v>3</v>
      </c>
      <c r="V24" s="42">
        <v>23</v>
      </c>
      <c r="W24" s="42">
        <v>16</v>
      </c>
      <c r="X24" s="50">
        <v>10</v>
      </c>
      <c r="Y24" s="51">
        <v>8</v>
      </c>
    </row>
    <row r="25" spans="1:25" s="25" customFormat="1" ht="17.25" customHeight="1">
      <c r="A25" s="25">
        <v>9</v>
      </c>
      <c r="B25" s="46" t="s">
        <v>43</v>
      </c>
      <c r="C25" s="71">
        <f t="shared" si="0"/>
        <v>14</v>
      </c>
      <c r="D25" s="37">
        <f t="shared" si="2"/>
        <v>8</v>
      </c>
      <c r="E25" s="43">
        <v>1</v>
      </c>
      <c r="F25" s="43">
        <v>92</v>
      </c>
      <c r="G25" s="47">
        <v>0</v>
      </c>
      <c r="H25" s="43">
        <v>2</v>
      </c>
      <c r="I25" s="43">
        <v>3</v>
      </c>
      <c r="J25" s="43">
        <v>2</v>
      </c>
      <c r="K25" s="47">
        <v>0</v>
      </c>
      <c r="L25" s="37">
        <f t="shared" si="3"/>
        <v>2</v>
      </c>
      <c r="M25" s="52">
        <v>2</v>
      </c>
      <c r="N25" s="47">
        <v>0</v>
      </c>
      <c r="O25" s="42">
        <f t="shared" si="1"/>
        <v>4</v>
      </c>
      <c r="P25" s="40">
        <v>3</v>
      </c>
      <c r="Q25" s="40">
        <v>150</v>
      </c>
      <c r="R25" s="40">
        <v>1</v>
      </c>
      <c r="S25" s="47">
        <v>0</v>
      </c>
      <c r="T25" s="42">
        <v>44</v>
      </c>
      <c r="U25" s="40">
        <v>1</v>
      </c>
      <c r="V25" s="40">
        <v>23</v>
      </c>
      <c r="W25" s="40">
        <v>20</v>
      </c>
      <c r="X25" s="40">
        <v>7</v>
      </c>
      <c r="Y25" s="51">
        <v>9</v>
      </c>
    </row>
    <row r="26" spans="1:25" s="25" customFormat="1" ht="17.25" customHeight="1">
      <c r="A26" s="25">
        <v>10</v>
      </c>
      <c r="B26" s="46" t="s">
        <v>44</v>
      </c>
      <c r="C26" s="71">
        <f t="shared" si="0"/>
        <v>16</v>
      </c>
      <c r="D26" s="37">
        <f t="shared" si="2"/>
        <v>7</v>
      </c>
      <c r="E26" s="47">
        <v>0</v>
      </c>
      <c r="F26" s="47">
        <v>0</v>
      </c>
      <c r="G26" s="47">
        <v>0</v>
      </c>
      <c r="H26" s="43">
        <v>3</v>
      </c>
      <c r="I26" s="43">
        <v>3</v>
      </c>
      <c r="J26" s="47">
        <v>0</v>
      </c>
      <c r="K26" s="43">
        <v>1</v>
      </c>
      <c r="L26" s="37">
        <f t="shared" si="3"/>
        <v>5</v>
      </c>
      <c r="M26" s="40">
        <v>4</v>
      </c>
      <c r="N26" s="43">
        <v>1</v>
      </c>
      <c r="O26" s="42">
        <f t="shared" si="1"/>
        <v>4</v>
      </c>
      <c r="P26" s="40">
        <v>3</v>
      </c>
      <c r="Q26" s="40">
        <v>150</v>
      </c>
      <c r="R26" s="40">
        <v>1</v>
      </c>
      <c r="S26" s="47">
        <v>0</v>
      </c>
      <c r="T26" s="42">
        <v>34</v>
      </c>
      <c r="U26" s="40" t="s">
        <v>21</v>
      </c>
      <c r="V26" s="40">
        <v>20</v>
      </c>
      <c r="W26" s="40">
        <v>14</v>
      </c>
      <c r="X26" s="40">
        <v>11</v>
      </c>
      <c r="Y26" s="51">
        <v>10</v>
      </c>
    </row>
    <row r="27" spans="1:25" s="25" customFormat="1" ht="17.25" customHeight="1">
      <c r="A27" s="69"/>
      <c r="B27" s="74" t="s">
        <v>20</v>
      </c>
      <c r="C27" s="67">
        <f t="shared" si="0"/>
        <v>2</v>
      </c>
      <c r="D27" s="68">
        <f t="shared" si="2"/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68">
        <f t="shared" si="3"/>
        <v>1</v>
      </c>
      <c r="M27" s="79">
        <v>1</v>
      </c>
      <c r="N27" s="76">
        <v>0</v>
      </c>
      <c r="O27" s="70">
        <f t="shared" si="1"/>
        <v>1</v>
      </c>
      <c r="P27" s="68">
        <v>1</v>
      </c>
      <c r="Q27" s="68">
        <v>50</v>
      </c>
      <c r="R27" s="76">
        <v>0</v>
      </c>
      <c r="S27" s="76">
        <v>0</v>
      </c>
      <c r="T27" s="70">
        <v>13</v>
      </c>
      <c r="U27" s="79">
        <v>2</v>
      </c>
      <c r="V27" s="68">
        <v>6</v>
      </c>
      <c r="W27" s="68">
        <v>5</v>
      </c>
      <c r="X27" s="68">
        <v>4</v>
      </c>
      <c r="Y27" s="80" t="s">
        <v>45</v>
      </c>
    </row>
    <row r="28" spans="1:25" s="25" customFormat="1" ht="17.25" customHeight="1">
      <c r="A28" s="25">
        <v>11</v>
      </c>
      <c r="B28" s="53" t="s">
        <v>46</v>
      </c>
      <c r="C28" s="71">
        <f t="shared" si="0"/>
        <v>2</v>
      </c>
      <c r="D28" s="37">
        <f t="shared" si="2"/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37">
        <f t="shared" si="3"/>
        <v>1</v>
      </c>
      <c r="M28" s="37">
        <v>1</v>
      </c>
      <c r="N28" s="54">
        <v>0</v>
      </c>
      <c r="O28" s="42">
        <f t="shared" si="1"/>
        <v>1</v>
      </c>
      <c r="P28" s="42">
        <v>1</v>
      </c>
      <c r="Q28" s="42">
        <v>50</v>
      </c>
      <c r="R28" s="47">
        <v>0</v>
      </c>
      <c r="S28" s="47">
        <v>0</v>
      </c>
      <c r="T28" s="42">
        <v>13</v>
      </c>
      <c r="U28" s="37">
        <v>2</v>
      </c>
      <c r="V28" s="42">
        <v>6</v>
      </c>
      <c r="W28" s="42">
        <v>5</v>
      </c>
      <c r="X28" s="50">
        <v>4</v>
      </c>
      <c r="Y28" s="51">
        <v>11</v>
      </c>
    </row>
    <row r="29" spans="1:25" s="25" customFormat="1" ht="17.25" customHeight="1">
      <c r="A29" s="69"/>
      <c r="B29" s="74" t="s">
        <v>19</v>
      </c>
      <c r="C29" s="67">
        <f t="shared" si="0"/>
        <v>26</v>
      </c>
      <c r="D29" s="68">
        <f t="shared" si="2"/>
        <v>10</v>
      </c>
      <c r="E29" s="76">
        <v>2</v>
      </c>
      <c r="F29" s="76">
        <f>SUM(F30:F32)</f>
        <v>121</v>
      </c>
      <c r="G29" s="76">
        <v>0</v>
      </c>
      <c r="H29" s="76">
        <v>1</v>
      </c>
      <c r="I29" s="81">
        <v>6</v>
      </c>
      <c r="J29" s="81">
        <v>1</v>
      </c>
      <c r="K29" s="76">
        <v>0</v>
      </c>
      <c r="L29" s="68">
        <f t="shared" si="3"/>
        <v>8</v>
      </c>
      <c r="M29" s="77">
        <v>7</v>
      </c>
      <c r="N29" s="81">
        <v>1</v>
      </c>
      <c r="O29" s="70">
        <f t="shared" si="1"/>
        <v>8</v>
      </c>
      <c r="P29" s="68">
        <v>5</v>
      </c>
      <c r="Q29" s="68">
        <v>315</v>
      </c>
      <c r="R29" s="68">
        <v>2</v>
      </c>
      <c r="S29" s="68">
        <v>1</v>
      </c>
      <c r="T29" s="70">
        <v>38</v>
      </c>
      <c r="U29" s="79" t="s">
        <v>21</v>
      </c>
      <c r="V29" s="68">
        <v>19</v>
      </c>
      <c r="W29" s="68">
        <v>19</v>
      </c>
      <c r="X29" s="68">
        <v>13</v>
      </c>
      <c r="Y29" s="80" t="s">
        <v>47</v>
      </c>
    </row>
    <row r="30" spans="1:25" s="25" customFormat="1" ht="17.25" customHeight="1">
      <c r="A30" s="25">
        <v>12</v>
      </c>
      <c r="B30" s="46" t="s">
        <v>18</v>
      </c>
      <c r="C30" s="71">
        <f t="shared" si="0"/>
        <v>10</v>
      </c>
      <c r="D30" s="37">
        <f t="shared" si="2"/>
        <v>3</v>
      </c>
      <c r="E30" s="43">
        <v>1</v>
      </c>
      <c r="F30" s="43">
        <v>66</v>
      </c>
      <c r="G30" s="47">
        <v>0</v>
      </c>
      <c r="H30" s="43">
        <v>1</v>
      </c>
      <c r="I30" s="43">
        <v>1</v>
      </c>
      <c r="J30" s="47">
        <v>0</v>
      </c>
      <c r="K30" s="47">
        <v>0</v>
      </c>
      <c r="L30" s="37">
        <f t="shared" si="3"/>
        <v>4</v>
      </c>
      <c r="M30" s="52">
        <v>3</v>
      </c>
      <c r="N30" s="43">
        <v>1</v>
      </c>
      <c r="O30" s="42">
        <f t="shared" si="1"/>
        <v>3</v>
      </c>
      <c r="P30" s="42">
        <v>1</v>
      </c>
      <c r="Q30" s="42">
        <v>80</v>
      </c>
      <c r="R30" s="42">
        <v>1</v>
      </c>
      <c r="S30" s="55">
        <v>1</v>
      </c>
      <c r="T30" s="42">
        <v>10</v>
      </c>
      <c r="U30" s="52" t="s">
        <v>21</v>
      </c>
      <c r="V30" s="42">
        <v>5</v>
      </c>
      <c r="W30" s="42">
        <v>5</v>
      </c>
      <c r="X30" s="50">
        <v>1</v>
      </c>
      <c r="Y30" s="51">
        <v>12</v>
      </c>
    </row>
    <row r="31" spans="1:25" s="25" customFormat="1" ht="17.25" customHeight="1">
      <c r="A31" s="25">
        <v>13</v>
      </c>
      <c r="B31" s="46" t="s">
        <v>17</v>
      </c>
      <c r="C31" s="71">
        <f t="shared" si="0"/>
        <v>3</v>
      </c>
      <c r="D31" s="37">
        <f t="shared" si="2"/>
        <v>2</v>
      </c>
      <c r="E31" s="47">
        <v>0</v>
      </c>
      <c r="F31" s="47">
        <v>0</v>
      </c>
      <c r="G31" s="47">
        <v>0</v>
      </c>
      <c r="H31" s="47">
        <v>0</v>
      </c>
      <c r="I31" s="43">
        <v>1</v>
      </c>
      <c r="J31" s="43">
        <v>1</v>
      </c>
      <c r="K31" s="47">
        <v>0</v>
      </c>
      <c r="L31" s="37">
        <f t="shared" si="3"/>
        <v>0</v>
      </c>
      <c r="M31" s="47">
        <v>0</v>
      </c>
      <c r="N31" s="47">
        <v>0</v>
      </c>
      <c r="O31" s="42">
        <f t="shared" si="1"/>
        <v>1</v>
      </c>
      <c r="P31" s="56">
        <v>1</v>
      </c>
      <c r="Q31" s="56">
        <v>85</v>
      </c>
      <c r="R31" s="47">
        <v>0</v>
      </c>
      <c r="S31" s="47">
        <v>0</v>
      </c>
      <c r="T31" s="42">
        <v>8</v>
      </c>
      <c r="U31" s="52" t="s">
        <v>21</v>
      </c>
      <c r="V31" s="42">
        <v>3</v>
      </c>
      <c r="W31" s="42">
        <v>5</v>
      </c>
      <c r="X31" s="50">
        <v>4</v>
      </c>
      <c r="Y31" s="51">
        <v>13</v>
      </c>
    </row>
    <row r="32" spans="1:25" s="25" customFormat="1" ht="17.25" customHeight="1">
      <c r="A32" s="25">
        <v>14</v>
      </c>
      <c r="B32" s="46" t="s">
        <v>48</v>
      </c>
      <c r="C32" s="71">
        <f t="shared" si="0"/>
        <v>13</v>
      </c>
      <c r="D32" s="37">
        <f t="shared" si="2"/>
        <v>5</v>
      </c>
      <c r="E32" s="43">
        <v>1</v>
      </c>
      <c r="F32" s="43">
        <v>55</v>
      </c>
      <c r="G32" s="47">
        <v>0</v>
      </c>
      <c r="H32" s="47">
        <v>0</v>
      </c>
      <c r="I32" s="43">
        <v>4</v>
      </c>
      <c r="J32" s="47">
        <v>0</v>
      </c>
      <c r="K32" s="47">
        <v>0</v>
      </c>
      <c r="L32" s="37">
        <f t="shared" si="3"/>
        <v>4</v>
      </c>
      <c r="M32" s="40">
        <v>4</v>
      </c>
      <c r="N32" s="47">
        <v>0</v>
      </c>
      <c r="O32" s="42">
        <f t="shared" si="1"/>
        <v>4</v>
      </c>
      <c r="P32" s="42">
        <v>3</v>
      </c>
      <c r="Q32" s="42">
        <v>150</v>
      </c>
      <c r="R32" s="42">
        <v>1</v>
      </c>
      <c r="S32" s="47">
        <v>0</v>
      </c>
      <c r="T32" s="42">
        <v>20</v>
      </c>
      <c r="U32" s="52" t="s">
        <v>21</v>
      </c>
      <c r="V32" s="42">
        <v>11</v>
      </c>
      <c r="W32" s="42">
        <v>9</v>
      </c>
      <c r="X32" s="50">
        <v>8</v>
      </c>
      <c r="Y32" s="51">
        <v>14</v>
      </c>
    </row>
    <row r="33" spans="1:25" s="25" customFormat="1" ht="17.25" customHeight="1">
      <c r="A33" s="69"/>
      <c r="B33" s="74" t="s">
        <v>15</v>
      </c>
      <c r="C33" s="67">
        <f t="shared" si="0"/>
        <v>2</v>
      </c>
      <c r="D33" s="68">
        <f t="shared" si="2"/>
        <v>1</v>
      </c>
      <c r="E33" s="76">
        <v>0</v>
      </c>
      <c r="F33" s="76">
        <v>0</v>
      </c>
      <c r="G33" s="76">
        <v>0</v>
      </c>
      <c r="H33" s="76">
        <v>0</v>
      </c>
      <c r="I33" s="81">
        <v>1</v>
      </c>
      <c r="J33" s="76">
        <v>0</v>
      </c>
      <c r="K33" s="76">
        <v>0</v>
      </c>
      <c r="L33" s="68">
        <f t="shared" si="3"/>
        <v>0</v>
      </c>
      <c r="M33" s="79">
        <v>0</v>
      </c>
      <c r="N33" s="76">
        <v>0</v>
      </c>
      <c r="O33" s="70">
        <f t="shared" si="1"/>
        <v>1</v>
      </c>
      <c r="P33" s="68">
        <v>1</v>
      </c>
      <c r="Q33" s="68">
        <v>90</v>
      </c>
      <c r="R33" s="79">
        <v>0</v>
      </c>
      <c r="S33" s="76">
        <v>0</v>
      </c>
      <c r="T33" s="70">
        <v>4</v>
      </c>
      <c r="U33" s="79" t="s">
        <v>21</v>
      </c>
      <c r="V33" s="68">
        <v>1</v>
      </c>
      <c r="W33" s="68">
        <v>3</v>
      </c>
      <c r="X33" s="68">
        <v>1</v>
      </c>
      <c r="Y33" s="80" t="s">
        <v>49</v>
      </c>
    </row>
    <row r="34" spans="1:25" s="25" customFormat="1" ht="17.25" customHeight="1">
      <c r="A34" s="25">
        <v>15</v>
      </c>
      <c r="B34" s="46" t="s">
        <v>13</v>
      </c>
      <c r="C34" s="71">
        <f t="shared" si="0"/>
        <v>2</v>
      </c>
      <c r="D34" s="37">
        <f t="shared" si="2"/>
        <v>1</v>
      </c>
      <c r="E34" s="47">
        <v>0</v>
      </c>
      <c r="F34" s="47">
        <v>0</v>
      </c>
      <c r="G34" s="47">
        <v>0</v>
      </c>
      <c r="H34" s="47">
        <v>0</v>
      </c>
      <c r="I34" s="43">
        <v>1</v>
      </c>
      <c r="J34" s="47">
        <v>0</v>
      </c>
      <c r="K34" s="47">
        <v>0</v>
      </c>
      <c r="L34" s="37">
        <f t="shared" si="3"/>
        <v>0</v>
      </c>
      <c r="M34" s="52">
        <v>0</v>
      </c>
      <c r="N34" s="47">
        <v>0</v>
      </c>
      <c r="O34" s="42">
        <f t="shared" si="1"/>
        <v>1</v>
      </c>
      <c r="P34" s="37">
        <v>1</v>
      </c>
      <c r="Q34" s="37">
        <v>90</v>
      </c>
      <c r="R34" s="52">
        <v>0</v>
      </c>
      <c r="S34" s="47">
        <v>0</v>
      </c>
      <c r="T34" s="42">
        <v>4</v>
      </c>
      <c r="U34" s="52" t="s">
        <v>21</v>
      </c>
      <c r="V34" s="37">
        <v>1</v>
      </c>
      <c r="W34" s="37">
        <v>3</v>
      </c>
      <c r="X34" s="37">
        <v>1</v>
      </c>
      <c r="Y34" s="51">
        <v>15</v>
      </c>
    </row>
    <row r="35" spans="1:25" s="25" customFormat="1" ht="17.25" customHeight="1">
      <c r="A35" s="69"/>
      <c r="B35" s="74" t="s">
        <v>11</v>
      </c>
      <c r="C35" s="67">
        <f t="shared" si="0"/>
        <v>13</v>
      </c>
      <c r="D35" s="68">
        <f t="shared" si="2"/>
        <v>5</v>
      </c>
      <c r="E35" s="76">
        <v>0</v>
      </c>
      <c r="F35" s="76">
        <v>0</v>
      </c>
      <c r="G35" s="76">
        <v>0</v>
      </c>
      <c r="H35" s="76">
        <v>0</v>
      </c>
      <c r="I35" s="81">
        <v>3</v>
      </c>
      <c r="J35" s="81">
        <v>2</v>
      </c>
      <c r="K35" s="76">
        <v>0</v>
      </c>
      <c r="L35" s="68">
        <f t="shared" si="3"/>
        <v>3</v>
      </c>
      <c r="M35" s="79">
        <v>2</v>
      </c>
      <c r="N35" s="81">
        <v>1</v>
      </c>
      <c r="O35" s="70">
        <f t="shared" si="1"/>
        <v>5</v>
      </c>
      <c r="P35" s="68">
        <v>3</v>
      </c>
      <c r="Q35" s="68">
        <v>175</v>
      </c>
      <c r="R35" s="68">
        <v>1</v>
      </c>
      <c r="S35" s="68">
        <v>1</v>
      </c>
      <c r="T35" s="70">
        <v>23</v>
      </c>
      <c r="U35" s="68">
        <v>2</v>
      </c>
      <c r="V35" s="68">
        <v>11</v>
      </c>
      <c r="W35" s="68">
        <v>10</v>
      </c>
      <c r="X35" s="68">
        <v>7</v>
      </c>
      <c r="Y35" s="80" t="s">
        <v>50</v>
      </c>
    </row>
    <row r="36" spans="1:25" s="25" customFormat="1" ht="17.25" customHeight="1">
      <c r="A36" s="25">
        <v>16</v>
      </c>
      <c r="B36" s="46" t="s">
        <v>81</v>
      </c>
      <c r="C36" s="71">
        <f t="shared" si="0"/>
        <v>13</v>
      </c>
      <c r="D36" s="37">
        <f t="shared" si="2"/>
        <v>5</v>
      </c>
      <c r="E36" s="47">
        <v>0</v>
      </c>
      <c r="F36" s="47">
        <v>0</v>
      </c>
      <c r="G36" s="47">
        <v>0</v>
      </c>
      <c r="H36" s="47">
        <v>0</v>
      </c>
      <c r="I36" s="54">
        <v>3</v>
      </c>
      <c r="J36" s="54">
        <v>2</v>
      </c>
      <c r="K36" s="47">
        <v>0</v>
      </c>
      <c r="L36" s="37">
        <f t="shared" si="3"/>
        <v>3</v>
      </c>
      <c r="M36" s="52">
        <v>2</v>
      </c>
      <c r="N36" s="54">
        <v>1</v>
      </c>
      <c r="O36" s="42">
        <f t="shared" si="1"/>
        <v>5</v>
      </c>
      <c r="P36" s="37">
        <v>3</v>
      </c>
      <c r="Q36" s="37">
        <v>175</v>
      </c>
      <c r="R36" s="37">
        <v>1</v>
      </c>
      <c r="S36" s="37">
        <v>1</v>
      </c>
      <c r="T36" s="42">
        <v>23</v>
      </c>
      <c r="U36" s="37">
        <v>2</v>
      </c>
      <c r="V36" s="37">
        <v>11</v>
      </c>
      <c r="W36" s="37">
        <v>10</v>
      </c>
      <c r="X36" s="37">
        <v>7</v>
      </c>
      <c r="Y36" s="51">
        <v>16</v>
      </c>
    </row>
    <row r="37" spans="1:25" s="25" customFormat="1" ht="17.25" customHeight="1">
      <c r="A37" s="69"/>
      <c r="B37" s="74" t="s">
        <v>9</v>
      </c>
      <c r="C37" s="67">
        <f t="shared" si="0"/>
        <v>24</v>
      </c>
      <c r="D37" s="68">
        <f t="shared" si="2"/>
        <v>13</v>
      </c>
      <c r="E37" s="76">
        <v>0</v>
      </c>
      <c r="F37" s="76">
        <v>0</v>
      </c>
      <c r="G37" s="76">
        <v>0</v>
      </c>
      <c r="H37" s="76">
        <v>3</v>
      </c>
      <c r="I37" s="81">
        <v>6</v>
      </c>
      <c r="J37" s="81">
        <v>4</v>
      </c>
      <c r="K37" s="76">
        <v>0</v>
      </c>
      <c r="L37" s="68">
        <f t="shared" si="3"/>
        <v>1</v>
      </c>
      <c r="M37" s="79">
        <v>1</v>
      </c>
      <c r="N37" s="76">
        <v>0</v>
      </c>
      <c r="O37" s="70">
        <f t="shared" si="1"/>
        <v>10</v>
      </c>
      <c r="P37" s="68">
        <v>4</v>
      </c>
      <c r="Q37" s="68">
        <v>205</v>
      </c>
      <c r="R37" s="68">
        <v>4</v>
      </c>
      <c r="S37" s="68">
        <v>2</v>
      </c>
      <c r="T37" s="70">
        <v>50</v>
      </c>
      <c r="U37" s="68">
        <v>2</v>
      </c>
      <c r="V37" s="68">
        <v>22</v>
      </c>
      <c r="W37" s="68">
        <v>26</v>
      </c>
      <c r="X37" s="68">
        <v>15</v>
      </c>
      <c r="Y37" s="80" t="s">
        <v>51</v>
      </c>
    </row>
    <row r="38" spans="1:25" s="25" customFormat="1" ht="17.25" customHeight="1">
      <c r="A38" s="25">
        <v>17</v>
      </c>
      <c r="B38" s="46" t="s">
        <v>7</v>
      </c>
      <c r="C38" s="71">
        <f t="shared" si="0"/>
        <v>5</v>
      </c>
      <c r="D38" s="37">
        <f t="shared" si="2"/>
        <v>3</v>
      </c>
      <c r="E38" s="47">
        <v>0</v>
      </c>
      <c r="F38" s="47">
        <v>0</v>
      </c>
      <c r="G38" s="47">
        <v>0</v>
      </c>
      <c r="H38" s="43">
        <v>1</v>
      </c>
      <c r="I38" s="43">
        <v>1</v>
      </c>
      <c r="J38" s="43">
        <v>1</v>
      </c>
      <c r="K38" s="47">
        <v>0</v>
      </c>
      <c r="L38" s="37">
        <f t="shared" si="3"/>
        <v>0</v>
      </c>
      <c r="M38" s="52">
        <v>0</v>
      </c>
      <c r="N38" s="47">
        <v>0</v>
      </c>
      <c r="O38" s="42">
        <f t="shared" si="1"/>
        <v>2</v>
      </c>
      <c r="P38" s="42">
        <v>1</v>
      </c>
      <c r="Q38" s="42">
        <v>50</v>
      </c>
      <c r="R38" s="40">
        <v>1</v>
      </c>
      <c r="S38" s="52">
        <v>0</v>
      </c>
      <c r="T38" s="42">
        <v>6</v>
      </c>
      <c r="U38" s="52" t="s">
        <v>21</v>
      </c>
      <c r="V38" s="42">
        <v>3</v>
      </c>
      <c r="W38" s="42">
        <v>3</v>
      </c>
      <c r="X38" s="50">
        <v>2</v>
      </c>
      <c r="Y38" s="51">
        <v>17</v>
      </c>
    </row>
    <row r="39" spans="1:25" s="25" customFormat="1" ht="17.25" customHeight="1">
      <c r="A39" s="25">
        <v>18</v>
      </c>
      <c r="B39" s="46" t="s">
        <v>5</v>
      </c>
      <c r="C39" s="71">
        <f t="shared" si="0"/>
        <v>5</v>
      </c>
      <c r="D39" s="37">
        <f t="shared" si="2"/>
        <v>3</v>
      </c>
      <c r="E39" s="47">
        <v>0</v>
      </c>
      <c r="F39" s="47">
        <v>0</v>
      </c>
      <c r="G39" s="47">
        <v>0</v>
      </c>
      <c r="H39" s="43">
        <v>1</v>
      </c>
      <c r="I39" s="43">
        <v>1</v>
      </c>
      <c r="J39" s="43">
        <v>1</v>
      </c>
      <c r="K39" s="47">
        <v>0</v>
      </c>
      <c r="L39" s="37">
        <f t="shared" si="3"/>
        <v>0</v>
      </c>
      <c r="M39" s="52">
        <v>0</v>
      </c>
      <c r="N39" s="47">
        <v>0</v>
      </c>
      <c r="O39" s="42">
        <f t="shared" si="1"/>
        <v>2</v>
      </c>
      <c r="P39" s="42">
        <v>1</v>
      </c>
      <c r="Q39" s="42">
        <v>50</v>
      </c>
      <c r="R39" s="40">
        <v>1</v>
      </c>
      <c r="S39" s="52">
        <v>0</v>
      </c>
      <c r="T39" s="42">
        <v>13</v>
      </c>
      <c r="U39" s="52" t="s">
        <v>21</v>
      </c>
      <c r="V39" s="42">
        <v>5</v>
      </c>
      <c r="W39" s="42">
        <v>8</v>
      </c>
      <c r="X39" s="50">
        <v>4</v>
      </c>
      <c r="Y39" s="51">
        <v>18</v>
      </c>
    </row>
    <row r="40" spans="1:25" s="25" customFormat="1" ht="17.25" customHeight="1">
      <c r="A40" s="56">
        <v>19</v>
      </c>
      <c r="B40" s="46" t="s">
        <v>4</v>
      </c>
      <c r="C40" s="71">
        <f t="shared" si="0"/>
        <v>14</v>
      </c>
      <c r="D40" s="37">
        <f t="shared" si="2"/>
        <v>7</v>
      </c>
      <c r="E40" s="47">
        <v>0</v>
      </c>
      <c r="F40" s="47">
        <v>0</v>
      </c>
      <c r="G40" s="57">
        <v>0</v>
      </c>
      <c r="H40" s="58">
        <v>1</v>
      </c>
      <c r="I40" s="58">
        <v>4</v>
      </c>
      <c r="J40" s="58">
        <v>2</v>
      </c>
      <c r="K40" s="57">
        <v>0</v>
      </c>
      <c r="L40" s="37">
        <f t="shared" si="3"/>
        <v>1</v>
      </c>
      <c r="M40" s="59">
        <v>1</v>
      </c>
      <c r="N40" s="57">
        <v>0</v>
      </c>
      <c r="O40" s="42">
        <f t="shared" si="1"/>
        <v>6</v>
      </c>
      <c r="P40" s="42">
        <v>2</v>
      </c>
      <c r="Q40" s="42">
        <v>105</v>
      </c>
      <c r="R40" s="42">
        <v>2</v>
      </c>
      <c r="S40" s="55">
        <v>2</v>
      </c>
      <c r="T40" s="42">
        <v>31</v>
      </c>
      <c r="U40" s="42">
        <v>2</v>
      </c>
      <c r="V40" s="42">
        <v>14</v>
      </c>
      <c r="W40" s="42">
        <v>15</v>
      </c>
      <c r="X40" s="50">
        <v>9</v>
      </c>
      <c r="Y40" s="51">
        <v>19</v>
      </c>
    </row>
    <row r="41" spans="1:25" s="25" customFormat="1" ht="17.25" customHeight="1">
      <c r="A41" s="82"/>
      <c r="B41" s="74" t="s">
        <v>2</v>
      </c>
      <c r="C41" s="67">
        <f t="shared" si="0"/>
        <v>2</v>
      </c>
      <c r="D41" s="68">
        <f t="shared" si="2"/>
        <v>0</v>
      </c>
      <c r="E41" s="76">
        <v>0</v>
      </c>
      <c r="F41" s="76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68">
        <f t="shared" si="3"/>
        <v>0</v>
      </c>
      <c r="M41" s="84">
        <v>0</v>
      </c>
      <c r="N41" s="83">
        <v>0</v>
      </c>
      <c r="O41" s="70">
        <f t="shared" si="1"/>
        <v>2</v>
      </c>
      <c r="P41" s="70">
        <v>1</v>
      </c>
      <c r="Q41" s="70">
        <v>85</v>
      </c>
      <c r="R41" s="70">
        <v>1</v>
      </c>
      <c r="S41" s="79">
        <v>0</v>
      </c>
      <c r="T41" s="70">
        <v>11</v>
      </c>
      <c r="U41" s="70">
        <v>1</v>
      </c>
      <c r="V41" s="70">
        <v>5</v>
      </c>
      <c r="W41" s="70">
        <v>5</v>
      </c>
      <c r="X41" s="85">
        <v>6</v>
      </c>
      <c r="Y41" s="80" t="s">
        <v>52</v>
      </c>
    </row>
    <row r="42" spans="1:25" s="25" customFormat="1" ht="17.25" customHeight="1">
      <c r="A42" s="56">
        <v>20</v>
      </c>
      <c r="B42" s="46" t="s">
        <v>1</v>
      </c>
      <c r="C42" s="71">
        <f t="shared" si="0"/>
        <v>2</v>
      </c>
      <c r="D42" s="37">
        <f t="shared" si="2"/>
        <v>0</v>
      </c>
      <c r="E42" s="47">
        <v>0</v>
      </c>
      <c r="F42" s="4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37">
        <f t="shared" si="3"/>
        <v>0</v>
      </c>
      <c r="M42" s="59">
        <v>0</v>
      </c>
      <c r="N42" s="57">
        <v>0</v>
      </c>
      <c r="O42" s="42">
        <f t="shared" si="1"/>
        <v>2</v>
      </c>
      <c r="P42" s="42">
        <v>1</v>
      </c>
      <c r="Q42" s="42">
        <v>85</v>
      </c>
      <c r="R42" s="42">
        <v>1</v>
      </c>
      <c r="S42" s="52">
        <v>0</v>
      </c>
      <c r="T42" s="42">
        <v>11</v>
      </c>
      <c r="U42" s="42">
        <v>1</v>
      </c>
      <c r="V42" s="42">
        <v>5</v>
      </c>
      <c r="W42" s="42">
        <v>5</v>
      </c>
      <c r="X42" s="50">
        <v>6</v>
      </c>
      <c r="Y42" s="51">
        <v>20</v>
      </c>
    </row>
    <row r="43" spans="1:25" s="25" customFormat="1" ht="17.25" customHeight="1" thickBot="1">
      <c r="A43" s="60"/>
      <c r="B43" s="61" t="s">
        <v>53</v>
      </c>
      <c r="C43" s="72">
        <f t="shared" si="0"/>
        <v>0</v>
      </c>
      <c r="D43" s="73">
        <f t="shared" si="2"/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73">
        <v>0</v>
      </c>
      <c r="M43" s="63">
        <v>0</v>
      </c>
      <c r="N43" s="62">
        <v>0</v>
      </c>
      <c r="O43" s="73">
        <v>0</v>
      </c>
      <c r="P43" s="63" t="s">
        <v>21</v>
      </c>
      <c r="Q43" s="63" t="s">
        <v>21</v>
      </c>
      <c r="R43" s="63" t="s">
        <v>21</v>
      </c>
      <c r="S43" s="63" t="s">
        <v>21</v>
      </c>
      <c r="T43" s="62">
        <v>0</v>
      </c>
      <c r="U43" s="63" t="s">
        <v>21</v>
      </c>
      <c r="V43" s="62">
        <v>0</v>
      </c>
      <c r="W43" s="62">
        <v>0</v>
      </c>
      <c r="X43" s="97">
        <v>0</v>
      </c>
      <c r="Y43" s="64" t="s">
        <v>53</v>
      </c>
    </row>
    <row r="44" spans="1:16" ht="15" customHeight="1">
      <c r="A44" s="65" t="s">
        <v>54</v>
      </c>
      <c r="B44" s="17"/>
      <c r="C44" s="17"/>
      <c r="P44" s="66"/>
    </row>
    <row r="45" ht="12">
      <c r="S45" s="66"/>
    </row>
  </sheetData>
  <sheetProtection/>
  <mergeCells count="20">
    <mergeCell ref="T5:T6"/>
    <mergeCell ref="U5:U6"/>
    <mergeCell ref="V5:V6"/>
    <mergeCell ref="W5:W6"/>
    <mergeCell ref="M5:M6"/>
    <mergeCell ref="N5:N6"/>
    <mergeCell ref="O5:O6"/>
    <mergeCell ref="P5:Q6"/>
    <mergeCell ref="R5:R6"/>
    <mergeCell ref="S5:S6"/>
    <mergeCell ref="A4:B7"/>
    <mergeCell ref="C4:C6"/>
    <mergeCell ref="X4:X6"/>
    <mergeCell ref="Y4:Y7"/>
    <mergeCell ref="D5:D6"/>
    <mergeCell ref="E5:F6"/>
    <mergeCell ref="I5:I6"/>
    <mergeCell ref="J5:J6"/>
    <mergeCell ref="K5:K6"/>
    <mergeCell ref="L5:L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2015-01-06T01:09:45Z</cp:lastPrinted>
  <dcterms:created xsi:type="dcterms:W3CDTF">2010-03-03T04:29:45Z</dcterms:created>
  <dcterms:modified xsi:type="dcterms:W3CDTF">2015-01-12T15:22:19Z</dcterms:modified>
  <cp:category/>
  <cp:version/>
  <cp:contentType/>
  <cp:contentStatus/>
</cp:coreProperties>
</file>