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A11A5C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12 学校保健統計\学校保健統計調査\R2年度調査\19_確報\03_さが統計情報館へ掲載\掲載用\"/>
    </mc:Choice>
  </mc:AlternateContent>
  <xr:revisionPtr revIDLastSave="0" documentId="13_ncr:101_{FAA32823-3020-4D17-9F80-2DF249F9F2D4}" xr6:coauthVersionLast="45" xr6:coauthVersionMax="45" xr10:uidLastSave="{00000000-0000-0000-0000-000000000000}"/>
  <bookViews>
    <workbookView xWindow="-120" yWindow="-120" windowWidth="29040" windowHeight="15840" xr2:uid="{21976925-E0C5-4C91-AB55-CDAF1DC515FB}"/>
  </bookViews>
  <sheets>
    <sheet name="第２表" sheetId="1" r:id="rId1"/>
  </sheets>
  <externalReferences>
    <externalReference r:id="rId2"/>
    <externalReference r:id="rId3"/>
  </externalReferences>
  <definedNames>
    <definedName name="_xlnm.Print_Area" localSheetId="0">第２表!$A$1:$K$31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J30" i="1" s="1"/>
  <c r="E30" i="1"/>
  <c r="D30" i="1"/>
  <c r="F30" i="1" s="1"/>
  <c r="I29" i="1"/>
  <c r="H29" i="1"/>
  <c r="J29" i="1" s="1"/>
  <c r="E29" i="1"/>
  <c r="D29" i="1"/>
  <c r="F29" i="1" s="1"/>
  <c r="I28" i="1"/>
  <c r="H28" i="1"/>
  <c r="J28" i="1" s="1"/>
  <c r="E28" i="1"/>
  <c r="D28" i="1"/>
  <c r="F28" i="1" s="1"/>
  <c r="J27" i="1"/>
  <c r="I27" i="1"/>
  <c r="H27" i="1"/>
  <c r="F27" i="1"/>
  <c r="E27" i="1"/>
  <c r="D27" i="1"/>
  <c r="I26" i="1"/>
  <c r="H26" i="1"/>
  <c r="J26" i="1" s="1"/>
  <c r="E26" i="1"/>
  <c r="D26" i="1"/>
  <c r="F26" i="1" s="1"/>
  <c r="J25" i="1"/>
  <c r="I25" i="1"/>
  <c r="H25" i="1"/>
  <c r="F25" i="1"/>
  <c r="E25" i="1"/>
  <c r="D25" i="1"/>
  <c r="I24" i="1"/>
  <c r="H24" i="1"/>
  <c r="J24" i="1" s="1"/>
  <c r="E24" i="1"/>
  <c r="D24" i="1"/>
  <c r="F24" i="1" s="1"/>
  <c r="J23" i="1"/>
  <c r="I23" i="1"/>
  <c r="H23" i="1"/>
  <c r="F23" i="1"/>
  <c r="E23" i="1"/>
  <c r="D23" i="1"/>
  <c r="I22" i="1"/>
  <c r="H22" i="1"/>
  <c r="J22" i="1" s="1"/>
  <c r="E22" i="1"/>
  <c r="D22" i="1"/>
  <c r="F22" i="1" s="1"/>
  <c r="J21" i="1"/>
  <c r="I21" i="1"/>
  <c r="H21" i="1"/>
  <c r="F21" i="1"/>
  <c r="E21" i="1"/>
  <c r="D21" i="1"/>
  <c r="I20" i="1"/>
  <c r="H20" i="1"/>
  <c r="J20" i="1" s="1"/>
  <c r="E20" i="1"/>
  <c r="D20" i="1"/>
  <c r="F20" i="1" s="1"/>
  <c r="J19" i="1"/>
  <c r="I19" i="1"/>
  <c r="H19" i="1"/>
  <c r="F19" i="1"/>
  <c r="E19" i="1"/>
  <c r="D19" i="1"/>
  <c r="I18" i="1"/>
  <c r="H18" i="1"/>
  <c r="J18" i="1" s="1"/>
  <c r="E18" i="1"/>
  <c r="D18" i="1"/>
  <c r="F18" i="1" s="1"/>
  <c r="J17" i="1"/>
  <c r="I17" i="1"/>
  <c r="H17" i="1"/>
  <c r="F17" i="1"/>
  <c r="E17" i="1"/>
  <c r="D17" i="1"/>
  <c r="I16" i="1"/>
  <c r="H16" i="1"/>
  <c r="J16" i="1" s="1"/>
  <c r="E16" i="1"/>
  <c r="D16" i="1"/>
  <c r="F16" i="1" s="1"/>
  <c r="J15" i="1"/>
  <c r="I15" i="1"/>
  <c r="H15" i="1"/>
  <c r="F15" i="1"/>
  <c r="E15" i="1"/>
  <c r="D15" i="1"/>
  <c r="I14" i="1"/>
  <c r="H14" i="1"/>
  <c r="J14" i="1" s="1"/>
  <c r="E14" i="1"/>
  <c r="D14" i="1"/>
  <c r="F14" i="1" s="1"/>
  <c r="J13" i="1"/>
  <c r="I13" i="1"/>
  <c r="H13" i="1"/>
  <c r="F13" i="1"/>
  <c r="E13" i="1"/>
  <c r="D13" i="1"/>
  <c r="I12" i="1"/>
  <c r="H12" i="1"/>
  <c r="J12" i="1" s="1"/>
  <c r="E12" i="1"/>
  <c r="D12" i="1"/>
  <c r="F12" i="1" s="1"/>
  <c r="J11" i="1"/>
  <c r="I11" i="1"/>
  <c r="H11" i="1"/>
  <c r="F11" i="1"/>
  <c r="E11" i="1"/>
  <c r="D11" i="1"/>
  <c r="I10" i="1"/>
  <c r="H10" i="1"/>
  <c r="J10" i="1" s="1"/>
  <c r="E10" i="1"/>
  <c r="D10" i="1"/>
  <c r="F10" i="1" s="1"/>
  <c r="J9" i="1"/>
  <c r="I9" i="1"/>
  <c r="H9" i="1"/>
  <c r="F9" i="1"/>
  <c r="E9" i="1"/>
  <c r="D9" i="1"/>
  <c r="I8" i="1"/>
  <c r="H8" i="1"/>
  <c r="J8" i="1" s="1"/>
  <c r="E8" i="1"/>
  <c r="D8" i="1"/>
  <c r="F8" i="1" s="1"/>
  <c r="J7" i="1"/>
  <c r="I7" i="1"/>
  <c r="H7" i="1"/>
  <c r="F7" i="1"/>
  <c r="E7" i="1"/>
  <c r="D7" i="1"/>
  <c r="I6" i="1"/>
  <c r="H6" i="1"/>
  <c r="J6" i="1" s="1"/>
  <c r="E6" i="1"/>
  <c r="D6" i="1"/>
  <c r="F6" i="1" s="1"/>
  <c r="J5" i="1"/>
  <c r="I5" i="1"/>
  <c r="H5" i="1"/>
  <c r="F5" i="1"/>
  <c r="E5" i="1"/>
  <c r="D5" i="1"/>
</calcChain>
</file>

<file path=xl/sharedStrings.xml><?xml version="1.0" encoding="utf-8"?>
<sst xmlns="http://schemas.openxmlformats.org/spreadsheetml/2006/main" count="46" uniqueCount="26">
  <si>
    <t>第２表　年齢別　身長・体重の佐賀県平均と全国平均の比較</t>
    <rPh sb="0" eb="1">
      <t>ダイ</t>
    </rPh>
    <rPh sb="2" eb="3">
      <t>ヒョウ</t>
    </rPh>
    <rPh sb="4" eb="6">
      <t>ネンレイ</t>
    </rPh>
    <rPh sb="6" eb="7">
      <t>ベツ</t>
    </rPh>
    <rPh sb="8" eb="10">
      <t>シンチョウ</t>
    </rPh>
    <rPh sb="11" eb="13">
      <t>タイジュウ</t>
    </rPh>
    <rPh sb="14" eb="16">
      <t>サガ</t>
    </rPh>
    <rPh sb="16" eb="17">
      <t>ケン</t>
    </rPh>
    <rPh sb="17" eb="19">
      <t>ヘイキン</t>
    </rPh>
    <rPh sb="20" eb="22">
      <t>ゼンコク</t>
    </rPh>
    <rPh sb="22" eb="24">
      <t>ヘイキン</t>
    </rPh>
    <rPh sb="25" eb="27">
      <t>ヒカク</t>
    </rPh>
    <phoneticPr fontId="3"/>
  </si>
  <si>
    <t>区分</t>
    <rPh sb="0" eb="2">
      <t>クブン</t>
    </rPh>
    <phoneticPr fontId="3"/>
  </si>
  <si>
    <t xml:space="preserve">  身長（cm）</t>
    <rPh sb="2" eb="3">
      <t>ミ</t>
    </rPh>
    <rPh sb="3" eb="4">
      <t>チョウ</t>
    </rPh>
    <phoneticPr fontId="5"/>
  </si>
  <si>
    <t xml:space="preserve">  体重（kg）</t>
    <rPh sb="2" eb="4">
      <t>タイジュウ</t>
    </rPh>
    <phoneticPr fontId="3"/>
  </si>
  <si>
    <t>佐賀県</t>
    <rPh sb="0" eb="3">
      <t>サガケン</t>
    </rPh>
    <phoneticPr fontId="3"/>
  </si>
  <si>
    <t>全国</t>
    <rPh sb="0" eb="2">
      <t>ゼンコク</t>
    </rPh>
    <phoneticPr fontId="3"/>
  </si>
  <si>
    <r>
      <t xml:space="preserve">差
</t>
    </r>
    <r>
      <rPr>
        <sz val="8"/>
        <rFont val="ＭＳ 明朝"/>
        <family val="1"/>
        <charset val="128"/>
      </rPr>
      <t>（県－全国）</t>
    </r>
    <rPh sb="0" eb="1">
      <t>サ</t>
    </rPh>
    <rPh sb="3" eb="4">
      <t>ケン</t>
    </rPh>
    <rPh sb="5" eb="7">
      <t>ゼンコク</t>
    </rPh>
    <phoneticPr fontId="3"/>
  </si>
  <si>
    <t>男</t>
    <rPh sb="0" eb="1">
      <t>オトコ</t>
    </rPh>
    <phoneticPr fontId="5"/>
  </si>
  <si>
    <t>幼稚園</t>
    <rPh sb="0" eb="3">
      <t>ヨウチエン</t>
    </rPh>
    <phoneticPr fontId="5"/>
  </si>
  <si>
    <t>５歳</t>
    <rPh sb="1" eb="2">
      <t>サイ</t>
    </rPh>
    <phoneticPr fontId="5"/>
  </si>
  <si>
    <t>小学校</t>
    <rPh sb="0" eb="3">
      <t>ショウガッコウ</t>
    </rPh>
    <phoneticPr fontId="5"/>
  </si>
  <si>
    <t>６歳</t>
    <rPh sb="1" eb="2">
      <t>サイ</t>
    </rPh>
    <phoneticPr fontId="5"/>
  </si>
  <si>
    <t>７歳</t>
    <rPh sb="1" eb="2">
      <t>サイ</t>
    </rPh>
    <phoneticPr fontId="5"/>
  </si>
  <si>
    <t>８歳</t>
    <rPh sb="1" eb="2">
      <t>サイ</t>
    </rPh>
    <phoneticPr fontId="5"/>
  </si>
  <si>
    <t>９歳</t>
    <rPh sb="1" eb="2">
      <t>サイ</t>
    </rPh>
    <phoneticPr fontId="5"/>
  </si>
  <si>
    <t>10歳</t>
    <rPh sb="2" eb="3">
      <t>サイ</t>
    </rPh>
    <phoneticPr fontId="5"/>
  </si>
  <si>
    <t>11歳</t>
    <rPh sb="2" eb="3">
      <t>サイ</t>
    </rPh>
    <phoneticPr fontId="5"/>
  </si>
  <si>
    <t>中学校</t>
    <rPh sb="0" eb="3">
      <t>チュウガッコウ</t>
    </rPh>
    <phoneticPr fontId="5"/>
  </si>
  <si>
    <t>12歳</t>
    <rPh sb="2" eb="3">
      <t>サイ</t>
    </rPh>
    <phoneticPr fontId="5"/>
  </si>
  <si>
    <t>13歳</t>
    <rPh sb="2" eb="3">
      <t>サイ</t>
    </rPh>
    <phoneticPr fontId="5"/>
  </si>
  <si>
    <t>14歳</t>
    <rPh sb="2" eb="3">
      <t>サイ</t>
    </rPh>
    <phoneticPr fontId="5"/>
  </si>
  <si>
    <t>高等学校</t>
    <rPh sb="0" eb="2">
      <t>コウトウ</t>
    </rPh>
    <rPh sb="2" eb="4">
      <t>ガッコウ</t>
    </rPh>
    <phoneticPr fontId="5"/>
  </si>
  <si>
    <t>15歳</t>
    <rPh sb="2" eb="3">
      <t>サイ</t>
    </rPh>
    <phoneticPr fontId="5"/>
  </si>
  <si>
    <t>16歳</t>
    <rPh sb="2" eb="3">
      <t>サイ</t>
    </rPh>
    <phoneticPr fontId="5"/>
  </si>
  <si>
    <t>17歳</t>
    <rPh sb="2" eb="3">
      <t>サイ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</si>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</sst>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0.00_ "/>
  </numFmts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76" fontId="0" fillId="0" borderId="0" xfId="0" applyNumberFormat="1"/>
    <xf numFmtId="177" fontId="4" fillId="0" borderId="0" xfId="0" applyNumberFormat="1" applyFont="1"/>
    <xf numFmtId="0" fontId="1" fillId="0" borderId="6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right"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0" fontId="1" fillId="0" borderId="12" xfId="0" applyFont="1" applyBorder="1" applyAlignment="1">
      <alignment horizontal="distributed" vertical="center"/>
    </xf>
    <xf numFmtId="176" fontId="0" fillId="0" borderId="2" xfId="0" applyNumberFormat="1" applyBorder="1"/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516;&#36028;&#12426;&#20184;&#12369;&#12305;&#65288;R2&#65289;&#12304;&#30906;&#22577;&#20516;&#12305;&#23398;&#26657;&#20445;&#20581;&#32113;&#35336;&#35519;&#26619;&#22577;&#21578;&#26360;&#21407;&#31295;%20(HP&#12398;&#12415;&#25522;&#36617;&#2999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2%20&#21152;&#24037;&#20998;&#26512;&#25285;&#24403;/12%20&#23398;&#26657;&#20445;&#20581;&#32113;&#35336;/&#23398;&#26657;&#20445;&#20581;&#32113;&#35336;&#35519;&#26619;/R2&#24180;&#24230;&#35519;&#26619;/19_&#30906;&#22577;/01_&#25991;&#31185;&#30465;&#12363;&#12425;&#12398;&#36899;&#32097;/02_&#32113;&#35336;&#34920;/01&#65288;&#20840;&#22269;&#65289;&#36523;&#38263;&#12539;&#20307;&#37325;&#24179;&#22343;&#20516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の概要"/>
      <sheetName val="Ｐ２"/>
      <sheetName val="Ｐ３"/>
      <sheetName val="Ｐ４(身長）"/>
      <sheetName val="ｐ５（身長２）"/>
      <sheetName val="ｐ６（体重）"/>
      <sheetName val="ｐ7（体重２）"/>
      <sheetName val="Ｐ８"/>
      <sheetName val="Ｐ９"/>
      <sheetName val="Ｐ1０"/>
      <sheetName val="Ｐ1１"/>
      <sheetName val="Ｐ1２"/>
      <sheetName val="統計表⇒"/>
      <sheetName val="第１表"/>
      <sheetName val="第２表"/>
      <sheetName val="第３表"/>
      <sheetName val="身長（男子）"/>
      <sheetName val="身長（女子）"/>
      <sheetName val="体重（男子）"/>
      <sheetName val="体重（女子）"/>
      <sheetName val="第5表（全国）"/>
      <sheetName val="第6表(佐賀_計)"/>
      <sheetName val="第6表(佐賀_男)"/>
      <sheetName val="第6表(佐賀_女)"/>
      <sheetName val="グラフデータ（非公表）"/>
      <sheetName val="参考グラフ（非公表）"/>
      <sheetName val="データ"/>
      <sheetName val="P4～P6グラフ元データ"/>
      <sheetName val="Ｐ3の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F5">
            <v>111.5</v>
          </cell>
          <cell r="L5">
            <v>19.5</v>
          </cell>
        </row>
        <row r="6">
          <cell r="F6">
            <v>116.6</v>
          </cell>
          <cell r="L6">
            <v>21.7</v>
          </cell>
        </row>
        <row r="7">
          <cell r="F7">
            <v>122.7</v>
          </cell>
          <cell r="L7">
            <v>24.6</v>
          </cell>
        </row>
        <row r="8">
          <cell r="F8">
            <v>128.19999999999999</v>
          </cell>
          <cell r="L8">
            <v>27.9</v>
          </cell>
        </row>
        <row r="9">
          <cell r="F9">
            <v>133</v>
          </cell>
          <cell r="L9">
            <v>30.8</v>
          </cell>
        </row>
        <row r="10">
          <cell r="F10">
            <v>139.1</v>
          </cell>
          <cell r="L10">
            <v>35.5</v>
          </cell>
        </row>
        <row r="11">
          <cell r="F11">
            <v>145.19999999999999</v>
          </cell>
          <cell r="L11">
            <v>38.700000000000003</v>
          </cell>
        </row>
        <row r="12">
          <cell r="F12">
            <v>151.9</v>
          </cell>
          <cell r="L12">
            <v>44.3</v>
          </cell>
        </row>
        <row r="13">
          <cell r="F13">
            <v>159.69999999999999</v>
          </cell>
          <cell r="L13">
            <v>49.4</v>
          </cell>
        </row>
        <row r="14">
          <cell r="F14">
            <v>165.1</v>
          </cell>
          <cell r="L14">
            <v>54.9</v>
          </cell>
        </row>
        <row r="15">
          <cell r="F15">
            <v>167.5</v>
          </cell>
          <cell r="L15">
            <v>58.7</v>
          </cell>
        </row>
        <row r="16">
          <cell r="F16">
            <v>168.3</v>
          </cell>
          <cell r="L16">
            <v>60.3</v>
          </cell>
        </row>
        <row r="17">
          <cell r="F17">
            <v>169.5</v>
          </cell>
          <cell r="L17">
            <v>62.2</v>
          </cell>
        </row>
        <row r="18">
          <cell r="F18">
            <v>110.5</v>
          </cell>
          <cell r="L18">
            <v>19.100000000000001</v>
          </cell>
        </row>
        <row r="19">
          <cell r="F19">
            <v>116.1</v>
          </cell>
          <cell r="L19">
            <v>21.4</v>
          </cell>
        </row>
        <row r="20">
          <cell r="F20">
            <v>121.2</v>
          </cell>
          <cell r="L20">
            <v>23.7</v>
          </cell>
        </row>
        <row r="21">
          <cell r="F21">
            <v>127.5</v>
          </cell>
          <cell r="L21">
            <v>26.9</v>
          </cell>
        </row>
        <row r="22">
          <cell r="F22">
            <v>133.5</v>
          </cell>
          <cell r="L22">
            <v>30.6</v>
          </cell>
        </row>
        <row r="23">
          <cell r="F23">
            <v>139.80000000000001</v>
          </cell>
          <cell r="L23">
            <v>34.5</v>
          </cell>
        </row>
        <row r="24">
          <cell r="F24">
            <v>147.30000000000001</v>
          </cell>
          <cell r="L24">
            <v>40</v>
          </cell>
        </row>
        <row r="25">
          <cell r="F25">
            <v>151.69999999999999</v>
          </cell>
          <cell r="L25">
            <v>45.2</v>
          </cell>
        </row>
        <row r="26">
          <cell r="F26">
            <v>154.4</v>
          </cell>
          <cell r="L26">
            <v>48.1</v>
          </cell>
        </row>
        <row r="27">
          <cell r="F27">
            <v>155.80000000000001</v>
          </cell>
          <cell r="L27">
            <v>50.6</v>
          </cell>
        </row>
        <row r="28">
          <cell r="F28">
            <v>156.30000000000001</v>
          </cell>
          <cell r="L28">
            <v>51.8</v>
          </cell>
        </row>
        <row r="29">
          <cell r="F29">
            <v>157.9</v>
          </cell>
          <cell r="L29">
            <v>53.9</v>
          </cell>
        </row>
        <row r="30">
          <cell r="F30">
            <v>156.5</v>
          </cell>
          <cell r="L30">
            <v>52.8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01"/>
      <sheetName val="01-002"/>
      <sheetName val="01-003"/>
      <sheetName val="01-004"/>
      <sheetName val="01-005"/>
      <sheetName val="01-006"/>
      <sheetName val="01-007"/>
      <sheetName val="01-008"/>
      <sheetName val="01-009"/>
      <sheetName val="01-010"/>
    </sheetNames>
    <sheetDataSet>
      <sheetData sheetId="0">
        <row r="8">
          <cell r="H8">
            <v>111.6</v>
          </cell>
          <cell r="J8">
            <v>19.399999999999999</v>
          </cell>
        </row>
        <row r="9">
          <cell r="H9">
            <v>117.5</v>
          </cell>
          <cell r="J9">
            <v>22</v>
          </cell>
        </row>
        <row r="10">
          <cell r="H10">
            <v>123.5</v>
          </cell>
          <cell r="J10">
            <v>24.9</v>
          </cell>
        </row>
        <row r="11">
          <cell r="H11">
            <v>129.1</v>
          </cell>
          <cell r="J11">
            <v>28.4</v>
          </cell>
        </row>
        <row r="12">
          <cell r="H12">
            <v>134.5</v>
          </cell>
          <cell r="J12">
            <v>32</v>
          </cell>
        </row>
        <row r="13">
          <cell r="H13">
            <v>140.1</v>
          </cell>
          <cell r="J13">
            <v>35.9</v>
          </cell>
        </row>
        <row r="14">
          <cell r="H14">
            <v>146.6</v>
          </cell>
          <cell r="J14">
            <v>40.4</v>
          </cell>
        </row>
        <row r="15">
          <cell r="H15">
            <v>154.30000000000001</v>
          </cell>
          <cell r="J15">
            <v>45.8</v>
          </cell>
        </row>
        <row r="16">
          <cell r="H16">
            <v>161.4</v>
          </cell>
          <cell r="J16">
            <v>50.9</v>
          </cell>
        </row>
        <row r="17">
          <cell r="H17">
            <v>166.1</v>
          </cell>
          <cell r="J17">
            <v>55.2</v>
          </cell>
        </row>
        <row r="18">
          <cell r="H18">
            <v>168.8</v>
          </cell>
          <cell r="J18">
            <v>58.9</v>
          </cell>
        </row>
        <row r="19">
          <cell r="H19">
            <v>170.2</v>
          </cell>
          <cell r="J19">
            <v>60.9</v>
          </cell>
        </row>
        <row r="20">
          <cell r="H20">
            <v>170.7</v>
          </cell>
          <cell r="J20">
            <v>62.6</v>
          </cell>
        </row>
      </sheetData>
      <sheetData sheetId="1"/>
      <sheetData sheetId="2"/>
      <sheetData sheetId="3"/>
      <sheetData sheetId="4"/>
      <sheetData sheetId="5">
        <row r="8">
          <cell r="H8">
            <v>110.6</v>
          </cell>
          <cell r="J8">
            <v>19</v>
          </cell>
        </row>
        <row r="9">
          <cell r="H9">
            <v>116.7</v>
          </cell>
          <cell r="J9">
            <v>21.5</v>
          </cell>
        </row>
        <row r="10">
          <cell r="H10">
            <v>122.6</v>
          </cell>
          <cell r="J10">
            <v>24.3</v>
          </cell>
        </row>
        <row r="11">
          <cell r="H11">
            <v>128.5</v>
          </cell>
          <cell r="J11">
            <v>27.4</v>
          </cell>
        </row>
        <row r="12">
          <cell r="H12">
            <v>134.80000000000001</v>
          </cell>
          <cell r="J12">
            <v>31.1</v>
          </cell>
        </row>
        <row r="13">
          <cell r="H13">
            <v>141.5</v>
          </cell>
          <cell r="J13">
            <v>35.4</v>
          </cell>
        </row>
        <row r="14">
          <cell r="H14">
            <v>148</v>
          </cell>
          <cell r="J14">
            <v>40.299999999999997</v>
          </cell>
        </row>
        <row r="15">
          <cell r="H15">
            <v>152.6</v>
          </cell>
          <cell r="J15">
            <v>44.5</v>
          </cell>
        </row>
        <row r="16">
          <cell r="H16">
            <v>155.19999999999999</v>
          </cell>
          <cell r="J16">
            <v>47.9</v>
          </cell>
        </row>
        <row r="17">
          <cell r="H17">
            <v>156.69999999999999</v>
          </cell>
          <cell r="J17">
            <v>50.2</v>
          </cell>
        </row>
        <row r="18">
          <cell r="H18">
            <v>157.30000000000001</v>
          </cell>
          <cell r="J18">
            <v>51.2</v>
          </cell>
        </row>
        <row r="19">
          <cell r="H19">
            <v>157.69999999999999</v>
          </cell>
          <cell r="J19">
            <v>51.9</v>
          </cell>
        </row>
        <row r="20">
          <cell r="H20">
            <v>157.9</v>
          </cell>
          <cell r="J20">
            <v>52.3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A936-DE02-4CCA-87A7-A2690DDE2D54}">
  <sheetPr>
    <tabColor rgb="FFFFFF00"/>
  </sheetPr>
  <dimension ref="A1:Q31"/>
  <sheetViews>
    <sheetView tabSelected="1" zoomScaleNormal="100" workbookViewId="0">
      <selection activeCell="Q13" sqref="Q13"/>
    </sheetView>
  </sheetViews>
  <sheetFormatPr defaultRowHeight="13.5" x14ac:dyDescent="0.15"/>
  <cols>
    <col min="1" max="1" width="3.140625" customWidth="1"/>
    <col min="2" max="2" width="8.5703125" customWidth="1"/>
    <col min="3" max="3" width="5.140625" style="2" customWidth="1"/>
    <col min="4" max="4" width="9.7109375" style="2" customWidth="1"/>
    <col min="5" max="5" width="9.7109375" customWidth="1"/>
    <col min="6" max="6" width="9.85546875" style="3" customWidth="1"/>
    <col min="7" max="7" width="1.140625" style="3" customWidth="1"/>
    <col min="8" max="8" width="9.7109375" style="3" customWidth="1"/>
    <col min="9" max="9" width="9.7109375" customWidth="1"/>
    <col min="10" max="10" width="9.85546875" style="4" customWidth="1"/>
    <col min="11" max="11" width="1.140625" style="4" customWidth="1"/>
    <col min="12" max="13" width="1" customWidth="1"/>
    <col min="14" max="14" width="1.5703125" customWidth="1"/>
    <col min="15" max="15" width="1.42578125" customWidth="1"/>
  </cols>
  <sheetData>
    <row r="1" spans="1:17" ht="18.75" customHeight="1" x14ac:dyDescent="0.15">
      <c r="A1" s="1" t="s">
        <v>0</v>
      </c>
    </row>
    <row r="2" spans="1:17" ht="9.75" customHeight="1" x14ac:dyDescent="0.15"/>
    <row r="3" spans="1:17" ht="18.75" customHeight="1" x14ac:dyDescent="0.15">
      <c r="A3" s="26" t="s">
        <v>1</v>
      </c>
      <c r="B3" s="27"/>
      <c r="C3" s="28"/>
      <c r="D3" s="32" t="s">
        <v>2</v>
      </c>
      <c r="E3" s="33"/>
      <c r="F3" s="33"/>
      <c r="G3" s="34"/>
      <c r="H3" s="32" t="s">
        <v>3</v>
      </c>
      <c r="I3" s="33"/>
      <c r="J3" s="33"/>
      <c r="K3" s="5"/>
    </row>
    <row r="4" spans="1:17" ht="24" customHeight="1" x14ac:dyDescent="0.15">
      <c r="A4" s="29"/>
      <c r="B4" s="30"/>
      <c r="C4" s="31"/>
      <c r="D4" s="6" t="s">
        <v>4</v>
      </c>
      <c r="E4" s="7" t="s">
        <v>5</v>
      </c>
      <c r="F4" s="35" t="s">
        <v>6</v>
      </c>
      <c r="G4" s="36"/>
      <c r="H4" s="6" t="s">
        <v>4</v>
      </c>
      <c r="I4" s="7" t="s">
        <v>5</v>
      </c>
      <c r="J4" s="35" t="s">
        <v>6</v>
      </c>
      <c r="K4" s="36"/>
    </row>
    <row r="5" spans="1:17" ht="25.5" customHeight="1" x14ac:dyDescent="0.15">
      <c r="A5" s="17" t="s">
        <v>7</v>
      </c>
      <c r="B5" s="8" t="s">
        <v>8</v>
      </c>
      <c r="C5" s="9" t="s">
        <v>9</v>
      </c>
      <c r="D5" s="10">
        <f>[1]第１表!F5</f>
        <v>111.5</v>
      </c>
      <c r="E5" s="11">
        <f>'[2]01-001'!$H$8</f>
        <v>111.6</v>
      </c>
      <c r="F5" s="11">
        <f>D5-E5</f>
        <v>-9.9999999999994316E-2</v>
      </c>
      <c r="G5" s="12"/>
      <c r="H5" s="10">
        <f>[1]第１表!L5</f>
        <v>19.5</v>
      </c>
      <c r="I5" s="11">
        <f>'[2]01-001'!$J$8</f>
        <v>19.399999999999999</v>
      </c>
      <c r="J5" s="11">
        <f>H5-I5</f>
        <v>0.10000000000000142</v>
      </c>
      <c r="K5" s="13"/>
      <c r="P5" s="3"/>
      <c r="Q5" s="3"/>
    </row>
    <row r="6" spans="1:17" ht="25.5" customHeight="1" x14ac:dyDescent="0.15">
      <c r="A6" s="18"/>
      <c r="B6" s="20" t="s">
        <v>10</v>
      </c>
      <c r="C6" s="9" t="s">
        <v>11</v>
      </c>
      <c r="D6" s="10">
        <f>[1]第１表!F6</f>
        <v>116.6</v>
      </c>
      <c r="E6" s="11">
        <f>'[2]01-001'!$H$9</f>
        <v>117.5</v>
      </c>
      <c r="F6" s="11">
        <f t="shared" ref="F6:F30" si="0">D6-E6</f>
        <v>-0.90000000000000568</v>
      </c>
      <c r="G6" s="12"/>
      <c r="H6" s="10">
        <f>[1]第１表!L6</f>
        <v>21.7</v>
      </c>
      <c r="I6" s="11">
        <f>'[2]01-001'!$J$9</f>
        <v>22</v>
      </c>
      <c r="J6" s="11">
        <f t="shared" ref="J6:J30" si="1">H6-I6</f>
        <v>-0.30000000000000071</v>
      </c>
      <c r="K6" s="13"/>
      <c r="P6" s="3"/>
      <c r="Q6" s="3"/>
    </row>
    <row r="7" spans="1:17" ht="25.5" customHeight="1" x14ac:dyDescent="0.15">
      <c r="A7" s="18"/>
      <c r="B7" s="21"/>
      <c r="C7" s="9" t="s">
        <v>12</v>
      </c>
      <c r="D7" s="10">
        <f>[1]第１表!F7</f>
        <v>122.7</v>
      </c>
      <c r="E7" s="11">
        <f>'[2]01-001'!$H$10</f>
        <v>123.5</v>
      </c>
      <c r="F7" s="11">
        <f t="shared" si="0"/>
        <v>-0.79999999999999716</v>
      </c>
      <c r="G7" s="12"/>
      <c r="H7" s="10">
        <f>[1]第１表!L7</f>
        <v>24.6</v>
      </c>
      <c r="I7" s="11">
        <f>'[2]01-001'!$J$10</f>
        <v>24.9</v>
      </c>
      <c r="J7" s="11">
        <f t="shared" si="1"/>
        <v>-0.29999999999999716</v>
      </c>
      <c r="K7" s="13"/>
      <c r="P7" s="3"/>
      <c r="Q7" s="3"/>
    </row>
    <row r="8" spans="1:17" ht="25.5" customHeight="1" x14ac:dyDescent="0.15">
      <c r="A8" s="18"/>
      <c r="B8" s="21"/>
      <c r="C8" s="9" t="s">
        <v>13</v>
      </c>
      <c r="D8" s="10">
        <f>[1]第１表!F8</f>
        <v>128.19999999999999</v>
      </c>
      <c r="E8" s="11">
        <f>'[2]01-001'!$H$11</f>
        <v>129.1</v>
      </c>
      <c r="F8" s="11">
        <f t="shared" si="0"/>
        <v>-0.90000000000000568</v>
      </c>
      <c r="G8" s="12"/>
      <c r="H8" s="10">
        <f>[1]第１表!L8</f>
        <v>27.9</v>
      </c>
      <c r="I8" s="11">
        <f>'[2]01-001'!$J$11</f>
        <v>28.4</v>
      </c>
      <c r="J8" s="11">
        <f t="shared" si="1"/>
        <v>-0.5</v>
      </c>
      <c r="K8" s="13"/>
      <c r="P8" s="3"/>
      <c r="Q8" s="3"/>
    </row>
    <row r="9" spans="1:17" ht="25.5" customHeight="1" x14ac:dyDescent="0.15">
      <c r="A9" s="18"/>
      <c r="B9" s="21"/>
      <c r="C9" s="9" t="s">
        <v>14</v>
      </c>
      <c r="D9" s="10">
        <f>[1]第１表!F9</f>
        <v>133</v>
      </c>
      <c r="E9" s="11">
        <f>'[2]01-001'!$H$12</f>
        <v>134.5</v>
      </c>
      <c r="F9" s="11">
        <f t="shared" si="0"/>
        <v>-1.5</v>
      </c>
      <c r="G9" s="12"/>
      <c r="H9" s="10">
        <f>[1]第１表!L9</f>
        <v>30.8</v>
      </c>
      <c r="I9" s="11">
        <f>'[2]01-001'!$J$12</f>
        <v>32</v>
      </c>
      <c r="J9" s="11">
        <f t="shared" si="1"/>
        <v>-1.1999999999999993</v>
      </c>
      <c r="K9" s="13"/>
      <c r="P9" s="3"/>
      <c r="Q9" s="3"/>
    </row>
    <row r="10" spans="1:17" ht="25.5" customHeight="1" x14ac:dyDescent="0.15">
      <c r="A10" s="18"/>
      <c r="B10" s="21"/>
      <c r="C10" s="9" t="s">
        <v>15</v>
      </c>
      <c r="D10" s="10">
        <f>[1]第１表!F10</f>
        <v>139.1</v>
      </c>
      <c r="E10" s="11">
        <f>'[2]01-001'!$H$13</f>
        <v>140.1</v>
      </c>
      <c r="F10" s="11">
        <f t="shared" si="0"/>
        <v>-1</v>
      </c>
      <c r="G10" s="12"/>
      <c r="H10" s="10">
        <f>[1]第１表!L10</f>
        <v>35.5</v>
      </c>
      <c r="I10" s="11">
        <f>'[2]01-001'!$J$13</f>
        <v>35.9</v>
      </c>
      <c r="J10" s="11">
        <f t="shared" si="1"/>
        <v>-0.39999999999999858</v>
      </c>
      <c r="K10" s="13"/>
      <c r="P10" s="3"/>
      <c r="Q10" s="3"/>
    </row>
    <row r="11" spans="1:17" ht="25.5" customHeight="1" x14ac:dyDescent="0.15">
      <c r="A11" s="18"/>
      <c r="B11" s="22"/>
      <c r="C11" s="9" t="s">
        <v>16</v>
      </c>
      <c r="D11" s="10">
        <f>[1]第１表!F11</f>
        <v>145.19999999999999</v>
      </c>
      <c r="E11" s="11">
        <f>'[2]01-001'!$H$14</f>
        <v>146.6</v>
      </c>
      <c r="F11" s="11">
        <f t="shared" si="0"/>
        <v>-1.4000000000000057</v>
      </c>
      <c r="G11" s="12"/>
      <c r="H11" s="10">
        <f>[1]第１表!L11</f>
        <v>38.700000000000003</v>
      </c>
      <c r="I11" s="11">
        <f>'[2]01-001'!$J$14</f>
        <v>40.4</v>
      </c>
      <c r="J11" s="11">
        <f t="shared" si="1"/>
        <v>-1.6999999999999957</v>
      </c>
      <c r="K11" s="13"/>
      <c r="P11" s="3"/>
      <c r="Q11" s="3"/>
    </row>
    <row r="12" spans="1:17" ht="25.5" customHeight="1" x14ac:dyDescent="0.15">
      <c r="A12" s="18"/>
      <c r="B12" s="20" t="s">
        <v>17</v>
      </c>
      <c r="C12" s="9" t="s">
        <v>18</v>
      </c>
      <c r="D12" s="10">
        <f>[1]第１表!F12</f>
        <v>151.9</v>
      </c>
      <c r="E12" s="11">
        <f>'[2]01-001'!$H$15</f>
        <v>154.30000000000001</v>
      </c>
      <c r="F12" s="11">
        <f t="shared" si="0"/>
        <v>-2.4000000000000057</v>
      </c>
      <c r="G12" s="12"/>
      <c r="H12" s="10">
        <f>[1]第１表!L12</f>
        <v>44.3</v>
      </c>
      <c r="I12" s="11">
        <f>'[2]01-001'!$J$15</f>
        <v>45.8</v>
      </c>
      <c r="J12" s="11">
        <f t="shared" si="1"/>
        <v>-1.5</v>
      </c>
      <c r="K12" s="13"/>
      <c r="P12" s="3"/>
      <c r="Q12" s="3"/>
    </row>
    <row r="13" spans="1:17" ht="25.5" customHeight="1" x14ac:dyDescent="0.15">
      <c r="A13" s="18"/>
      <c r="B13" s="21"/>
      <c r="C13" s="9" t="s">
        <v>19</v>
      </c>
      <c r="D13" s="10">
        <f>[1]第１表!F13</f>
        <v>159.69999999999999</v>
      </c>
      <c r="E13" s="11">
        <f>'[2]01-001'!$H$16</f>
        <v>161.4</v>
      </c>
      <c r="F13" s="11">
        <f t="shared" si="0"/>
        <v>-1.7000000000000171</v>
      </c>
      <c r="G13" s="12"/>
      <c r="H13" s="10">
        <f>[1]第１表!L13</f>
        <v>49.4</v>
      </c>
      <c r="I13" s="11">
        <f>'[2]01-001'!$J$16</f>
        <v>50.9</v>
      </c>
      <c r="J13" s="11">
        <f t="shared" si="1"/>
        <v>-1.5</v>
      </c>
      <c r="K13" s="13"/>
      <c r="P13" s="3"/>
      <c r="Q13" s="3"/>
    </row>
    <row r="14" spans="1:17" ht="25.5" customHeight="1" x14ac:dyDescent="0.15">
      <c r="A14" s="18"/>
      <c r="B14" s="22"/>
      <c r="C14" s="9" t="s">
        <v>20</v>
      </c>
      <c r="D14" s="10">
        <f>[1]第１表!F14</f>
        <v>165.1</v>
      </c>
      <c r="E14" s="11">
        <f>'[2]01-001'!$H$17</f>
        <v>166.1</v>
      </c>
      <c r="F14" s="11">
        <f t="shared" si="0"/>
        <v>-1</v>
      </c>
      <c r="G14" s="12"/>
      <c r="H14" s="10">
        <f>[1]第１表!L14</f>
        <v>54.9</v>
      </c>
      <c r="I14" s="11">
        <f>'[2]01-001'!$J$17</f>
        <v>55.2</v>
      </c>
      <c r="J14" s="11">
        <f t="shared" si="1"/>
        <v>-0.30000000000000426</v>
      </c>
      <c r="K14" s="13"/>
      <c r="P14" s="3"/>
      <c r="Q14" s="3"/>
    </row>
    <row r="15" spans="1:17" ht="25.5" customHeight="1" x14ac:dyDescent="0.15">
      <c r="A15" s="18"/>
      <c r="B15" s="23" t="s">
        <v>21</v>
      </c>
      <c r="C15" s="9" t="s">
        <v>22</v>
      </c>
      <c r="D15" s="10">
        <f>[1]第１表!F15</f>
        <v>167.5</v>
      </c>
      <c r="E15" s="11">
        <f>'[2]01-001'!$H$18</f>
        <v>168.8</v>
      </c>
      <c r="F15" s="11">
        <f t="shared" si="0"/>
        <v>-1.3000000000000114</v>
      </c>
      <c r="G15" s="12"/>
      <c r="H15" s="10">
        <f>[1]第１表!L15</f>
        <v>58.7</v>
      </c>
      <c r="I15" s="11">
        <f>'[2]01-001'!$J$18</f>
        <v>58.9</v>
      </c>
      <c r="J15" s="11">
        <f t="shared" si="1"/>
        <v>-0.19999999999999574</v>
      </c>
      <c r="K15" s="13"/>
      <c r="P15" s="3"/>
      <c r="Q15" s="3"/>
    </row>
    <row r="16" spans="1:17" ht="25.5" customHeight="1" x14ac:dyDescent="0.15">
      <c r="A16" s="18"/>
      <c r="B16" s="24"/>
      <c r="C16" s="9" t="s">
        <v>23</v>
      </c>
      <c r="D16" s="10">
        <f>[1]第１表!F16</f>
        <v>168.3</v>
      </c>
      <c r="E16" s="11">
        <f>'[2]01-001'!$H$19</f>
        <v>170.2</v>
      </c>
      <c r="F16" s="11">
        <f t="shared" si="0"/>
        <v>-1.8999999999999773</v>
      </c>
      <c r="G16" s="12"/>
      <c r="H16" s="10">
        <f>[1]第１表!L16</f>
        <v>60.3</v>
      </c>
      <c r="I16" s="11">
        <f>'[2]01-001'!$J$19</f>
        <v>60.9</v>
      </c>
      <c r="J16" s="11">
        <f t="shared" si="1"/>
        <v>-0.60000000000000142</v>
      </c>
      <c r="K16" s="13"/>
      <c r="P16" s="3"/>
      <c r="Q16" s="3"/>
    </row>
    <row r="17" spans="1:17" ht="25.5" customHeight="1" x14ac:dyDescent="0.15">
      <c r="A17" s="19"/>
      <c r="B17" s="25"/>
      <c r="C17" s="9" t="s">
        <v>24</v>
      </c>
      <c r="D17" s="10">
        <f>[1]第１表!F17</f>
        <v>169.5</v>
      </c>
      <c r="E17" s="11">
        <f>'[2]01-001'!$H$20</f>
        <v>170.7</v>
      </c>
      <c r="F17" s="11">
        <f t="shared" si="0"/>
        <v>-1.1999999999999886</v>
      </c>
      <c r="G17" s="12"/>
      <c r="H17" s="10">
        <f>[1]第１表!L17</f>
        <v>62.2</v>
      </c>
      <c r="I17" s="11">
        <f>'[2]01-001'!$J$20</f>
        <v>62.6</v>
      </c>
      <c r="J17" s="11">
        <f t="shared" si="1"/>
        <v>-0.39999999999999858</v>
      </c>
      <c r="K17" s="13"/>
      <c r="P17" s="3"/>
      <c r="Q17" s="3"/>
    </row>
    <row r="18" spans="1:17" ht="25.5" customHeight="1" x14ac:dyDescent="0.15">
      <c r="A18" s="17" t="s">
        <v>25</v>
      </c>
      <c r="B18" s="14" t="s">
        <v>8</v>
      </c>
      <c r="C18" s="9" t="s">
        <v>9</v>
      </c>
      <c r="D18" s="10">
        <f>[1]第１表!F18</f>
        <v>110.5</v>
      </c>
      <c r="E18" s="11">
        <f>'[2]01-006'!$H$8</f>
        <v>110.6</v>
      </c>
      <c r="F18" s="11">
        <f t="shared" si="0"/>
        <v>-9.9999999999994316E-2</v>
      </c>
      <c r="G18" s="12"/>
      <c r="H18" s="10">
        <f>[1]第１表!L18</f>
        <v>19.100000000000001</v>
      </c>
      <c r="I18" s="11">
        <f>'[2]01-006'!$J$8</f>
        <v>19</v>
      </c>
      <c r="J18" s="11">
        <f t="shared" si="1"/>
        <v>0.10000000000000142</v>
      </c>
      <c r="K18" s="13"/>
      <c r="P18" s="3"/>
      <c r="Q18" s="3"/>
    </row>
    <row r="19" spans="1:17" ht="25.5" customHeight="1" x14ac:dyDescent="0.15">
      <c r="A19" s="18"/>
      <c r="B19" s="20" t="s">
        <v>10</v>
      </c>
      <c r="C19" s="9" t="s">
        <v>11</v>
      </c>
      <c r="D19" s="10">
        <f>[1]第１表!F19</f>
        <v>116.1</v>
      </c>
      <c r="E19" s="11">
        <f>'[2]01-006'!$H$9</f>
        <v>116.7</v>
      </c>
      <c r="F19" s="11">
        <f t="shared" si="0"/>
        <v>-0.60000000000000853</v>
      </c>
      <c r="G19" s="12"/>
      <c r="H19" s="10">
        <f>[1]第１表!L19</f>
        <v>21.4</v>
      </c>
      <c r="I19" s="11">
        <f>'[2]01-006'!$J$9</f>
        <v>21.5</v>
      </c>
      <c r="J19" s="11">
        <f t="shared" si="1"/>
        <v>-0.10000000000000142</v>
      </c>
      <c r="K19" s="13"/>
      <c r="P19" s="3"/>
      <c r="Q19" s="3"/>
    </row>
    <row r="20" spans="1:17" ht="25.5" customHeight="1" x14ac:dyDescent="0.15">
      <c r="A20" s="18"/>
      <c r="B20" s="21"/>
      <c r="C20" s="9" t="s">
        <v>12</v>
      </c>
      <c r="D20" s="10">
        <f>[1]第１表!F20</f>
        <v>121.2</v>
      </c>
      <c r="E20" s="11">
        <f>'[2]01-006'!$H$10</f>
        <v>122.6</v>
      </c>
      <c r="F20" s="11">
        <f t="shared" si="0"/>
        <v>-1.3999999999999915</v>
      </c>
      <c r="G20" s="12"/>
      <c r="H20" s="10">
        <f>[1]第１表!L20</f>
        <v>23.7</v>
      </c>
      <c r="I20" s="11">
        <f>'[2]01-006'!$J$10</f>
        <v>24.3</v>
      </c>
      <c r="J20" s="11">
        <f t="shared" si="1"/>
        <v>-0.60000000000000142</v>
      </c>
      <c r="K20" s="13"/>
      <c r="P20" s="3"/>
      <c r="Q20" s="3"/>
    </row>
    <row r="21" spans="1:17" ht="25.5" customHeight="1" x14ac:dyDescent="0.15">
      <c r="A21" s="18"/>
      <c r="B21" s="21"/>
      <c r="C21" s="9" t="s">
        <v>13</v>
      </c>
      <c r="D21" s="10">
        <f>[1]第１表!F21</f>
        <v>127.5</v>
      </c>
      <c r="E21" s="11">
        <f>'[2]01-006'!$H$11</f>
        <v>128.5</v>
      </c>
      <c r="F21" s="11">
        <f t="shared" si="0"/>
        <v>-1</v>
      </c>
      <c r="G21" s="12"/>
      <c r="H21" s="10">
        <f>[1]第１表!L21</f>
        <v>26.9</v>
      </c>
      <c r="I21" s="11">
        <f>'[2]01-006'!$J$11</f>
        <v>27.4</v>
      </c>
      <c r="J21" s="11">
        <f t="shared" si="1"/>
        <v>-0.5</v>
      </c>
      <c r="K21" s="13"/>
      <c r="P21" s="3"/>
      <c r="Q21" s="3"/>
    </row>
    <row r="22" spans="1:17" ht="25.5" customHeight="1" x14ac:dyDescent="0.15">
      <c r="A22" s="18"/>
      <c r="B22" s="21"/>
      <c r="C22" s="9" t="s">
        <v>14</v>
      </c>
      <c r="D22" s="10">
        <f>[1]第１表!F22</f>
        <v>133.5</v>
      </c>
      <c r="E22" s="11">
        <f>'[2]01-006'!$H$12</f>
        <v>134.80000000000001</v>
      </c>
      <c r="F22" s="11">
        <f t="shared" si="0"/>
        <v>-1.3000000000000114</v>
      </c>
      <c r="G22" s="12"/>
      <c r="H22" s="10">
        <f>[1]第１表!L22</f>
        <v>30.6</v>
      </c>
      <c r="I22" s="11">
        <f>'[2]01-006'!$J$12</f>
        <v>31.1</v>
      </c>
      <c r="J22" s="11">
        <f t="shared" si="1"/>
        <v>-0.5</v>
      </c>
      <c r="K22" s="13"/>
      <c r="P22" s="3"/>
      <c r="Q22" s="3"/>
    </row>
    <row r="23" spans="1:17" ht="25.5" customHeight="1" x14ac:dyDescent="0.15">
      <c r="A23" s="18"/>
      <c r="B23" s="21"/>
      <c r="C23" s="9" t="s">
        <v>15</v>
      </c>
      <c r="D23" s="10">
        <f>[1]第１表!F23</f>
        <v>139.80000000000001</v>
      </c>
      <c r="E23" s="11">
        <f>'[2]01-006'!$H$13</f>
        <v>141.5</v>
      </c>
      <c r="F23" s="11">
        <f t="shared" si="0"/>
        <v>-1.6999999999999886</v>
      </c>
      <c r="G23" s="12"/>
      <c r="H23" s="10">
        <f>[1]第１表!L23</f>
        <v>34.5</v>
      </c>
      <c r="I23" s="11">
        <f>'[2]01-006'!$J$13</f>
        <v>35.4</v>
      </c>
      <c r="J23" s="11">
        <f t="shared" si="1"/>
        <v>-0.89999999999999858</v>
      </c>
      <c r="K23" s="13"/>
      <c r="P23" s="3"/>
      <c r="Q23" s="3"/>
    </row>
    <row r="24" spans="1:17" ht="25.5" customHeight="1" x14ac:dyDescent="0.15">
      <c r="A24" s="18"/>
      <c r="B24" s="22"/>
      <c r="C24" s="9" t="s">
        <v>16</v>
      </c>
      <c r="D24" s="10">
        <f>[1]第１表!F24</f>
        <v>147.30000000000001</v>
      </c>
      <c r="E24" s="11">
        <f>'[2]01-006'!$H$14</f>
        <v>148</v>
      </c>
      <c r="F24" s="11">
        <f t="shared" si="0"/>
        <v>-0.69999999999998863</v>
      </c>
      <c r="G24" s="12"/>
      <c r="H24" s="10">
        <f>[1]第１表!L24</f>
        <v>40</v>
      </c>
      <c r="I24" s="11">
        <f>'[2]01-006'!$J$14</f>
        <v>40.299999999999997</v>
      </c>
      <c r="J24" s="11">
        <f t="shared" si="1"/>
        <v>-0.29999999999999716</v>
      </c>
      <c r="K24" s="13"/>
      <c r="P24" s="3"/>
      <c r="Q24" s="3"/>
    </row>
    <row r="25" spans="1:17" ht="25.5" customHeight="1" x14ac:dyDescent="0.15">
      <c r="A25" s="18"/>
      <c r="B25" s="20" t="s">
        <v>17</v>
      </c>
      <c r="C25" s="9" t="s">
        <v>18</v>
      </c>
      <c r="D25" s="10">
        <f>[1]第１表!F25</f>
        <v>151.69999999999999</v>
      </c>
      <c r="E25" s="11">
        <f>'[2]01-006'!$H$15</f>
        <v>152.6</v>
      </c>
      <c r="F25" s="11">
        <f t="shared" si="0"/>
        <v>-0.90000000000000568</v>
      </c>
      <c r="G25" s="12"/>
      <c r="H25" s="10">
        <f>[1]第１表!L25</f>
        <v>45.2</v>
      </c>
      <c r="I25" s="11">
        <f>'[2]01-006'!$J$15</f>
        <v>44.5</v>
      </c>
      <c r="J25" s="11">
        <f t="shared" si="1"/>
        <v>0.70000000000000284</v>
      </c>
      <c r="K25" s="13"/>
      <c r="P25" s="3"/>
      <c r="Q25" s="3"/>
    </row>
    <row r="26" spans="1:17" ht="25.5" customHeight="1" x14ac:dyDescent="0.15">
      <c r="A26" s="18"/>
      <c r="B26" s="21"/>
      <c r="C26" s="9" t="s">
        <v>19</v>
      </c>
      <c r="D26" s="10">
        <f>[1]第１表!F26</f>
        <v>154.4</v>
      </c>
      <c r="E26" s="11">
        <f>'[2]01-006'!$H$16</f>
        <v>155.19999999999999</v>
      </c>
      <c r="F26" s="11">
        <f t="shared" si="0"/>
        <v>-0.79999999999998295</v>
      </c>
      <c r="G26" s="12"/>
      <c r="H26" s="10">
        <f>[1]第１表!L26</f>
        <v>48.1</v>
      </c>
      <c r="I26" s="11">
        <f>'[2]01-006'!$J$16</f>
        <v>47.9</v>
      </c>
      <c r="J26" s="11">
        <f t="shared" si="1"/>
        <v>0.20000000000000284</v>
      </c>
      <c r="K26" s="13"/>
      <c r="P26" s="3"/>
      <c r="Q26" s="3"/>
    </row>
    <row r="27" spans="1:17" ht="25.5" customHeight="1" x14ac:dyDescent="0.15">
      <c r="A27" s="18"/>
      <c r="B27" s="22"/>
      <c r="C27" s="9" t="s">
        <v>20</v>
      </c>
      <c r="D27" s="10">
        <f>[1]第１表!F27</f>
        <v>155.80000000000001</v>
      </c>
      <c r="E27" s="11">
        <f>'[2]01-006'!$H$17</f>
        <v>156.69999999999999</v>
      </c>
      <c r="F27" s="11">
        <f t="shared" si="0"/>
        <v>-0.89999999999997726</v>
      </c>
      <c r="G27" s="12"/>
      <c r="H27" s="10">
        <f>[1]第１表!L27</f>
        <v>50.6</v>
      </c>
      <c r="I27" s="11">
        <f>'[2]01-006'!$J$17</f>
        <v>50.2</v>
      </c>
      <c r="J27" s="11">
        <f t="shared" si="1"/>
        <v>0.39999999999999858</v>
      </c>
      <c r="K27" s="13"/>
      <c r="P27" s="3"/>
      <c r="Q27" s="3"/>
    </row>
    <row r="28" spans="1:17" ht="25.5" customHeight="1" x14ac:dyDescent="0.15">
      <c r="A28" s="18"/>
      <c r="B28" s="23" t="s">
        <v>21</v>
      </c>
      <c r="C28" s="9" t="s">
        <v>22</v>
      </c>
      <c r="D28" s="10">
        <f>[1]第１表!F28</f>
        <v>156.30000000000001</v>
      </c>
      <c r="E28" s="11">
        <f>'[2]01-006'!$H$18</f>
        <v>157.30000000000001</v>
      </c>
      <c r="F28" s="11">
        <f t="shared" si="0"/>
        <v>-1</v>
      </c>
      <c r="G28" s="12"/>
      <c r="H28" s="10">
        <f>[1]第１表!L28</f>
        <v>51.8</v>
      </c>
      <c r="I28" s="11">
        <f>'[2]01-006'!$J$18</f>
        <v>51.2</v>
      </c>
      <c r="J28" s="11">
        <f t="shared" si="1"/>
        <v>0.59999999999999432</v>
      </c>
      <c r="K28" s="13"/>
      <c r="P28" s="3"/>
      <c r="Q28" s="3"/>
    </row>
    <row r="29" spans="1:17" ht="25.5" customHeight="1" x14ac:dyDescent="0.15">
      <c r="A29" s="18"/>
      <c r="B29" s="24"/>
      <c r="C29" s="9" t="s">
        <v>23</v>
      </c>
      <c r="D29" s="10">
        <f>[1]第１表!F29</f>
        <v>157.9</v>
      </c>
      <c r="E29" s="11">
        <f>'[2]01-006'!$H$19</f>
        <v>157.69999999999999</v>
      </c>
      <c r="F29" s="11">
        <f t="shared" si="0"/>
        <v>0.20000000000001705</v>
      </c>
      <c r="G29" s="12"/>
      <c r="H29" s="10">
        <f>[1]第１表!L29</f>
        <v>53.9</v>
      </c>
      <c r="I29" s="11">
        <f>'[2]01-006'!$J$19</f>
        <v>51.9</v>
      </c>
      <c r="J29" s="11">
        <f t="shared" si="1"/>
        <v>2</v>
      </c>
      <c r="K29" s="13"/>
      <c r="P29" s="3"/>
      <c r="Q29" s="3"/>
    </row>
    <row r="30" spans="1:17" ht="25.5" customHeight="1" x14ac:dyDescent="0.15">
      <c r="A30" s="19"/>
      <c r="B30" s="25"/>
      <c r="C30" s="9" t="s">
        <v>24</v>
      </c>
      <c r="D30" s="10">
        <f>[1]第１表!F30</f>
        <v>156.5</v>
      </c>
      <c r="E30" s="11">
        <f>'[2]01-006'!$H$20</f>
        <v>157.9</v>
      </c>
      <c r="F30" s="11">
        <f t="shared" si="0"/>
        <v>-1.4000000000000057</v>
      </c>
      <c r="G30" s="12"/>
      <c r="H30" s="10">
        <f>[1]第１表!L30</f>
        <v>52.8</v>
      </c>
      <c r="I30" s="11">
        <f>'[2]01-006'!$J$20</f>
        <v>52.3</v>
      </c>
      <c r="J30" s="11">
        <f t="shared" si="1"/>
        <v>0.5</v>
      </c>
      <c r="K30" s="13"/>
      <c r="P30" s="3"/>
      <c r="Q30" s="3"/>
    </row>
    <row r="31" spans="1:17" x14ac:dyDescent="0.15">
      <c r="F31" s="15"/>
      <c r="G31" s="15"/>
      <c r="H31" s="15"/>
      <c r="I31" s="16"/>
    </row>
  </sheetData>
  <mergeCells count="13">
    <mergeCell ref="D3:G3"/>
    <mergeCell ref="H3:J3"/>
    <mergeCell ref="F4:G4"/>
    <mergeCell ref="J4:K4"/>
    <mergeCell ref="A5:A17"/>
    <mergeCell ref="B6:B11"/>
    <mergeCell ref="B12:B14"/>
    <mergeCell ref="B15:B17"/>
    <mergeCell ref="A18:A30"/>
    <mergeCell ref="B19:B24"/>
    <mergeCell ref="B25:B27"/>
    <mergeCell ref="B28:B30"/>
    <mergeCell ref="A3:C4"/>
  </mergeCells>
  <phoneticPr fontId="3"/>
  <pageMargins left="1.6535433070866143" right="0.78740157480314965" top="0.98425196850393704" bottom="0.98425196850393704" header="0.51181102362204722" footer="0.31496062992125984"/>
  <pageSetup paperSize="9" scale="91" firstPageNumber="19" orientation="portrait" useFirstPageNumber="1" r:id="rId1"/>
  <headerFooter alignWithMargins="0">
    <oddFooter>&amp;C―１４―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岩瀬　みゆき（統計分析課）</dc:creator>
  <cp:lastModifiedBy>岩瀬　みゆき（統計分析課）</cp:lastModifiedBy>
  <cp:lastPrinted>2021-08-05T06:58:02Z</cp:lastPrinted>
  <dcterms:created xsi:type="dcterms:W3CDTF">2021-08-05T06:57:58Z</dcterms:created>
  <dcterms:modified xsi:type="dcterms:W3CDTF">2021-08-05T07:01:16Z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