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FBA939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D35157CB-F887-4217-993D-C309AD763A2A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0" i="2"/>
  <c r="D9" i="2"/>
  <c r="D8" i="2"/>
  <c r="X5" i="2"/>
  <c r="X4" i="2"/>
  <c r="E10" i="2" l="1"/>
  <c r="E8" i="2"/>
  <c r="D12" i="2"/>
  <c r="D14" i="2" s="1"/>
  <c r="X8" i="2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E9" i="2" l="1"/>
  <c r="C5" i="4"/>
  <c r="C5" i="3"/>
  <c r="E12" i="2" l="1"/>
</calcChain>
</file>

<file path=xl/sharedStrings.xml><?xml version="1.0" encoding="utf-8"?>
<sst xmlns="http://schemas.openxmlformats.org/spreadsheetml/2006/main" count="86" uniqueCount="53">
  <si>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</si>
  <si>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</si>
  <si>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</si>
  <si>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</si>
  <si>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</si>
  <si>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</si>
  <si>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</si>
  <si>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</si>
  <si>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</si>
  <si>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</si>
  <si>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</si>
  <si>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</si>
  <si>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</si>
  <si>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</si>
  <si>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</si>
  <si>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</si>
  <si>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</si>
  <si>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</si>
  <si>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</si>
  <si>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</si>
  <si>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</si>
  <si>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</si>
  <si>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</si>
  <si>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</si>
  <si>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</si>
  <si>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</si>
  <si>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</si>
  <si>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</si>
  <si>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</si>
  <si>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</si>
  <si>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</si>
  <si>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</si>
  <si>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</si>
  <si>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</si>
  <si>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</si>
  <si>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</si>
  <si>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</si>
  <si>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</si>
  <si>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</t>
    <rPh sb="0" eb="3">
      <t>ソウジンコウ</t>
    </rPh>
    <phoneticPr fontId="2"/>
  </si>
  <si>
    <t>人　〔13.5％〕</t>
    <rPh sb="0" eb="1">
      <t>ニン</t>
    </rPh>
    <phoneticPr fontId="2"/>
  </si>
  <si>
    <t>（令和３年10月1日現在）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</si>
  <si>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（うち年齢不詳7,639人）</t>
    <rPh sb="3" eb="5">
      <t>ネンレイ</t>
    </rPh>
    <rPh sb="5" eb="7">
      <t>フショウ</t>
    </rPh>
    <rPh sb="12" eb="13">
      <t>ニン</t>
    </rPh>
    <phoneticPr fontId="2"/>
  </si>
  <si>
    <t>（うち年齢不詳5,922）</t>
    <rPh sb="3" eb="5">
      <t>ネンレイ</t>
    </rPh>
    <rPh sb="5" eb="7">
      <t>フショウ</t>
    </rPh>
    <phoneticPr fontId="2"/>
  </si>
  <si>
    <t xml:space="preserve">  ※〔 〕は年齢不詳を含まない</t>
    <rPh sb="7" eb="11">
      <t>ネンレイフショウ</t>
    </rPh>
    <rPh sb="12" eb="13">
      <t>フク</t>
    </rPh>
    <phoneticPr fontId="2"/>
  </si>
  <si>
    <t>人口に占める割合</t>
    <phoneticPr fontId="2"/>
  </si>
  <si>
    <t>人　〔31.3％〕</t>
    <rPh sb="0" eb="1">
      <t>ニン</t>
    </rPh>
    <phoneticPr fontId="2"/>
  </si>
  <si>
    <t>人　〔55.2％〕</t>
    <rPh sb="0" eb="1">
      <t>ニン</t>
    </rPh>
    <phoneticPr fontId="2"/>
  </si>
  <si>
    <t>（令和３年10月１日現在）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</si>
  <si>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（うち年齢不詳 7,639人）</t>
    <rPh sb="3" eb="5">
      <t>ネンレイ</t>
    </rPh>
    <rPh sb="5" eb="7">
      <t>フショウ</t>
    </rPh>
    <rPh sb="13" eb="14">
      <t>ニン</t>
    </rPh>
    <phoneticPr fontId="2"/>
  </si>
  <si>
    <t>（うち年齢不詳 5,922人）</t>
    <rPh sb="3" eb="5">
      <t>ネンレイ</t>
    </rPh>
    <rPh sb="5" eb="7">
      <t>フショウ</t>
    </rPh>
    <rPh sb="13" eb="14">
      <t>ニン</t>
    </rPh>
    <phoneticPr fontId="2"/>
  </si>
  <si>
    <t xml:space="preserve">  ※〔 〕は年齢不詳を含まない</t>
    <phoneticPr fontId="2"/>
  </si>
  <si>
    <t>年齢不詳を含まない人口</t>
    <rPh sb="0" eb="2">
      <t>ネンレイ</t>
    </rPh>
    <rPh sb="2" eb="4">
      <t>フショウ</t>
    </rPh>
    <rPh sb="5" eb="6">
      <t>フク</t>
    </rPh>
    <rPh sb="9" eb="11">
      <t>ジンコウ</t>
    </rPh>
    <phoneticPr fontId="2"/>
  </si>
  <si>
    <t>年齢不詳を含まない人口に占める割合</t>
    <rPh sb="0" eb="4">
      <t>ネンレイフショウ</t>
    </rPh>
    <rPh sb="5" eb="6">
      <t>フク</t>
    </rPh>
    <rPh sb="9" eb="11">
      <t>ジンコウ</t>
    </rPh>
    <rPh sb="12" eb="13">
      <t>シ</t>
    </rPh>
    <rPh sb="15" eb="17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</si>
</sst>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0" fillId="0" borderId="0" xfId="1" applyFont="1" applyAlignment="1">
      <alignment vertic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FC-4547-9AF7-3AEE08D4BEBE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FC-4547-9AF7-3AEE08D4BEBE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FC-4547-9AF7-3AEE08D4BEB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FC-4547-9AF7-3AEE08D4BEB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FC-4547-9AF7-3AEE08D4BEB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FC-4547-9AF7-3AEE08D4BEB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FC-4547-9AF7-3AEE08D4BEB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FC-4547-9AF7-3AEE08D4BEBE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FC-4547-9AF7-3AEE08D4BEB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FC-4547-9AF7-3AEE08D4BEB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FC-4547-9AF7-3AEE08D4BEB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FC-4547-9AF7-3AEE08D4BEB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FC-4547-9AF7-3AEE08D4BEBE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FC-4547-9AF7-3AEE08D4BEBE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FC-4547-9AF7-3AEE08D4BEBE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FC-4547-9AF7-3AEE08D4BEBE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FC-4547-9AF7-3AEE08D4BEBE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FC-4547-9AF7-3AEE08D4BEBE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FC-4547-9AF7-3AEE08D4BEBE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FC-4547-9AF7-3AEE08D4BEBE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CFC-4547-9AF7-3AEE08D4BEB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16102</c:v>
                </c:pt>
                <c:pt idx="1">
                  <c:v>18544</c:v>
                </c:pt>
                <c:pt idx="2">
                  <c:v>19969</c:v>
                </c:pt>
                <c:pt idx="3">
                  <c:v>20154</c:v>
                </c:pt>
                <c:pt idx="4">
                  <c:v>16072</c:v>
                </c:pt>
                <c:pt idx="5">
                  <c:v>16486</c:v>
                </c:pt>
                <c:pt idx="6">
                  <c:v>17953</c:v>
                </c:pt>
                <c:pt idx="7">
                  <c:v>21999</c:v>
                </c:pt>
                <c:pt idx="8">
                  <c:v>24398</c:v>
                </c:pt>
                <c:pt idx="9">
                  <c:v>26235</c:v>
                </c:pt>
                <c:pt idx="10">
                  <c:v>23902</c:v>
                </c:pt>
                <c:pt idx="11">
                  <c:v>22698</c:v>
                </c:pt>
                <c:pt idx="12">
                  <c:v>25172</c:v>
                </c:pt>
                <c:pt idx="13">
                  <c:v>28480</c:v>
                </c:pt>
                <c:pt idx="14">
                  <c:v>30627</c:v>
                </c:pt>
                <c:pt idx="15">
                  <c:v>17203</c:v>
                </c:pt>
                <c:pt idx="16">
                  <c:v>14199</c:v>
                </c:pt>
                <c:pt idx="17">
                  <c:v>9254</c:v>
                </c:pt>
                <c:pt idx="18">
                  <c:v>4007</c:v>
                </c:pt>
                <c:pt idx="19">
                  <c:v>809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CFC-4547-9AF7-3AEE08D4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862016"/>
        <c:axId val="143863808"/>
      </c:barChart>
      <c:catAx>
        <c:axId val="143862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6380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20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EE-4B67-A8CA-E53FA5A681C4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EE-4B67-A8CA-E53FA5A681C4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EE-4B67-A8CA-E53FA5A681C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EE-4B67-A8CA-E53FA5A681C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EE-4B67-A8CA-E53FA5A681C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EE-4B67-A8CA-E53FA5A681C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EE-4B67-A8CA-E53FA5A681C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EE-4B67-A8CA-E53FA5A681C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EE-4B67-A8CA-E53FA5A681C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EE-4B67-A8CA-E53FA5A681C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EE-4B67-A8CA-E53FA5A681C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EE-4B67-A8CA-E53FA5A681C4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EE-4B67-A8CA-E53FA5A681C4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4EE-4B67-A8CA-E53FA5A681C4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4EE-4B67-A8CA-E53FA5A681C4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4EE-4B67-A8CA-E53FA5A681C4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4EE-4B67-A8CA-E53FA5A681C4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4EE-4B67-A8CA-E53FA5A681C4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4EE-4B67-A8CA-E53FA5A681C4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4EE-4B67-A8CA-E53FA5A681C4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4EE-4B67-A8CA-E53FA5A681C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15199</c:v>
                </c:pt>
                <c:pt idx="1">
                  <c:v>17590</c:v>
                </c:pt>
                <c:pt idx="2">
                  <c:v>19221</c:v>
                </c:pt>
                <c:pt idx="3">
                  <c:v>19009</c:v>
                </c:pt>
                <c:pt idx="4">
                  <c:v>16746</c:v>
                </c:pt>
                <c:pt idx="5">
                  <c:v>16219</c:v>
                </c:pt>
                <c:pt idx="6">
                  <c:v>18698</c:v>
                </c:pt>
                <c:pt idx="7">
                  <c:v>22582</c:v>
                </c:pt>
                <c:pt idx="8">
                  <c:v>24657</c:v>
                </c:pt>
                <c:pt idx="9">
                  <c:v>26864</c:v>
                </c:pt>
                <c:pt idx="10">
                  <c:v>25602</c:v>
                </c:pt>
                <c:pt idx="11">
                  <c:v>24661</c:v>
                </c:pt>
                <c:pt idx="12">
                  <c:v>27345</c:v>
                </c:pt>
                <c:pt idx="13">
                  <c:v>30720</c:v>
                </c:pt>
                <c:pt idx="14">
                  <c:v>33713</c:v>
                </c:pt>
                <c:pt idx="15">
                  <c:v>22867</c:v>
                </c:pt>
                <c:pt idx="16">
                  <c:v>21893</c:v>
                </c:pt>
                <c:pt idx="17">
                  <c:v>18501</c:v>
                </c:pt>
                <c:pt idx="18">
                  <c:v>11138</c:v>
                </c:pt>
                <c:pt idx="19">
                  <c:v>3885</c:v>
                </c:pt>
                <c:pt idx="20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4EE-4B67-A8CA-E53FA5A6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346560"/>
        <c:axId val="147348096"/>
      </c:barChart>
      <c:catAx>
        <c:axId val="147346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4809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656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7-4642-9AC2-45AE695CAD96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7-4642-9AC2-45AE695CAD96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C7-4642-9AC2-45AE695CAD96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C7-4642-9AC2-45AE695CAD96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C7-4642-9AC2-45AE695CAD96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C7-4642-9AC2-45AE695CAD96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C7-4642-9AC2-45AE695CAD96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C7-4642-9AC2-45AE695CAD96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C7-4642-9AC2-45AE695CAD96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C7-4642-9AC2-45AE695CAD96}"/>
              </c:ext>
            </c:extLst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7-4642-9AC2-45AE695CAD96}"/>
                </c:ext>
              </c:extLst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C7-4642-9AC2-45AE695CAD96}"/>
                </c:ext>
              </c:extLst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C7-4642-9AC2-45AE695CAD96}"/>
                </c:ext>
              </c:extLst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4C7-4642-9AC2-45AE695CAD96}"/>
                </c:ext>
              </c:extLst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4C7-4642-9AC2-45AE695CAD96}"/>
                </c:ext>
              </c:extLst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4C7-4642-9AC2-45AE695CAD96}"/>
                </c:ext>
              </c:extLst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4C7-4642-9AC2-45AE695CAD96}"/>
                </c:ext>
              </c:extLst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C7-4642-9AC2-45AE695CAD96}"/>
                </c:ext>
              </c:extLst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C7-4642-9AC2-45AE695CAD96}"/>
                </c:ext>
              </c:extLst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4C7-4642-9AC2-45AE695CAD96}"/>
                </c:ext>
              </c:extLst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4C7-4642-9AC2-45AE695CAD96}"/>
                </c:ext>
              </c:extLst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4C7-4642-9AC2-45AE695CAD96}"/>
                </c:ext>
              </c:extLst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4C7-4642-9AC2-45AE695CAD96}"/>
                </c:ext>
              </c:extLst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C7-4642-9AC2-45AE695CAD96}"/>
                </c:ext>
              </c:extLst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C7-4642-9AC2-45AE695CAD96}"/>
                </c:ext>
              </c:extLst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C7-4642-9AC2-45AE695CAD96}"/>
                </c:ext>
              </c:extLst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C7-4642-9AC2-45AE695CAD96}"/>
                </c:ext>
              </c:extLst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C7-4642-9AC2-45AE695CAD96}"/>
                </c:ext>
              </c:extLst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C7-4642-9AC2-45AE695CAD96}"/>
                </c:ext>
              </c:extLst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C7-4642-9AC2-45AE695CAD96}"/>
                </c:ext>
              </c:extLst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C7-4642-9AC2-45AE695CAD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16102</c:v>
                </c:pt>
                <c:pt idx="1">
                  <c:v>18544</c:v>
                </c:pt>
                <c:pt idx="2">
                  <c:v>19969</c:v>
                </c:pt>
                <c:pt idx="3">
                  <c:v>20154</c:v>
                </c:pt>
                <c:pt idx="4">
                  <c:v>16072</c:v>
                </c:pt>
                <c:pt idx="5">
                  <c:v>16486</c:v>
                </c:pt>
                <c:pt idx="6">
                  <c:v>17953</c:v>
                </c:pt>
                <c:pt idx="7">
                  <c:v>21999</c:v>
                </c:pt>
                <c:pt idx="8">
                  <c:v>24398</c:v>
                </c:pt>
                <c:pt idx="9">
                  <c:v>26235</c:v>
                </c:pt>
                <c:pt idx="10">
                  <c:v>23902</c:v>
                </c:pt>
                <c:pt idx="11">
                  <c:v>22698</c:v>
                </c:pt>
                <c:pt idx="12">
                  <c:v>25172</c:v>
                </c:pt>
                <c:pt idx="13">
                  <c:v>28480</c:v>
                </c:pt>
                <c:pt idx="14">
                  <c:v>30627</c:v>
                </c:pt>
                <c:pt idx="15">
                  <c:v>17203</c:v>
                </c:pt>
                <c:pt idx="16">
                  <c:v>14199</c:v>
                </c:pt>
                <c:pt idx="17">
                  <c:v>9254</c:v>
                </c:pt>
                <c:pt idx="18">
                  <c:v>4007</c:v>
                </c:pt>
                <c:pt idx="19">
                  <c:v>809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4C7-4642-9AC2-45AE695C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497920"/>
        <c:axId val="148499456"/>
      </c:barChart>
      <c:catAx>
        <c:axId val="148497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99456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79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FC-441F-B140-62367D9FFC0B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FC-441F-B140-62367D9FFC0B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FC-441F-B140-62367D9FFC0B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FC-441F-B140-62367D9FFC0B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FC-441F-B140-62367D9FFC0B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FC-441F-B140-62367D9FFC0B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FC-441F-B140-62367D9FFC0B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FC-441F-B140-62367D9FFC0B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8FC-441F-B140-62367D9FFC0B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8FC-441F-B140-62367D9FFC0B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8FC-441F-B140-62367D9FFC0B}"/>
              </c:ext>
            </c:extLst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C-441F-B140-62367D9FFC0B}"/>
                </c:ext>
              </c:extLst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C-441F-B140-62367D9FFC0B}"/>
                </c:ext>
              </c:extLst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C-441F-B140-62367D9FFC0B}"/>
                </c:ext>
              </c:extLst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FC-441F-B140-62367D9FFC0B}"/>
                </c:ext>
              </c:extLst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FC-441F-B140-62367D9FFC0B}"/>
                </c:ext>
              </c:extLst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FC-441F-B140-62367D9FFC0B}"/>
                </c:ext>
              </c:extLst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FC-441F-B140-62367D9FFC0B}"/>
                </c:ext>
              </c:extLst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FC-441F-B140-62367D9FFC0B}"/>
                </c:ext>
              </c:extLst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8FC-441F-B140-62367D9FFC0B}"/>
                </c:ext>
              </c:extLst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FC-441F-B140-62367D9FFC0B}"/>
                </c:ext>
              </c:extLst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FC-441F-B140-62367D9FFC0B}"/>
                </c:ext>
              </c:extLst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FC-441F-B140-62367D9FFC0B}"/>
                </c:ext>
              </c:extLst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8FC-441F-B140-62367D9FFC0B}"/>
                </c:ext>
              </c:extLst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C-441F-B140-62367D9FFC0B}"/>
                </c:ext>
              </c:extLst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FC-441F-B140-62367D9FFC0B}"/>
                </c:ext>
              </c:extLst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C-441F-B140-62367D9FFC0B}"/>
                </c:ext>
              </c:extLst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FC-441F-B140-62367D9FFC0B}"/>
                </c:ext>
              </c:extLst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FC-441F-B140-62367D9FFC0B}"/>
                </c:ext>
              </c:extLst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FC-441F-B140-62367D9FFC0B}"/>
                </c:ext>
              </c:extLst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FC-441F-B140-62367D9FFC0B}"/>
                </c:ext>
              </c:extLst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FC-441F-B140-62367D9FFC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15199</c:v>
                </c:pt>
                <c:pt idx="1">
                  <c:v>17590</c:v>
                </c:pt>
                <c:pt idx="2">
                  <c:v>19221</c:v>
                </c:pt>
                <c:pt idx="3">
                  <c:v>19009</c:v>
                </c:pt>
                <c:pt idx="4">
                  <c:v>16746</c:v>
                </c:pt>
                <c:pt idx="5">
                  <c:v>16219</c:v>
                </c:pt>
                <c:pt idx="6">
                  <c:v>18698</c:v>
                </c:pt>
                <c:pt idx="7">
                  <c:v>22582</c:v>
                </c:pt>
                <c:pt idx="8">
                  <c:v>24657</c:v>
                </c:pt>
                <c:pt idx="9">
                  <c:v>26864</c:v>
                </c:pt>
                <c:pt idx="10">
                  <c:v>25602</c:v>
                </c:pt>
                <c:pt idx="11">
                  <c:v>24661</c:v>
                </c:pt>
                <c:pt idx="12">
                  <c:v>27345</c:v>
                </c:pt>
                <c:pt idx="13">
                  <c:v>30720</c:v>
                </c:pt>
                <c:pt idx="14">
                  <c:v>33713</c:v>
                </c:pt>
                <c:pt idx="15">
                  <c:v>22867</c:v>
                </c:pt>
                <c:pt idx="16">
                  <c:v>21893</c:v>
                </c:pt>
                <c:pt idx="17">
                  <c:v>18501</c:v>
                </c:pt>
                <c:pt idx="18">
                  <c:v>11138</c:v>
                </c:pt>
                <c:pt idx="19">
                  <c:v>3885</c:v>
                </c:pt>
                <c:pt idx="20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8FC-441F-B140-62367D9F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71648"/>
        <c:axId val="148573184"/>
      </c:barChart>
      <c:catAx>
        <c:axId val="148571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73184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16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E-46DF-8D47-0FA71F9FA395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E-46DF-8D47-0FA71F9FA395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E-46DF-8D47-0FA71F9FA39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E-46DF-8D47-0FA71F9FA39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E-46DF-8D47-0FA71F9FA39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E-46DF-8D47-0FA71F9FA395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AE-46DF-8D47-0FA71F9FA39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AE-46DF-8D47-0FA71F9FA39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AE-46DF-8D47-0FA71F9FA39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AE-46DF-8D47-0FA71F9FA39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AE-46DF-8D47-0FA71F9FA39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AE-46DF-8D47-0FA71F9FA395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AE-46DF-8D47-0FA71F9FA395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AE-46DF-8D47-0FA71F9FA395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AE-46DF-8D47-0FA71F9FA395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AE-46DF-8D47-0FA71F9FA395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AE-46DF-8D47-0FA71F9FA395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AE-46DF-8D47-0FA71F9FA395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AE-46DF-8D47-0FA71F9FA395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AE-46DF-8D47-0FA71F9FA395}"/>
              </c:ext>
            </c:extLst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0AE-46DF-8D47-0FA71F9FA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16102</c:v>
                </c:pt>
                <c:pt idx="1">
                  <c:v>18544</c:v>
                </c:pt>
                <c:pt idx="2">
                  <c:v>19969</c:v>
                </c:pt>
                <c:pt idx="3">
                  <c:v>20154</c:v>
                </c:pt>
                <c:pt idx="4">
                  <c:v>16072</c:v>
                </c:pt>
                <c:pt idx="5">
                  <c:v>16486</c:v>
                </c:pt>
                <c:pt idx="6">
                  <c:v>17953</c:v>
                </c:pt>
                <c:pt idx="7">
                  <c:v>21999</c:v>
                </c:pt>
                <c:pt idx="8">
                  <c:v>24398</c:v>
                </c:pt>
                <c:pt idx="9">
                  <c:v>26235</c:v>
                </c:pt>
                <c:pt idx="10">
                  <c:v>23902</c:v>
                </c:pt>
                <c:pt idx="11">
                  <c:v>22698</c:v>
                </c:pt>
                <c:pt idx="12">
                  <c:v>25172</c:v>
                </c:pt>
                <c:pt idx="13">
                  <c:v>28480</c:v>
                </c:pt>
                <c:pt idx="14">
                  <c:v>30627</c:v>
                </c:pt>
                <c:pt idx="15">
                  <c:v>17203</c:v>
                </c:pt>
                <c:pt idx="16">
                  <c:v>14199</c:v>
                </c:pt>
                <c:pt idx="17">
                  <c:v>9254</c:v>
                </c:pt>
                <c:pt idx="18">
                  <c:v>4007</c:v>
                </c:pt>
                <c:pt idx="19">
                  <c:v>809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0AE-46DF-8D47-0FA71F9F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773120"/>
        <c:axId val="148787200"/>
      </c:barChart>
      <c:catAx>
        <c:axId val="148773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8720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CD-4E8C-9EEE-598CE3F65B89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CD-4E8C-9EEE-598CE3F65B89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CD-4E8C-9EEE-598CE3F65B8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CD-4E8C-9EEE-598CE3F65B8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CD-4E8C-9EEE-598CE3F65B8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CD-4E8C-9EEE-598CE3F65B8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CD-4E8C-9EEE-598CE3F65B8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CD-4E8C-9EEE-598CE3F65B89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CD-4E8C-9EEE-598CE3F65B8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CD-4E8C-9EEE-598CE3F65B8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CD-4E8C-9EEE-598CE3F65B89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CD-4E8C-9EEE-598CE3F65B89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CD-4E8C-9EEE-598CE3F65B89}"/>
              </c:ext>
            </c:extLst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CD-4E8C-9EEE-598CE3F65B89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CCD-4E8C-9EEE-598CE3F65B89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CCD-4E8C-9EEE-598CE3F65B89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CCD-4E8C-9EEE-598CE3F65B89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CCD-4E8C-9EEE-598CE3F65B89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CCD-4E8C-9EEE-598CE3F65B89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CCD-4E8C-9EEE-598CE3F65B89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ACCD-4E8C-9EEE-598CE3F65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15199</c:v>
                </c:pt>
                <c:pt idx="1">
                  <c:v>17590</c:v>
                </c:pt>
                <c:pt idx="2">
                  <c:v>19221</c:v>
                </c:pt>
                <c:pt idx="3">
                  <c:v>19009</c:v>
                </c:pt>
                <c:pt idx="4">
                  <c:v>16746</c:v>
                </c:pt>
                <c:pt idx="5">
                  <c:v>16219</c:v>
                </c:pt>
                <c:pt idx="6">
                  <c:v>18698</c:v>
                </c:pt>
                <c:pt idx="7">
                  <c:v>22582</c:v>
                </c:pt>
                <c:pt idx="8">
                  <c:v>24657</c:v>
                </c:pt>
                <c:pt idx="9">
                  <c:v>26864</c:v>
                </c:pt>
                <c:pt idx="10">
                  <c:v>25602</c:v>
                </c:pt>
                <c:pt idx="11">
                  <c:v>24661</c:v>
                </c:pt>
                <c:pt idx="12">
                  <c:v>27345</c:v>
                </c:pt>
                <c:pt idx="13">
                  <c:v>30720</c:v>
                </c:pt>
                <c:pt idx="14">
                  <c:v>33713</c:v>
                </c:pt>
                <c:pt idx="15">
                  <c:v>22867</c:v>
                </c:pt>
                <c:pt idx="16">
                  <c:v>21893</c:v>
                </c:pt>
                <c:pt idx="17">
                  <c:v>18501</c:v>
                </c:pt>
                <c:pt idx="18">
                  <c:v>11138</c:v>
                </c:pt>
                <c:pt idx="19">
                  <c:v>3885</c:v>
                </c:pt>
                <c:pt idx="20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CD-4E8C-9EEE-598CE3F6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0160512"/>
        <c:axId val="150162048"/>
      </c:barChart>
      <c:catAx>
        <c:axId val="150160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6204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0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>
          <a:extLst>
            <a:ext uri="{FF2B5EF4-FFF2-40B4-BE49-F238E27FC236}">
              <a16:creationId xmlns:a16="http://schemas.microsoft.com/office/drawing/2014/main" id="{00000000-0008-0000-0100-000049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>
          <a:extLst>
            <a:ext uri="{FF2B5EF4-FFF2-40B4-BE49-F238E27FC236}">
              <a16:creationId xmlns:a16="http://schemas.microsoft.com/office/drawing/2014/main" id="{00000000-0008-0000-0100-00004A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>
          <a:extLst>
            <a:ext uri="{FF2B5EF4-FFF2-40B4-BE49-F238E27FC236}">
              <a16:creationId xmlns:a16="http://schemas.microsoft.com/office/drawing/2014/main" id="{00000000-0008-0000-0100-00004B550300}"/>
            </a:ext>
          </a:extLst>
        </xdr:cNvPr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>
          <a:extLst>
            <a:ext uri="{FF2B5EF4-FFF2-40B4-BE49-F238E27FC236}">
              <a16:creationId xmlns:a16="http://schemas.microsoft.com/office/drawing/2014/main" id="{00000000-0008-0000-0100-00004C5503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>
          <a:extLst>
            <a:ext uri="{FF2B5EF4-FFF2-40B4-BE49-F238E27FC236}">
              <a16:creationId xmlns:a16="http://schemas.microsoft.com/office/drawing/2014/main" id="{00000000-0008-0000-0100-00004D550300}"/>
            </a:ext>
          </a:extLst>
        </xdr:cNvPr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>
          <a:extLst>
            <a:ext uri="{FF2B5EF4-FFF2-40B4-BE49-F238E27FC236}">
              <a16:creationId xmlns:a16="http://schemas.microsoft.com/office/drawing/2014/main" id="{00000000-0008-0000-0300-000059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>
          <a:extLst>
            <a:ext uri="{FF2B5EF4-FFF2-40B4-BE49-F238E27FC236}">
              <a16:creationId xmlns:a16="http://schemas.microsoft.com/office/drawing/2014/main" id="{00000000-0008-0000-0300-00005A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>
          <a:extLst>
            <a:ext uri="{FF2B5EF4-FFF2-40B4-BE49-F238E27FC236}">
              <a16:creationId xmlns:a16="http://schemas.microsoft.com/office/drawing/2014/main" id="{00000000-0008-0000-0300-00005B6901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>
          <a:extLst>
            <a:ext uri="{FF2B5EF4-FFF2-40B4-BE49-F238E27FC236}">
              <a16:creationId xmlns:a16="http://schemas.microsoft.com/office/drawing/2014/main" id="{00000000-0008-0000-0300-00005C6901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>
          <a:extLst>
            <a:ext uri="{FF2B5EF4-FFF2-40B4-BE49-F238E27FC236}">
              <a16:creationId xmlns:a16="http://schemas.microsoft.com/office/drawing/2014/main" id="{00000000-0008-0000-0300-00005D6901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7"/>
  <sheetViews>
    <sheetView zoomScaleNormal="100" workbookViewId="0"/>
  </sheetViews>
  <sheetFormatPr defaultRowHeight="13.5" x14ac:dyDescent="0.15"/>
  <cols>
    <col min="1" max="9" width="9.125" style="6" customWidth="1"/>
    <col min="10" max="10" width="7.5" style="6" customWidth="1"/>
    <col min="11" max="16384" width="9" style="6"/>
  </cols>
  <sheetData>
    <row r="1" spans="1:9" ht="24.75" customHeight="1" x14ac:dyDescent="0.2">
      <c r="C1" s="23" t="s">
        <v>30</v>
      </c>
      <c r="D1" s="23"/>
      <c r="E1" s="23"/>
      <c r="F1" s="23"/>
      <c r="G1" s="23"/>
    </row>
    <row r="2" spans="1:9" ht="24.75" customHeight="1" x14ac:dyDescent="0.15">
      <c r="H2" s="7" t="s">
        <v>40</v>
      </c>
    </row>
    <row r="3" spans="1:9" ht="12" customHeight="1" x14ac:dyDescent="0.15"/>
    <row r="4" spans="1:9" ht="12" customHeight="1" x14ac:dyDescent="0.15"/>
    <row r="5" spans="1:9" ht="18" customHeight="1" x14ac:dyDescent="0.15">
      <c r="A5" s="6" t="s">
        <v>24</v>
      </c>
      <c r="C5" s="6">
        <f>人口ピラミッドデータ!X4</f>
        <v>381993</v>
      </c>
      <c r="D5" s="6" t="s">
        <v>23</v>
      </c>
      <c r="E5" s="8" t="s">
        <v>28</v>
      </c>
      <c r="G5" s="6">
        <f>人口ピラミッドデータ!X5</f>
        <v>423728</v>
      </c>
      <c r="H5" s="6" t="s">
        <v>23</v>
      </c>
      <c r="I5" s="6" t="s">
        <v>24</v>
      </c>
    </row>
    <row r="6" spans="1:9" ht="18" customHeight="1" x14ac:dyDescent="0.15">
      <c r="B6" s="9"/>
      <c r="C6" s="10" t="s">
        <v>41</v>
      </c>
      <c r="D6" s="9"/>
      <c r="E6" s="9"/>
      <c r="F6" s="9"/>
      <c r="G6" s="11" t="s">
        <v>42</v>
      </c>
    </row>
    <row r="8" spans="1:9" ht="18.75" customHeight="1" x14ac:dyDescent="0.15"/>
    <row r="51" spans="4:9" x14ac:dyDescent="0.15">
      <c r="D51" s="6" t="s">
        <v>33</v>
      </c>
      <c r="G51" s="12">
        <f>SUM(人口ピラミッドデータ!O4:V5)</f>
        <v>248083</v>
      </c>
      <c r="H51" s="13" t="s">
        <v>45</v>
      </c>
    </row>
    <row r="53" spans="4:9" x14ac:dyDescent="0.15">
      <c r="D53" s="6" t="s">
        <v>22</v>
      </c>
      <c r="G53" s="6">
        <f>SUM(人口ピラミッドデータ!E4:N5)</f>
        <v>437452</v>
      </c>
      <c r="H53" s="13" t="s">
        <v>46</v>
      </c>
    </row>
    <row r="55" spans="4:9" x14ac:dyDescent="0.15">
      <c r="D55" s="6" t="s">
        <v>35</v>
      </c>
      <c r="G55" s="6">
        <f>SUM(人口ピラミッドデータ!B4:D5)</f>
        <v>106625</v>
      </c>
      <c r="H55" s="13" t="s">
        <v>39</v>
      </c>
    </row>
    <row r="56" spans="4:9" x14ac:dyDescent="0.15">
      <c r="H56" s="14" t="s">
        <v>43</v>
      </c>
    </row>
    <row r="57" spans="4:9" x14ac:dyDescent="0.15">
      <c r="F57" s="6" t="s">
        <v>29</v>
      </c>
      <c r="I57" s="14" t="s">
        <v>44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7"/>
  <sheetViews>
    <sheetView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4" t="s">
        <v>30</v>
      </c>
      <c r="D1" s="24"/>
      <c r="E1" s="24"/>
      <c r="F1" s="24"/>
      <c r="G1" s="24"/>
    </row>
    <row r="2" spans="1:9" ht="24.75" customHeight="1" x14ac:dyDescent="0.15">
      <c r="H2" s="7" t="s">
        <v>47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31</v>
      </c>
      <c r="C5" s="15">
        <f>人口ピラミッドデータ!X4</f>
        <v>381993</v>
      </c>
      <c r="D5" s="15" t="s">
        <v>32</v>
      </c>
      <c r="E5" s="8" t="s">
        <v>28</v>
      </c>
      <c r="G5" s="15">
        <f>人口ピラミッドデータ!X5</f>
        <v>423728</v>
      </c>
      <c r="H5" s="15" t="s">
        <v>32</v>
      </c>
      <c r="I5" s="15" t="s">
        <v>31</v>
      </c>
    </row>
    <row r="6" spans="1:9" ht="18" customHeight="1" x14ac:dyDescent="0.15">
      <c r="B6" s="16"/>
      <c r="C6" s="10" t="s">
        <v>48</v>
      </c>
      <c r="D6" s="16"/>
      <c r="E6" s="16"/>
      <c r="F6" s="16"/>
      <c r="G6" s="11" t="s">
        <v>49</v>
      </c>
    </row>
    <row r="8" spans="1:9" ht="18.75" customHeight="1" x14ac:dyDescent="0.15"/>
    <row r="51" spans="4:9" x14ac:dyDescent="0.15">
      <c r="D51" s="15" t="s">
        <v>33</v>
      </c>
      <c r="G51" s="17">
        <f>SUM(人口ピラミッドデータ!O4:V5)</f>
        <v>248083</v>
      </c>
      <c r="H51" s="13" t="s">
        <v>45</v>
      </c>
    </row>
    <row r="53" spans="4:9" x14ac:dyDescent="0.15">
      <c r="D53" s="15" t="s">
        <v>34</v>
      </c>
      <c r="G53" s="15">
        <f>SUM(人口ピラミッドデータ!E4:N5)</f>
        <v>437452</v>
      </c>
      <c r="H53" s="13" t="s">
        <v>46</v>
      </c>
    </row>
    <row r="55" spans="4:9" x14ac:dyDescent="0.15">
      <c r="D55" s="15" t="s">
        <v>35</v>
      </c>
      <c r="G55" s="15">
        <f>SUM(人口ピラミッドデータ!B4:D5)</f>
        <v>106625</v>
      </c>
      <c r="H55" s="13" t="s">
        <v>39</v>
      </c>
    </row>
    <row r="56" spans="4:9" x14ac:dyDescent="0.15">
      <c r="H56" s="14" t="s">
        <v>50</v>
      </c>
    </row>
    <row r="57" spans="4:9" x14ac:dyDescent="0.15">
      <c r="F57" s="15" t="s">
        <v>29</v>
      </c>
      <c r="I57" s="14" t="s">
        <v>44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X14"/>
  <sheetViews>
    <sheetView zoomScaleNormal="100" workbookViewId="0">
      <selection activeCell="G11" sqref="G11"/>
    </sheetView>
  </sheetViews>
  <sheetFormatPr defaultRowHeight="13.5" x14ac:dyDescent="0.15"/>
  <sheetData>
    <row r="3" spans="1:24" x14ac:dyDescent="0.15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 x14ac:dyDescent="0.15">
      <c r="A4" s="19" t="s">
        <v>0</v>
      </c>
      <c r="B4" s="2">
        <v>16102</v>
      </c>
      <c r="C4" s="2">
        <v>18544</v>
      </c>
      <c r="D4" s="2">
        <v>19969</v>
      </c>
      <c r="E4" s="2">
        <v>20154</v>
      </c>
      <c r="F4" s="2">
        <v>16072</v>
      </c>
      <c r="G4" s="2">
        <v>16486</v>
      </c>
      <c r="H4" s="2">
        <v>17953</v>
      </c>
      <c r="I4" s="2">
        <v>21999</v>
      </c>
      <c r="J4" s="2">
        <v>24398</v>
      </c>
      <c r="K4" s="2">
        <v>26235</v>
      </c>
      <c r="L4" s="2">
        <v>23902</v>
      </c>
      <c r="M4" s="2">
        <v>22698</v>
      </c>
      <c r="N4" s="2">
        <v>25172</v>
      </c>
      <c r="O4" s="2">
        <v>28480</v>
      </c>
      <c r="P4" s="2">
        <v>30627</v>
      </c>
      <c r="Q4" s="4">
        <v>17203</v>
      </c>
      <c r="R4" s="2">
        <v>14199</v>
      </c>
      <c r="S4" s="2">
        <v>9254</v>
      </c>
      <c r="T4" s="2">
        <v>4007</v>
      </c>
      <c r="U4" s="2">
        <v>809</v>
      </c>
      <c r="V4" s="2">
        <v>91</v>
      </c>
      <c r="W4" s="2">
        <v>7639</v>
      </c>
      <c r="X4" s="3">
        <f>SUM(B4:W4)</f>
        <v>381993</v>
      </c>
    </row>
    <row r="5" spans="1:24" x14ac:dyDescent="0.15">
      <c r="A5" s="19" t="s">
        <v>1</v>
      </c>
      <c r="B5" s="2">
        <v>15199</v>
      </c>
      <c r="C5" s="2">
        <v>17590</v>
      </c>
      <c r="D5" s="2">
        <v>19221</v>
      </c>
      <c r="E5" s="2">
        <v>19009</v>
      </c>
      <c r="F5" s="2">
        <v>16746</v>
      </c>
      <c r="G5" s="2">
        <v>16219</v>
      </c>
      <c r="H5" s="2">
        <v>18698</v>
      </c>
      <c r="I5" s="2">
        <v>22582</v>
      </c>
      <c r="J5" s="2">
        <v>24657</v>
      </c>
      <c r="K5" s="2">
        <v>26864</v>
      </c>
      <c r="L5" s="2">
        <v>25602</v>
      </c>
      <c r="M5" s="2">
        <v>24661</v>
      </c>
      <c r="N5" s="2">
        <v>27345</v>
      </c>
      <c r="O5" s="2">
        <v>30720</v>
      </c>
      <c r="P5" s="2">
        <v>33713</v>
      </c>
      <c r="Q5" s="4">
        <v>22867</v>
      </c>
      <c r="R5" s="2">
        <v>21893</v>
      </c>
      <c r="S5" s="2">
        <v>18501</v>
      </c>
      <c r="T5" s="2">
        <v>11138</v>
      </c>
      <c r="U5" s="2">
        <v>3885</v>
      </c>
      <c r="V5" s="2">
        <v>696</v>
      </c>
      <c r="W5" s="2">
        <v>5922</v>
      </c>
      <c r="X5" s="3">
        <f>SUM(B5:W5)</f>
        <v>423728</v>
      </c>
    </row>
    <row r="6" spans="1:2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x14ac:dyDescent="0.15">
      <c r="A7" s="1"/>
      <c r="B7" s="1"/>
      <c r="C7" s="1"/>
      <c r="D7" s="1"/>
      <c r="E7" s="22" t="s">
        <v>52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15">
      <c r="A8" t="s">
        <v>36</v>
      </c>
      <c r="D8" s="5">
        <f>SUM(B4:D5)</f>
        <v>106625</v>
      </c>
      <c r="E8" s="18">
        <f>D8/D12</f>
        <v>0.13460033326600687</v>
      </c>
      <c r="X8" s="5">
        <f>X4+X5</f>
        <v>805721</v>
      </c>
    </row>
    <row r="9" spans="1:24" x14ac:dyDescent="0.15">
      <c r="A9" s="6" t="s">
        <v>22</v>
      </c>
      <c r="D9" s="5">
        <f>SUM(E4:N5)</f>
        <v>437452</v>
      </c>
      <c r="E9" s="18">
        <f>D9/D12</f>
        <v>0.55222682286406788</v>
      </c>
    </row>
    <row r="10" spans="1:24" x14ac:dyDescent="0.15">
      <c r="A10" s="6" t="s">
        <v>37</v>
      </c>
      <c r="D10" s="5">
        <f>SUM(O4:V5)</f>
        <v>248083</v>
      </c>
      <c r="E10" s="18">
        <f>D10/D12</f>
        <v>0.31317284386992528</v>
      </c>
    </row>
    <row r="11" spans="1:24" x14ac:dyDescent="0.15">
      <c r="A11" s="6"/>
      <c r="D11" s="5"/>
      <c r="E11" s="18"/>
    </row>
    <row r="12" spans="1:24" x14ac:dyDescent="0.15">
      <c r="A12" s="6" t="s">
        <v>51</v>
      </c>
      <c r="D12" s="5">
        <f>SUM(D8:D10)</f>
        <v>792160</v>
      </c>
      <c r="E12" s="18">
        <f>SUM(E8:E10)</f>
        <v>1</v>
      </c>
    </row>
    <row r="13" spans="1:24" x14ac:dyDescent="0.15">
      <c r="A13" t="s">
        <v>20</v>
      </c>
      <c r="D13" s="5">
        <f>SUM(W4:W5)</f>
        <v>13561</v>
      </c>
    </row>
    <row r="14" spans="1:24" x14ac:dyDescent="0.15">
      <c r="A14" t="s">
        <v>38</v>
      </c>
      <c r="D14" s="5">
        <f>SUM(D12:D13)</f>
        <v>805721</v>
      </c>
    </row>
  </sheetData>
  <phoneticPr fontId="2"/>
  <pageMargins left="0.26" right="0.32" top="1" bottom="1" header="0.51200000000000001" footer="0.51200000000000001"/>
  <pageSetup paperSize="9" scale="66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57"/>
  <sheetViews>
    <sheetView tabSelected="1"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4" t="s">
        <v>30</v>
      </c>
      <c r="D1" s="24"/>
      <c r="E1" s="24"/>
      <c r="F1" s="24"/>
      <c r="G1" s="24"/>
    </row>
    <row r="2" spans="1:9" ht="24.75" customHeight="1" x14ac:dyDescent="0.15">
      <c r="H2" s="7" t="s">
        <v>40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31</v>
      </c>
      <c r="C5" s="15">
        <f>人口ピラミッドデータ!X4</f>
        <v>381993</v>
      </c>
      <c r="D5" s="15" t="s">
        <v>32</v>
      </c>
      <c r="E5" s="8" t="s">
        <v>28</v>
      </c>
      <c r="G5" s="15">
        <f>人口ピラミッドデータ!X5</f>
        <v>423728</v>
      </c>
      <c r="H5" s="15" t="s">
        <v>32</v>
      </c>
      <c r="I5" s="15" t="s">
        <v>31</v>
      </c>
    </row>
    <row r="6" spans="1:9" ht="18" customHeight="1" x14ac:dyDescent="0.15">
      <c r="B6" s="16"/>
      <c r="C6" s="10" t="s">
        <v>48</v>
      </c>
      <c r="D6" s="16"/>
      <c r="E6" s="16"/>
      <c r="F6" s="16"/>
      <c r="G6" s="11" t="s">
        <v>49</v>
      </c>
    </row>
    <row r="8" spans="1:9" ht="18.75" customHeight="1" x14ac:dyDescent="0.15"/>
    <row r="51" spans="4:9" x14ac:dyDescent="0.15">
      <c r="D51" s="15" t="s">
        <v>33</v>
      </c>
      <c r="G51" s="12">
        <f>SUM(人口ピラミッドデータ!O4:V5)</f>
        <v>248083</v>
      </c>
      <c r="H51" s="13" t="s">
        <v>45</v>
      </c>
    </row>
    <row r="53" spans="4:9" x14ac:dyDescent="0.15">
      <c r="D53" s="15" t="s">
        <v>34</v>
      </c>
      <c r="G53" s="6">
        <f>SUM(人口ピラミッドデータ!E4:N5)</f>
        <v>437452</v>
      </c>
      <c r="H53" s="13" t="s">
        <v>46</v>
      </c>
    </row>
    <row r="55" spans="4:9" x14ac:dyDescent="0.15">
      <c r="D55" s="15" t="s">
        <v>35</v>
      </c>
      <c r="G55" s="6">
        <f>SUM(人口ピラミッドデータ!B4:D5)</f>
        <v>106625</v>
      </c>
      <c r="H55" s="13" t="s">
        <v>39</v>
      </c>
    </row>
    <row r="56" spans="4:9" x14ac:dyDescent="0.15">
      <c r="H56" s="14" t="s">
        <v>50</v>
      </c>
    </row>
    <row r="57" spans="4:9" x14ac:dyDescent="0.15">
      <c r="F57" s="15" t="s">
        <v>29</v>
      </c>
      <c r="I57" s="14" t="s">
        <v>44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右近　秀一郎（統計分析課）</cp:lastModifiedBy>
  <cp:lastPrinted>2022-03-04T01:01:51Z</cp:lastPrinted>
  <dcterms:created xsi:type="dcterms:W3CDTF">1999-04-06T01:42:54Z</dcterms:created>
  <dcterms:modified xsi:type="dcterms:W3CDTF">2022-03-28T02:26:43Z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