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740" yWindow="360" windowWidth="10830" windowHeight="9945" activeTab="6"/>
  </bookViews>
  <sheets>
    <sheet name="1-1(1)" sheetId="1" r:id="rId1"/>
    <sheet name="1-1(2)" sheetId="2" r:id="rId2"/>
    <sheet name="1-1(3)" sheetId="3" r:id="rId3"/>
    <sheet name="1-1(4)" sheetId="4" r:id="rId4"/>
    <sheet name="1-1(5)" sheetId="5" r:id="rId5"/>
    <sheet name="1-1(6)" sheetId="6" r:id="rId6"/>
    <sheet name="1-2 " sheetId="7" r:id="rId7"/>
  </sheets>
  <definedNames>
    <definedName name="_xlnm.Print_Area" localSheetId="1">'1-1(2)'!$A$1:$X$83</definedName>
    <definedName name="_xlnm.Print_Area" localSheetId="2">'1-1(3)'!$A$1:$T$52</definedName>
    <definedName name="_xlnm.Print_Area" localSheetId="3">'1-1(4)'!$A$1:$P$49</definedName>
    <definedName name="_xlnm.Print_Area" localSheetId="4">'1-1(5)'!$A$1:$U$48</definedName>
    <definedName name="_xlnm.Print_Area" localSheetId="5">'1-1(6)'!$A$1:$K$48</definedName>
    <definedName name="_xlnm.Print_Area" localSheetId="6">'1-2 '!$A$1:$L$44</definedName>
    <definedName name="wrn.toukei." localSheetId="0" hidden="1">{#N/A,#N/A,FALSE,"312"}</definedName>
    <definedName name="wrn.toukei." localSheetId="1" hidden="1">{#N/A,#N/A,FALSE,"312"}</definedName>
    <definedName name="wrn.toukei." localSheetId="2" hidden="1">{#N/A,#N/A,FALSE,"312"}</definedName>
    <definedName name="wrn.toukei." localSheetId="3" hidden="1">{#N/A,#N/A,FALSE,"312"}</definedName>
    <definedName name="wrn.toukei." localSheetId="4" hidden="1">{#N/A,#N/A,FALSE,"312"}</definedName>
    <definedName name="wrn.toukei." localSheetId="5" hidden="1">{#N/A,#N/A,FALSE,"312"}</definedName>
    <definedName name="wrn.toukei." localSheetId="6" hidden="1">{#N/A,#N/A,FALSE,"312"}</definedName>
    <definedName name="wrn.toukei." hidden="1">{#N/A,#N/A,FALSE,"312"}</definedName>
  </definedNames>
  <calcPr fullCalcOnLoad="1"/>
</workbook>
</file>

<file path=xl/sharedStrings.xml><?xml version="1.0" encoding="utf-8"?>
<sst xmlns="http://schemas.openxmlformats.org/spreadsheetml/2006/main" count="1046" uniqueCount="535">
  <si>
    <r>
      <t xml:space="preserve"> 　要　　　統　　　計　　　表  </t>
    </r>
    <r>
      <rPr>
        <sz val="12"/>
        <rFont val="ＭＳ 明朝"/>
        <family val="1"/>
      </rPr>
      <t>（続き）</t>
    </r>
  </si>
  <si>
    <t xml:space="preserve">    就業者には，従業中の者と休業中の者とがある。総数には分類不能の産業従事者を，また，従業上の地位「不詳」を含む。</t>
  </si>
  <si>
    <t>出生率</t>
  </si>
  <si>
    <t>死亡率</t>
  </si>
  <si>
    <t>住民基本台帳</t>
  </si>
  <si>
    <t>人口1000対</t>
  </si>
  <si>
    <t>農業就業人口(販売農家)</t>
  </si>
  <si>
    <t>世帯数</t>
  </si>
  <si>
    <t>第１次産業</t>
  </si>
  <si>
    <t>第２次産業</t>
  </si>
  <si>
    <t>第３次産業</t>
  </si>
  <si>
    <t>雇 用 者</t>
  </si>
  <si>
    <t>自営業主</t>
  </si>
  <si>
    <t>家族従業者</t>
  </si>
  <si>
    <t>事業所数</t>
  </si>
  <si>
    <t>従業者数</t>
  </si>
  <si>
    <t>総　数</t>
  </si>
  <si>
    <t>世帯</t>
  </si>
  <si>
    <t>人</t>
  </si>
  <si>
    <t>ha</t>
  </si>
  <si>
    <t>総数</t>
  </si>
  <si>
    <t>市部</t>
  </si>
  <si>
    <t>市　部</t>
  </si>
  <si>
    <t>郡部</t>
  </si>
  <si>
    <t>郡　部</t>
  </si>
  <si>
    <t>佐賀市</t>
  </si>
  <si>
    <t>唐津市</t>
  </si>
  <si>
    <t>鳥栖市</t>
  </si>
  <si>
    <t>多久市</t>
  </si>
  <si>
    <t>伊万里市</t>
  </si>
  <si>
    <t>武雄市</t>
  </si>
  <si>
    <t>鹿島市</t>
  </si>
  <si>
    <t>小城市</t>
  </si>
  <si>
    <t>嬉野市</t>
  </si>
  <si>
    <t>神埼市</t>
  </si>
  <si>
    <t>神埼郡</t>
  </si>
  <si>
    <t>神</t>
  </si>
  <si>
    <t>吉野ヶ里町</t>
  </si>
  <si>
    <t>三養基郡</t>
  </si>
  <si>
    <t>三</t>
  </si>
  <si>
    <t>基山町</t>
  </si>
  <si>
    <t>上峰町</t>
  </si>
  <si>
    <t>みやき町</t>
  </si>
  <si>
    <t>東松浦郡</t>
  </si>
  <si>
    <t>東</t>
  </si>
  <si>
    <t>玄海町</t>
  </si>
  <si>
    <t>西松浦郡</t>
  </si>
  <si>
    <t>西</t>
  </si>
  <si>
    <t>有田町</t>
  </si>
  <si>
    <t>杵島郡</t>
  </si>
  <si>
    <t>杵</t>
  </si>
  <si>
    <t>大町町</t>
  </si>
  <si>
    <t>江北町</t>
  </si>
  <si>
    <t>白石町</t>
  </si>
  <si>
    <t>藤津郡</t>
  </si>
  <si>
    <t>藤</t>
  </si>
  <si>
    <t>太良町</t>
  </si>
  <si>
    <t>神</t>
  </si>
  <si>
    <t>神埼郡</t>
  </si>
  <si>
    <t>千円</t>
  </si>
  <si>
    <t>年度平均(人口1000対)</t>
  </si>
  <si>
    <t>月平均</t>
  </si>
  <si>
    <t>うち義務的経費</t>
  </si>
  <si>
    <t>総額</t>
  </si>
  <si>
    <t>左のうち地方税額</t>
  </si>
  <si>
    <t>被保護実人員</t>
  </si>
  <si>
    <t>被保険者数</t>
  </si>
  <si>
    <t>財政力指数</t>
  </si>
  <si>
    <t>歳　　　　出</t>
  </si>
  <si>
    <t>歳　　　　入</t>
  </si>
  <si>
    <t>拠出制国民年金</t>
  </si>
  <si>
    <t>　　実被保険者数であり，強制適用と任意加入の合計を示す。</t>
  </si>
  <si>
    <t>　　「投資的経費」は，普通建設事業費，災害復旧事業費，失業対策事業費の合計である。</t>
  </si>
  <si>
    <t>３　拠出制国民年金被保険者数…日本年金機構佐賀事務センターの資料による。この表は，適用済者から資格喪失，転出等を控除した</t>
  </si>
  <si>
    <t>　　「義務的経費」は，人件費，扶助費，公債費の合計である。</t>
  </si>
  <si>
    <t>　　国民健康保険組合の被保険者を含まない。</t>
  </si>
  <si>
    <t>　　繰入金，繰越金，諸収入の合計である。</t>
  </si>
  <si>
    <t>２　国民健康保険被保険者数…国民健康保険課「国民健康保険事業状況報告書」による。この表には，医師，歯科医師，建設業者等の</t>
  </si>
  <si>
    <t>吉野ヶ里町</t>
  </si>
  <si>
    <t>嬉野市</t>
  </si>
  <si>
    <t>件</t>
  </si>
  <si>
    <t>市町</t>
  </si>
  <si>
    <t>５　交通事故発生件数…県警察本部「交通さが」による。（　）書きは高速道路上の事故で外数。</t>
  </si>
  <si>
    <t>３　刑法犯認知件数・検挙件数…県警察本部「佐賀の犯罪」による。発生地(その他を除く。)による。</t>
  </si>
  <si>
    <t>「原子力発電施設等立地地域の振興に関する特別措置法」による指定地域</t>
  </si>
  <si>
    <t>　　　　原子力発電施設等立地地域・・・・・・・</t>
  </si>
  <si>
    <t>「半島振興法」第２条第１項による指定</t>
  </si>
  <si>
    <t>「離島振興法」指定地域</t>
  </si>
  <si>
    <t>「都市計画法」適用地域</t>
  </si>
  <si>
    <t>「低開発地域工業開発促進法」による開発地域</t>
  </si>
  <si>
    <t>「過疎地域自立促進特別措置法」による地域</t>
  </si>
  <si>
    <t>　　　　特定農山村地域・・・・・・・・・・・・</t>
  </si>
  <si>
    <t>「山村振興法」による指定地域</t>
  </si>
  <si>
    <t>「農業振興地域の整備に関する法律」による指定地域</t>
  </si>
  <si>
    <t>（注）　農村地域・・・・・・・・・・・・・・・</t>
  </si>
  <si>
    <t>県農山
漁村課</t>
  </si>
  <si>
    <t>県企業立地課</t>
  </si>
  <si>
    <t>資　料</t>
  </si>
  <si>
    <t>－</t>
  </si>
  <si>
    <t>○</t>
  </si>
  <si>
    <t>△</t>
  </si>
  <si>
    <t>有田町</t>
  </si>
  <si>
    <t>唐</t>
  </si>
  <si>
    <t>47,4,12</t>
  </si>
  <si>
    <t>佐</t>
  </si>
  <si>
    <t>神埼市</t>
  </si>
  <si>
    <t>小城市</t>
  </si>
  <si>
    <t>武雄市</t>
  </si>
  <si>
    <t>47,60,4</t>
  </si>
  <si>
    <t>46,48,5,13</t>
  </si>
  <si>
    <t>2市町</t>
  </si>
  <si>
    <t>3市町</t>
  </si>
  <si>
    <t>1市7離島</t>
  </si>
  <si>
    <t>12市町</t>
  </si>
  <si>
    <t>20市町</t>
  </si>
  <si>
    <t>特定
農山村
地域</t>
  </si>
  <si>
    <t>農業振興　　地　　域</t>
  </si>
  <si>
    <t>農村地域</t>
  </si>
  <si>
    <t>市  　町　</t>
  </si>
  <si>
    <t>△　一部指定</t>
  </si>
  <si>
    <t>〇　　指　定</t>
  </si>
  <si>
    <t>カ所</t>
  </si>
  <si>
    <t>%</t>
  </si>
  <si>
    <t>所</t>
  </si>
  <si>
    <t>床</t>
  </si>
  <si>
    <t>施設</t>
  </si>
  <si>
    <t>２　理容所・美容所・クリーニング所数…県生活衛生課の資料による。クリーニング所数は取次店を含む。</t>
  </si>
  <si>
    <t>製  造  業 (従業者４人以上の事業所)</t>
  </si>
  <si>
    <t>道 路 実 延 長</t>
  </si>
  <si>
    <t>道 路 舗 装 率</t>
  </si>
  <si>
    <t>商            業</t>
  </si>
  <si>
    <t>林野面積</t>
  </si>
  <si>
    <t>製造品出荷額等(年間）</t>
  </si>
  <si>
    <t>国・県道</t>
  </si>
  <si>
    <t>市町村道</t>
  </si>
  <si>
    <t>事業所数</t>
  </si>
  <si>
    <t>商品販売額（年間）</t>
  </si>
  <si>
    <t>事業所</t>
  </si>
  <si>
    <t>万円</t>
  </si>
  <si>
    <t>km</t>
  </si>
  <si>
    <t>台</t>
  </si>
  <si>
    <t>店</t>
  </si>
  <si>
    <t>農 家 数</t>
  </si>
  <si>
    <t>うち基幹的
従　業　者</t>
  </si>
  <si>
    <t>　この表に掲載した事項は,それぞれ表頭に示すように調査時又は調査期間が異なる。</t>
  </si>
  <si>
    <t xml:space="preserve">    従属人口指数は，15～64歳人口に対する15歳未満及び65歳以上人口の比率。老年化指数…15歳未満人口に対する65歳以上人口の比率。</t>
  </si>
  <si>
    <t>土地面積</t>
  </si>
  <si>
    <t>人口密度
1k㎡当たり</t>
  </si>
  <si>
    <t>従 属 人 口 指 数</t>
  </si>
  <si>
    <t>老　年　化　指　数</t>
  </si>
  <si>
    <t>番　号</t>
  </si>
  <si>
    <t>男</t>
  </si>
  <si>
    <t>女</t>
  </si>
  <si>
    <t>人口増減数</t>
  </si>
  <si>
    <t>0～14歳</t>
  </si>
  <si>
    <t>15～64歳</t>
  </si>
  <si>
    <t>65歳以上</t>
  </si>
  <si>
    <t>k㎡</t>
  </si>
  <si>
    <t>さがけん</t>
  </si>
  <si>
    <t>さがし</t>
  </si>
  <si>
    <t>からつし</t>
  </si>
  <si>
    <t>とすし</t>
  </si>
  <si>
    <t>たくし</t>
  </si>
  <si>
    <t>いまりし</t>
  </si>
  <si>
    <t>たけおし</t>
  </si>
  <si>
    <t>かしまし</t>
  </si>
  <si>
    <t>かんざきぐん</t>
  </si>
  <si>
    <t>みやきぐん</t>
  </si>
  <si>
    <t>三</t>
  </si>
  <si>
    <t>きやまちょう</t>
  </si>
  <si>
    <t>かみみねちょう</t>
  </si>
  <si>
    <t>ひがしまつうらぐん</t>
  </si>
  <si>
    <t>東</t>
  </si>
  <si>
    <t>げんかいちょう</t>
  </si>
  <si>
    <t>にしまつうらぐん</t>
  </si>
  <si>
    <t>西</t>
  </si>
  <si>
    <t>きしまぐん</t>
  </si>
  <si>
    <t>杵</t>
  </si>
  <si>
    <t>おおまちちょう</t>
  </si>
  <si>
    <t>こうほくまち</t>
  </si>
  <si>
    <t>ふじつぐん</t>
  </si>
  <si>
    <t>藤</t>
  </si>
  <si>
    <t>たらちょう</t>
  </si>
  <si>
    <t>「特定農山村地域における農林業等の活性化のための基盤整備の促進に関する法律」による地域</t>
  </si>
  <si>
    <t>都市計画
区    域</t>
  </si>
  <si>
    <t>16市町</t>
  </si>
  <si>
    <t>(48,54,元,2,4)</t>
  </si>
  <si>
    <t>７　公共社会体育施設数…県スポーツ課の資料による。夜間照明施設を含む。</t>
  </si>
  <si>
    <t>４　保育所在籍者数…県こども未来課の資料による。</t>
  </si>
  <si>
    <t>６　公民館…県まなび課「佐賀県の生涯学習・社会教育」による。</t>
  </si>
  <si>
    <t>被保護世帯数</t>
  </si>
  <si>
    <t>保　護　率</t>
  </si>
  <si>
    <t>市　  町　</t>
  </si>
  <si>
    <t>市町</t>
  </si>
  <si>
    <t>唐津市</t>
  </si>
  <si>
    <t>神埼郡</t>
  </si>
  <si>
    <t>２　製造業…経済産業省の工業統計調査（毎年調査）結果を県統計分析課が独自集計したもので、経済産業省が公表する確定数とは</t>
  </si>
  <si>
    <t>百万円</t>
  </si>
  <si>
    <t>-</t>
  </si>
  <si>
    <t>過疎地域</t>
  </si>
  <si>
    <t>低開発
地域工業
開発地区</t>
  </si>
  <si>
    <t>9市町</t>
  </si>
  <si>
    <t>振興山村
地　　域</t>
  </si>
  <si>
    <t>原子力発電施設等立地地域</t>
  </si>
  <si>
    <t>　　　　農業振興地域・・・・・・・・・・・・・</t>
  </si>
  <si>
    <t>経営耕地面積
（販売農家）</t>
  </si>
  <si>
    <t>市町</t>
  </si>
  <si>
    <t>市　町　</t>
  </si>
  <si>
    <t>市　町　</t>
  </si>
  <si>
    <t>市町
呼称</t>
  </si>
  <si>
    <t xml:space="preserve">1-1　　　市　　　町　　　主  </t>
  </si>
  <si>
    <t>市　町　</t>
  </si>
  <si>
    <t>国民健康保険1)</t>
  </si>
  <si>
    <t>離島振興
地    域</t>
  </si>
  <si>
    <t>半島振興
対策実施
地　　域</t>
  </si>
  <si>
    <t>地方拠点
都市地域</t>
  </si>
  <si>
    <t>人 口</t>
  </si>
  <si>
    <t>うち自主財源</t>
  </si>
  <si>
    <t>うち投資的経費</t>
  </si>
  <si>
    <t>１　財政…県市町支援課「市町財政概要」による。「自主財源」は，地方税，分担金及び負担金，使用料，手数料，財産収入，寄附金，</t>
  </si>
  <si>
    <t>3市</t>
  </si>
  <si>
    <t>　　　　振興山村地域・・・・・・・・・・・・・</t>
  </si>
  <si>
    <t>　　　　過疎地域・・・・・・・・・・・・・・・</t>
  </si>
  <si>
    <t>　　　　低開発地域工業開発地区・・・・・・・・</t>
  </si>
  <si>
    <t>　　　　離島振興地域・・・・・・・・・・・・・</t>
  </si>
  <si>
    <t>　　　　半島振興対策実施地域・・・・・・・・・</t>
  </si>
  <si>
    <t>　　　　地方拠点都市地域・・・・・・・・・・・</t>
  </si>
  <si>
    <t>　　　　都市計画区域・・・・・・・・・・・・・</t>
  </si>
  <si>
    <r>
      <t>「地方拠点法」指定地域。</t>
    </r>
    <r>
      <rPr>
        <sz val="7"/>
        <rFont val="ＭＳ 明朝"/>
        <family val="1"/>
      </rPr>
      <t>佐…佐賀地方拠点都市地域　唐…唐津・東松浦地方拠点都市地域</t>
    </r>
  </si>
  <si>
    <r>
      <t>1-2　　地　域　指　定　一　覧　表　</t>
    </r>
    <r>
      <rPr>
        <sz val="12"/>
        <rFont val="ＭＳ 明朝"/>
        <family val="1"/>
      </rPr>
      <t>─市町─</t>
    </r>
  </si>
  <si>
    <t>事業所  26.7.1</t>
  </si>
  <si>
    <r>
      <t>総 数</t>
    </r>
    <r>
      <rPr>
        <vertAlign val="superscript"/>
        <sz val="8"/>
        <rFont val="ＭＳ 明朝"/>
        <family val="1"/>
      </rPr>
      <t>（注）</t>
    </r>
    <r>
      <rPr>
        <sz val="8"/>
        <rFont val="ＭＳ 明朝"/>
        <family val="1"/>
      </rPr>
      <t xml:space="preserve"> </t>
    </r>
  </si>
  <si>
    <t>公共社会
体育施設
26.3.31</t>
  </si>
  <si>
    <t>３　水道普及率…県生活衛生課の資料による。上水道，簡易水道，専用水道，飲料水供給施設の普及率である。</t>
  </si>
  <si>
    <t xml:space="preserve"> </t>
  </si>
  <si>
    <t>１　市町議員定数、職員数…県市町支援課の資料による。</t>
  </si>
  <si>
    <t>２　選挙人名簿登録者数…県選挙管理委員会の資料による。</t>
  </si>
  <si>
    <t>県都市計画課</t>
  </si>
  <si>
    <t>△</t>
  </si>
  <si>
    <t>○</t>
  </si>
  <si>
    <t>県ものづくり産業課</t>
  </si>
  <si>
    <t>県さが創生推進課</t>
  </si>
  <si>
    <r>
      <t>１-１　市　町　主　要　統　計　表</t>
    </r>
    <r>
      <rPr>
        <sz val="12"/>
        <rFont val="ＭＳ 明朝"/>
        <family val="1"/>
      </rPr>
      <t>　（続き）</t>
    </r>
  </si>
  <si>
    <t>市　 町　</t>
  </si>
  <si>
    <t>おぎし</t>
  </si>
  <si>
    <t>うれしのし</t>
  </si>
  <si>
    <t>よしのがりちょう</t>
  </si>
  <si>
    <t>東松浦郡</t>
  </si>
  <si>
    <t>事業所</t>
  </si>
  <si>
    <t>戸</t>
  </si>
  <si>
    <t>　　若干相違することがある。国及び公共企業体に属する事業所を除く。「従業者」とは、個人事業主及び家族従業者・会社または団体の有給役員・常用</t>
  </si>
  <si>
    <t>27.2.1</t>
  </si>
  <si>
    <t>農　　  　業  27.2.1</t>
  </si>
  <si>
    <t>　　自営業主とは，自営業主と内職者の合計である。家族従業者とは個人商店や農家等で，自分の家庭の経営する事業を手伝っている者をいう。</t>
  </si>
  <si>
    <t>４　生活保護…県福祉課の資料による生活保護法の被保護世帯及び人員を示す。</t>
  </si>
  <si>
    <t>８　都市公園数…県都市計画課の資料による。＊国営・県営吉野ヶ里歴史公園は、神埼市及び吉野ヶ里町ともに１箇所として計上。</t>
  </si>
  <si>
    <t>５　幼稚園園児数，幼保連携型認定子ども園園児数、小学校児童数，中学校生徒数・高等学校生徒数…文部科学省の学校基本調査による。</t>
  </si>
  <si>
    <t>６　年齢別人口…県統計分析課「佐賀県人口移動調査」による。</t>
  </si>
  <si>
    <t xml:space="preserve">               就業者数（15歳以上） 27.10.1</t>
  </si>
  <si>
    <t xml:space="preserve"> 410 237</t>
  </si>
  <si>
    <t xml:space="preserve"> 34 634</t>
  </si>
  <si>
    <t xml:space="preserve"> 96 255</t>
  </si>
  <si>
    <t xml:space="preserve"> 266 782</t>
  </si>
  <si>
    <t>１　出生率・死亡率…厚生労働省の人口動態統計調査の集計結果に基づき、県医務課で算出。</t>
  </si>
  <si>
    <t>３　就業者数…国勢調査結果による。この調査では,15歳以上の人について労働力と非労働力とにわけ,労働力を就業者と完全失業者にわけている。</t>
  </si>
  <si>
    <t>４　雇用者・自営業主・家族従業者…国勢調査結果による。雇用者とは,官公庁に雇用されている者,民間に雇用されている者及び民間の役員の合計である。</t>
  </si>
  <si>
    <t>５　事業所数…総務省統計局の経済センサス-基礎調査による。</t>
  </si>
  <si>
    <t>　８ 「基幹的農業従事者」とは「農業就業人口」のうち「仕事が主の人」をいう。</t>
  </si>
  <si>
    <t>10) 23 906</t>
  </si>
  <si>
    <t xml:space="preserve"> １０　経営耕地面積は、それぞれの数字をha単位に四捨五入しているので、必ずしも計に一致しない。</t>
  </si>
  <si>
    <t>　９ 　経営耕地面積…上記センサス結果による経営耕地面積（販売農家）である。</t>
  </si>
  <si>
    <t>　６　 農家数…農林水産省の2015年農林業センサス結果による。農家とは10アール（１反）以上の経営耕地面積を有するもの、又は過去</t>
  </si>
  <si>
    <t>　７　 農業就業人口…上記センサス結果による。この表では15歳以上の世帯員で、過去1年間に従事した仕事において「自営農業が主の人」を</t>
  </si>
  <si>
    <t>　　　 1年間に15万円以上の農産物販売収入のあるものをいう。</t>
  </si>
  <si>
    <t>　　　 いう。販売農家とは、農家のうち経営耕地面積が30アール（3反）以上、または農産物総販売金額が50万円以上の農家。</t>
  </si>
  <si>
    <t>６　ポスト設置数…日本郵便株式会社九州支社資料による。</t>
  </si>
  <si>
    <t>ポスト</t>
  </si>
  <si>
    <t>設置数</t>
  </si>
  <si>
    <t>29.3.31</t>
  </si>
  <si>
    <t>本</t>
  </si>
  <si>
    <t xml:space="preserve">1-1　　　市　　　町　　主  </t>
  </si>
  <si>
    <t xml:space="preserve"> 　要　　　統　　　計　　　表</t>
  </si>
  <si>
    <t>市町
コード</t>
  </si>
  <si>
    <t>29.10.1</t>
  </si>
  <si>
    <t>28.10.1</t>
  </si>
  <si>
    <t>かんざきし</t>
  </si>
  <si>
    <t>三養基郡</t>
  </si>
  <si>
    <t>みやきちょう</t>
  </si>
  <si>
    <t>西松浦郡</t>
  </si>
  <si>
    <t>ありたちょう</t>
  </si>
  <si>
    <t>杵島郡</t>
  </si>
  <si>
    <t>しろいしちょう</t>
  </si>
  <si>
    <t>藤津郡</t>
  </si>
  <si>
    <t>※</t>
  </si>
  <si>
    <t>１　病院・診療所・病床数…厚生労働省「医療施設調査」による。</t>
  </si>
  <si>
    <t>１)小学校児童数欄の（　）は、義務教育学校小学部の児童数外書き。</t>
  </si>
  <si>
    <t>２)中学校生徒数欄の（　）は、義務教育学校中学部の生徒数外書き。</t>
  </si>
  <si>
    <t>３)公民館には町民会館・生涯学習センター等の名称を使用している施設も含む。</t>
  </si>
  <si>
    <t>都 　 市
公 園 数
28.3.31</t>
  </si>
  <si>
    <t>57,60,3</t>
  </si>
  <si>
    <t>46,57,60</t>
  </si>
  <si>
    <t>48,4</t>
  </si>
  <si>
    <t>47,61</t>
  </si>
  <si>
    <t xml:space="preserve"> 数字は、同法第5条に基づく産業導入実施計画(旧称：工業等導入実施計画）策定年度</t>
  </si>
  <si>
    <t>３ 道路実延長及び道路舗装率…県道路課「道路現況表」による。（西日本高速道路（株）管理：西九州自動車道（国道497号）は  
    含まない。） 四捨五入の関係で内訳の計と総数が合わない場合がある。</t>
  </si>
  <si>
    <t>１ 林野面積…2015年世界農林業センサスによる。</t>
  </si>
  <si>
    <t>５　一世帯当たり人員…平成30年10月1日「佐賀県人口移動調査」による。</t>
  </si>
  <si>
    <t>２　世帯数・人口…平成30年10月1日「佐賀県人口移動調査」による。外国人を含む。</t>
  </si>
  <si>
    <t>３　人口増減数…平成29年10月から平成30年9月までの人口増減。</t>
  </si>
  <si>
    <t>人　　　口　
30.10.1</t>
  </si>
  <si>
    <t>平成29～
　30年の</t>
  </si>
  <si>
    <t>一世帯当
たり人員</t>
  </si>
  <si>
    <t>年齢（３区分）別人口　
   30.10.1（年齢不詳を除く）</t>
  </si>
  <si>
    <t>30.10.1</t>
  </si>
  <si>
    <t>１　土地面積…国土交通省国土地理院の「平成30年全国都道府県市区町村別面積調」による。ただし,※については、参考値。</t>
  </si>
  <si>
    <t>30.10.1 現在</t>
  </si>
  <si>
    <t>30.10.1</t>
  </si>
  <si>
    <t>30.10.1</t>
  </si>
  <si>
    <t>29年</t>
  </si>
  <si>
    <t>病  院
29.10.1</t>
  </si>
  <si>
    <t>一般診療所
29.10.1</t>
  </si>
  <si>
    <t>歯科診療所
29.10.1</t>
  </si>
  <si>
    <t>全病床数
29.10.1</t>
  </si>
  <si>
    <t>２　住民基本台帳…住民基本台帳人口要覧より。外国人住民は含まない。</t>
  </si>
  <si>
    <t>30.1.1</t>
  </si>
  <si>
    <t>29.6.1</t>
  </si>
  <si>
    <t>29.4.1</t>
  </si>
  <si>
    <t>29.4.1</t>
  </si>
  <si>
    <t xml:space="preserve"> 9 027.0</t>
  </si>
  <si>
    <t xml:space="preserve"> 7 134.2</t>
  </si>
  <si>
    <t xml:space="preserve"> 1 892.7</t>
  </si>
  <si>
    <t xml:space="preserve"> 1 729.5</t>
  </si>
  <si>
    <t xml:space="preserve"> 1 435.4</t>
  </si>
  <si>
    <t>自 動 車
保有台数
30.3.31</t>
  </si>
  <si>
    <t>卸 売 業 28.6.1</t>
  </si>
  <si>
    <t>小売業　28.6.1</t>
  </si>
  <si>
    <t>財　政　（普　通　会　計）28　年　度　決　算</t>
  </si>
  <si>
    <t xml:space="preserve"> 428 953 689</t>
  </si>
  <si>
    <t xml:space="preserve"> 172 968 377</t>
  </si>
  <si>
    <t xml:space="preserve"> 99 807 713</t>
  </si>
  <si>
    <t xml:space="preserve"> 417 713 180</t>
  </si>
  <si>
    <t xml:space="preserve"> 183 846 872</t>
  </si>
  <si>
    <t xml:space="preserve"> 63 024 570</t>
  </si>
  <si>
    <t xml:space="preserve"> 335 652 353</t>
  </si>
  <si>
    <t xml:space="preserve"> 127 928 513</t>
  </si>
  <si>
    <t xml:space="preserve"> 82 380 697</t>
  </si>
  <si>
    <t xml:space="preserve"> 327 656 526</t>
  </si>
  <si>
    <t xml:space="preserve"> 154 012 363</t>
  </si>
  <si>
    <t xml:space="preserve"> 51 573 840</t>
  </si>
  <si>
    <t xml:space="preserve"> 93 301 336</t>
  </si>
  <si>
    <t xml:space="preserve"> 45 039 864</t>
  </si>
  <si>
    <t xml:space="preserve"> 17 427 016</t>
  </si>
  <si>
    <t xml:space="preserve"> 90 056 654</t>
  </si>
  <si>
    <t xml:space="preserve"> 29 834 509</t>
  </si>
  <si>
    <t xml:space="preserve"> 11 450 730</t>
  </si>
  <si>
    <t xml:space="preserve"> 98 924 314</t>
  </si>
  <si>
    <t xml:space="preserve"> 38 783 851</t>
  </si>
  <si>
    <t xml:space="preserve"> 30 053 582</t>
  </si>
  <si>
    <t xml:space="preserve"> 96 604 495</t>
  </si>
  <si>
    <t xml:space="preserve"> 48 851 985</t>
  </si>
  <si>
    <t xml:space="preserve"> 15 254 758</t>
  </si>
  <si>
    <t xml:space="preserve"> 77 277 303</t>
  </si>
  <si>
    <t xml:space="preserve"> 24 272 796</t>
  </si>
  <si>
    <t xml:space="preserve"> 12 501 536</t>
  </si>
  <si>
    <t xml:space="preserve"> 75 775 001</t>
  </si>
  <si>
    <t xml:space="preserve"> 34 119 434</t>
  </si>
  <si>
    <t xml:space="preserve"> 16 185 979</t>
  </si>
  <si>
    <t xml:space="preserve"> 24 819 800</t>
  </si>
  <si>
    <t xml:space="preserve"> 14 940 815</t>
  </si>
  <si>
    <t xml:space="preserve"> 12 354 760</t>
  </si>
  <si>
    <t xml:space="preserve"> 24 024 377</t>
  </si>
  <si>
    <t xml:space="preserve"> 11 626 063</t>
  </si>
  <si>
    <t xml:space="preserve"> 2 150 856</t>
  </si>
  <si>
    <t xml:space="preserve"> 13 386 983</t>
  </si>
  <si>
    <t xml:space="preserve"> 4 244 732</t>
  </si>
  <si>
    <t xml:space="preserve"> 1 899 634</t>
  </si>
  <si>
    <t xml:space="preserve"> 13 039 922</t>
  </si>
  <si>
    <t xml:space="preserve"> 5 467 286</t>
  </si>
  <si>
    <t xml:space="preserve"> 2 192 818</t>
  </si>
  <si>
    <t xml:space="preserve"> 26 706 731</t>
  </si>
  <si>
    <t xml:space="preserve"> 11 732 674</t>
  </si>
  <si>
    <t xml:space="preserve"> 6 786 831</t>
  </si>
  <si>
    <t xml:space="preserve"> 26 388 672</t>
  </si>
  <si>
    <t xml:space="preserve"> 12 426 204</t>
  </si>
  <si>
    <t xml:space="preserve"> 1 957 664</t>
  </si>
  <si>
    <t xml:space="preserve"> 25 504 094</t>
  </si>
  <si>
    <t xml:space="preserve"> 9 623 236</t>
  </si>
  <si>
    <t xml:space="preserve"> 5 488 431</t>
  </si>
  <si>
    <t xml:space="preserve"> 24 582 235</t>
  </si>
  <si>
    <t xml:space="preserve"> 11 180 945</t>
  </si>
  <si>
    <t xml:space="preserve"> 4 021 639</t>
  </si>
  <si>
    <t xml:space="preserve"> 15 508 776</t>
  </si>
  <si>
    <t xml:space="preserve"> 5 070 336</t>
  </si>
  <si>
    <t xml:space="preserve"> 3 003 171</t>
  </si>
  <si>
    <t xml:space="preserve"> 15 196 714</t>
  </si>
  <si>
    <t xml:space="preserve"> 6 377 656</t>
  </si>
  <si>
    <t xml:space="preserve"> 3 428 422</t>
  </si>
  <si>
    <t xml:space="preserve"> 21 267 477</t>
  </si>
  <si>
    <t xml:space="preserve"> 7 242 443</t>
  </si>
  <si>
    <t xml:space="preserve"> 4 242 489</t>
  </si>
  <si>
    <t xml:space="preserve"> 20 676 772</t>
  </si>
  <si>
    <t xml:space="preserve"> 10 260 534</t>
  </si>
  <si>
    <t xml:space="preserve"> 2 242 486</t>
  </si>
  <si>
    <t xml:space="preserve"> 17 444 846</t>
  </si>
  <si>
    <t xml:space="preserve"> 7 135 176</t>
  </si>
  <si>
    <t xml:space="preserve"> 2 682 053</t>
  </si>
  <si>
    <t xml:space="preserve"> 16 845 450</t>
  </si>
  <si>
    <t xml:space="preserve"> 6 583 318</t>
  </si>
  <si>
    <t xml:space="preserve"> 2 399 816</t>
  </si>
  <si>
    <t xml:space="preserve"> 14 812 029</t>
  </si>
  <si>
    <t xml:space="preserve"> 4 882 454</t>
  </si>
  <si>
    <t xml:space="preserve"> 3 368 210</t>
  </si>
  <si>
    <t xml:space="preserve"> 14 522 888</t>
  </si>
  <si>
    <t xml:space="preserve"> 7 118 938</t>
  </si>
  <si>
    <t xml:space="preserve"> 1 739 402</t>
  </si>
  <si>
    <t xml:space="preserve"> 8 559 223</t>
  </si>
  <si>
    <t xml:space="preserve"> 3 146 234</t>
  </si>
  <si>
    <t xml:space="preserve"> 2 081 480</t>
  </si>
  <si>
    <t xml:space="preserve"> 8 400 988</t>
  </si>
  <si>
    <t xml:space="preserve"> 3 237 534</t>
  </si>
  <si>
    <t xml:space="preserve"> 1 161 078</t>
  </si>
  <si>
    <t xml:space="preserve"> 36 365 376</t>
  </si>
  <si>
    <t xml:space="preserve"> 21 874 374</t>
  </si>
  <si>
    <t xml:space="preserve"> 6 377 109</t>
  </si>
  <si>
    <t xml:space="preserve"> 35 155 572</t>
  </si>
  <si>
    <t xml:space="preserve"> 9 768 709</t>
  </si>
  <si>
    <t xml:space="preserve"> 4 439 504</t>
  </si>
  <si>
    <t xml:space="preserve"> 6 800 635</t>
  </si>
  <si>
    <t xml:space="preserve"> 3 800 512</t>
  </si>
  <si>
    <t xml:space="preserve"> 2 384 480</t>
  </si>
  <si>
    <t xml:space="preserve"> 6 528 397</t>
  </si>
  <si>
    <t xml:space="preserve"> 2 826 007</t>
  </si>
  <si>
    <t xml:space="preserve">  604 147</t>
  </si>
  <si>
    <t xml:space="preserve"> 13 137 823</t>
  </si>
  <si>
    <t xml:space="preserve"> 10 683 972</t>
  </si>
  <si>
    <t xml:space="preserve"> 1 357 358</t>
  </si>
  <si>
    <t xml:space="preserve"> 12 906 159</t>
  </si>
  <si>
    <t xml:space="preserve"> 1 757 698</t>
  </si>
  <si>
    <t xml:space="preserve">  728 062</t>
  </si>
  <si>
    <t xml:space="preserve"> 16 426 918</t>
  </si>
  <si>
    <t xml:space="preserve"> 7 389 890</t>
  </si>
  <si>
    <t xml:space="preserve"> 2 635 271</t>
  </si>
  <si>
    <t xml:space="preserve"> 15 721 016</t>
  </si>
  <si>
    <t xml:space="preserve"> 5 185 004</t>
  </si>
  <si>
    <t xml:space="preserve"> 3 107 295</t>
  </si>
  <si>
    <t xml:space="preserve"> 7 622 543</t>
  </si>
  <si>
    <t xml:space="preserve"> 5 022 340</t>
  </si>
  <si>
    <t xml:space="preserve"> 2 588 494</t>
  </si>
  <si>
    <t xml:space="preserve"> 7 322 822</t>
  </si>
  <si>
    <t xml:space="preserve"> 1 365 621</t>
  </si>
  <si>
    <t xml:space="preserve"> 1 549 610</t>
  </si>
  <si>
    <t xml:space="preserve"> 11 588 726</t>
  </si>
  <si>
    <t xml:space="preserve"> 4 170 442</t>
  </si>
  <si>
    <t xml:space="preserve"> 1 784 464</t>
  </si>
  <si>
    <t xml:space="preserve"> 11 111 611</t>
  </si>
  <si>
    <t xml:space="preserve"> 3 961 847</t>
  </si>
  <si>
    <t xml:space="preserve"> 1 453 729</t>
  </si>
  <si>
    <t xml:space="preserve"> 22 515 901</t>
  </si>
  <si>
    <t xml:space="preserve"> 8 299 591</t>
  </si>
  <si>
    <t xml:space="preserve"> 3 870 274</t>
  </si>
  <si>
    <t xml:space="preserve"> 21 582 703</t>
  </si>
  <si>
    <t xml:space="preserve"> 9 437 618</t>
  </si>
  <si>
    <t xml:space="preserve"> 2 003 745</t>
  </si>
  <si>
    <t xml:space="preserve"> 3 739 678</t>
  </si>
  <si>
    <t xml:space="preserve"> 1 349 535</t>
  </si>
  <si>
    <t xml:space="preserve">  703 205</t>
  </si>
  <si>
    <t xml:space="preserve"> 3 606 173</t>
  </si>
  <si>
    <t xml:space="preserve"> 1 865 027</t>
  </si>
  <si>
    <t xml:space="preserve">  132 294</t>
  </si>
  <si>
    <t xml:space="preserve"> 5 426 958</t>
  </si>
  <si>
    <t xml:space="preserve"> 2 413 492</t>
  </si>
  <si>
    <t xml:space="preserve">  970 038</t>
  </si>
  <si>
    <t xml:space="preserve"> 5 243 278</t>
  </si>
  <si>
    <t xml:space="preserve"> 1 835 208</t>
  </si>
  <si>
    <t xml:space="preserve">  297 457</t>
  </si>
  <si>
    <t xml:space="preserve"> 13 349 265</t>
  </si>
  <si>
    <t xml:space="preserve"> 4 536 564</t>
  </si>
  <si>
    <t xml:space="preserve"> 2 197 031</t>
  </si>
  <si>
    <t xml:space="preserve"> 12 733 252</t>
  </si>
  <si>
    <t xml:space="preserve"> 5 737 383</t>
  </si>
  <si>
    <t xml:space="preserve"> 1 573 994</t>
  </si>
  <si>
    <t xml:space="preserve"> 6 649 567</t>
  </si>
  <si>
    <t xml:space="preserve"> 2 526 883</t>
  </si>
  <si>
    <t xml:space="preserve">  725 195</t>
  </si>
  <si>
    <t xml:space="preserve"> 6 482 958</t>
  </si>
  <si>
    <t xml:space="preserve"> 2 063 180</t>
  </si>
  <si>
    <t xml:space="preserve">  843 064</t>
  </si>
  <si>
    <t xml:space="preserve"> 725 195</t>
  </si>
  <si>
    <t>生　　活　　保　　護　29年度</t>
  </si>
  <si>
    <t>理容所数
30.3.31</t>
  </si>
  <si>
    <t>美容所数
30.3.31</t>
  </si>
  <si>
    <t>クリーニング
所       数
30.3.31</t>
  </si>
  <si>
    <t>水  道
普及率
30.3.31</t>
  </si>
  <si>
    <t>公 民 館 3)
30.5.1</t>
  </si>
  <si>
    <t>23 256(858)</t>
  </si>
  <si>
    <t>19 889(520)</t>
  </si>
  <si>
    <t>11 682(581)</t>
  </si>
  <si>
    <t>5 522(338)</t>
  </si>
  <si>
    <t>-(932)</t>
  </si>
  <si>
    <t>3 112(132)</t>
  </si>
  <si>
    <t>1 365(66)</t>
  </si>
  <si>
    <t>-(297)</t>
  </si>
  <si>
    <t>1 811(284)</t>
  </si>
  <si>
    <t>795(157)</t>
  </si>
  <si>
    <t>-(284)</t>
  </si>
  <si>
    <t>幼　稚　園
園　児　数
30.5.1</t>
  </si>
  <si>
    <t>幼保連携型認定
子ども園園児数
30.5.1</t>
  </si>
  <si>
    <t>小　学　校
児　童　数1)
30.5.1</t>
  </si>
  <si>
    <t>中　学　校
生　徒　数2)
30.5.1</t>
  </si>
  <si>
    <t>高 等 学 校
生 徒 数
30.5.1</t>
  </si>
  <si>
    <t>市   町 
議員定数
30.12.31</t>
  </si>
  <si>
    <t>市  町
職員数
30.4.1</t>
  </si>
  <si>
    <t>選挙人名簿
登録者数
30.12.1</t>
  </si>
  <si>
    <t>刑 法 犯
認知件数
29年</t>
  </si>
  <si>
    <t>刑 法 犯
検挙件数
29年</t>
  </si>
  <si>
    <t>出火件数
29年</t>
  </si>
  <si>
    <t>４　出火件数…H29火災死者集計表「第２８表」による。</t>
  </si>
  <si>
    <t>県農政企画課</t>
  </si>
  <si>
    <t>４　人口密度…平成30年10月1日現在の人口を,平成30年10月１日現在の土地面積で除して得た数値である。</t>
  </si>
  <si>
    <t>４　自動車保有台数…九州運輸局佐賀運輸支局の資料による。総数には軽二輪車9,203台を含む。総数には所属市町不明78台を含む。</t>
  </si>
  <si>
    <t>　　労働者。「製造品出荷額等」とは、平成28年の製造品出荷額、加工賃収入額、製造工程から出たくず・廃物の収入額及びその他の収入額の合計額。</t>
  </si>
  <si>
    <t>５　商業…総務省・経済産業省「平成28年経済センサス-活動調査」結果。
この調査では、駅の改札口内、劇場内、運動競技場内、有料道路内など料金を支払って出入りする有料</t>
  </si>
  <si>
    <t>　　施設内の事業所は含まない。「従業者」とは個人事業主・家族従業者・有給役員・常雇者をいう。「商品販売額」は、平成27年1月1日から平成</t>
  </si>
  <si>
    <t>　　27年12月31日までの1年間実績である。</t>
  </si>
  <si>
    <t>　　「財政力指数」は，基準財政収入額÷基準財政需要額の平成26～28年度3ヶ年の数値の単純平均。</t>
  </si>
  <si>
    <t>30.3.31</t>
  </si>
  <si>
    <t>29年度平均</t>
  </si>
  <si>
    <t>1） 国民健康保険被保険者総数には国保組合   9,957人を含む。</t>
  </si>
  <si>
    <t>保 育 所
在籍者数
30.10.1</t>
  </si>
  <si>
    <t xml:space="preserve"> 交 通 事 故
 発 生 件 数
29年</t>
  </si>
  <si>
    <t>20市町(ただし、合併前の旧佐賀市を除く）</t>
  </si>
  <si>
    <t>「農村地域への産業の導入の促進等に関する法律」(旧称：農村地域工業等導入促進法）による農村地域。　</t>
  </si>
  <si>
    <t>45 416(1 645)</t>
  </si>
  <si>
    <t>38 282(1 064)</t>
  </si>
  <si>
    <t>平成31年4月1日現在</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</si>
</sst>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
    <numFmt numFmtId="178" formatCode="&quot;11)&quot;#\ ###\ ###"/>
    <numFmt numFmtId="179" formatCode="&quot;1)&quot;#\ ###\ ###"/>
    <numFmt numFmtId="180" formatCode="&quot;2)&quot;#\ ###\ ###"/>
    <numFmt numFmtId="181" formatCode="0.000"/>
    <numFmt numFmtId="182" formatCode="#\ ###\ ###\ ###"/>
    <numFmt numFmtId="183" formatCode="\(#######\)"/>
    <numFmt numFmtId="184" formatCode="&quot;1)&quot;\ #\ ###\ ###"/>
    <numFmt numFmtId="185" formatCode="#\ ##0.00"/>
    <numFmt numFmtId="186" formatCode="#\ ###\ ###;&quot;△&quot;#\ ###\ ###"/>
    <numFmt numFmtId="187" formatCode="#\ ###\ ###.0"/>
    <numFmt numFmtId="188" formatCode="0.0_ "/>
    <numFmt numFmtId="189" formatCode="&quot;Yes&quot;;&quot;Yes&quot;;&quot;No&quot;"/>
    <numFmt numFmtId="190" formatCode="&quot;True&quot;;&quot;True&quot;;&quot;False&quot;"/>
    <numFmt numFmtId="191" formatCode="&quot;On&quot;;&quot;On&quot;;&quot;Off&quot;"/>
    <numFmt numFmtId="192" formatCode="[$€-2]\ #,##0.00_);[Red]\([$€-2]\ #,##0.00\)"/>
    <numFmt numFmtId="193" formatCode="#,##0;\-#,##0;&quot;-&quot;"/>
    <numFmt numFmtId="194" formatCode="##\ ###\ ###"/>
    <numFmt numFmtId="195" formatCode="#,##0_);[Red]\(#,##0\)"/>
    <numFmt numFmtId="196" formatCode="0;\-0;&quot;-&quot;"/>
    <numFmt numFmtId="197" formatCode="#,##0;;&quot;－&quot;"/>
    <numFmt numFmtId="198" formatCode="0.00_);[Red]\(0.00\)"/>
    <numFmt numFmtId="199" formatCode="0.00_ "/>
    <numFmt numFmtId="200" formatCode="#\ ###\ ###\ ##0"/>
    <numFmt numFmtId="201" formatCode="#,##0.00_ "/>
    <numFmt numFmtId="202" formatCode="\(####\)"/>
    <numFmt numFmtId="203" formatCode="#\ ###\ ###\ "/>
    <numFmt numFmtId="204" formatCode="###,###,###,##0;&quot;-&quot;##,###,###,##0"/>
    <numFmt numFmtId="205" formatCode="#.0"/>
    <numFmt numFmtId="206" formatCode="###\ ##0"/>
    <numFmt numFmtId="207" formatCode="###\ ###"/>
    <numFmt numFmtId="208" formatCode="#\ ###;&quot;△&quot;#\ ###"/>
    <numFmt numFmtId="209" formatCode="\(#\ ###\);\(&quot;△&quot;#\ ###\)"/>
    <numFmt numFmtId="210" formatCode="\(###\)"/>
    <numFmt numFmtId="211" formatCode="#,##0_);\(#,##0\)"/>
  </numFmts>
  <fonts count="75">
    <font>
      <sz val="11"/>
      <name val="ＭＳ Ｐゴシック"/>
      <family val="3"/>
    </font>
    <font>
      <sz val="11"/>
      <color indexed="8"/>
      <name val="ＭＳ Ｐゴシック"/>
      <family val="3"/>
    </font>
    <font>
      <sz val="10"/>
      <name val="ＭＳ 明朝"/>
      <family val="1"/>
    </font>
    <font>
      <sz val="6"/>
      <name val="ＭＳ Ｐゴシック"/>
      <family val="3"/>
    </font>
    <font>
      <sz val="14"/>
      <name val="ＭＳ 明朝"/>
      <family val="1"/>
    </font>
    <font>
      <sz val="6"/>
      <name val="ＭＳ Ｐ明朝"/>
      <family val="1"/>
    </font>
    <font>
      <sz val="12"/>
      <name val="ＭＳ 明朝"/>
      <family val="1"/>
    </font>
    <font>
      <sz val="7.5"/>
      <name val="ＭＳ 明朝"/>
      <family val="1"/>
    </font>
    <font>
      <sz val="10"/>
      <color indexed="8"/>
      <name val="Arial"/>
      <family val="2"/>
    </font>
    <font>
      <sz val="9"/>
      <color indexed="8"/>
      <name val="ＭＳ ゴシック"/>
      <family val="3"/>
    </font>
    <font>
      <sz val="8"/>
      <name val="ＭＳ 明朝"/>
      <family val="1"/>
    </font>
    <font>
      <sz val="6"/>
      <name val="ＭＳ 明朝"/>
      <family val="1"/>
    </font>
    <font>
      <sz val="7.5"/>
      <name val="ＭＳ ゴシック"/>
      <family val="3"/>
    </font>
    <font>
      <sz val="14"/>
      <color indexed="8"/>
      <name val="ＭＳ 明朝"/>
      <family val="1"/>
    </font>
    <font>
      <sz val="9"/>
      <name val="ＭＳ 明朝"/>
      <family val="1"/>
    </font>
    <font>
      <sz val="9"/>
      <name val="ＭＳ ゴシック"/>
      <family val="3"/>
    </font>
    <font>
      <sz val="11"/>
      <name val="明朝"/>
      <family val="1"/>
    </font>
    <font>
      <sz val="7"/>
      <name val="ＭＳ 明朝"/>
      <family val="1"/>
    </font>
    <font>
      <sz val="14"/>
      <color indexed="10"/>
      <name val="ＭＳ 明朝"/>
      <family val="1"/>
    </font>
    <font>
      <sz val="7.7"/>
      <name val="ＭＳ ゴシック"/>
      <family val="3"/>
    </font>
    <font>
      <sz val="7.7"/>
      <name val="ＭＳ 明朝"/>
      <family val="1"/>
    </font>
    <font>
      <sz val="8.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name val="ＭＳ 明朝"/>
      <family val="1"/>
    </font>
    <font>
      <sz val="6"/>
      <name val="ＭＳ ゴシック"/>
      <family val="3"/>
    </font>
    <font>
      <vertAlign val="superscript"/>
      <sz val="8"/>
      <name val="ＭＳ 明朝"/>
      <family val="1"/>
    </font>
    <font>
      <b/>
      <sz val="7.5"/>
      <name val="ＭＳ ゴシック"/>
      <family val="3"/>
    </font>
    <font>
      <u val="single"/>
      <sz val="11"/>
      <color indexed="12"/>
      <name val="ＭＳ Ｐゴシック"/>
      <family val="3"/>
    </font>
    <font>
      <sz val="6"/>
      <color indexed="10"/>
      <name val="ＭＳ 明朝"/>
      <family val="1"/>
    </font>
    <font>
      <sz val="8"/>
      <color indexed="8"/>
      <name val="ＭＳ 明朝"/>
      <family val="1"/>
    </font>
    <font>
      <sz val="9"/>
      <color indexed="10"/>
      <name val="ＭＳ ゴシック"/>
      <family val="3"/>
    </font>
    <font>
      <sz val="9"/>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color rgb="FFFF0000"/>
      <name val="ＭＳ 明朝"/>
      <family val="1"/>
    </font>
    <font>
      <sz val="8"/>
      <color theme="1"/>
      <name val="ＭＳ 明朝"/>
      <family val="1"/>
    </font>
    <font>
      <sz val="9"/>
      <color rgb="FFFF0000"/>
      <name val="ＭＳ ゴシック"/>
      <family val="3"/>
    </font>
    <font>
      <sz val="9"/>
      <color rgb="FFFF0000"/>
      <name val="ＭＳ 明朝"/>
      <family val="1"/>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0">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medium"/>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color indexed="63"/>
      </right>
      <top style="medium"/>
      <bottom>
        <color indexed="63"/>
      </bottom>
    </border>
    <border>
      <left style="thin"/>
      <right style="thin"/>
      <top style="thin"/>
      <bottom>
        <color indexed="63"/>
      </bottom>
    </border>
    <border>
      <left style="thin"/>
      <right style="thin"/>
      <top>
        <color indexed="63"/>
      </top>
      <bottom style="thin"/>
    </border>
    <border>
      <left style="thin"/>
      <right>
        <color indexed="63"/>
      </right>
      <top style="medium"/>
      <bottom style="thin"/>
    </border>
    <border>
      <left style="thin"/>
      <right style="thin"/>
      <top style="medium"/>
      <bottom style="thin"/>
    </border>
    <border>
      <left>
        <color indexed="63"/>
      </left>
      <right style="thin"/>
      <top style="thin"/>
      <bottom>
        <color indexed="63"/>
      </bottom>
    </border>
    <border>
      <left>
        <color indexed="63"/>
      </left>
      <right style="thin"/>
      <top style="thin"/>
      <bottom style="medium"/>
    </border>
    <border>
      <left style="thin"/>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style="thin"/>
      <top style="medium"/>
      <bottom>
        <color indexed="63"/>
      </bottom>
    </border>
    <border>
      <left style="thin"/>
      <right style="thin"/>
      <top>
        <color indexed="63"/>
      </top>
      <bottom>
        <color indexed="63"/>
      </bottom>
    </border>
    <border>
      <left style="thin"/>
      <right>
        <color indexed="63"/>
      </right>
      <top style="thin"/>
      <bottom style="medium"/>
    </border>
    <border>
      <left style="thin"/>
      <right style="thin"/>
      <top style="thin"/>
      <bottom style="medium"/>
    </border>
    <border>
      <left style="double"/>
      <right>
        <color indexed="63"/>
      </right>
      <top style="thin"/>
      <bottom style="thin"/>
    </border>
    <border>
      <left style="thin"/>
      <right>
        <color indexed="63"/>
      </right>
      <top style="thin"/>
      <bottom style="thin"/>
    </border>
    <border>
      <left>
        <color indexed="63"/>
      </left>
      <right style="thin"/>
      <top style="thin"/>
      <bottom style="thin"/>
    </border>
  </borders>
  <cellStyleXfs count="129">
    <xf numFmtId="0" fontId="0" fillId="0" borderId="0">
      <alignment/>
      <protection/>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1" fillId="3" borderId="0" applyNumberFormat="0" applyBorder="0" applyAlignment="0" applyProtection="0"/>
    <xf numFmtId="0" fontId="53" fillId="4" borderId="0" applyNumberFormat="0" applyBorder="0" applyAlignment="0" applyProtection="0"/>
    <xf numFmtId="0" fontId="1" fillId="5" borderId="0" applyNumberFormat="0" applyBorder="0" applyAlignment="0" applyProtection="0"/>
    <xf numFmtId="0" fontId="53" fillId="6" borderId="0" applyNumberFormat="0" applyBorder="0" applyAlignment="0" applyProtection="0"/>
    <xf numFmtId="0" fontId="1" fillId="7" borderId="0" applyNumberFormat="0" applyBorder="0" applyAlignment="0" applyProtection="0"/>
    <xf numFmtId="0" fontId="53" fillId="8" borderId="0" applyNumberFormat="0" applyBorder="0" applyAlignment="0" applyProtection="0"/>
    <xf numFmtId="0" fontId="1" fillId="9" borderId="0" applyNumberFormat="0" applyBorder="0" applyAlignment="0" applyProtection="0"/>
    <xf numFmtId="0" fontId="53" fillId="10" borderId="0" applyNumberFormat="0" applyBorder="0" applyAlignment="0" applyProtection="0"/>
    <xf numFmtId="0" fontId="1" fillId="11" borderId="0" applyNumberFormat="0" applyBorder="0" applyAlignment="0" applyProtection="0"/>
    <xf numFmtId="0" fontId="53" fillId="12" borderId="0" applyNumberFormat="0" applyBorder="0" applyAlignment="0" applyProtection="0"/>
    <xf numFmtId="0" fontId="1" fillId="13" borderId="0" applyNumberFormat="0" applyBorder="0" applyAlignment="0" applyProtection="0"/>
    <xf numFmtId="0" fontId="53" fillId="14" borderId="0" applyNumberFormat="0" applyBorder="0" applyAlignment="0" applyProtection="0"/>
    <xf numFmtId="0" fontId="1" fillId="15" borderId="0" applyNumberFormat="0" applyBorder="0" applyAlignment="0" applyProtection="0"/>
    <xf numFmtId="0" fontId="53" fillId="16" borderId="0" applyNumberFormat="0" applyBorder="0" applyAlignment="0" applyProtection="0"/>
    <xf numFmtId="0" fontId="1" fillId="17" borderId="0" applyNumberFormat="0" applyBorder="0" applyAlignment="0" applyProtection="0"/>
    <xf numFmtId="0" fontId="53" fillId="18" borderId="0" applyNumberFormat="0" applyBorder="0" applyAlignment="0" applyProtection="0"/>
    <xf numFmtId="0" fontId="1" fillId="19" borderId="0" applyNumberFormat="0" applyBorder="0" applyAlignment="0" applyProtection="0"/>
    <xf numFmtId="0" fontId="53" fillId="20" borderId="0" applyNumberFormat="0" applyBorder="0" applyAlignment="0" applyProtection="0"/>
    <xf numFmtId="0" fontId="1" fillId="9" borderId="0" applyNumberFormat="0" applyBorder="0" applyAlignment="0" applyProtection="0"/>
    <xf numFmtId="0" fontId="53" fillId="21" borderId="0" applyNumberFormat="0" applyBorder="0" applyAlignment="0" applyProtection="0"/>
    <xf numFmtId="0" fontId="1" fillId="15" borderId="0" applyNumberFormat="0" applyBorder="0" applyAlignment="0" applyProtection="0"/>
    <xf numFmtId="0" fontId="53" fillId="22" borderId="0" applyNumberFormat="0" applyBorder="0" applyAlignment="0" applyProtection="0"/>
    <xf numFmtId="0" fontId="1" fillId="23" borderId="0" applyNumberFormat="0" applyBorder="0" applyAlignment="0" applyProtection="0"/>
    <xf numFmtId="0" fontId="54" fillId="24" borderId="0" applyNumberFormat="0" applyBorder="0" applyAlignment="0" applyProtection="0"/>
    <xf numFmtId="0" fontId="22" fillId="25" borderId="0" applyNumberFormat="0" applyBorder="0" applyAlignment="0" applyProtection="0"/>
    <xf numFmtId="0" fontId="54" fillId="26" borderId="0" applyNumberFormat="0" applyBorder="0" applyAlignment="0" applyProtection="0"/>
    <xf numFmtId="0" fontId="22" fillId="17" borderId="0" applyNumberFormat="0" applyBorder="0" applyAlignment="0" applyProtection="0"/>
    <xf numFmtId="0" fontId="54" fillId="27" borderId="0" applyNumberFormat="0" applyBorder="0" applyAlignment="0" applyProtection="0"/>
    <xf numFmtId="0" fontId="22" fillId="19" borderId="0" applyNumberFormat="0" applyBorder="0" applyAlignment="0" applyProtection="0"/>
    <xf numFmtId="0" fontId="54" fillId="28" borderId="0" applyNumberFormat="0" applyBorder="0" applyAlignment="0" applyProtection="0"/>
    <xf numFmtId="0" fontId="22" fillId="29" borderId="0" applyNumberFormat="0" applyBorder="0" applyAlignment="0" applyProtection="0"/>
    <xf numFmtId="0" fontId="54" fillId="30" borderId="0" applyNumberFormat="0" applyBorder="0" applyAlignment="0" applyProtection="0"/>
    <xf numFmtId="0" fontId="22" fillId="31" borderId="0" applyNumberFormat="0" applyBorder="0" applyAlignment="0" applyProtection="0"/>
    <xf numFmtId="0" fontId="54" fillId="32" borderId="0" applyNumberFormat="0" applyBorder="0" applyAlignment="0" applyProtection="0"/>
    <xf numFmtId="0" fontId="22" fillId="33" borderId="0" applyNumberFormat="0" applyBorder="0" applyAlignment="0" applyProtection="0"/>
    <xf numFmtId="193" fontId="8" fillId="0" borderId="0" applyFill="0" applyBorder="0" applyAlignment="0">
      <protection/>
    </xf>
    <xf numFmtId="0" fontId="38" fillId="0" borderId="0">
      <alignment horizontal="left"/>
      <protection/>
    </xf>
    <xf numFmtId="0" fontId="39" fillId="0" borderId="1" applyNumberFormat="0" applyAlignment="0" applyProtection="0"/>
    <xf numFmtId="0" fontId="39" fillId="0" borderId="2">
      <alignment horizontal="left" vertical="center"/>
      <protection/>
    </xf>
    <xf numFmtId="0" fontId="40" fillId="0" borderId="0">
      <alignment/>
      <protection/>
    </xf>
    <xf numFmtId="4" fontId="38" fillId="0" borderId="0">
      <alignment horizontal="right"/>
      <protection/>
    </xf>
    <xf numFmtId="4" fontId="41" fillId="0" borderId="0">
      <alignment horizontal="right"/>
      <protection/>
    </xf>
    <xf numFmtId="0" fontId="42" fillId="0" borderId="0">
      <alignment horizontal="left"/>
      <protection/>
    </xf>
    <xf numFmtId="0" fontId="43" fillId="0" borderId="0">
      <alignment horizontal="center"/>
      <protection/>
    </xf>
    <xf numFmtId="0" fontId="54" fillId="34" borderId="0" applyNumberFormat="0" applyBorder="0" applyAlignment="0" applyProtection="0"/>
    <xf numFmtId="0" fontId="22" fillId="35" borderId="0" applyNumberFormat="0" applyBorder="0" applyAlignment="0" applyProtection="0"/>
    <xf numFmtId="0" fontId="54" fillId="36" borderId="0" applyNumberFormat="0" applyBorder="0" applyAlignment="0" applyProtection="0"/>
    <xf numFmtId="0" fontId="22" fillId="37" borderId="0" applyNumberFormat="0" applyBorder="0" applyAlignment="0" applyProtection="0"/>
    <xf numFmtId="0" fontId="54" fillId="38" borderId="0" applyNumberFormat="0" applyBorder="0" applyAlignment="0" applyProtection="0"/>
    <xf numFmtId="0" fontId="22" fillId="39" borderId="0" applyNumberFormat="0" applyBorder="0" applyAlignment="0" applyProtection="0"/>
    <xf numFmtId="0" fontId="54" fillId="40" borderId="0" applyNumberFormat="0" applyBorder="0" applyAlignment="0" applyProtection="0"/>
    <xf numFmtId="0" fontId="22" fillId="29" borderId="0" applyNumberFormat="0" applyBorder="0" applyAlignment="0" applyProtection="0"/>
    <xf numFmtId="0" fontId="54" fillId="41" borderId="0" applyNumberFormat="0" applyBorder="0" applyAlignment="0" applyProtection="0"/>
    <xf numFmtId="0" fontId="22" fillId="31" borderId="0" applyNumberFormat="0" applyBorder="0" applyAlignment="0" applyProtection="0"/>
    <xf numFmtId="0" fontId="54" fillId="42" borderId="0" applyNumberFormat="0" applyBorder="0" applyAlignment="0" applyProtection="0"/>
    <xf numFmtId="0" fontId="22" fillId="43" borderId="0" applyNumberFormat="0" applyBorder="0" applyAlignment="0" applyProtection="0"/>
    <xf numFmtId="0" fontId="55" fillId="0" borderId="0" applyNumberFormat="0" applyFill="0" applyBorder="0" applyAlignment="0" applyProtection="0"/>
    <xf numFmtId="0" fontId="23" fillId="0" borderId="0" applyNumberFormat="0" applyFill="0" applyBorder="0" applyAlignment="0" applyProtection="0"/>
    <xf numFmtId="0" fontId="56" fillId="44" borderId="3" applyNumberFormat="0" applyAlignment="0" applyProtection="0"/>
    <xf numFmtId="0" fontId="24" fillId="45" borderId="4" applyNumberFormat="0" applyAlignment="0" applyProtection="0"/>
    <xf numFmtId="0" fontId="57" fillId="46" borderId="0" applyNumberFormat="0" applyBorder="0" applyAlignment="0" applyProtection="0"/>
    <xf numFmtId="0" fontId="25" fillId="47" borderId="0" applyNumberFormat="0" applyBorder="0" applyAlignment="0" applyProtection="0"/>
    <xf numFmtId="9" fontId="53" fillId="0" borderId="0" applyFon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3" fillId="48" borderId="5" applyNumberFormat="0" applyFont="0" applyAlignment="0" applyProtection="0"/>
    <xf numFmtId="0" fontId="0" fillId="49" borderId="6" applyNumberFormat="0" applyFont="0" applyAlignment="0" applyProtection="0"/>
    <xf numFmtId="0" fontId="59" fillId="0" borderId="7" applyNumberFormat="0" applyFill="0" applyAlignment="0" applyProtection="0"/>
    <xf numFmtId="0" fontId="26" fillId="0" borderId="8" applyNumberFormat="0" applyFill="0" applyAlignment="0" applyProtection="0"/>
    <xf numFmtId="0" fontId="60" fillId="50" borderId="0" applyNumberFormat="0" applyBorder="0" applyAlignment="0" applyProtection="0"/>
    <xf numFmtId="0" fontId="27" fillId="5" borderId="0" applyNumberFormat="0" applyBorder="0" applyAlignment="0" applyProtection="0"/>
    <xf numFmtId="0" fontId="61" fillId="51" borderId="9" applyNumberFormat="0" applyAlignment="0" applyProtection="0"/>
    <xf numFmtId="0" fontId="28" fillId="52" borderId="10" applyNumberFormat="0" applyAlignment="0" applyProtection="0"/>
    <xf numFmtId="0" fontId="62" fillId="0" borderId="0" applyNumberFormat="0" applyFill="0" applyBorder="0" applyAlignment="0" applyProtection="0"/>
    <xf numFmtId="0" fontId="29" fillId="0" borderId="0" applyNumberFormat="0" applyFill="0" applyBorder="0" applyAlignment="0" applyProtection="0"/>
    <xf numFmtId="38" fontId="53" fillId="0" borderId="0" applyFont="0" applyFill="0" applyBorder="0" applyAlignment="0" applyProtection="0"/>
    <xf numFmtId="40" fontId="53" fillId="0" borderId="0" applyFont="0" applyFill="0" applyBorder="0" applyAlignment="0" applyProtection="0"/>
    <xf numFmtId="38" fontId="0" fillId="0" borderId="0" applyFont="0" applyFill="0" applyBorder="0" applyAlignment="0" applyProtection="0"/>
    <xf numFmtId="38" fontId="44" fillId="0" borderId="0" applyFont="0" applyFill="0" applyBorder="0" applyAlignment="0" applyProtection="0"/>
    <xf numFmtId="0" fontId="63" fillId="0" borderId="11" applyNumberFormat="0" applyFill="0" applyAlignment="0" applyProtection="0"/>
    <xf numFmtId="0" fontId="30" fillId="0" borderId="12" applyNumberFormat="0" applyFill="0" applyAlignment="0" applyProtection="0"/>
    <xf numFmtId="0" fontId="64" fillId="0" borderId="13" applyNumberFormat="0" applyFill="0" applyAlignment="0" applyProtection="0"/>
    <xf numFmtId="0" fontId="31" fillId="0" borderId="14" applyNumberFormat="0" applyFill="0" applyAlignment="0" applyProtection="0"/>
    <xf numFmtId="0" fontId="65" fillId="0" borderId="15" applyNumberFormat="0" applyFill="0" applyAlignment="0" applyProtection="0"/>
    <xf numFmtId="0" fontId="32" fillId="0" borderId="16" applyNumberFormat="0" applyFill="0" applyAlignment="0" applyProtection="0"/>
    <xf numFmtId="0" fontId="65" fillId="0" borderId="0" applyNumberFormat="0" applyFill="0" applyBorder="0" applyAlignment="0" applyProtection="0"/>
    <xf numFmtId="0" fontId="32" fillId="0" borderId="0" applyNumberFormat="0" applyFill="0" applyBorder="0" applyAlignment="0" applyProtection="0"/>
    <xf numFmtId="0" fontId="66" fillId="0" borderId="17" applyNumberFormat="0" applyFill="0" applyAlignment="0" applyProtection="0"/>
    <xf numFmtId="0" fontId="33" fillId="0" borderId="18" applyNumberFormat="0" applyFill="0" applyAlignment="0" applyProtection="0"/>
    <xf numFmtId="0" fontId="67" fillId="51" borderId="19" applyNumberFormat="0" applyAlignment="0" applyProtection="0"/>
    <xf numFmtId="0" fontId="34" fillId="52" borderId="20" applyNumberFormat="0" applyAlignment="0" applyProtection="0"/>
    <xf numFmtId="0" fontId="68" fillId="0" borderId="0" applyNumberFormat="0" applyFill="0" applyBorder="0" applyAlignment="0" applyProtection="0"/>
    <xf numFmtId="0" fontId="35" fillId="0" borderId="0" applyNumberFormat="0" applyFill="0" applyBorder="0" applyAlignment="0" applyProtection="0"/>
    <xf numFmtId="6" fontId="53" fillId="0" borderId="0" applyFont="0" applyFill="0" applyBorder="0" applyAlignment="0" applyProtection="0"/>
    <xf numFmtId="8" fontId="53" fillId="0" borderId="0" applyFont="0" applyFill="0" applyBorder="0" applyAlignment="0" applyProtection="0"/>
    <xf numFmtId="0" fontId="69" fillId="53" borderId="9" applyNumberFormat="0" applyAlignment="0" applyProtection="0"/>
    <xf numFmtId="0" fontId="36" fillId="13" borderId="10" applyNumberFormat="0" applyAlignment="0" applyProtection="0"/>
    <xf numFmtId="0" fontId="0" fillId="0" borderId="0">
      <alignment vertical="center"/>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44" fillId="0" borderId="0">
      <alignment/>
      <protection/>
    </xf>
    <xf numFmtId="0" fontId="2" fillId="0" borderId="0">
      <alignment/>
      <protection/>
    </xf>
    <xf numFmtId="0" fontId="0" fillId="0" borderId="0">
      <alignment vertical="center"/>
      <protection/>
    </xf>
    <xf numFmtId="0" fontId="4" fillId="0" borderId="0">
      <alignment/>
      <protection/>
    </xf>
    <xf numFmtId="0" fontId="70" fillId="54" borderId="0" applyNumberFormat="0" applyBorder="0" applyAlignment="0" applyProtection="0"/>
    <xf numFmtId="0" fontId="37" fillId="7" borderId="0" applyNumberFormat="0" applyBorder="0" applyAlignment="0" applyProtection="0"/>
  </cellStyleXfs>
  <cellXfs count="633">
    <xf numFmtId="0" fontId="0" fillId="0" borderId="0" xfId="0" applyAlignment="1">
      <alignment/>
    </xf>
    <xf numFmtId="0" fontId="2" fillId="0" borderId="0" xfId="118" applyFont="1" applyFill="1">
      <alignment/>
      <protection/>
    </xf>
    <xf numFmtId="0" fontId="4" fillId="0" borderId="0" xfId="118" applyFont="1" applyFill="1">
      <alignment/>
      <protection/>
    </xf>
    <xf numFmtId="0" fontId="4" fillId="0" borderId="0" xfId="118" applyFont="1" applyFill="1" applyBorder="1" applyAlignment="1">
      <alignment horizontal="right"/>
      <protection/>
    </xf>
    <xf numFmtId="0" fontId="7" fillId="0" borderId="0" xfId="118" applyFont="1" applyFill="1" applyAlignment="1">
      <alignment/>
      <protection/>
    </xf>
    <xf numFmtId="0" fontId="7" fillId="0" borderId="0" xfId="118" applyFont="1" applyFill="1">
      <alignment/>
      <protection/>
    </xf>
    <xf numFmtId="0" fontId="7" fillId="0" borderId="0" xfId="118" applyFont="1" applyFill="1" applyBorder="1">
      <alignment/>
      <protection/>
    </xf>
    <xf numFmtId="0" fontId="7" fillId="0" borderId="0" xfId="118" applyFont="1" applyFill="1" applyAlignment="1" quotePrefix="1">
      <alignment horizontal="left"/>
      <protection/>
    </xf>
    <xf numFmtId="0" fontId="10" fillId="0" borderId="0" xfId="118" applyFont="1" applyFill="1" applyAlignment="1">
      <alignment/>
      <protection/>
    </xf>
    <xf numFmtId="0" fontId="2" fillId="0" borderId="0" xfId="118" applyFont="1" applyFill="1" applyBorder="1">
      <alignment/>
      <protection/>
    </xf>
    <xf numFmtId="0" fontId="10" fillId="0" borderId="21" xfId="118" applyFont="1" applyFill="1" applyBorder="1" applyAlignment="1">
      <alignment horizontal="centerContinuous"/>
      <protection/>
    </xf>
    <xf numFmtId="0" fontId="10" fillId="0" borderId="22" xfId="118" applyFont="1" applyFill="1" applyBorder="1" applyAlignment="1">
      <alignment horizontal="centerContinuous"/>
      <protection/>
    </xf>
    <xf numFmtId="0" fontId="10" fillId="0" borderId="0" xfId="118" applyFont="1" applyFill="1">
      <alignment/>
      <protection/>
    </xf>
    <xf numFmtId="0" fontId="10" fillId="0" borderId="23" xfId="118" applyFont="1" applyFill="1" applyBorder="1">
      <alignment/>
      <protection/>
    </xf>
    <xf numFmtId="0" fontId="11" fillId="0" borderId="0" xfId="118" applyFont="1" applyFill="1">
      <alignment/>
      <protection/>
    </xf>
    <xf numFmtId="0" fontId="11" fillId="0" borderId="0" xfId="118" applyFont="1" applyFill="1" applyBorder="1">
      <alignment/>
      <protection/>
    </xf>
    <xf numFmtId="0" fontId="12" fillId="0" borderId="0" xfId="118" applyFont="1" applyFill="1" applyBorder="1" applyAlignment="1">
      <alignment horizontal="distributed"/>
      <protection/>
    </xf>
    <xf numFmtId="0" fontId="7" fillId="0" borderId="0" xfId="118" applyFont="1" applyFill="1" applyBorder="1" applyAlignment="1">
      <alignment horizontal="distributed"/>
      <protection/>
    </xf>
    <xf numFmtId="177" fontId="7" fillId="0" borderId="0" xfId="118" applyNumberFormat="1" applyFont="1" applyFill="1">
      <alignment/>
      <protection/>
    </xf>
    <xf numFmtId="0" fontId="7" fillId="0" borderId="24" xfId="118" applyFont="1" applyFill="1" applyBorder="1" applyAlignment="1">
      <alignment horizontal="distributed"/>
      <protection/>
    </xf>
    <xf numFmtId="0" fontId="7" fillId="0" borderId="25" xfId="118" applyFont="1" applyFill="1" applyBorder="1" applyAlignment="1">
      <alignment horizontal="distributed"/>
      <protection/>
    </xf>
    <xf numFmtId="0" fontId="12" fillId="0" borderId="25" xfId="118" applyFont="1" applyFill="1" applyBorder="1" applyAlignment="1">
      <alignment horizontal="distributed"/>
      <protection/>
    </xf>
    <xf numFmtId="0" fontId="11" fillId="0" borderId="25" xfId="118" applyFont="1" applyFill="1" applyBorder="1">
      <alignment/>
      <protection/>
    </xf>
    <xf numFmtId="0" fontId="14" fillId="0" borderId="0" xfId="118" applyFont="1" applyFill="1" applyBorder="1" applyAlignment="1">
      <alignment horizontal="right"/>
      <protection/>
    </xf>
    <xf numFmtId="0" fontId="10" fillId="0" borderId="26" xfId="118" applyFont="1" applyFill="1" applyBorder="1">
      <alignment/>
      <protection/>
    </xf>
    <xf numFmtId="0" fontId="2" fillId="0" borderId="0" xfId="118" applyFont="1" applyFill="1" applyAlignment="1">
      <alignment horizontal="center"/>
      <protection/>
    </xf>
    <xf numFmtId="0" fontId="7" fillId="0" borderId="0" xfId="118" applyFont="1" applyFill="1" applyAlignment="1">
      <alignment horizontal="left"/>
      <protection/>
    </xf>
    <xf numFmtId="0" fontId="10" fillId="0" borderId="0" xfId="118" applyFont="1" applyFill="1" applyAlignment="1">
      <alignment horizontal="left"/>
      <protection/>
    </xf>
    <xf numFmtId="0" fontId="12" fillId="0" borderId="0" xfId="118" applyFont="1" applyFill="1" applyAlignment="1">
      <alignment/>
      <protection/>
    </xf>
    <xf numFmtId="0" fontId="10" fillId="0" borderId="0" xfId="118" applyFont="1" applyFill="1" applyBorder="1" applyAlignment="1">
      <alignment horizontal="distributed"/>
      <protection/>
    </xf>
    <xf numFmtId="0" fontId="10" fillId="0" borderId="25" xfId="118" applyFont="1" applyFill="1" applyBorder="1" applyAlignment="1">
      <alignment horizontal="distributed"/>
      <protection/>
    </xf>
    <xf numFmtId="0" fontId="7" fillId="0" borderId="0" xfId="118" applyFont="1" applyFill="1" applyAlignment="1">
      <alignment horizontal="center"/>
      <protection/>
    </xf>
    <xf numFmtId="0" fontId="7" fillId="0" borderId="24" xfId="118" applyFont="1" applyFill="1" applyBorder="1" applyAlignment="1">
      <alignment/>
      <protection/>
    </xf>
    <xf numFmtId="0" fontId="7" fillId="0" borderId="27" xfId="118" applyFont="1" applyFill="1" applyBorder="1" applyAlignment="1">
      <alignment horizontal="distributed"/>
      <protection/>
    </xf>
    <xf numFmtId="0" fontId="7" fillId="0" borderId="24" xfId="118" applyFont="1" applyFill="1" applyBorder="1" applyAlignment="1">
      <alignment horizontal="center"/>
      <protection/>
    </xf>
    <xf numFmtId="0" fontId="14" fillId="0" borderId="0" xfId="118" applyFont="1" applyFill="1" applyAlignment="1">
      <alignment horizontal="right"/>
      <protection/>
    </xf>
    <xf numFmtId="0" fontId="21" fillId="0" borderId="0" xfId="118" applyFont="1" applyFill="1" applyAlignment="1">
      <alignment horizontal="distributed"/>
      <protection/>
    </xf>
    <xf numFmtId="0" fontId="21" fillId="0" borderId="0" xfId="118" applyFont="1" applyFill="1" applyBorder="1" applyAlignment="1">
      <alignment horizontal="distributed"/>
      <protection/>
    </xf>
    <xf numFmtId="0" fontId="12" fillId="0" borderId="0" xfId="118" applyFont="1" applyFill="1" applyBorder="1" applyAlignment="1">
      <alignment horizontal="center"/>
      <protection/>
    </xf>
    <xf numFmtId="0" fontId="10" fillId="0" borderId="0" xfId="118" applyFont="1" applyFill="1" applyBorder="1" applyAlignment="1">
      <alignment horizontal="center"/>
      <protection/>
    </xf>
    <xf numFmtId="0" fontId="2" fillId="55" borderId="0" xfId="118" applyFont="1" applyFill="1">
      <alignment/>
      <protection/>
    </xf>
    <xf numFmtId="0" fontId="2" fillId="55" borderId="0" xfId="118" applyFont="1" applyFill="1" applyBorder="1">
      <alignment/>
      <protection/>
    </xf>
    <xf numFmtId="0" fontId="10" fillId="55" borderId="0" xfId="118" applyFont="1" applyFill="1">
      <alignment/>
      <protection/>
    </xf>
    <xf numFmtId="0" fontId="14" fillId="55" borderId="0" xfId="118" applyFont="1" applyFill="1">
      <alignment/>
      <protection/>
    </xf>
    <xf numFmtId="0" fontId="14" fillId="55" borderId="0" xfId="118" applyFont="1" applyFill="1" applyBorder="1">
      <alignment/>
      <protection/>
    </xf>
    <xf numFmtId="0" fontId="11" fillId="55" borderId="24" xfId="118" applyFont="1" applyFill="1" applyBorder="1">
      <alignment/>
      <protection/>
    </xf>
    <xf numFmtId="0" fontId="4" fillId="55" borderId="0" xfId="118" applyFont="1" applyFill="1">
      <alignment/>
      <protection/>
    </xf>
    <xf numFmtId="0" fontId="10" fillId="55" borderId="28" xfId="118" applyFont="1" applyFill="1" applyBorder="1" applyAlignment="1">
      <alignment horizontal="centerContinuous" vertical="center"/>
      <protection/>
    </xf>
    <xf numFmtId="0" fontId="10" fillId="55" borderId="28" xfId="118" applyFont="1" applyFill="1" applyBorder="1" applyAlignment="1">
      <alignment horizontal="centerContinuous"/>
      <protection/>
    </xf>
    <xf numFmtId="0" fontId="10" fillId="55" borderId="29" xfId="118" applyFont="1" applyFill="1" applyBorder="1" applyAlignment="1">
      <alignment horizontal="centerContinuous"/>
      <protection/>
    </xf>
    <xf numFmtId="0" fontId="10" fillId="55" borderId="0" xfId="118" applyFont="1" applyFill="1" applyBorder="1">
      <alignment/>
      <protection/>
    </xf>
    <xf numFmtId="0" fontId="11" fillId="55" borderId="0" xfId="118" applyFont="1" applyFill="1">
      <alignment/>
      <protection/>
    </xf>
    <xf numFmtId="0" fontId="11" fillId="55" borderId="0" xfId="118" applyFont="1" applyFill="1" applyBorder="1">
      <alignment/>
      <protection/>
    </xf>
    <xf numFmtId="0" fontId="11" fillId="55" borderId="25" xfId="118" applyFont="1" applyFill="1" applyBorder="1">
      <alignment/>
      <protection/>
    </xf>
    <xf numFmtId="0" fontId="11" fillId="55" borderId="30" xfId="118" applyFont="1" applyFill="1" applyBorder="1" applyAlignment="1">
      <alignment horizontal="center"/>
      <protection/>
    </xf>
    <xf numFmtId="0" fontId="12" fillId="55" borderId="0" xfId="118" applyFont="1" applyFill="1">
      <alignment/>
      <protection/>
    </xf>
    <xf numFmtId="0" fontId="12" fillId="55" borderId="0" xfId="118" applyFont="1" applyFill="1" applyBorder="1" applyAlignment="1">
      <alignment horizontal="distributed"/>
      <protection/>
    </xf>
    <xf numFmtId="0" fontId="12" fillId="55" borderId="25" xfId="118" applyFont="1" applyFill="1" applyBorder="1" applyAlignment="1">
      <alignment horizontal="distributed"/>
      <protection/>
    </xf>
    <xf numFmtId="0" fontId="12" fillId="55" borderId="31" xfId="118" applyFont="1" applyFill="1" applyBorder="1" applyAlignment="1">
      <alignment horizontal="center"/>
      <protection/>
    </xf>
    <xf numFmtId="0" fontId="12" fillId="55" borderId="0" xfId="118" applyFont="1" applyFill="1" applyBorder="1">
      <alignment/>
      <protection/>
    </xf>
    <xf numFmtId="0" fontId="7" fillId="55" borderId="0" xfId="118" applyFont="1" applyFill="1">
      <alignment/>
      <protection/>
    </xf>
    <xf numFmtId="0" fontId="7" fillId="55" borderId="0" xfId="118" applyFont="1" applyFill="1" applyBorder="1" applyAlignment="1">
      <alignment horizontal="distributed"/>
      <protection/>
    </xf>
    <xf numFmtId="0" fontId="7" fillId="55" borderId="25" xfId="118" applyFont="1" applyFill="1" applyBorder="1" applyAlignment="1">
      <alignment horizontal="distributed"/>
      <protection/>
    </xf>
    <xf numFmtId="0" fontId="7" fillId="55" borderId="31" xfId="118" applyFont="1" applyFill="1" applyBorder="1" applyAlignment="1">
      <alignment horizontal="center"/>
      <protection/>
    </xf>
    <xf numFmtId="0" fontId="7" fillId="55" borderId="0" xfId="118" applyFont="1" applyFill="1" applyBorder="1">
      <alignment/>
      <protection/>
    </xf>
    <xf numFmtId="0" fontId="7" fillId="55" borderId="25" xfId="118" applyFont="1" applyFill="1" applyBorder="1">
      <alignment/>
      <protection/>
    </xf>
    <xf numFmtId="0" fontId="11" fillId="55" borderId="24" xfId="118" applyFont="1" applyFill="1" applyBorder="1" applyAlignment="1">
      <alignment horizontal="distributed"/>
      <protection/>
    </xf>
    <xf numFmtId="0" fontId="11" fillId="55" borderId="32" xfId="118" applyFont="1" applyFill="1" applyBorder="1" applyAlignment="1">
      <alignment horizontal="center"/>
      <protection/>
    </xf>
    <xf numFmtId="0" fontId="11" fillId="55" borderId="0" xfId="118" applyFont="1" applyFill="1" applyBorder="1" applyAlignment="1">
      <alignment horizontal="distributed"/>
      <protection/>
    </xf>
    <xf numFmtId="0" fontId="7" fillId="55" borderId="0" xfId="118" applyFont="1" applyFill="1" applyBorder="1" applyAlignment="1">
      <alignment/>
      <protection/>
    </xf>
    <xf numFmtId="0" fontId="10" fillId="55" borderId="33" xfId="118" applyFont="1" applyFill="1" applyBorder="1" applyAlignment="1">
      <alignment horizontal="centerContinuous" vertical="center"/>
      <protection/>
    </xf>
    <xf numFmtId="0" fontId="10" fillId="55" borderId="21" xfId="118" applyFont="1" applyFill="1" applyBorder="1" applyAlignment="1">
      <alignment horizontal="centerContinuous" vertical="center"/>
      <protection/>
    </xf>
    <xf numFmtId="0" fontId="10" fillId="55" borderId="22" xfId="118" applyFont="1" applyFill="1" applyBorder="1" applyAlignment="1">
      <alignment horizontal="centerContinuous" vertical="center"/>
      <protection/>
    </xf>
    <xf numFmtId="0" fontId="10" fillId="55" borderId="23" xfId="118" applyFont="1" applyFill="1" applyBorder="1" applyAlignment="1">
      <alignment horizontal="distributed" vertical="center"/>
      <protection/>
    </xf>
    <xf numFmtId="0" fontId="10" fillId="55" borderId="25" xfId="118" applyFont="1" applyFill="1" applyBorder="1" applyAlignment="1">
      <alignment horizontal="centerContinuous"/>
      <protection/>
    </xf>
    <xf numFmtId="0" fontId="12" fillId="55" borderId="0" xfId="118" applyFont="1" applyFill="1" applyAlignment="1">
      <alignment vertical="center"/>
      <protection/>
    </xf>
    <xf numFmtId="177" fontId="12" fillId="55" borderId="0" xfId="118" applyNumberFormat="1" applyFont="1" applyFill="1" applyAlignment="1">
      <alignment vertical="center"/>
      <protection/>
    </xf>
    <xf numFmtId="0" fontId="11" fillId="55" borderId="0" xfId="118" applyFont="1" applyFill="1" applyAlignment="1">
      <alignment vertical="center"/>
      <protection/>
    </xf>
    <xf numFmtId="0" fontId="7" fillId="55" borderId="0" xfId="118" applyFont="1" applyFill="1" applyAlignment="1">
      <alignment vertical="center"/>
      <protection/>
    </xf>
    <xf numFmtId="0" fontId="14" fillId="55" borderId="0" xfId="118" applyFont="1" applyFill="1" applyBorder="1" applyAlignment="1">
      <alignment/>
      <protection/>
    </xf>
    <xf numFmtId="0" fontId="10" fillId="55" borderId="22" xfId="118" applyFont="1" applyFill="1" applyBorder="1">
      <alignment/>
      <protection/>
    </xf>
    <xf numFmtId="0" fontId="10" fillId="55" borderId="34" xfId="118" applyFont="1" applyFill="1" applyBorder="1" applyAlignment="1">
      <alignment horizontal="distributed" vertical="center" wrapText="1"/>
      <protection/>
    </xf>
    <xf numFmtId="0" fontId="10" fillId="55" borderId="26" xfId="118" applyFont="1" applyFill="1" applyBorder="1" applyAlignment="1">
      <alignment horizontal="distributed" vertical="center"/>
      <protection/>
    </xf>
    <xf numFmtId="0" fontId="10" fillId="55" borderId="35" xfId="118" applyFont="1" applyFill="1" applyBorder="1" applyAlignment="1">
      <alignment horizontal="distributed" vertical="center"/>
      <protection/>
    </xf>
    <xf numFmtId="0" fontId="17" fillId="55" borderId="35" xfId="0" applyFont="1" applyFill="1" applyBorder="1" applyAlignment="1">
      <alignment horizontal="center" vertical="center"/>
    </xf>
    <xf numFmtId="0" fontId="10" fillId="55" borderId="0" xfId="118" applyFont="1" applyFill="1" applyAlignment="1">
      <alignment horizontal="distributed" vertical="center"/>
      <protection/>
    </xf>
    <xf numFmtId="0" fontId="2" fillId="55" borderId="0" xfId="118" applyFont="1" applyFill="1" applyAlignment="1">
      <alignment wrapText="1"/>
      <protection/>
    </xf>
    <xf numFmtId="0" fontId="2" fillId="55" borderId="0" xfId="118" applyFont="1" applyFill="1">
      <alignment/>
      <protection/>
    </xf>
    <xf numFmtId="0" fontId="4" fillId="55" borderId="0" xfId="118" applyFont="1" applyFill="1">
      <alignment/>
      <protection/>
    </xf>
    <xf numFmtId="0" fontId="10" fillId="55" borderId="0" xfId="118" applyFont="1" applyFill="1" applyAlignment="1">
      <alignment/>
      <protection/>
    </xf>
    <xf numFmtId="0" fontId="2" fillId="55" borderId="0" xfId="118" applyFont="1" applyFill="1" applyBorder="1">
      <alignment/>
      <protection/>
    </xf>
    <xf numFmtId="0" fontId="10" fillId="55" borderId="21" xfId="118" applyFont="1" applyFill="1" applyBorder="1">
      <alignment/>
      <protection/>
    </xf>
    <xf numFmtId="0" fontId="10" fillId="55" borderId="0" xfId="118" applyFont="1" applyFill="1">
      <alignment/>
      <protection/>
    </xf>
    <xf numFmtId="0" fontId="10" fillId="55" borderId="0" xfId="118" applyFont="1" applyFill="1" applyBorder="1" applyAlignment="1">
      <alignment horizontal="centerContinuous"/>
      <protection/>
    </xf>
    <xf numFmtId="0" fontId="11" fillId="55" borderId="0" xfId="118" applyFont="1" applyFill="1">
      <alignment/>
      <protection/>
    </xf>
    <xf numFmtId="0" fontId="11" fillId="55" borderId="0" xfId="118" applyFont="1" applyFill="1" applyBorder="1">
      <alignment/>
      <protection/>
    </xf>
    <xf numFmtId="0" fontId="11" fillId="55" borderId="30" xfId="118" applyFont="1" applyFill="1" applyBorder="1" applyAlignment="1">
      <alignment horizontal="center"/>
      <protection/>
    </xf>
    <xf numFmtId="0" fontId="12" fillId="55" borderId="0" xfId="118" applyFont="1" applyFill="1">
      <alignment/>
      <protection/>
    </xf>
    <xf numFmtId="0" fontId="12" fillId="55" borderId="0" xfId="118" applyFont="1" applyFill="1" applyBorder="1" applyAlignment="1">
      <alignment horizontal="distributed"/>
      <protection/>
    </xf>
    <xf numFmtId="0" fontId="12" fillId="55" borderId="31" xfId="118" applyFont="1" applyFill="1" applyBorder="1" applyAlignment="1">
      <alignment horizontal="center"/>
      <protection/>
    </xf>
    <xf numFmtId="0" fontId="7" fillId="55" borderId="0" xfId="118" applyFont="1" applyFill="1" applyBorder="1" applyAlignment="1">
      <alignment horizontal="distributed"/>
      <protection/>
    </xf>
    <xf numFmtId="177" fontId="7" fillId="55" borderId="0" xfId="118" applyNumberFormat="1" applyFont="1" applyFill="1">
      <alignment/>
      <protection/>
    </xf>
    <xf numFmtId="0" fontId="7" fillId="55" borderId="31" xfId="118" applyFont="1" applyFill="1" applyBorder="1" applyAlignment="1">
      <alignment horizontal="center"/>
      <protection/>
    </xf>
    <xf numFmtId="0" fontId="7" fillId="55" borderId="24" xfId="118" applyFont="1" applyFill="1" applyBorder="1">
      <alignment/>
      <protection/>
    </xf>
    <xf numFmtId="0" fontId="7" fillId="55" borderId="24" xfId="118" applyFont="1" applyFill="1" applyBorder="1" applyAlignment="1">
      <alignment horizontal="distributed"/>
      <protection/>
    </xf>
    <xf numFmtId="0" fontId="7" fillId="55" borderId="32" xfId="118" applyFont="1" applyFill="1" applyBorder="1" applyAlignment="1">
      <alignment horizontal="center"/>
      <protection/>
    </xf>
    <xf numFmtId="176" fontId="2" fillId="55" borderId="0" xfId="118" applyNumberFormat="1" applyFont="1" applyFill="1">
      <alignment/>
      <protection/>
    </xf>
    <xf numFmtId="0" fontId="14" fillId="55" borderId="0" xfId="118" applyFont="1" applyFill="1">
      <alignment/>
      <protection/>
    </xf>
    <xf numFmtId="0" fontId="11" fillId="55" borderId="25" xfId="118" applyFont="1" applyFill="1" applyBorder="1">
      <alignment/>
      <protection/>
    </xf>
    <xf numFmtId="0" fontId="12" fillId="55" borderId="25" xfId="118" applyFont="1" applyFill="1" applyBorder="1" applyAlignment="1">
      <alignment horizontal="distributed"/>
      <protection/>
    </xf>
    <xf numFmtId="0" fontId="7" fillId="55" borderId="25" xfId="118" applyFont="1" applyFill="1" applyBorder="1" applyAlignment="1">
      <alignment horizontal="distributed"/>
      <protection/>
    </xf>
    <xf numFmtId="0" fontId="12" fillId="55" borderId="25" xfId="118" applyFont="1" applyFill="1" applyBorder="1">
      <alignment/>
      <protection/>
    </xf>
    <xf numFmtId="176" fontId="14" fillId="55" borderId="0" xfId="124" applyNumberFormat="1" applyFont="1" applyFill="1" applyBorder="1">
      <alignment/>
      <protection/>
    </xf>
    <xf numFmtId="176" fontId="15" fillId="55" borderId="0" xfId="124" applyNumberFormat="1" applyFont="1" applyFill="1" applyBorder="1" applyAlignment="1">
      <alignment horizontal="right"/>
      <protection/>
    </xf>
    <xf numFmtId="176" fontId="14" fillId="55" borderId="0" xfId="124" applyNumberFormat="1" applyFont="1" applyFill="1" applyBorder="1" applyAlignment="1">
      <alignment horizontal="right"/>
      <protection/>
    </xf>
    <xf numFmtId="176" fontId="15" fillId="55" borderId="0" xfId="124" applyNumberFormat="1" applyFont="1" applyFill="1" applyBorder="1">
      <alignment/>
      <protection/>
    </xf>
    <xf numFmtId="176" fontId="15" fillId="55" borderId="0" xfId="118" applyNumberFormat="1" applyFont="1" applyFill="1" applyBorder="1" applyAlignment="1">
      <alignment horizontal="right"/>
      <protection/>
    </xf>
    <xf numFmtId="0" fontId="7" fillId="55" borderId="27" xfId="118" applyFont="1" applyFill="1" applyBorder="1">
      <alignment/>
      <protection/>
    </xf>
    <xf numFmtId="176" fontId="14" fillId="55" borderId="24" xfId="118" applyNumberFormat="1" applyFont="1" applyFill="1" applyBorder="1" applyAlignment="1">
      <alignment horizontal="right"/>
      <protection/>
    </xf>
    <xf numFmtId="177" fontId="14" fillId="55" borderId="0" xfId="124" applyNumberFormat="1" applyFont="1" applyFill="1" applyBorder="1">
      <alignment/>
      <protection/>
    </xf>
    <xf numFmtId="0" fontId="15" fillId="55" borderId="0" xfId="124" applyNumberFormat="1" applyFont="1" applyFill="1" applyBorder="1" applyAlignment="1">
      <alignment horizontal="right"/>
      <protection/>
    </xf>
    <xf numFmtId="0" fontId="14" fillId="55" borderId="0" xfId="124" applyNumberFormat="1" applyFont="1" applyFill="1" applyBorder="1" applyAlignment="1">
      <alignment horizontal="right"/>
      <protection/>
    </xf>
    <xf numFmtId="0" fontId="14" fillId="55" borderId="0" xfId="124" applyNumberFormat="1" applyFont="1" applyFill="1" applyBorder="1">
      <alignment/>
      <protection/>
    </xf>
    <xf numFmtId="0" fontId="15" fillId="55" borderId="0" xfId="124" applyNumberFormat="1" applyFont="1" applyFill="1" applyBorder="1">
      <alignment/>
      <protection/>
    </xf>
    <xf numFmtId="177" fontId="14" fillId="55" borderId="24" xfId="118" applyNumberFormat="1" applyFont="1" applyFill="1" applyBorder="1" applyAlignment="1">
      <alignment horizontal="right"/>
      <protection/>
    </xf>
    <xf numFmtId="0" fontId="7" fillId="55" borderId="0" xfId="118" applyFont="1" applyFill="1">
      <alignment/>
      <protection/>
    </xf>
    <xf numFmtId="0" fontId="11" fillId="0" borderId="0" xfId="118" applyFont="1" applyFill="1" applyAlignment="1">
      <alignment horizontal="right"/>
      <protection/>
    </xf>
    <xf numFmtId="0" fontId="11" fillId="0" borderId="0" xfId="118" applyFont="1" applyFill="1" applyBorder="1" applyAlignment="1">
      <alignment horizontal="right"/>
      <protection/>
    </xf>
    <xf numFmtId="177" fontId="12" fillId="0" borderId="0" xfId="118" applyNumberFormat="1" applyFont="1" applyFill="1" applyAlignment="1">
      <alignment horizontal="right"/>
      <protection/>
    </xf>
    <xf numFmtId="186" fontId="12" fillId="0" borderId="0" xfId="118" applyNumberFormat="1" applyFont="1" applyFill="1" applyAlignment="1">
      <alignment horizontal="right"/>
      <protection/>
    </xf>
    <xf numFmtId="176" fontId="12" fillId="0" borderId="0" xfId="118" applyNumberFormat="1" applyFont="1" applyFill="1" applyBorder="1" applyAlignment="1">
      <alignment horizontal="right"/>
      <protection/>
    </xf>
    <xf numFmtId="176" fontId="12" fillId="0" borderId="0" xfId="118" applyNumberFormat="1" applyFont="1" applyFill="1" applyAlignment="1">
      <alignment horizontal="right"/>
      <protection/>
    </xf>
    <xf numFmtId="177" fontId="10" fillId="0" borderId="0" xfId="118" applyNumberFormat="1" applyFont="1" applyFill="1" applyAlignment="1">
      <alignment horizontal="right"/>
      <protection/>
    </xf>
    <xf numFmtId="186" fontId="10" fillId="0" borderId="0" xfId="118" applyNumberFormat="1" applyFont="1" applyFill="1" applyAlignment="1">
      <alignment horizontal="right"/>
      <protection/>
    </xf>
    <xf numFmtId="176" fontId="10" fillId="0" borderId="0" xfId="118" applyNumberFormat="1" applyFont="1" applyFill="1" applyAlignment="1">
      <alignment horizontal="right"/>
      <protection/>
    </xf>
    <xf numFmtId="177" fontId="7" fillId="0" borderId="0" xfId="118" applyNumberFormat="1" applyFont="1" applyFill="1" applyAlignment="1">
      <alignment horizontal="right"/>
      <protection/>
    </xf>
    <xf numFmtId="186" fontId="7" fillId="0" borderId="0" xfId="118" applyNumberFormat="1" applyFont="1" applyFill="1" applyAlignment="1">
      <alignment horizontal="right"/>
      <protection/>
    </xf>
    <xf numFmtId="176" fontId="7" fillId="0" borderId="0" xfId="118" applyNumberFormat="1" applyFont="1" applyFill="1" applyBorder="1" applyAlignment="1">
      <alignment horizontal="right"/>
      <protection/>
    </xf>
    <xf numFmtId="176" fontId="7" fillId="0" borderId="0" xfId="118" applyNumberFormat="1" applyFont="1" applyFill="1" applyAlignment="1">
      <alignment horizontal="right"/>
      <protection/>
    </xf>
    <xf numFmtId="177" fontId="7" fillId="0" borderId="0" xfId="118" applyNumberFormat="1" applyFont="1" applyFill="1" applyBorder="1" applyAlignment="1">
      <alignment horizontal="right"/>
      <protection/>
    </xf>
    <xf numFmtId="186" fontId="7" fillId="0" borderId="0" xfId="118" applyNumberFormat="1" applyFont="1" applyFill="1" applyBorder="1" applyAlignment="1">
      <alignment horizontal="right"/>
      <protection/>
    </xf>
    <xf numFmtId="177" fontId="7" fillId="0" borderId="24" xfId="118" applyNumberFormat="1" applyFont="1" applyFill="1" applyBorder="1" applyAlignment="1">
      <alignment horizontal="right"/>
      <protection/>
    </xf>
    <xf numFmtId="186" fontId="7" fillId="0" borderId="24" xfId="118" applyNumberFormat="1" applyFont="1" applyFill="1" applyBorder="1" applyAlignment="1">
      <alignment horizontal="right"/>
      <protection/>
    </xf>
    <xf numFmtId="176" fontId="7" fillId="0" borderId="24" xfId="118" applyNumberFormat="1" applyFont="1" applyFill="1" applyBorder="1" applyAlignment="1">
      <alignment horizontal="right"/>
      <protection/>
    </xf>
    <xf numFmtId="0" fontId="10" fillId="55" borderId="22" xfId="118" applyFont="1" applyFill="1" applyBorder="1" applyAlignment="1">
      <alignment horizontal="distributed"/>
      <protection/>
    </xf>
    <xf numFmtId="0" fontId="10" fillId="55" borderId="25" xfId="118" applyFont="1" applyFill="1" applyBorder="1" applyAlignment="1">
      <alignment horizontal="distributed" vertical="center"/>
      <protection/>
    </xf>
    <xf numFmtId="49" fontId="10" fillId="55" borderId="26" xfId="118" applyNumberFormat="1" applyFont="1" applyFill="1" applyBorder="1" applyAlignment="1" quotePrefix="1">
      <alignment horizontal="distributed" vertical="center"/>
      <protection/>
    </xf>
    <xf numFmtId="49" fontId="10" fillId="55" borderId="26" xfId="118" applyNumberFormat="1" applyFont="1" applyFill="1" applyBorder="1" applyAlignment="1" quotePrefix="1">
      <alignment horizontal="distributed" vertical="center"/>
      <protection/>
    </xf>
    <xf numFmtId="177" fontId="15" fillId="55" borderId="0" xfId="122" applyNumberFormat="1" applyFont="1" applyFill="1">
      <alignment/>
      <protection/>
    </xf>
    <xf numFmtId="182" fontId="14" fillId="55" borderId="0" xfId="123" applyNumberFormat="1" applyFont="1" applyFill="1">
      <alignment/>
      <protection/>
    </xf>
    <xf numFmtId="182" fontId="14" fillId="55" borderId="0" xfId="123" applyNumberFormat="1" applyFont="1" applyFill="1" applyBorder="1" applyAlignment="1" applyProtection="1">
      <alignment vertical="center"/>
      <protection locked="0"/>
    </xf>
    <xf numFmtId="177" fontId="14" fillId="55" borderId="0" xfId="122" applyNumberFormat="1" applyFont="1" applyFill="1">
      <alignment/>
      <protection/>
    </xf>
    <xf numFmtId="177" fontId="14" fillId="55" borderId="0" xfId="122" applyNumberFormat="1" applyFont="1" applyFill="1" applyBorder="1">
      <alignment/>
      <protection/>
    </xf>
    <xf numFmtId="177" fontId="14" fillId="55" borderId="0" xfId="123" applyNumberFormat="1" applyFont="1" applyFill="1" applyBorder="1" applyAlignment="1" applyProtection="1">
      <alignment vertical="center"/>
      <protection locked="0"/>
    </xf>
    <xf numFmtId="177" fontId="14" fillId="55" borderId="24" xfId="123" applyNumberFormat="1" applyFont="1" applyFill="1" applyBorder="1" applyAlignment="1" applyProtection="1">
      <alignment vertical="center"/>
      <protection locked="0"/>
    </xf>
    <xf numFmtId="0" fontId="14" fillId="55" borderId="0" xfId="118" applyFont="1" applyFill="1" applyBorder="1">
      <alignment/>
      <protection/>
    </xf>
    <xf numFmtId="0" fontId="4" fillId="55" borderId="0" xfId="118" applyFont="1" applyFill="1" applyBorder="1" applyAlignment="1">
      <alignment horizontal="right"/>
      <protection/>
    </xf>
    <xf numFmtId="0" fontId="7" fillId="55" borderId="0" xfId="118" applyFont="1" applyFill="1" applyBorder="1">
      <alignment/>
      <protection/>
    </xf>
    <xf numFmtId="177" fontId="7" fillId="55" borderId="0" xfId="116" applyNumberFormat="1" applyFont="1" applyFill="1">
      <alignment/>
      <protection/>
    </xf>
    <xf numFmtId="177" fontId="12" fillId="55" borderId="0" xfId="116" applyNumberFormat="1" applyFont="1" applyFill="1">
      <alignment/>
      <protection/>
    </xf>
    <xf numFmtId="202" fontId="14" fillId="55" borderId="0" xfId="115" applyNumberFormat="1" applyFont="1" applyFill="1" applyAlignment="1">
      <alignment horizontal="right"/>
      <protection/>
    </xf>
    <xf numFmtId="0" fontId="14" fillId="55" borderId="0" xfId="118" applyFont="1" applyFill="1">
      <alignment/>
      <protection/>
    </xf>
    <xf numFmtId="0" fontId="14" fillId="55" borderId="0" xfId="118" applyFont="1" applyFill="1" applyBorder="1">
      <alignment/>
      <protection/>
    </xf>
    <xf numFmtId="0" fontId="11" fillId="55" borderId="0" xfId="118" applyFont="1" applyFill="1">
      <alignment/>
      <protection/>
    </xf>
    <xf numFmtId="0" fontId="11" fillId="55" borderId="0" xfId="118" applyFont="1" applyFill="1" applyBorder="1">
      <alignment/>
      <protection/>
    </xf>
    <xf numFmtId="0" fontId="12" fillId="55" borderId="0" xfId="118" applyFont="1" applyFill="1">
      <alignment/>
      <protection/>
    </xf>
    <xf numFmtId="0" fontId="7" fillId="55" borderId="0" xfId="118" applyFont="1" applyFill="1">
      <alignment/>
      <protection/>
    </xf>
    <xf numFmtId="0" fontId="7" fillId="55" borderId="0" xfId="118" applyFont="1" applyFill="1" applyBorder="1" applyAlignment="1">
      <alignment horizontal="distributed"/>
      <protection/>
    </xf>
    <xf numFmtId="0" fontId="7" fillId="55" borderId="0" xfId="118" applyFont="1" applyFill="1" applyBorder="1">
      <alignment/>
      <protection/>
    </xf>
    <xf numFmtId="0" fontId="10" fillId="55" borderId="28" xfId="116" applyFont="1" applyFill="1" applyBorder="1" applyAlignment="1">
      <alignment horizontal="centerContinuous" vertical="center"/>
      <protection/>
    </xf>
    <xf numFmtId="0" fontId="10" fillId="55" borderId="28" xfId="116" applyFont="1" applyFill="1" applyBorder="1" applyAlignment="1">
      <alignment horizontal="distributed" vertical="center"/>
      <protection/>
    </xf>
    <xf numFmtId="0" fontId="10" fillId="55" borderId="29" xfId="116" applyFont="1" applyFill="1" applyBorder="1" applyAlignment="1">
      <alignment horizontal="centerContinuous" vertical="center"/>
      <protection/>
    </xf>
    <xf numFmtId="0" fontId="10" fillId="55" borderId="36" xfId="116" applyFont="1" applyFill="1" applyBorder="1" applyAlignment="1">
      <alignment horizontal="centerContinuous" vertical="center" wrapText="1"/>
      <protection/>
    </xf>
    <xf numFmtId="0" fontId="10" fillId="55" borderId="28" xfId="116" applyFont="1" applyFill="1" applyBorder="1" applyAlignment="1">
      <alignment horizontal="centerContinuous" vertical="center" wrapText="1"/>
      <protection/>
    </xf>
    <xf numFmtId="0" fontId="11" fillId="55" borderId="25" xfId="116" applyFont="1" applyFill="1" applyBorder="1">
      <alignment/>
      <protection/>
    </xf>
    <xf numFmtId="0" fontId="11" fillId="55" borderId="0" xfId="116" applyFont="1" applyFill="1" applyAlignment="1">
      <alignment horizontal="right"/>
      <protection/>
    </xf>
    <xf numFmtId="0" fontId="11" fillId="55" borderId="0" xfId="116" applyFont="1" applyFill="1">
      <alignment/>
      <protection/>
    </xf>
    <xf numFmtId="0" fontId="15" fillId="55" borderId="0" xfId="118" applyFont="1" applyFill="1" applyBorder="1" applyAlignment="1">
      <alignment horizontal="distributed"/>
      <protection/>
    </xf>
    <xf numFmtId="0" fontId="15" fillId="55" borderId="25" xfId="116" applyFont="1" applyFill="1" applyBorder="1" applyAlignment="1">
      <alignment horizontal="distributed"/>
      <protection/>
    </xf>
    <xf numFmtId="177" fontId="15" fillId="55" borderId="0" xfId="115" applyNumberFormat="1" applyFont="1" applyFill="1" applyBorder="1" applyAlignment="1">
      <alignment horizontal="right"/>
      <protection/>
    </xf>
    <xf numFmtId="0" fontId="15" fillId="55" borderId="0" xfId="116" applyFont="1" applyFill="1">
      <alignment/>
      <protection/>
    </xf>
    <xf numFmtId="0" fontId="12" fillId="55" borderId="0" xfId="116" applyFont="1" applyFill="1">
      <alignment/>
      <protection/>
    </xf>
    <xf numFmtId="183" fontId="15" fillId="55" borderId="0" xfId="115" applyNumberFormat="1" applyFont="1" applyFill="1" applyBorder="1" applyAlignment="1">
      <alignment horizontal="right"/>
      <protection/>
    </xf>
    <xf numFmtId="0" fontId="7" fillId="55" borderId="25" xfId="116" applyFont="1" applyFill="1" applyBorder="1" applyAlignment="1">
      <alignment horizontal="distributed"/>
      <protection/>
    </xf>
    <xf numFmtId="0" fontId="14" fillId="55" borderId="0" xfId="118" applyFont="1" applyFill="1" applyBorder="1" applyAlignment="1">
      <alignment horizontal="distributed"/>
      <protection/>
    </xf>
    <xf numFmtId="0" fontId="14" fillId="55" borderId="25" xfId="116" applyFont="1" applyFill="1" applyBorder="1" applyAlignment="1">
      <alignment horizontal="distributed"/>
      <protection/>
    </xf>
    <xf numFmtId="177" fontId="14" fillId="55" borderId="0" xfId="115" applyNumberFormat="1" applyFont="1" applyFill="1" applyBorder="1" applyAlignment="1">
      <alignment horizontal="right"/>
      <protection/>
    </xf>
    <xf numFmtId="183" fontId="14" fillId="55" borderId="0" xfId="115" applyNumberFormat="1" applyFont="1" applyFill="1" applyBorder="1" applyAlignment="1">
      <alignment horizontal="right"/>
      <protection/>
    </xf>
    <xf numFmtId="177" fontId="14" fillId="55" borderId="0" xfId="115" applyNumberFormat="1" applyFont="1" applyFill="1" applyAlignment="1">
      <alignment horizontal="right"/>
      <protection/>
    </xf>
    <xf numFmtId="0" fontId="14" fillId="55" borderId="25" xfId="116" applyFont="1" applyFill="1" applyBorder="1">
      <alignment/>
      <protection/>
    </xf>
    <xf numFmtId="0" fontId="7" fillId="55" borderId="25" xfId="116" applyFont="1" applyFill="1" applyBorder="1">
      <alignment/>
      <protection/>
    </xf>
    <xf numFmtId="177" fontId="20" fillId="55" borderId="0" xfId="115" applyNumberFormat="1" applyFont="1" applyFill="1" applyBorder="1" applyAlignment="1">
      <alignment horizontal="right"/>
      <protection/>
    </xf>
    <xf numFmtId="177" fontId="19" fillId="55" borderId="0" xfId="115" applyNumberFormat="1" applyFont="1" applyFill="1" applyBorder="1" applyAlignment="1">
      <alignment horizontal="right"/>
      <protection/>
    </xf>
    <xf numFmtId="183" fontId="19" fillId="55" borderId="0" xfId="115" applyNumberFormat="1" applyFont="1" applyFill="1" applyBorder="1" applyAlignment="1">
      <alignment horizontal="right"/>
      <protection/>
    </xf>
    <xf numFmtId="0" fontId="15" fillId="55" borderId="0" xfId="118" applyFont="1" applyFill="1">
      <alignment/>
      <protection/>
    </xf>
    <xf numFmtId="177" fontId="15" fillId="55" borderId="0" xfId="115" applyNumberFormat="1" applyFont="1" applyFill="1" applyAlignment="1">
      <alignment horizontal="right"/>
      <protection/>
    </xf>
    <xf numFmtId="177" fontId="20" fillId="55" borderId="0" xfId="115" applyNumberFormat="1" applyFont="1" applyFill="1" applyAlignment="1">
      <alignment horizontal="right"/>
      <protection/>
    </xf>
    <xf numFmtId="183" fontId="20" fillId="55" borderId="0" xfId="115" applyNumberFormat="1" applyFont="1" applyFill="1" applyBorder="1" applyAlignment="1">
      <alignment horizontal="right"/>
      <protection/>
    </xf>
    <xf numFmtId="0" fontId="14" fillId="55" borderId="0" xfId="116" applyFont="1" applyFill="1">
      <alignment/>
      <protection/>
    </xf>
    <xf numFmtId="177" fontId="14" fillId="55" borderId="0" xfId="116" applyNumberFormat="1" applyFont="1" applyFill="1" applyBorder="1" applyAlignment="1">
      <alignment horizontal="right"/>
      <protection/>
    </xf>
    <xf numFmtId="0" fontId="14" fillId="55" borderId="0" xfId="116" applyFont="1" applyFill="1" applyBorder="1">
      <alignment/>
      <protection/>
    </xf>
    <xf numFmtId="0" fontId="7" fillId="55" borderId="0" xfId="116" applyFont="1" applyFill="1" applyBorder="1">
      <alignment/>
      <protection/>
    </xf>
    <xf numFmtId="0" fontId="15" fillId="55" borderId="25" xfId="116" applyFont="1" applyFill="1" applyBorder="1">
      <alignment/>
      <protection/>
    </xf>
    <xf numFmtId="177" fontId="15" fillId="55" borderId="0" xfId="116" applyNumberFormat="1" applyFont="1" applyFill="1" applyBorder="1" applyAlignment="1">
      <alignment horizontal="right"/>
      <protection/>
    </xf>
    <xf numFmtId="0" fontId="14" fillId="55" borderId="24" xfId="118" applyFont="1" applyFill="1" applyBorder="1">
      <alignment/>
      <protection/>
    </xf>
    <xf numFmtId="0" fontId="14" fillId="55" borderId="24" xfId="118" applyFont="1" applyFill="1" applyBorder="1" applyAlignment="1">
      <alignment horizontal="distributed"/>
      <protection/>
    </xf>
    <xf numFmtId="0" fontId="2" fillId="55" borderId="27" xfId="116" applyFont="1" applyFill="1" applyBorder="1">
      <alignment/>
      <protection/>
    </xf>
    <xf numFmtId="0" fontId="2" fillId="55" borderId="24" xfId="116" applyFont="1" applyFill="1" applyBorder="1">
      <alignment/>
      <protection/>
    </xf>
    <xf numFmtId="0" fontId="2" fillId="55" borderId="0" xfId="116" applyFont="1" applyFill="1">
      <alignment/>
      <protection/>
    </xf>
    <xf numFmtId="0" fontId="2" fillId="55" borderId="0" xfId="116" applyFont="1" applyFill="1" applyBorder="1">
      <alignment/>
      <protection/>
    </xf>
    <xf numFmtId="0" fontId="10" fillId="55" borderId="37" xfId="116" applyFont="1" applyFill="1" applyBorder="1" applyAlignment="1" quotePrefix="1">
      <alignment horizontal="center" vertical="center" wrapText="1"/>
      <protection/>
    </xf>
    <xf numFmtId="0" fontId="14" fillId="55" borderId="0" xfId="116" applyFont="1" applyFill="1" applyBorder="1" applyAlignment="1">
      <alignment horizontal="right"/>
      <protection/>
    </xf>
    <xf numFmtId="177" fontId="11" fillId="55" borderId="24" xfId="116" applyNumberFormat="1" applyFont="1" applyFill="1" applyBorder="1" applyAlignment="1">
      <alignment horizontal="right"/>
      <protection/>
    </xf>
    <xf numFmtId="183" fontId="15" fillId="55" borderId="0" xfId="115" applyNumberFormat="1" applyFont="1" applyFill="1" applyAlignment="1">
      <alignment horizontal="right"/>
      <protection/>
    </xf>
    <xf numFmtId="0" fontId="15" fillId="55" borderId="0" xfId="116" applyFont="1" applyFill="1" applyBorder="1">
      <alignment/>
      <protection/>
    </xf>
    <xf numFmtId="0" fontId="4" fillId="55" borderId="0" xfId="116" applyFont="1" applyFill="1" applyAlignment="1">
      <alignment horizontal="centerContinuous"/>
      <protection/>
    </xf>
    <xf numFmtId="0" fontId="14" fillId="55" borderId="0" xfId="116" applyFont="1" applyFill="1" applyAlignment="1">
      <alignment horizontal="centerContinuous"/>
      <protection/>
    </xf>
    <xf numFmtId="0" fontId="4" fillId="55" borderId="0" xfId="116" applyFont="1" applyFill="1">
      <alignment/>
      <protection/>
    </xf>
    <xf numFmtId="0" fontId="17" fillId="55" borderId="0" xfId="116" applyFont="1" applyFill="1" applyAlignment="1">
      <alignment horizontal="right"/>
      <protection/>
    </xf>
    <xf numFmtId="0" fontId="14" fillId="55" borderId="24" xfId="116" applyFont="1" applyFill="1" applyBorder="1">
      <alignment/>
      <protection/>
    </xf>
    <xf numFmtId="0" fontId="10" fillId="55" borderId="24" xfId="116" applyFont="1" applyFill="1" applyBorder="1">
      <alignment/>
      <protection/>
    </xf>
    <xf numFmtId="0" fontId="10" fillId="55" borderId="0" xfId="116" applyFont="1" applyFill="1">
      <alignment/>
      <protection/>
    </xf>
    <xf numFmtId="0" fontId="2" fillId="55" borderId="0" xfId="116" applyFont="1" applyFill="1">
      <alignment/>
      <protection/>
    </xf>
    <xf numFmtId="0" fontId="17" fillId="55" borderId="0" xfId="116" applyFont="1" applyFill="1" applyBorder="1" applyAlignment="1">
      <alignment horizontal="right" vertical="top"/>
      <protection/>
    </xf>
    <xf numFmtId="0" fontId="17" fillId="55" borderId="26" xfId="116" applyFont="1" applyFill="1" applyBorder="1" applyAlignment="1">
      <alignment horizontal="center" vertical="center"/>
      <protection/>
    </xf>
    <xf numFmtId="0" fontId="17" fillId="55" borderId="0" xfId="116" applyFont="1" applyFill="1" applyAlignment="1">
      <alignment vertical="center"/>
      <protection/>
    </xf>
    <xf numFmtId="0" fontId="10" fillId="55" borderId="38" xfId="116" applyFont="1" applyFill="1" applyBorder="1" applyAlignment="1">
      <alignment horizontal="center" shrinkToFit="1"/>
      <protection/>
    </xf>
    <xf numFmtId="0" fontId="10" fillId="55" borderId="0" xfId="116" applyFont="1" applyFill="1" applyAlignment="1">
      <alignment horizontal="center" shrinkToFit="1"/>
      <protection/>
    </xf>
    <xf numFmtId="0" fontId="10" fillId="55" borderId="25" xfId="116" applyFont="1" applyFill="1" applyBorder="1" applyAlignment="1">
      <alignment horizontal="center" shrinkToFit="1"/>
      <protection/>
    </xf>
    <xf numFmtId="0" fontId="14" fillId="55" borderId="25" xfId="116" applyFont="1" applyFill="1" applyBorder="1" applyAlignment="1">
      <alignment horizontal="distributed" vertical="center"/>
      <protection/>
    </xf>
    <xf numFmtId="0" fontId="17" fillId="55" borderId="39" xfId="116" applyFont="1" applyFill="1" applyBorder="1" applyAlignment="1">
      <alignment horizontal="distributed" vertical="center" wrapText="1"/>
      <protection/>
    </xf>
    <xf numFmtId="0" fontId="17" fillId="55" borderId="0" xfId="116" applyFont="1" applyFill="1" applyAlignment="1">
      <alignment vertical="center" wrapText="1"/>
      <protection/>
    </xf>
    <xf numFmtId="0" fontId="17" fillId="55" borderId="0" xfId="116" applyFont="1" applyFill="1" applyBorder="1" applyAlignment="1">
      <alignment horizontal="distributed" vertical="center" wrapText="1"/>
      <protection/>
    </xf>
    <xf numFmtId="0" fontId="17" fillId="55" borderId="0" xfId="116" applyFont="1" applyFill="1">
      <alignment/>
      <protection/>
    </xf>
    <xf numFmtId="0" fontId="14" fillId="55" borderId="0" xfId="116" applyFont="1" applyFill="1">
      <alignment/>
      <protection/>
    </xf>
    <xf numFmtId="0" fontId="10" fillId="55" borderId="0" xfId="0" applyFont="1" applyFill="1" applyAlignment="1">
      <alignment/>
    </xf>
    <xf numFmtId="0" fontId="17" fillId="55" borderId="0" xfId="0" applyFont="1" applyFill="1" applyAlignment="1">
      <alignment/>
    </xf>
    <xf numFmtId="0" fontId="2" fillId="55" borderId="0" xfId="118" applyFont="1" applyFill="1">
      <alignment/>
      <protection/>
    </xf>
    <xf numFmtId="0" fontId="10" fillId="55" borderId="0" xfId="118" applyFont="1" applyFill="1">
      <alignment/>
      <protection/>
    </xf>
    <xf numFmtId="0" fontId="7" fillId="55" borderId="0" xfId="118" applyFont="1" applyFill="1">
      <alignment/>
      <protection/>
    </xf>
    <xf numFmtId="177" fontId="14" fillId="55" borderId="0" xfId="118" applyNumberFormat="1" applyFont="1" applyFill="1" applyBorder="1" applyAlignment="1">
      <alignment horizontal="right"/>
      <protection/>
    </xf>
    <xf numFmtId="0" fontId="17" fillId="55" borderId="0" xfId="116" applyFont="1" applyFill="1">
      <alignment/>
      <protection/>
    </xf>
    <xf numFmtId="0" fontId="17" fillId="0" borderId="0" xfId="116" applyFont="1" applyFill="1" applyAlignment="1">
      <alignment horizontal="right"/>
      <protection/>
    </xf>
    <xf numFmtId="0" fontId="17" fillId="0" borderId="0" xfId="116" applyFont="1" applyFill="1" applyAlignment="1">
      <alignment horizontal="center"/>
      <protection/>
    </xf>
    <xf numFmtId="0" fontId="14" fillId="0" borderId="0" xfId="0" applyFont="1" applyFill="1" applyAlignment="1">
      <alignment/>
    </xf>
    <xf numFmtId="0" fontId="17" fillId="0" borderId="0" xfId="0" applyFont="1" applyFill="1" applyAlignment="1">
      <alignment/>
    </xf>
    <xf numFmtId="0" fontId="10" fillId="0" borderId="0" xfId="0" applyFont="1" applyFill="1" applyAlignment="1">
      <alignment/>
    </xf>
    <xf numFmtId="0" fontId="14" fillId="0" borderId="0" xfId="116" applyFont="1" applyFill="1">
      <alignment/>
      <protection/>
    </xf>
    <xf numFmtId="0" fontId="17" fillId="0" borderId="0" xfId="116" applyFont="1" applyFill="1">
      <alignment/>
      <protection/>
    </xf>
    <xf numFmtId="0" fontId="10" fillId="0" borderId="0" xfId="116" applyFont="1" applyFill="1">
      <alignment/>
      <protection/>
    </xf>
    <xf numFmtId="0" fontId="7" fillId="55" borderId="0" xfId="116" applyFont="1" applyFill="1">
      <alignment/>
      <protection/>
    </xf>
    <xf numFmtId="0" fontId="4" fillId="55" borderId="0" xfId="116" applyFont="1" applyFill="1" applyAlignment="1">
      <alignment horizontal="centerContinuous"/>
      <protection/>
    </xf>
    <xf numFmtId="0" fontId="4" fillId="55" borderId="0" xfId="116" applyFont="1" applyFill="1">
      <alignment/>
      <protection/>
    </xf>
    <xf numFmtId="0" fontId="10" fillId="55" borderId="0" xfId="116" applyFont="1" applyFill="1">
      <alignment/>
      <protection/>
    </xf>
    <xf numFmtId="0" fontId="14" fillId="55" borderId="0" xfId="116" applyFont="1" applyFill="1">
      <alignment/>
      <protection/>
    </xf>
    <xf numFmtId="177" fontId="71" fillId="55" borderId="24" xfId="116" applyNumberFormat="1" applyFont="1" applyFill="1" applyBorder="1" applyAlignment="1">
      <alignment horizontal="right"/>
      <protection/>
    </xf>
    <xf numFmtId="0" fontId="11" fillId="0" borderId="0" xfId="116" applyFont="1" applyFill="1" applyAlignment="1">
      <alignment horizontal="right"/>
      <protection/>
    </xf>
    <xf numFmtId="177" fontId="14" fillId="0" borderId="0" xfId="116" applyNumberFormat="1" applyFont="1" applyFill="1" applyBorder="1" applyAlignment="1">
      <alignment horizontal="right"/>
      <protection/>
    </xf>
    <xf numFmtId="177" fontId="14" fillId="0" borderId="0" xfId="118" applyNumberFormat="1" applyFont="1" applyFill="1" applyAlignment="1">
      <alignment horizontal="right"/>
      <protection/>
    </xf>
    <xf numFmtId="0" fontId="10" fillId="0" borderId="37" xfId="116" applyFont="1" applyFill="1" applyBorder="1" applyAlignment="1" quotePrefix="1">
      <alignment horizontal="center" vertical="center" wrapText="1"/>
      <protection/>
    </xf>
    <xf numFmtId="177" fontId="15" fillId="0" borderId="0" xfId="116" applyNumberFormat="1" applyFont="1" applyFill="1" applyBorder="1" applyAlignment="1">
      <alignment horizontal="right"/>
      <protection/>
    </xf>
    <xf numFmtId="177" fontId="15" fillId="0" borderId="0" xfId="118" applyNumberFormat="1" applyFont="1" applyFill="1" applyAlignment="1">
      <alignment horizontal="right"/>
      <protection/>
    </xf>
    <xf numFmtId="177" fontId="15" fillId="0" borderId="0" xfId="118" applyNumberFormat="1" applyFont="1" applyFill="1" applyBorder="1" applyAlignment="1">
      <alignment horizontal="right"/>
      <protection/>
    </xf>
    <xf numFmtId="0" fontId="10" fillId="0" borderId="36" xfId="118" applyFont="1" applyFill="1" applyBorder="1" applyAlignment="1" quotePrefix="1">
      <alignment horizontal="center" vertical="center" wrapText="1"/>
      <protection/>
    </xf>
    <xf numFmtId="177" fontId="11" fillId="0" borderId="0" xfId="118" applyNumberFormat="1" applyFont="1" applyFill="1" applyBorder="1" applyAlignment="1">
      <alignment horizontal="right"/>
      <protection/>
    </xf>
    <xf numFmtId="177" fontId="11" fillId="0" borderId="24" xfId="118" applyNumberFormat="1" applyFont="1" applyFill="1" applyBorder="1" applyAlignment="1">
      <alignment horizontal="right"/>
      <protection/>
    </xf>
    <xf numFmtId="177" fontId="14" fillId="0" borderId="0" xfId="118" applyNumberFormat="1" applyFont="1" applyFill="1" applyBorder="1" applyAlignment="1">
      <alignment horizontal="right"/>
      <protection/>
    </xf>
    <xf numFmtId="0" fontId="15" fillId="0" borderId="0" xfId="118" applyNumberFormat="1" applyFont="1" applyFill="1" applyAlignment="1">
      <alignment horizontal="right"/>
      <protection/>
    </xf>
    <xf numFmtId="0" fontId="14" fillId="0" borderId="0" xfId="118" applyNumberFormat="1" applyFont="1" applyFill="1" applyAlignment="1">
      <alignment horizontal="right"/>
      <protection/>
    </xf>
    <xf numFmtId="177" fontId="15" fillId="0" borderId="0" xfId="118" applyNumberFormat="1" applyFont="1" applyFill="1">
      <alignment/>
      <protection/>
    </xf>
    <xf numFmtId="177" fontId="11" fillId="0" borderId="0" xfId="118" applyNumberFormat="1" applyFont="1" applyFill="1" applyAlignment="1">
      <alignment horizontal="right"/>
      <protection/>
    </xf>
    <xf numFmtId="0" fontId="14" fillId="55" borderId="0" xfId="118" applyFont="1" applyFill="1">
      <alignment/>
      <protection/>
    </xf>
    <xf numFmtId="0" fontId="14" fillId="55" borderId="0" xfId="118" applyFont="1" applyFill="1" applyBorder="1">
      <alignment/>
      <protection/>
    </xf>
    <xf numFmtId="0" fontId="7" fillId="55" borderId="0" xfId="118" applyFont="1" applyFill="1">
      <alignment/>
      <protection/>
    </xf>
    <xf numFmtId="0" fontId="11" fillId="55" borderId="0" xfId="118" applyFont="1" applyFill="1" applyAlignment="1">
      <alignment horizontal="right"/>
      <protection/>
    </xf>
    <xf numFmtId="177" fontId="15" fillId="55" borderId="0" xfId="118" applyNumberFormat="1" applyFont="1" applyFill="1" applyBorder="1" applyAlignment="1">
      <alignment horizontal="right"/>
      <protection/>
    </xf>
    <xf numFmtId="0" fontId="11" fillId="55" borderId="0" xfId="118" applyFont="1" applyFill="1" applyBorder="1" applyAlignment="1">
      <alignment horizontal="right"/>
      <protection/>
    </xf>
    <xf numFmtId="176" fontId="15" fillId="55" borderId="0" xfId="118" applyNumberFormat="1" applyFont="1" applyFill="1" applyAlignment="1">
      <alignment horizontal="right"/>
      <protection/>
    </xf>
    <xf numFmtId="176" fontId="14" fillId="55" borderId="0" xfId="118" applyNumberFormat="1" applyFont="1" applyFill="1" applyAlignment="1">
      <alignment horizontal="right"/>
      <protection/>
    </xf>
    <xf numFmtId="177" fontId="15" fillId="55" borderId="0" xfId="118" applyNumberFormat="1" applyFont="1" applyFill="1" applyAlignment="1">
      <alignment horizontal="right"/>
      <protection/>
    </xf>
    <xf numFmtId="177" fontId="14" fillId="55" borderId="0" xfId="118" applyNumberFormat="1" applyFont="1" applyFill="1" applyAlignment="1">
      <alignment horizontal="right"/>
      <protection/>
    </xf>
    <xf numFmtId="177" fontId="14" fillId="55" borderId="0" xfId="118" applyNumberFormat="1" applyFont="1" applyFill="1" applyBorder="1" applyAlignment="1">
      <alignment horizontal="right"/>
      <protection/>
    </xf>
    <xf numFmtId="0" fontId="14" fillId="0" borderId="0" xfId="118" applyFont="1" applyFill="1" applyBorder="1">
      <alignment/>
      <protection/>
    </xf>
    <xf numFmtId="0" fontId="11" fillId="0" borderId="24" xfId="118" applyFont="1" applyFill="1" applyBorder="1" applyAlignment="1">
      <alignment horizontal="right"/>
      <protection/>
    </xf>
    <xf numFmtId="0" fontId="11" fillId="0" borderId="24" xfId="118" applyFont="1" applyFill="1" applyBorder="1">
      <alignment/>
      <protection/>
    </xf>
    <xf numFmtId="0" fontId="11" fillId="0" borderId="31" xfId="118" applyFont="1" applyFill="1" applyBorder="1" applyAlignment="1">
      <alignment horizontal="center"/>
      <protection/>
    </xf>
    <xf numFmtId="0" fontId="10" fillId="0" borderId="21" xfId="118" applyFont="1" applyFill="1" applyBorder="1" applyAlignment="1">
      <alignment horizontal="distributed" wrapText="1"/>
      <protection/>
    </xf>
    <xf numFmtId="0" fontId="10" fillId="0" borderId="33" xfId="118" applyFont="1" applyFill="1" applyBorder="1" applyAlignment="1">
      <alignment horizontal="distributed" vertical="center" wrapText="1"/>
      <protection/>
    </xf>
    <xf numFmtId="0" fontId="10" fillId="0" borderId="33" xfId="118" applyFont="1" applyFill="1" applyBorder="1" applyAlignment="1">
      <alignment horizontal="centerContinuous" vertical="center"/>
      <protection/>
    </xf>
    <xf numFmtId="0" fontId="10" fillId="0" borderId="21" xfId="118" applyFont="1" applyFill="1" applyBorder="1" applyAlignment="1">
      <alignment horizontal="centerContinuous" vertical="center"/>
      <protection/>
    </xf>
    <xf numFmtId="0" fontId="10" fillId="0" borderId="33" xfId="118" applyFont="1" applyFill="1" applyBorder="1" applyAlignment="1" quotePrefix="1">
      <alignment horizontal="center" vertical="center" wrapText="1"/>
      <protection/>
    </xf>
    <xf numFmtId="0" fontId="10" fillId="0" borderId="33" xfId="118" applyFont="1" applyFill="1" applyBorder="1" applyAlignment="1" quotePrefix="1">
      <alignment horizontal="left" wrapText="1"/>
      <protection/>
    </xf>
    <xf numFmtId="0" fontId="10" fillId="0" borderId="33" xfId="118" applyFont="1" applyFill="1" applyBorder="1" applyAlignment="1">
      <alignment horizontal="distributed" wrapText="1"/>
      <protection/>
    </xf>
    <xf numFmtId="0" fontId="10" fillId="0" borderId="22" xfId="118" applyFont="1" applyFill="1" applyBorder="1" applyAlignment="1">
      <alignment horizontal="distributed" wrapText="1"/>
      <protection/>
    </xf>
    <xf numFmtId="0" fontId="10" fillId="0" borderId="21" xfId="118" applyFont="1" applyFill="1" applyBorder="1" applyAlignment="1">
      <alignment horizontal="centerContinuous" wrapText="1"/>
      <protection/>
    </xf>
    <xf numFmtId="0" fontId="10" fillId="0" borderId="22" xfId="118" applyFont="1" applyFill="1" applyBorder="1" applyAlignment="1">
      <alignment horizontal="centerContinuous" vertical="center"/>
      <protection/>
    </xf>
    <xf numFmtId="0" fontId="10" fillId="0" borderId="23" xfId="118" applyFont="1" applyFill="1" applyBorder="1" applyAlignment="1">
      <alignment horizontal="distributed" vertical="center"/>
      <protection/>
    </xf>
    <xf numFmtId="0" fontId="10" fillId="0" borderId="40" xfId="118" applyFont="1" applyFill="1" applyBorder="1" applyAlignment="1">
      <alignment horizontal="center" vertical="center"/>
      <protection/>
    </xf>
    <xf numFmtId="49" fontId="10" fillId="0" borderId="40" xfId="118" applyNumberFormat="1" applyFont="1" applyFill="1" applyBorder="1" applyAlignment="1" quotePrefix="1">
      <alignment horizontal="centerContinuous" vertical="center"/>
      <protection/>
    </xf>
    <xf numFmtId="49" fontId="10" fillId="0" borderId="23" xfId="118" applyNumberFormat="1" applyFont="1" applyFill="1" applyBorder="1" applyAlignment="1" quotePrefix="1">
      <alignment horizontal="centerContinuous" vertical="center"/>
      <protection/>
    </xf>
    <xf numFmtId="57" fontId="10" fillId="0" borderId="40" xfId="118" applyNumberFormat="1" applyFont="1" applyFill="1" applyBorder="1" applyAlignment="1" quotePrefix="1">
      <alignment horizontal="distributed" vertical="center" wrapText="1"/>
      <protection/>
    </xf>
    <xf numFmtId="0" fontId="10" fillId="0" borderId="41" xfId="118" applyFont="1" applyFill="1" applyBorder="1" applyAlignment="1">
      <alignment horizontal="center" vertical="center"/>
      <protection/>
    </xf>
    <xf numFmtId="0" fontId="10" fillId="0" borderId="41" xfId="118" applyFont="1" applyFill="1" applyBorder="1" applyAlignment="1">
      <alignment horizontal="distributed" vertical="center"/>
      <protection/>
    </xf>
    <xf numFmtId="0" fontId="10" fillId="0" borderId="40" xfId="118" applyFont="1" applyFill="1" applyBorder="1" applyAlignment="1">
      <alignment horizontal="distributed" vertical="center"/>
      <protection/>
    </xf>
    <xf numFmtId="49" fontId="10" fillId="0" borderId="40" xfId="118" applyNumberFormat="1" applyFont="1" applyFill="1" applyBorder="1" applyAlignment="1" quotePrefix="1">
      <alignment horizontal="center" vertical="center" wrapText="1"/>
      <protection/>
    </xf>
    <xf numFmtId="49" fontId="10" fillId="0" borderId="23" xfId="118" applyNumberFormat="1" applyFont="1" applyFill="1" applyBorder="1" applyAlignment="1">
      <alignment horizontal="center" vertical="center" wrapText="1"/>
      <protection/>
    </xf>
    <xf numFmtId="49" fontId="10" fillId="0" borderId="41" xfId="118" applyNumberFormat="1" applyFont="1" applyFill="1" applyBorder="1" applyAlignment="1" quotePrefix="1">
      <alignment horizontal="center" vertical="center"/>
      <protection/>
    </xf>
    <xf numFmtId="0" fontId="11" fillId="0" borderId="42" xfId="118" applyFont="1" applyFill="1" applyBorder="1">
      <alignment/>
      <protection/>
    </xf>
    <xf numFmtId="0" fontId="11" fillId="0" borderId="38" xfId="118" applyFont="1" applyFill="1" applyBorder="1">
      <alignment/>
      <protection/>
    </xf>
    <xf numFmtId="0" fontId="12" fillId="0" borderId="0" xfId="118" applyFont="1" applyFill="1" applyAlignment="1">
      <alignment horizontal="center"/>
      <protection/>
    </xf>
    <xf numFmtId="0" fontId="12" fillId="0" borderId="0" xfId="118" applyFont="1" applyFill="1" applyAlignment="1">
      <alignment horizontal="distributed"/>
      <protection/>
    </xf>
    <xf numFmtId="177" fontId="12" fillId="0" borderId="0" xfId="118" applyNumberFormat="1" applyFont="1" applyFill="1" applyBorder="1" applyAlignment="1">
      <alignment/>
      <protection/>
    </xf>
    <xf numFmtId="185" fontId="12" fillId="0" borderId="0" xfId="118" applyNumberFormat="1" applyFont="1" applyFill="1" applyAlignment="1">
      <alignment horizontal="right"/>
      <protection/>
    </xf>
    <xf numFmtId="187" fontId="12" fillId="0" borderId="0" xfId="118" applyNumberFormat="1" applyFont="1" applyFill="1" applyAlignment="1">
      <alignment horizontal="right"/>
      <protection/>
    </xf>
    <xf numFmtId="176" fontId="12" fillId="0" borderId="25" xfId="118" applyNumberFormat="1" applyFont="1" applyFill="1" applyBorder="1" applyAlignment="1">
      <alignment horizontal="right"/>
      <protection/>
    </xf>
    <xf numFmtId="176" fontId="12" fillId="0" borderId="0" xfId="79" applyNumberFormat="1" applyFont="1" applyFill="1" applyAlignment="1">
      <alignment horizontal="right"/>
    </xf>
    <xf numFmtId="0" fontId="10" fillId="0" borderId="0" xfId="118" applyFont="1" applyFill="1" applyAlignment="1">
      <alignment horizontal="center"/>
      <protection/>
    </xf>
    <xf numFmtId="0" fontId="10" fillId="0" borderId="0" xfId="118" applyFont="1" applyFill="1" applyAlignment="1">
      <alignment horizontal="distributed"/>
      <protection/>
    </xf>
    <xf numFmtId="177" fontId="10" fillId="0" borderId="0" xfId="118" applyNumberFormat="1" applyFont="1" applyFill="1" applyBorder="1" applyAlignment="1">
      <alignment horizontal="right"/>
      <protection/>
    </xf>
    <xf numFmtId="185" fontId="10" fillId="0" borderId="0" xfId="118" applyNumberFormat="1" applyFont="1" applyFill="1" applyAlignment="1">
      <alignment horizontal="right"/>
      <protection/>
    </xf>
    <xf numFmtId="176" fontId="10" fillId="0" borderId="0" xfId="79" applyNumberFormat="1" applyFont="1" applyFill="1" applyAlignment="1">
      <alignment horizontal="right"/>
    </xf>
    <xf numFmtId="176" fontId="10" fillId="0" borderId="0" xfId="118" applyNumberFormat="1" applyFont="1" applyFill="1" applyBorder="1" applyAlignment="1">
      <alignment horizontal="right"/>
      <protection/>
    </xf>
    <xf numFmtId="176" fontId="10" fillId="0" borderId="25" xfId="118" applyNumberFormat="1" applyFont="1" applyFill="1" applyBorder="1" applyAlignment="1">
      <alignment horizontal="right"/>
      <protection/>
    </xf>
    <xf numFmtId="0" fontId="7" fillId="0" borderId="0" xfId="118" applyFont="1" applyFill="1" applyAlignment="1">
      <alignment horizontal="distributed"/>
      <protection/>
    </xf>
    <xf numFmtId="185" fontId="7" fillId="0" borderId="0" xfId="118" applyNumberFormat="1" applyFont="1" applyFill="1" applyAlignment="1">
      <alignment horizontal="right"/>
      <protection/>
    </xf>
    <xf numFmtId="176" fontId="7" fillId="0" borderId="0" xfId="79" applyNumberFormat="1" applyFont="1" applyFill="1" applyAlignment="1">
      <alignment horizontal="right"/>
    </xf>
    <xf numFmtId="176" fontId="7" fillId="0" borderId="25" xfId="118" applyNumberFormat="1" applyFont="1" applyFill="1" applyBorder="1" applyAlignment="1">
      <alignment horizontal="right"/>
      <protection/>
    </xf>
    <xf numFmtId="187" fontId="7" fillId="0" borderId="0" xfId="118" applyNumberFormat="1" applyFont="1" applyFill="1" applyBorder="1" applyAlignment="1">
      <alignment horizontal="right"/>
      <protection/>
    </xf>
    <xf numFmtId="2" fontId="7" fillId="0" borderId="0" xfId="118" applyNumberFormat="1" applyFont="1" applyFill="1" applyAlignment="1">
      <alignment horizontal="right"/>
      <protection/>
    </xf>
    <xf numFmtId="177" fontId="12" fillId="0" borderId="0" xfId="118" applyNumberFormat="1" applyFont="1" applyFill="1" applyBorder="1" applyAlignment="1">
      <alignment horizontal="right"/>
      <protection/>
    </xf>
    <xf numFmtId="2" fontId="12" fillId="0" borderId="0" xfId="118" applyNumberFormat="1" applyFont="1" applyFill="1" applyAlignment="1">
      <alignment horizontal="right"/>
      <protection/>
    </xf>
    <xf numFmtId="2" fontId="7" fillId="0" borderId="0" xfId="79" applyNumberFormat="1" applyFont="1" applyFill="1" applyAlignment="1">
      <alignment horizontal="right"/>
    </xf>
    <xf numFmtId="176" fontId="7" fillId="0" borderId="0" xfId="79" applyNumberFormat="1" applyFont="1" applyFill="1" applyBorder="1" applyAlignment="1">
      <alignment horizontal="right"/>
    </xf>
    <xf numFmtId="2" fontId="12" fillId="0" borderId="0" xfId="79" applyNumberFormat="1" applyFont="1" applyFill="1" applyAlignment="1">
      <alignment horizontal="right"/>
    </xf>
    <xf numFmtId="0" fontId="7" fillId="0" borderId="0" xfId="118" applyFont="1" applyFill="1" applyBorder="1" applyAlignment="1">
      <alignment horizontal="right"/>
      <protection/>
    </xf>
    <xf numFmtId="2" fontId="7" fillId="0" borderId="0" xfId="118" applyNumberFormat="1" applyFont="1" applyFill="1" applyAlignment="1">
      <alignment/>
      <protection/>
    </xf>
    <xf numFmtId="176" fontId="12" fillId="0" borderId="0" xfId="79" applyNumberFormat="1" applyFont="1" applyFill="1" applyBorder="1" applyAlignment="1">
      <alignment horizontal="right"/>
    </xf>
    <xf numFmtId="0" fontId="7" fillId="0" borderId="32" xfId="118" applyFont="1" applyFill="1" applyBorder="1" applyAlignment="1">
      <alignment horizontal="center"/>
      <protection/>
    </xf>
    <xf numFmtId="2" fontId="7" fillId="0" borderId="24" xfId="118" applyNumberFormat="1" applyFont="1" applyFill="1" applyBorder="1" applyAlignment="1">
      <alignment/>
      <protection/>
    </xf>
    <xf numFmtId="176" fontId="7" fillId="0" borderId="24" xfId="79" applyNumberFormat="1" applyFont="1" applyFill="1" applyBorder="1" applyAlignment="1">
      <alignment horizontal="right"/>
    </xf>
    <xf numFmtId="176" fontId="7" fillId="0" borderId="27" xfId="118" applyNumberFormat="1" applyFont="1" applyFill="1" applyBorder="1" applyAlignment="1">
      <alignment horizontal="right"/>
      <protection/>
    </xf>
    <xf numFmtId="0" fontId="11" fillId="0" borderId="42" xfId="118" applyFont="1" applyFill="1" applyBorder="1" applyAlignment="1">
      <alignment horizontal="right"/>
      <protection/>
    </xf>
    <xf numFmtId="177" fontId="12" fillId="0" borderId="0" xfId="118" applyNumberFormat="1" applyFont="1" applyFill="1">
      <alignment/>
      <protection/>
    </xf>
    <xf numFmtId="178" fontId="12" fillId="0" borderId="0" xfId="118" applyNumberFormat="1" applyFont="1" applyFill="1" applyBorder="1" applyAlignment="1">
      <alignment horizontal="right"/>
      <protection/>
    </xf>
    <xf numFmtId="177" fontId="7" fillId="0" borderId="0" xfId="117" applyNumberFormat="1" applyFont="1" applyFill="1">
      <alignment/>
      <protection/>
    </xf>
    <xf numFmtId="177" fontId="7" fillId="0" borderId="0" xfId="117" applyNumberFormat="1" applyFont="1" applyFill="1" applyAlignment="1">
      <alignment horizontal="right"/>
      <protection/>
    </xf>
    <xf numFmtId="177" fontId="12" fillId="0" borderId="0" xfId="117" applyNumberFormat="1" applyFont="1" applyFill="1">
      <alignment/>
      <protection/>
    </xf>
    <xf numFmtId="177" fontId="12" fillId="0" borderId="0" xfId="117" applyNumberFormat="1" applyFont="1" applyFill="1" applyAlignment="1">
      <alignment horizontal="right"/>
      <protection/>
    </xf>
    <xf numFmtId="177" fontId="7" fillId="0" borderId="24" xfId="118" applyNumberFormat="1" applyFont="1" applyFill="1" applyBorder="1">
      <alignment/>
      <protection/>
    </xf>
    <xf numFmtId="177" fontId="7" fillId="0" borderId="24" xfId="117" applyNumberFormat="1" applyFont="1" applyFill="1" applyBorder="1">
      <alignment/>
      <protection/>
    </xf>
    <xf numFmtId="177" fontId="7" fillId="0" borderId="24" xfId="117" applyNumberFormat="1" applyFont="1" applyFill="1" applyBorder="1" applyAlignment="1">
      <alignment horizontal="right"/>
      <protection/>
    </xf>
    <xf numFmtId="177" fontId="12" fillId="0" borderId="0" xfId="118" applyNumberFormat="1" applyFont="1" applyFill="1" applyAlignment="1">
      <alignment horizontal="right" vertical="center"/>
      <protection/>
    </xf>
    <xf numFmtId="0" fontId="17" fillId="0" borderId="0" xfId="118" applyFont="1" applyFill="1">
      <alignment/>
      <protection/>
    </xf>
    <xf numFmtId="176" fontId="7" fillId="0" borderId="32" xfId="118" applyNumberFormat="1" applyFont="1" applyFill="1" applyBorder="1" applyAlignment="1">
      <alignment horizontal="right"/>
      <protection/>
    </xf>
    <xf numFmtId="176" fontId="7" fillId="0" borderId="31" xfId="118" applyNumberFormat="1" applyFont="1" applyFill="1" applyBorder="1" applyAlignment="1">
      <alignment horizontal="right"/>
      <protection/>
    </xf>
    <xf numFmtId="176" fontId="12" fillId="0" borderId="31" xfId="118" applyNumberFormat="1" applyFont="1" applyFill="1" applyBorder="1" applyAlignment="1">
      <alignment horizontal="right"/>
      <protection/>
    </xf>
    <xf numFmtId="9" fontId="11" fillId="0" borderId="0" xfId="118" applyNumberFormat="1" applyFont="1" applyFill="1" applyAlignment="1">
      <alignment horizontal="right"/>
      <protection/>
    </xf>
    <xf numFmtId="9" fontId="11" fillId="0" borderId="31" xfId="118" applyNumberFormat="1" applyFont="1" applyFill="1" applyBorder="1" applyAlignment="1">
      <alignment horizontal="right"/>
      <protection/>
    </xf>
    <xf numFmtId="0" fontId="10" fillId="0" borderId="40" xfId="118" applyFont="1" applyFill="1" applyBorder="1" applyAlignment="1" quotePrefix="1">
      <alignment horizontal="center" vertical="center"/>
      <protection/>
    </xf>
    <xf numFmtId="0" fontId="10" fillId="0" borderId="31" xfId="118" applyFont="1" applyFill="1" applyBorder="1" applyAlignment="1">
      <alignment horizontal="distributed" wrapText="1"/>
      <protection/>
    </xf>
    <xf numFmtId="0" fontId="10" fillId="0" borderId="33" xfId="118" applyFont="1" applyFill="1" applyBorder="1" applyAlignment="1">
      <alignment horizontal="distributed" wrapText="1"/>
      <protection/>
    </xf>
    <xf numFmtId="0" fontId="2" fillId="55" borderId="0" xfId="118" applyFont="1" applyFill="1">
      <alignment/>
      <protection/>
    </xf>
    <xf numFmtId="0" fontId="2" fillId="55" borderId="0" xfId="118" applyFont="1" applyFill="1" applyBorder="1">
      <alignment/>
      <protection/>
    </xf>
    <xf numFmtId="0" fontId="10" fillId="55" borderId="0" xfId="118" applyFont="1" applyFill="1">
      <alignment/>
      <protection/>
    </xf>
    <xf numFmtId="0" fontId="10" fillId="55" borderId="28" xfId="118" applyFont="1" applyFill="1" applyBorder="1" applyAlignment="1">
      <alignment horizontal="centerContinuous"/>
      <protection/>
    </xf>
    <xf numFmtId="0" fontId="11" fillId="55" borderId="0" xfId="118" applyFont="1" applyFill="1">
      <alignment/>
      <protection/>
    </xf>
    <xf numFmtId="0" fontId="11" fillId="55" borderId="0" xfId="118" applyFont="1" applyFill="1" applyBorder="1">
      <alignment/>
      <protection/>
    </xf>
    <xf numFmtId="0" fontId="11" fillId="55" borderId="30" xfId="118" applyFont="1" applyFill="1" applyBorder="1" applyAlignment="1">
      <alignment horizontal="center"/>
      <protection/>
    </xf>
    <xf numFmtId="0" fontId="12" fillId="55" borderId="0" xfId="118" applyFont="1" applyFill="1">
      <alignment/>
      <protection/>
    </xf>
    <xf numFmtId="0" fontId="12" fillId="55" borderId="0" xfId="118" applyFont="1" applyFill="1" applyBorder="1" applyAlignment="1">
      <alignment horizontal="distributed"/>
      <protection/>
    </xf>
    <xf numFmtId="0" fontId="12" fillId="55" borderId="31" xfId="118" applyFont="1" applyFill="1" applyBorder="1" applyAlignment="1">
      <alignment horizontal="center"/>
      <protection/>
    </xf>
    <xf numFmtId="0" fontId="12" fillId="55" borderId="0" xfId="118" applyFont="1" applyFill="1" applyBorder="1">
      <alignment/>
      <protection/>
    </xf>
    <xf numFmtId="0" fontId="7" fillId="55" borderId="0" xfId="118" applyFont="1" applyFill="1">
      <alignment/>
      <protection/>
    </xf>
    <xf numFmtId="0" fontId="7" fillId="55" borderId="0" xfId="118" applyFont="1" applyFill="1" applyBorder="1" applyAlignment="1">
      <alignment horizontal="distributed"/>
      <protection/>
    </xf>
    <xf numFmtId="0" fontId="7" fillId="55" borderId="31" xfId="118" applyFont="1" applyFill="1" applyBorder="1" applyAlignment="1">
      <alignment horizontal="center"/>
      <protection/>
    </xf>
    <xf numFmtId="0" fontId="7" fillId="55" borderId="0" xfId="118" applyFont="1" applyFill="1" applyBorder="1">
      <alignment/>
      <protection/>
    </xf>
    <xf numFmtId="0" fontId="2" fillId="55" borderId="0" xfId="118" applyFont="1" applyFill="1" applyAlignment="1">
      <alignment wrapText="1"/>
      <protection/>
    </xf>
    <xf numFmtId="0" fontId="7" fillId="55" borderId="0" xfId="118" applyFont="1" applyFill="1" applyAlignment="1">
      <alignment/>
      <protection/>
    </xf>
    <xf numFmtId="0" fontId="7" fillId="55" borderId="0" xfId="118" applyFont="1" applyFill="1" applyAlignment="1" quotePrefix="1">
      <alignment horizontal="left"/>
      <protection/>
    </xf>
    <xf numFmtId="0" fontId="10" fillId="55" borderId="0" xfId="118" applyFont="1" applyFill="1" applyAlignment="1">
      <alignment/>
      <protection/>
    </xf>
    <xf numFmtId="0" fontId="10" fillId="55" borderId="21" xfId="118" applyFont="1" applyFill="1" applyBorder="1">
      <alignment/>
      <protection/>
    </xf>
    <xf numFmtId="0" fontId="10" fillId="55" borderId="21" xfId="118" applyFont="1" applyFill="1" applyBorder="1" applyAlignment="1">
      <alignment horizontal="centerContinuous"/>
      <protection/>
    </xf>
    <xf numFmtId="0" fontId="10" fillId="55" borderId="22" xfId="118" applyFont="1" applyFill="1" applyBorder="1" applyAlignment="1">
      <alignment horizontal="centerContinuous"/>
      <protection/>
    </xf>
    <xf numFmtId="0" fontId="10" fillId="55" borderId="0" xfId="118" applyFont="1" applyFill="1" applyBorder="1" applyAlignment="1">
      <alignment horizontal="centerContinuous"/>
      <protection/>
    </xf>
    <xf numFmtId="0" fontId="10" fillId="55" borderId="30" xfId="118" applyFont="1" applyFill="1" applyBorder="1">
      <alignment/>
      <protection/>
    </xf>
    <xf numFmtId="0" fontId="10" fillId="55" borderId="34" xfId="118" applyFont="1" applyFill="1" applyBorder="1">
      <alignment/>
      <protection/>
    </xf>
    <xf numFmtId="0" fontId="10" fillId="55" borderId="38" xfId="118" applyFont="1" applyFill="1" applyBorder="1">
      <alignment/>
      <protection/>
    </xf>
    <xf numFmtId="0" fontId="10" fillId="55" borderId="42" xfId="118" applyFont="1" applyFill="1" applyBorder="1" applyAlignment="1">
      <alignment horizontal="centerContinuous"/>
      <protection/>
    </xf>
    <xf numFmtId="0" fontId="10" fillId="55" borderId="38" xfId="118" applyFont="1" applyFill="1" applyBorder="1" applyAlignment="1">
      <alignment horizontal="centerContinuous"/>
      <protection/>
    </xf>
    <xf numFmtId="0" fontId="10" fillId="55" borderId="23" xfId="118" applyFont="1" applyFill="1" applyBorder="1">
      <alignment/>
      <protection/>
    </xf>
    <xf numFmtId="0" fontId="10" fillId="55" borderId="41" xfId="118" applyFont="1" applyFill="1" applyBorder="1" applyAlignment="1">
      <alignment horizontal="center" vertical="center"/>
      <protection/>
    </xf>
    <xf numFmtId="0" fontId="10" fillId="55" borderId="40" xfId="118" applyFont="1" applyFill="1" applyBorder="1" applyAlignment="1">
      <alignment horizontal="center" vertical="top"/>
      <protection/>
    </xf>
    <xf numFmtId="0" fontId="10" fillId="55" borderId="35" xfId="118" applyFont="1" applyFill="1" applyBorder="1" applyAlignment="1">
      <alignment horizontal="center" vertical="top"/>
      <protection/>
    </xf>
    <xf numFmtId="0" fontId="10" fillId="55" borderId="26" xfId="118" applyFont="1" applyFill="1" applyBorder="1" applyAlignment="1">
      <alignment horizontal="center" vertical="top"/>
      <protection/>
    </xf>
    <xf numFmtId="0" fontId="11" fillId="55" borderId="41" xfId="118" applyFont="1" applyFill="1" applyBorder="1" applyAlignment="1">
      <alignment horizontal="center" vertical="center" wrapText="1"/>
      <protection/>
    </xf>
    <xf numFmtId="177" fontId="7" fillId="55" borderId="0" xfId="118" applyNumberFormat="1" applyFont="1" applyFill="1">
      <alignment/>
      <protection/>
    </xf>
    <xf numFmtId="0" fontId="7" fillId="55" borderId="24" xfId="118" applyFont="1" applyFill="1" applyBorder="1">
      <alignment/>
      <protection/>
    </xf>
    <xf numFmtId="0" fontId="7" fillId="55" borderId="24" xfId="118" applyFont="1" applyFill="1" applyBorder="1" applyAlignment="1">
      <alignment horizontal="distributed"/>
      <protection/>
    </xf>
    <xf numFmtId="0" fontId="7" fillId="55" borderId="32" xfId="118" applyFont="1" applyFill="1" applyBorder="1" applyAlignment="1">
      <alignment horizontal="center"/>
      <protection/>
    </xf>
    <xf numFmtId="177" fontId="2" fillId="55" borderId="0" xfId="118" applyNumberFormat="1" applyFont="1" applyFill="1">
      <alignment/>
      <protection/>
    </xf>
    <xf numFmtId="176" fontId="2" fillId="55" borderId="0" xfId="118" applyNumberFormat="1" applyFont="1" applyFill="1">
      <alignment/>
      <protection/>
    </xf>
    <xf numFmtId="177" fontId="11" fillId="0" borderId="0" xfId="118" applyNumberFormat="1" applyFont="1" applyFill="1" applyAlignment="1">
      <alignment horizontal="right" vertical="center"/>
      <protection/>
    </xf>
    <xf numFmtId="177" fontId="7" fillId="0" borderId="0" xfId="118" applyNumberFormat="1" applyFont="1" applyFill="1" applyAlignment="1">
      <alignment horizontal="right" vertical="center"/>
      <protection/>
    </xf>
    <xf numFmtId="0" fontId="10" fillId="0" borderId="21" xfId="118" applyFont="1" applyFill="1" applyBorder="1" applyAlignment="1">
      <alignment/>
      <protection/>
    </xf>
    <xf numFmtId="0" fontId="10" fillId="0" borderId="22" xfId="118" applyFont="1" applyFill="1" applyBorder="1" applyAlignment="1">
      <alignment/>
      <protection/>
    </xf>
    <xf numFmtId="0" fontId="10" fillId="0" borderId="0" xfId="118" applyFont="1" applyFill="1" applyBorder="1" applyAlignment="1">
      <alignment horizontal="centerContinuous"/>
      <protection/>
    </xf>
    <xf numFmtId="0" fontId="10" fillId="0" borderId="25" xfId="118" applyFont="1" applyFill="1" applyBorder="1" applyAlignment="1">
      <alignment horizontal="centerContinuous"/>
      <protection/>
    </xf>
    <xf numFmtId="0" fontId="11" fillId="0" borderId="30" xfId="118" applyFont="1" applyFill="1" applyBorder="1" applyAlignment="1">
      <alignment horizontal="center"/>
      <protection/>
    </xf>
    <xf numFmtId="0" fontId="12" fillId="0" borderId="0" xfId="118" applyFont="1" applyFill="1" applyAlignment="1">
      <alignment vertical="center"/>
      <protection/>
    </xf>
    <xf numFmtId="0" fontId="12" fillId="0" borderId="0" xfId="118" applyFont="1" applyFill="1" applyBorder="1" applyAlignment="1">
      <alignment horizontal="distributed" vertical="center"/>
      <protection/>
    </xf>
    <xf numFmtId="0" fontId="12" fillId="0" borderId="25" xfId="118" applyFont="1" applyFill="1" applyBorder="1" applyAlignment="1">
      <alignment horizontal="distributed" vertical="center"/>
      <protection/>
    </xf>
    <xf numFmtId="177" fontId="12" fillId="0" borderId="0" xfId="118" applyNumberFormat="1" applyFont="1" applyFill="1" applyBorder="1" applyAlignment="1">
      <alignment horizontal="right" vertical="center"/>
      <protection/>
    </xf>
    <xf numFmtId="0" fontId="12" fillId="0" borderId="31" xfId="118" applyFont="1" applyFill="1" applyBorder="1" applyAlignment="1">
      <alignment horizontal="center" vertical="center"/>
      <protection/>
    </xf>
    <xf numFmtId="0" fontId="11" fillId="0" borderId="0" xfId="118" applyFont="1" applyFill="1" applyAlignment="1">
      <alignment vertical="center"/>
      <protection/>
    </xf>
    <xf numFmtId="0" fontId="11" fillId="0" borderId="0" xfId="118" applyFont="1" applyFill="1" applyBorder="1" applyAlignment="1">
      <alignment horizontal="distributed" vertical="center"/>
      <protection/>
    </xf>
    <xf numFmtId="0" fontId="11" fillId="0" borderId="25" xfId="118" applyFont="1" applyFill="1" applyBorder="1" applyAlignment="1">
      <alignment horizontal="distributed" vertical="center"/>
      <protection/>
    </xf>
    <xf numFmtId="0" fontId="11" fillId="0" borderId="31" xfId="118" applyFont="1" applyFill="1" applyBorder="1" applyAlignment="1">
      <alignment horizontal="center" vertical="center"/>
      <protection/>
    </xf>
    <xf numFmtId="0" fontId="7" fillId="0" borderId="0" xfId="118" applyFont="1" applyFill="1" applyAlignment="1">
      <alignment vertical="center"/>
      <protection/>
    </xf>
    <xf numFmtId="0" fontId="7" fillId="0" borderId="0" xfId="118" applyFont="1" applyFill="1" applyBorder="1" applyAlignment="1">
      <alignment horizontal="distributed" vertical="center"/>
      <protection/>
    </xf>
    <xf numFmtId="0" fontId="7" fillId="0" borderId="25" xfId="118" applyFont="1" applyFill="1" applyBorder="1" applyAlignment="1">
      <alignment horizontal="distributed" vertical="center"/>
      <protection/>
    </xf>
    <xf numFmtId="0" fontId="7" fillId="0" borderId="31" xfId="118" applyFont="1" applyFill="1" applyBorder="1" applyAlignment="1">
      <alignment horizontal="center" vertical="center"/>
      <protection/>
    </xf>
    <xf numFmtId="0" fontId="7" fillId="0" borderId="0" xfId="118" applyFont="1" applyFill="1" applyBorder="1" applyAlignment="1">
      <alignment horizontal="right" vertical="center"/>
      <protection/>
    </xf>
    <xf numFmtId="0" fontId="11" fillId="0" borderId="0" xfId="118" applyFont="1" applyFill="1" applyBorder="1" applyAlignment="1">
      <alignment horizontal="right" vertical="center"/>
      <protection/>
    </xf>
    <xf numFmtId="177" fontId="12" fillId="0" borderId="0" xfId="121" applyNumberFormat="1" applyFont="1" applyFill="1" applyBorder="1" applyAlignment="1">
      <alignment horizontal="right"/>
      <protection/>
    </xf>
    <xf numFmtId="0" fontId="12" fillId="0" borderId="0" xfId="118" applyFont="1" applyFill="1" applyBorder="1" applyAlignment="1">
      <alignment vertical="center"/>
      <protection/>
    </xf>
    <xf numFmtId="0" fontId="7" fillId="0" borderId="0" xfId="118" applyFont="1" applyFill="1" applyBorder="1" applyAlignment="1">
      <alignment vertical="center"/>
      <protection/>
    </xf>
    <xf numFmtId="0" fontId="11" fillId="0" borderId="24" xfId="118" applyFont="1" applyFill="1" applyBorder="1" applyAlignment="1">
      <alignment vertical="center"/>
      <protection/>
    </xf>
    <xf numFmtId="0" fontId="11" fillId="0" borderId="24" xfId="118" applyFont="1" applyFill="1" applyBorder="1" applyAlignment="1">
      <alignment horizontal="distributed" vertical="center"/>
      <protection/>
    </xf>
    <xf numFmtId="0" fontId="11" fillId="0" borderId="27" xfId="118" applyFont="1" applyFill="1" applyBorder="1" applyAlignment="1">
      <alignment horizontal="distributed" vertical="center"/>
      <protection/>
    </xf>
    <xf numFmtId="177" fontId="11" fillId="0" borderId="24" xfId="121" applyNumberFormat="1" applyFont="1" applyFill="1" applyBorder="1" applyAlignment="1">
      <alignment horizontal="right" vertical="center"/>
      <protection/>
    </xf>
    <xf numFmtId="0" fontId="11" fillId="0" borderId="32" xfId="118" applyFont="1" applyFill="1" applyBorder="1" applyAlignment="1">
      <alignment horizontal="center" vertical="center"/>
      <protection/>
    </xf>
    <xf numFmtId="0" fontId="2" fillId="0" borderId="0" xfId="118" applyFont="1" applyFill="1" applyAlignment="1">
      <alignment horizontal="right"/>
      <protection/>
    </xf>
    <xf numFmtId="177" fontId="2" fillId="0" borderId="0" xfId="118" applyNumberFormat="1" applyFont="1" applyFill="1">
      <alignment/>
      <protection/>
    </xf>
    <xf numFmtId="0" fontId="21" fillId="0" borderId="0" xfId="118" applyFont="1" applyFill="1">
      <alignment/>
      <protection/>
    </xf>
    <xf numFmtId="0" fontId="14" fillId="0" borderId="0" xfId="118" applyFont="1" applyFill="1" applyBorder="1" applyAlignment="1">
      <alignment/>
      <protection/>
    </xf>
    <xf numFmtId="0" fontId="10" fillId="0" borderId="43" xfId="118" applyFont="1" applyFill="1" applyBorder="1" applyAlignment="1">
      <alignment/>
      <protection/>
    </xf>
    <xf numFmtId="0" fontId="10" fillId="0" borderId="43" xfId="118" applyFont="1" applyFill="1" applyBorder="1" applyAlignment="1">
      <alignment horizontal="distributed"/>
      <protection/>
    </xf>
    <xf numFmtId="0" fontId="10" fillId="0" borderId="44" xfId="118" applyFont="1" applyFill="1" applyBorder="1" applyAlignment="1">
      <alignment horizontal="center"/>
      <protection/>
    </xf>
    <xf numFmtId="0" fontId="10" fillId="0" borderId="44" xfId="118" applyFont="1" applyFill="1" applyBorder="1" applyAlignment="1">
      <alignment horizontal="distributed"/>
      <protection/>
    </xf>
    <xf numFmtId="49" fontId="10" fillId="0" borderId="35" xfId="118" applyNumberFormat="1" applyFont="1" applyFill="1" applyBorder="1" applyAlignment="1">
      <alignment horizontal="center" vertical="top"/>
      <protection/>
    </xf>
    <xf numFmtId="49" fontId="10" fillId="0" borderId="35" xfId="118" applyNumberFormat="1" applyFont="1" applyFill="1" applyBorder="1" applyAlignment="1" quotePrefix="1">
      <alignment horizontal="center" vertical="top"/>
      <protection/>
    </xf>
    <xf numFmtId="177" fontId="12" fillId="0" borderId="0" xfId="118" applyNumberFormat="1" applyFont="1" applyFill="1" applyAlignment="1">
      <alignment vertical="center"/>
      <protection/>
    </xf>
    <xf numFmtId="177" fontId="11" fillId="0" borderId="0" xfId="118" applyNumberFormat="1" applyFont="1" applyFill="1" applyAlignment="1">
      <alignment vertical="center"/>
      <protection/>
    </xf>
    <xf numFmtId="177" fontId="7" fillId="0" borderId="0" xfId="118" applyNumberFormat="1" applyFont="1" applyFill="1" applyAlignment="1">
      <alignment vertical="center"/>
      <protection/>
    </xf>
    <xf numFmtId="177" fontId="7" fillId="0" borderId="31" xfId="118" applyNumberFormat="1" applyFont="1" applyFill="1" applyBorder="1" applyAlignment="1">
      <alignment horizontal="right" vertical="center"/>
      <protection/>
    </xf>
    <xf numFmtId="177" fontId="7" fillId="0" borderId="25" xfId="118" applyNumberFormat="1" applyFont="1" applyFill="1" applyBorder="1" applyAlignment="1">
      <alignment horizontal="right" vertical="center"/>
      <protection/>
    </xf>
    <xf numFmtId="177" fontId="11" fillId="0" borderId="32" xfId="118" applyNumberFormat="1" applyFont="1" applyFill="1" applyBorder="1" applyAlignment="1">
      <alignment horizontal="right" vertical="center"/>
      <protection/>
    </xf>
    <xf numFmtId="177" fontId="11" fillId="0" borderId="27" xfId="118" applyNumberFormat="1" applyFont="1" applyFill="1" applyBorder="1" applyAlignment="1">
      <alignment horizontal="right" vertical="center"/>
      <protection/>
    </xf>
    <xf numFmtId="0" fontId="2" fillId="0" borderId="24" xfId="116" applyFont="1" applyFill="1" applyBorder="1">
      <alignment/>
      <protection/>
    </xf>
    <xf numFmtId="0" fontId="10" fillId="55" borderId="29" xfId="118" applyFont="1" applyFill="1" applyBorder="1" applyAlignment="1">
      <alignment horizontal="center" vertical="center" wrapText="1"/>
      <protection/>
    </xf>
    <xf numFmtId="177" fontId="14" fillId="55" borderId="0" xfId="118" applyNumberFormat="1" applyFont="1" applyFill="1" applyBorder="1">
      <alignment/>
      <protection/>
    </xf>
    <xf numFmtId="177" fontId="14" fillId="55" borderId="0" xfId="120" applyNumberFormat="1" applyFont="1" applyFill="1" applyBorder="1" applyAlignment="1">
      <alignment horizontal="right"/>
      <protection/>
    </xf>
    <xf numFmtId="177" fontId="15" fillId="55" borderId="0" xfId="120" applyNumberFormat="1" applyFont="1" applyFill="1" applyBorder="1" applyAlignment="1">
      <alignment horizontal="right"/>
      <protection/>
    </xf>
    <xf numFmtId="177" fontId="11" fillId="55" borderId="24" xfId="120" applyNumberFormat="1" applyFont="1" applyFill="1" applyBorder="1" applyAlignment="1">
      <alignment horizontal="right"/>
      <protection/>
    </xf>
    <xf numFmtId="0" fontId="2" fillId="55" borderId="0" xfId="116" applyFont="1" applyFill="1">
      <alignment/>
      <protection/>
    </xf>
    <xf numFmtId="0" fontId="17" fillId="55" borderId="0" xfId="116" applyFont="1" applyFill="1" applyAlignment="1">
      <alignment vertical="center"/>
      <protection/>
    </xf>
    <xf numFmtId="0" fontId="10" fillId="55" borderId="0" xfId="116" applyFont="1" applyFill="1" applyAlignment="1">
      <alignment horizontal="center" shrinkToFit="1"/>
      <protection/>
    </xf>
    <xf numFmtId="0" fontId="2" fillId="55" borderId="0" xfId="116" applyFont="1" applyFill="1" applyAlignment="1">
      <alignment horizontal="center"/>
      <protection/>
    </xf>
    <xf numFmtId="0" fontId="17" fillId="55" borderId="0" xfId="116" applyFont="1" applyFill="1" applyAlignment="1">
      <alignment vertical="center" wrapText="1"/>
      <protection/>
    </xf>
    <xf numFmtId="0" fontId="17" fillId="55" borderId="0" xfId="0" applyFont="1" applyFill="1" applyBorder="1" applyAlignment="1">
      <alignment horizontal="center" vertical="center" wrapText="1" shrinkToFit="1"/>
    </xf>
    <xf numFmtId="0" fontId="17" fillId="55" borderId="0" xfId="116" applyFont="1" applyFill="1" applyBorder="1" applyAlignment="1">
      <alignment horizontal="center" vertical="center" wrapText="1"/>
      <protection/>
    </xf>
    <xf numFmtId="0" fontId="17" fillId="55" borderId="0" xfId="116" applyFont="1" applyFill="1" applyBorder="1" applyAlignment="1">
      <alignment horizontal="center" vertical="center" wrapText="1" shrinkToFit="1"/>
      <protection/>
    </xf>
    <xf numFmtId="0" fontId="17" fillId="55" borderId="0" xfId="0" applyFont="1" applyFill="1" applyBorder="1" applyAlignment="1">
      <alignment horizontal="center" vertical="center" wrapText="1"/>
    </xf>
    <xf numFmtId="0" fontId="17" fillId="55" borderId="0" xfId="116" applyFont="1" applyFill="1">
      <alignment/>
      <protection/>
    </xf>
    <xf numFmtId="0" fontId="11" fillId="0" borderId="45" xfId="116" applyFont="1" applyFill="1" applyBorder="1" applyAlignment="1">
      <alignment horizontal="distributed" vertical="center" wrapText="1" shrinkToFit="1"/>
      <protection/>
    </xf>
    <xf numFmtId="0" fontId="17" fillId="0" borderId="46" xfId="0" applyFont="1" applyFill="1" applyBorder="1" applyAlignment="1">
      <alignment horizontal="center" vertical="center" wrapText="1"/>
    </xf>
    <xf numFmtId="0" fontId="17" fillId="0" borderId="46" xfId="116" applyFont="1" applyFill="1" applyBorder="1" applyAlignment="1">
      <alignment horizontal="center" vertical="center" wrapText="1" shrinkToFit="1"/>
      <protection/>
    </xf>
    <xf numFmtId="0" fontId="17" fillId="0" borderId="46" xfId="116" applyFont="1" applyFill="1" applyBorder="1" applyAlignment="1">
      <alignment horizontal="center" vertical="center" wrapText="1"/>
      <protection/>
    </xf>
    <xf numFmtId="0" fontId="17" fillId="0" borderId="46" xfId="0" applyFont="1" applyFill="1" applyBorder="1" applyAlignment="1">
      <alignment horizontal="center" vertical="center" wrapText="1" shrinkToFit="1"/>
    </xf>
    <xf numFmtId="0" fontId="14" fillId="0" borderId="0" xfId="0" applyFont="1" applyFill="1" applyBorder="1" applyAlignment="1">
      <alignment horizontal="center"/>
    </xf>
    <xf numFmtId="0" fontId="14" fillId="0" borderId="0" xfId="0" applyFont="1" applyFill="1" applyAlignment="1">
      <alignment horizontal="center"/>
    </xf>
    <xf numFmtId="0" fontId="14" fillId="0" borderId="0" xfId="116" applyFont="1" applyFill="1" applyAlignment="1">
      <alignment horizontal="center"/>
      <protection/>
    </xf>
    <xf numFmtId="0" fontId="14" fillId="0" borderId="0" xfId="116" applyFont="1" applyFill="1" applyAlignment="1">
      <alignment horizontal="center" vertical="center" shrinkToFit="1"/>
      <protection/>
    </xf>
    <xf numFmtId="0" fontId="14" fillId="0" borderId="0" xfId="0" applyFont="1" applyFill="1" applyAlignment="1">
      <alignment horizontal="center" vertical="center" shrinkToFit="1"/>
    </xf>
    <xf numFmtId="0" fontId="14" fillId="0" borderId="0" xfId="116" applyFont="1" applyFill="1" applyAlignment="1">
      <alignment horizontal="center" shrinkToFit="1"/>
      <protection/>
    </xf>
    <xf numFmtId="0" fontId="14" fillId="0" borderId="0" xfId="0" applyFont="1" applyFill="1" applyAlignment="1">
      <alignment horizontal="center" vertical="center"/>
    </xf>
    <xf numFmtId="0" fontId="14" fillId="0" borderId="0" xfId="116" applyFont="1" applyFill="1" applyAlignment="1">
      <alignment horizontal="center" vertical="center"/>
      <protection/>
    </xf>
    <xf numFmtId="0" fontId="17" fillId="0" borderId="0" xfId="0" applyFont="1" applyFill="1" applyAlignment="1">
      <alignment horizontal="center" vertical="center"/>
    </xf>
    <xf numFmtId="0" fontId="10" fillId="0" borderId="0" xfId="0" applyFont="1" applyFill="1" applyAlignment="1">
      <alignment horizontal="center" shrinkToFit="1"/>
    </xf>
    <xf numFmtId="0" fontId="10" fillId="0" borderId="0" xfId="116" applyFont="1" applyFill="1" applyAlignment="1">
      <alignment horizontal="center" shrinkToFit="1"/>
      <protection/>
    </xf>
    <xf numFmtId="0" fontId="10" fillId="0" borderId="0" xfId="0" applyFont="1" applyFill="1" applyAlignment="1">
      <alignment horizontal="center"/>
    </xf>
    <xf numFmtId="0" fontId="17" fillId="0" borderId="36" xfId="116" applyFont="1" applyFill="1" applyBorder="1" applyAlignment="1">
      <alignment horizontal="center" vertical="center" wrapText="1"/>
      <protection/>
    </xf>
    <xf numFmtId="0" fontId="17" fillId="0" borderId="37" xfId="0" applyFont="1" applyFill="1" applyBorder="1" applyAlignment="1">
      <alignment horizontal="center" vertical="center" wrapText="1"/>
    </xf>
    <xf numFmtId="0" fontId="17" fillId="0" borderId="37" xfId="116" applyFont="1" applyFill="1" applyBorder="1" applyAlignment="1">
      <alignment horizontal="center" vertical="center" wrapText="1"/>
      <protection/>
    </xf>
    <xf numFmtId="0" fontId="17" fillId="0" borderId="35" xfId="0" applyFont="1" applyFill="1" applyBorder="1" applyAlignment="1">
      <alignment horizontal="center" vertical="center" wrapText="1"/>
    </xf>
    <xf numFmtId="0" fontId="10" fillId="55" borderId="21" xfId="118" applyFont="1" applyFill="1" applyBorder="1" applyAlignment="1">
      <alignment horizontal="right"/>
      <protection/>
    </xf>
    <xf numFmtId="0" fontId="10" fillId="55" borderId="22" xfId="118" applyFont="1" applyFill="1" applyBorder="1" applyAlignment="1">
      <alignment horizontal="right"/>
      <protection/>
    </xf>
    <xf numFmtId="0" fontId="10" fillId="55" borderId="0" xfId="118" applyFont="1" applyFill="1" applyAlignment="1">
      <alignment horizontal="right"/>
      <protection/>
    </xf>
    <xf numFmtId="0" fontId="10" fillId="55" borderId="41" xfId="118" applyFont="1" applyFill="1" applyBorder="1" applyAlignment="1">
      <alignment horizontal="center" vertical="center" wrapText="1"/>
      <protection/>
    </xf>
    <xf numFmtId="0" fontId="10" fillId="55" borderId="47" xfId="118" applyFont="1" applyFill="1" applyBorder="1" applyAlignment="1">
      <alignment horizontal="center" vertical="center"/>
      <protection/>
    </xf>
    <xf numFmtId="0" fontId="10" fillId="55" borderId="2" xfId="118" applyFont="1" applyFill="1" applyBorder="1" applyAlignment="1">
      <alignment horizontal="center" vertical="center"/>
      <protection/>
    </xf>
    <xf numFmtId="0" fontId="10" fillId="55" borderId="48" xfId="118" applyFont="1" applyFill="1" applyBorder="1" applyAlignment="1">
      <alignment horizontal="center" vertical="center" wrapText="1"/>
      <protection/>
    </xf>
    <xf numFmtId="0" fontId="45" fillId="55" borderId="0" xfId="118" applyFont="1" applyFill="1" applyAlignment="1">
      <alignment horizontal="right"/>
      <protection/>
    </xf>
    <xf numFmtId="177" fontId="12" fillId="55" borderId="0" xfId="118" applyNumberFormat="1" applyFont="1" applyFill="1" applyAlignment="1">
      <alignment horizontal="right"/>
      <protection/>
    </xf>
    <xf numFmtId="177" fontId="12" fillId="55" borderId="0" xfId="118" applyNumberFormat="1" applyFont="1" applyFill="1" applyBorder="1" applyAlignment="1">
      <alignment horizontal="right"/>
      <protection/>
    </xf>
    <xf numFmtId="177" fontId="7" fillId="55" borderId="0" xfId="118" applyNumberFormat="1" applyFont="1" applyFill="1" applyAlignment="1">
      <alignment horizontal="right"/>
      <protection/>
    </xf>
    <xf numFmtId="177" fontId="7" fillId="55" borderId="0" xfId="118" applyNumberFormat="1" applyFont="1" applyFill="1" applyBorder="1" applyAlignment="1">
      <alignment horizontal="right"/>
      <protection/>
    </xf>
    <xf numFmtId="177" fontId="7" fillId="55" borderId="24" xfId="118" applyNumberFormat="1" applyFont="1" applyFill="1" applyBorder="1" applyAlignment="1">
      <alignment horizontal="right"/>
      <protection/>
    </xf>
    <xf numFmtId="0" fontId="10" fillId="55" borderId="41" xfId="118" applyFont="1" applyFill="1" applyBorder="1" applyAlignment="1">
      <alignment horizontal="center" vertical="center"/>
      <protection/>
    </xf>
    <xf numFmtId="176" fontId="47" fillId="55" borderId="0" xfId="118" applyNumberFormat="1" applyFont="1" applyFill="1" applyAlignment="1">
      <alignment horizontal="right"/>
      <protection/>
    </xf>
    <xf numFmtId="0" fontId="17" fillId="55" borderId="0" xfId="118" applyFont="1" applyFill="1">
      <alignment/>
      <protection/>
    </xf>
    <xf numFmtId="0" fontId="10" fillId="55" borderId="21" xfId="118" applyFont="1" applyFill="1" applyBorder="1" applyAlignment="1">
      <alignment horizontal="centerContinuous" wrapText="1"/>
      <protection/>
    </xf>
    <xf numFmtId="49" fontId="10" fillId="55" borderId="0" xfId="118" applyNumberFormat="1" applyFont="1" applyFill="1" applyAlignment="1">
      <alignment horizontal="centerContinuous"/>
      <protection/>
    </xf>
    <xf numFmtId="0" fontId="10" fillId="55" borderId="0" xfId="118" applyFont="1" applyFill="1" applyAlignment="1">
      <alignment horizontal="centerContinuous"/>
      <protection/>
    </xf>
    <xf numFmtId="0" fontId="10" fillId="55" borderId="49" xfId="118" applyFont="1" applyFill="1" applyBorder="1" applyAlignment="1">
      <alignment horizontal="distributed" vertical="center"/>
      <protection/>
    </xf>
    <xf numFmtId="0" fontId="10" fillId="55" borderId="41" xfId="118" applyFont="1" applyFill="1" applyBorder="1" applyAlignment="1">
      <alignment horizontal="distributed" vertical="center"/>
      <protection/>
    </xf>
    <xf numFmtId="0" fontId="10" fillId="55" borderId="41" xfId="118" applyFont="1" applyFill="1" applyBorder="1" applyAlignment="1">
      <alignment horizontal="centerContinuous" vertical="center" shrinkToFit="1"/>
      <protection/>
    </xf>
    <xf numFmtId="177" fontId="12" fillId="55" borderId="0" xfId="91" applyNumberFormat="1" applyFont="1" applyFill="1" applyBorder="1" applyAlignment="1">
      <alignment horizontal="right" vertical="center"/>
    </xf>
    <xf numFmtId="177" fontId="12" fillId="55" borderId="0" xfId="91" applyNumberFormat="1" applyFont="1" applyFill="1" applyAlignment="1">
      <alignment horizontal="right" vertical="center"/>
    </xf>
    <xf numFmtId="177" fontId="11" fillId="55" borderId="0" xfId="91" applyNumberFormat="1" applyFont="1" applyFill="1" applyAlignment="1">
      <alignment vertical="center"/>
    </xf>
    <xf numFmtId="177" fontId="7" fillId="55" borderId="0" xfId="91" applyNumberFormat="1" applyFont="1" applyFill="1" applyAlignment="1">
      <alignment horizontal="right" vertical="center"/>
    </xf>
    <xf numFmtId="177" fontId="7" fillId="55" borderId="0" xfId="91" applyNumberFormat="1" applyFont="1" applyFill="1" applyBorder="1" applyAlignment="1">
      <alignment horizontal="right" vertical="center"/>
    </xf>
    <xf numFmtId="177" fontId="11" fillId="55" borderId="0" xfId="91" applyNumberFormat="1" applyFont="1" applyFill="1" applyBorder="1" applyAlignment="1">
      <alignment horizontal="right" vertical="center"/>
    </xf>
    <xf numFmtId="177" fontId="11" fillId="55" borderId="0" xfId="91" applyNumberFormat="1" applyFont="1" applyFill="1" applyAlignment="1">
      <alignment horizontal="right" vertical="center"/>
    </xf>
    <xf numFmtId="177" fontId="11" fillId="55" borderId="24" xfId="91" applyNumberFormat="1" applyFont="1" applyFill="1" applyBorder="1" applyAlignment="1">
      <alignment horizontal="right" vertical="center"/>
    </xf>
    <xf numFmtId="0" fontId="4" fillId="55" borderId="0" xfId="118" applyFont="1" applyFill="1" applyAlignment="1">
      <alignment horizontal="right"/>
      <protection/>
    </xf>
    <xf numFmtId="49" fontId="10" fillId="55" borderId="25" xfId="118" applyNumberFormat="1" applyFont="1" applyFill="1" applyBorder="1" applyAlignment="1">
      <alignment horizontal="centerContinuous"/>
      <protection/>
    </xf>
    <xf numFmtId="0" fontId="10" fillId="55" borderId="41" xfId="118" applyFont="1" applyFill="1" applyBorder="1" applyAlignment="1">
      <alignment horizontal="distributed" vertical="center" wrapText="1"/>
      <protection/>
    </xf>
    <xf numFmtId="0" fontId="11" fillId="55" borderId="42" xfId="118" applyFont="1" applyFill="1" applyBorder="1" applyAlignment="1">
      <alignment horizontal="right"/>
      <protection/>
    </xf>
    <xf numFmtId="187" fontId="12" fillId="55" borderId="0" xfId="118" applyNumberFormat="1" applyFont="1" applyFill="1" applyAlignment="1">
      <alignment horizontal="right"/>
      <protection/>
    </xf>
    <xf numFmtId="176" fontId="12" fillId="55" borderId="0" xfId="118" applyNumberFormat="1" applyFont="1" applyFill="1" applyAlignment="1">
      <alignment horizontal="right" vertical="center"/>
      <protection/>
    </xf>
    <xf numFmtId="176" fontId="11" fillId="55" borderId="0" xfId="118" applyNumberFormat="1" applyFont="1" applyFill="1" applyAlignment="1">
      <alignment horizontal="right" vertical="center"/>
      <protection/>
    </xf>
    <xf numFmtId="176" fontId="7" fillId="55" borderId="0" xfId="118" applyNumberFormat="1" applyFont="1" applyFill="1" applyAlignment="1">
      <alignment horizontal="right" vertical="center"/>
      <protection/>
    </xf>
    <xf numFmtId="187" fontId="7" fillId="55" borderId="0" xfId="118" applyNumberFormat="1" applyFont="1" applyFill="1" applyAlignment="1">
      <alignment horizontal="right"/>
      <protection/>
    </xf>
    <xf numFmtId="176" fontId="7" fillId="55" borderId="0" xfId="118" applyNumberFormat="1" applyFont="1" applyFill="1" applyBorder="1" applyAlignment="1">
      <alignment horizontal="right" vertical="center"/>
      <protection/>
    </xf>
    <xf numFmtId="176" fontId="12" fillId="55" borderId="0" xfId="118" applyNumberFormat="1" applyFont="1" applyFill="1" applyBorder="1" applyAlignment="1">
      <alignment horizontal="right" vertical="center"/>
      <protection/>
    </xf>
    <xf numFmtId="176" fontId="11" fillId="55" borderId="24" xfId="118" applyNumberFormat="1" applyFont="1" applyFill="1" applyBorder="1" applyAlignment="1">
      <alignment horizontal="right" vertical="center"/>
      <protection/>
    </xf>
    <xf numFmtId="0" fontId="10" fillId="55" borderId="26" xfId="118" applyFont="1" applyFill="1" applyBorder="1" applyAlignment="1">
      <alignment horizontal="distributed" vertical="center"/>
      <protection/>
    </xf>
    <xf numFmtId="0" fontId="10" fillId="55" borderId="26" xfId="118" applyFont="1" applyFill="1" applyBorder="1" applyAlignment="1">
      <alignment horizontal="center" vertical="center" shrinkToFit="1"/>
      <protection/>
    </xf>
    <xf numFmtId="0" fontId="10" fillId="55" borderId="48" xfId="118" applyFont="1" applyFill="1" applyBorder="1" applyAlignment="1">
      <alignment horizontal="center" vertical="center" shrinkToFit="1"/>
      <protection/>
    </xf>
    <xf numFmtId="177" fontId="12" fillId="55" borderId="0" xfId="118" applyNumberFormat="1" applyFont="1" applyFill="1" applyAlignment="1">
      <alignment horizontal="right" vertical="center"/>
      <protection/>
    </xf>
    <xf numFmtId="177" fontId="11" fillId="55" borderId="0" xfId="118" applyNumberFormat="1" applyFont="1" applyFill="1" applyAlignment="1">
      <alignment horizontal="right" vertical="center"/>
      <protection/>
    </xf>
    <xf numFmtId="177" fontId="7" fillId="55" borderId="0" xfId="118" applyNumberFormat="1" applyFont="1" applyFill="1" applyAlignment="1">
      <alignment horizontal="right" vertical="center"/>
      <protection/>
    </xf>
    <xf numFmtId="177" fontId="7" fillId="55" borderId="0" xfId="118" applyNumberFormat="1" applyFont="1" applyFill="1" applyBorder="1" applyAlignment="1">
      <alignment horizontal="right" vertical="center"/>
      <protection/>
    </xf>
    <xf numFmtId="177" fontId="11" fillId="55" borderId="24" xfId="118" applyNumberFormat="1" applyFont="1" applyFill="1" applyBorder="1" applyAlignment="1">
      <alignment vertical="center"/>
      <protection/>
    </xf>
    <xf numFmtId="0" fontId="72" fillId="55" borderId="28" xfId="118" applyFont="1" applyFill="1" applyBorder="1" applyAlignment="1">
      <alignment horizontal="centerContinuous" vertical="center"/>
      <protection/>
    </xf>
    <xf numFmtId="0" fontId="72" fillId="55" borderId="29" xfId="118" applyFont="1" applyFill="1" applyBorder="1" applyAlignment="1">
      <alignment horizontal="centerContinuous" vertical="center"/>
      <protection/>
    </xf>
    <xf numFmtId="0" fontId="72" fillId="55" borderId="48" xfId="118" applyFont="1" applyFill="1" applyBorder="1" applyAlignment="1">
      <alignment horizontal="centerContinuous" vertical="center"/>
      <protection/>
    </xf>
    <xf numFmtId="0" fontId="72" fillId="55" borderId="2" xfId="118" applyFont="1" applyFill="1" applyBorder="1" applyAlignment="1">
      <alignment horizontal="centerContinuous" vertical="center"/>
      <protection/>
    </xf>
    <xf numFmtId="0" fontId="72" fillId="55" borderId="49" xfId="118" applyFont="1" applyFill="1" applyBorder="1" applyAlignment="1">
      <alignment horizontal="centerContinuous" vertical="center"/>
      <protection/>
    </xf>
    <xf numFmtId="0" fontId="72" fillId="55" borderId="41" xfId="118" applyFont="1" applyFill="1" applyBorder="1" applyAlignment="1">
      <alignment horizontal="distributed" vertical="center"/>
      <protection/>
    </xf>
    <xf numFmtId="0" fontId="72" fillId="55" borderId="41" xfId="118" applyFont="1" applyFill="1" applyBorder="1" applyAlignment="1">
      <alignment horizontal="distributed" vertical="center" wrapText="1"/>
      <protection/>
    </xf>
    <xf numFmtId="181" fontId="11" fillId="55" borderId="0" xfId="118" applyNumberFormat="1" applyFont="1" applyFill="1" applyAlignment="1">
      <alignment horizontal="right"/>
      <protection/>
    </xf>
    <xf numFmtId="182" fontId="15" fillId="55" borderId="0" xfId="118" applyNumberFormat="1" applyFont="1" applyFill="1" applyAlignment="1">
      <alignment horizontal="right"/>
      <protection/>
    </xf>
    <xf numFmtId="2" fontId="15" fillId="55" borderId="0" xfId="118" applyNumberFormat="1" applyFont="1" applyFill="1" applyAlignment="1">
      <alignment horizontal="right"/>
      <protection/>
    </xf>
    <xf numFmtId="182" fontId="73" fillId="55" borderId="0" xfId="118" applyNumberFormat="1" applyFont="1" applyFill="1" applyAlignment="1">
      <alignment horizontal="right"/>
      <protection/>
    </xf>
    <xf numFmtId="2" fontId="74" fillId="55" borderId="0" xfId="118" applyNumberFormat="1" applyFont="1" applyFill="1" applyAlignment="1">
      <alignment horizontal="right"/>
      <protection/>
    </xf>
    <xf numFmtId="182" fontId="14" fillId="55" borderId="0" xfId="0" applyNumberFormat="1" applyFont="1" applyFill="1" applyAlignment="1">
      <alignment horizontal="right"/>
    </xf>
    <xf numFmtId="182" fontId="14" fillId="55" borderId="0" xfId="118" applyNumberFormat="1" applyFont="1" applyFill="1" applyAlignment="1">
      <alignment horizontal="right"/>
      <protection/>
    </xf>
    <xf numFmtId="182" fontId="14" fillId="55" borderId="0" xfId="118" applyNumberFormat="1" applyFont="1" applyFill="1" applyBorder="1" applyAlignment="1">
      <alignment horizontal="right"/>
      <protection/>
    </xf>
    <xf numFmtId="2" fontId="14" fillId="55" borderId="0" xfId="118" applyNumberFormat="1" applyFont="1" applyFill="1" applyAlignment="1">
      <alignment horizontal="right"/>
      <protection/>
    </xf>
    <xf numFmtId="182" fontId="74" fillId="55" borderId="0" xfId="118" applyNumberFormat="1" applyFont="1" applyFill="1" applyAlignment="1">
      <alignment horizontal="right"/>
      <protection/>
    </xf>
    <xf numFmtId="182" fontId="74" fillId="55" borderId="0" xfId="118" applyNumberFormat="1" applyFont="1" applyFill="1" applyBorder="1" applyAlignment="1">
      <alignment horizontal="right"/>
      <protection/>
    </xf>
    <xf numFmtId="182" fontId="15" fillId="55" borderId="0" xfId="118" applyNumberFormat="1" applyFont="1" applyFill="1" applyBorder="1" applyAlignment="1">
      <alignment horizontal="right"/>
      <protection/>
    </xf>
    <xf numFmtId="2" fontId="15" fillId="55" borderId="0" xfId="118" applyNumberFormat="1" applyFont="1" applyFill="1" applyBorder="1" applyAlignment="1">
      <alignment horizontal="right"/>
      <protection/>
    </xf>
    <xf numFmtId="177" fontId="15" fillId="55" borderId="0" xfId="119" applyNumberFormat="1" applyFont="1" applyFill="1" applyAlignment="1">
      <alignment horizontal="right"/>
      <protection/>
    </xf>
    <xf numFmtId="182" fontId="14" fillId="55" borderId="32" xfId="0" applyNumberFormat="1" applyFont="1" applyFill="1" applyBorder="1" applyAlignment="1">
      <alignment horizontal="right"/>
    </xf>
    <xf numFmtId="182" fontId="14" fillId="55" borderId="24" xfId="118" applyNumberFormat="1" applyFont="1" applyFill="1" applyBorder="1" applyAlignment="1">
      <alignment horizontal="right"/>
      <protection/>
    </xf>
    <xf numFmtId="177" fontId="14" fillId="55" borderId="24" xfId="119" applyNumberFormat="1" applyFont="1" applyFill="1" applyBorder="1" applyAlignment="1">
      <alignment horizontal="right"/>
      <protection/>
    </xf>
    <xf numFmtId="182" fontId="14" fillId="55" borderId="24" xfId="0" applyNumberFormat="1" applyFont="1" applyFill="1" applyBorder="1" applyAlignment="1">
      <alignment horizontal="right"/>
    </xf>
    <xf numFmtId="2" fontId="14" fillId="55" borderId="24" xfId="118" applyNumberFormat="1" applyFont="1" applyFill="1" applyBorder="1" applyAlignment="1">
      <alignment horizontal="right"/>
      <protection/>
    </xf>
    <xf numFmtId="0" fontId="10" fillId="55" borderId="37" xfId="118" applyFont="1" applyFill="1" applyBorder="1" applyAlignment="1" quotePrefix="1">
      <alignment horizontal="center" vertical="center" wrapText="1"/>
      <protection/>
    </xf>
    <xf numFmtId="0" fontId="10" fillId="55" borderId="36" xfId="118" applyFont="1" applyFill="1" applyBorder="1" applyAlignment="1" quotePrefix="1">
      <alignment horizontal="center" vertical="center" wrapText="1"/>
      <protection/>
    </xf>
    <xf numFmtId="176" fontId="14" fillId="55" borderId="0" xfId="118" applyNumberFormat="1" applyFont="1" applyFill="1" applyBorder="1">
      <alignment/>
      <protection/>
    </xf>
    <xf numFmtId="176" fontId="14" fillId="55" borderId="0" xfId="120" applyNumberFormat="1" applyFont="1" applyFill="1" applyBorder="1" applyAlignment="1">
      <alignment horizontal="right"/>
      <protection/>
    </xf>
    <xf numFmtId="0" fontId="14" fillId="55" borderId="0" xfId="118" applyFont="1" applyFill="1" applyBorder="1" applyAlignment="1">
      <alignment horizontal="right"/>
      <protection/>
    </xf>
    <xf numFmtId="176" fontId="15" fillId="55" borderId="0" xfId="120" applyNumberFormat="1" applyFont="1" applyFill="1" applyBorder="1" applyAlignment="1">
      <alignment horizontal="right"/>
      <protection/>
    </xf>
    <xf numFmtId="38" fontId="15" fillId="55" borderId="0" xfId="93" applyFont="1" applyFill="1" applyAlignment="1">
      <alignment horizontal="right"/>
    </xf>
    <xf numFmtId="0" fontId="15" fillId="55" borderId="0" xfId="118" applyFont="1" applyFill="1" applyBorder="1" applyAlignment="1">
      <alignment horizontal="right"/>
      <protection/>
    </xf>
    <xf numFmtId="0" fontId="11" fillId="55" borderId="32" xfId="118" applyFont="1" applyFill="1" applyBorder="1">
      <alignment/>
      <protection/>
    </xf>
    <xf numFmtId="0" fontId="11" fillId="55" borderId="24" xfId="118" applyFont="1" applyFill="1" applyBorder="1" applyAlignment="1">
      <alignment horizontal="right"/>
      <protection/>
    </xf>
    <xf numFmtId="176" fontId="11" fillId="55" borderId="24" xfId="120" applyNumberFormat="1" applyFont="1" applyFill="1" applyBorder="1" applyAlignment="1">
      <alignment horizontal="right"/>
      <protection/>
    </xf>
    <xf numFmtId="0" fontId="10" fillId="55" borderId="28" xfId="118" applyFont="1" applyFill="1" applyBorder="1" applyAlignment="1" quotePrefix="1">
      <alignment horizontal="center" vertical="center" wrapText="1"/>
      <protection/>
    </xf>
    <xf numFmtId="177" fontId="15" fillId="55" borderId="0" xfId="118" applyNumberFormat="1" applyFont="1" applyFill="1">
      <alignment/>
      <protection/>
    </xf>
    <xf numFmtId="177" fontId="7" fillId="55" borderId="0" xfId="118" applyNumberFormat="1" applyFont="1" applyFill="1" applyAlignment="1">
      <alignment/>
      <protection/>
    </xf>
    <xf numFmtId="177" fontId="14" fillId="55" borderId="0" xfId="125" applyNumberFormat="1" applyFont="1" applyFill="1" applyBorder="1" applyAlignment="1">
      <alignment horizontal="right"/>
      <protection/>
    </xf>
    <xf numFmtId="177" fontId="14" fillId="55" borderId="0" xfId="93" applyNumberFormat="1" applyFont="1" applyFill="1" applyBorder="1" applyAlignment="1">
      <alignment/>
    </xf>
    <xf numFmtId="177" fontId="14" fillId="55" borderId="0" xfId="93" applyNumberFormat="1" applyFont="1" applyFill="1" applyBorder="1" applyAlignment="1">
      <alignment horizontal="right"/>
    </xf>
    <xf numFmtId="177" fontId="14" fillId="55" borderId="0" xfId="113" applyNumberFormat="1" applyFont="1" applyFill="1" applyAlignment="1">
      <alignment vertical="center" shrinkToFit="1"/>
      <protection/>
    </xf>
    <xf numFmtId="41" fontId="14" fillId="55" borderId="0" xfId="125" applyNumberFormat="1" applyFont="1" applyFill="1" applyBorder="1" applyAlignment="1">
      <alignment horizontal="right"/>
      <protection/>
    </xf>
    <xf numFmtId="202" fontId="15" fillId="55" borderId="0" xfId="118" applyNumberFormat="1" applyFont="1" applyFill="1" applyAlignment="1">
      <alignment horizontal="right"/>
      <protection/>
    </xf>
    <xf numFmtId="177" fontId="14" fillId="55" borderId="0" xfId="113" applyNumberFormat="1" applyFont="1" applyFill="1" applyAlignment="1">
      <alignment horizontal="right" vertical="center" shrinkToFit="1"/>
      <protection/>
    </xf>
    <xf numFmtId="177" fontId="2" fillId="55" borderId="0" xfId="125" applyNumberFormat="1" applyFont="1" applyFill="1" applyBorder="1" applyAlignment="1">
      <alignment horizontal="right"/>
      <protection/>
    </xf>
    <xf numFmtId="177" fontId="7" fillId="55" borderId="0" xfId="118" applyNumberFormat="1" applyFont="1" applyFill="1" applyBorder="1" applyAlignment="1">
      <alignment/>
      <protection/>
    </xf>
    <xf numFmtId="177" fontId="15" fillId="55" borderId="0" xfId="125" applyNumberFormat="1" applyFont="1" applyFill="1" applyBorder="1" applyAlignment="1">
      <alignment horizontal="right"/>
      <protection/>
    </xf>
    <xf numFmtId="41" fontId="14" fillId="55" borderId="0" xfId="113" applyNumberFormat="1" applyFont="1" applyFill="1" applyAlignment="1">
      <alignment vertical="center" shrinkToFit="1"/>
      <protection/>
    </xf>
    <xf numFmtId="41" fontId="15" fillId="55" borderId="0" xfId="125" applyNumberFormat="1" applyFont="1" applyFill="1" applyBorder="1" applyAlignment="1">
      <alignment horizontal="right"/>
      <protection/>
    </xf>
    <xf numFmtId="202" fontId="14" fillId="55" borderId="0" xfId="118" applyNumberFormat="1" applyFont="1" applyFill="1" applyAlignment="1">
      <alignment horizontal="right"/>
      <protection/>
    </xf>
    <xf numFmtId="41" fontId="15" fillId="55" borderId="0" xfId="113" applyNumberFormat="1" applyFont="1" applyFill="1" applyBorder="1" applyAlignment="1">
      <alignment horizontal="right" vertical="center" shrinkToFit="1"/>
      <protection/>
    </xf>
    <xf numFmtId="177" fontId="15" fillId="55" borderId="0" xfId="113" applyNumberFormat="1" applyFont="1" applyFill="1" applyBorder="1" applyAlignment="1">
      <alignment horizontal="right" vertical="center" shrinkToFit="1"/>
      <protection/>
    </xf>
    <xf numFmtId="41" fontId="14" fillId="55" borderId="0" xfId="113" applyNumberFormat="1" applyFont="1" applyFill="1" applyBorder="1" applyAlignment="1">
      <alignment horizontal="right" vertical="center" shrinkToFit="1"/>
      <protection/>
    </xf>
    <xf numFmtId="177" fontId="11" fillId="55" borderId="24" xfId="118" applyNumberFormat="1" applyFont="1" applyFill="1" applyBorder="1" applyAlignment="1">
      <alignment horizontal="right"/>
      <protection/>
    </xf>
    <xf numFmtId="177" fontId="11" fillId="55" borderId="24" xfId="118" applyNumberFormat="1" applyFont="1" applyFill="1" applyBorder="1">
      <alignment/>
      <protection/>
    </xf>
    <xf numFmtId="41" fontId="15" fillId="55" borderId="0" xfId="113" applyNumberFormat="1" applyFont="1" applyFill="1" applyAlignment="1">
      <alignment vertical="center" shrinkToFit="1"/>
      <protection/>
    </xf>
    <xf numFmtId="0" fontId="10" fillId="55" borderId="37" xfId="116" applyFont="1" applyFill="1" applyBorder="1" applyAlignment="1">
      <alignment horizontal="center" vertical="center" wrapText="1"/>
      <protection/>
    </xf>
    <xf numFmtId="0" fontId="11" fillId="55" borderId="0" xfId="116" applyFont="1" applyFill="1" applyBorder="1" applyAlignment="1">
      <alignment horizontal="right"/>
      <protection/>
    </xf>
    <xf numFmtId="0" fontId="10" fillId="55" borderId="36" xfId="118" applyFont="1" applyFill="1" applyBorder="1" applyAlignment="1">
      <alignment horizontal="center" vertical="center" wrapText="1"/>
      <protection/>
    </xf>
    <xf numFmtId="177" fontId="7" fillId="55" borderId="0" xfId="113" applyNumberFormat="1" applyFont="1" applyFill="1" applyBorder="1" applyAlignment="1">
      <alignment horizontal="right" vertical="center"/>
      <protection/>
    </xf>
    <xf numFmtId="177" fontId="7" fillId="55" borderId="0" xfId="113" applyNumberFormat="1" applyFont="1" applyFill="1" applyBorder="1" applyAlignment="1">
      <alignment horizontal="right"/>
      <protection/>
    </xf>
    <xf numFmtId="0" fontId="10" fillId="0" borderId="36" xfId="118" applyFont="1" applyFill="1" applyBorder="1" applyAlignment="1">
      <alignment horizontal="center" wrapText="1"/>
      <protection/>
    </xf>
    <xf numFmtId="0" fontId="10" fillId="0" borderId="28" xfId="118" applyFont="1" applyFill="1" applyBorder="1" applyAlignment="1">
      <alignment horizontal="center" wrapText="1"/>
      <protection/>
    </xf>
    <xf numFmtId="0" fontId="10" fillId="0" borderId="29" xfId="118" applyFont="1" applyFill="1" applyBorder="1" applyAlignment="1">
      <alignment horizontal="center" wrapText="1"/>
      <protection/>
    </xf>
    <xf numFmtId="0" fontId="10" fillId="0" borderId="33" xfId="118" applyFont="1" applyFill="1" applyBorder="1" applyAlignment="1">
      <alignment horizontal="center" vertical="center" wrapText="1"/>
      <protection/>
    </xf>
    <xf numFmtId="0" fontId="10" fillId="0" borderId="40" xfId="118" applyFont="1" applyFill="1" applyBorder="1" applyAlignment="1">
      <alignment horizontal="center" vertical="center" wrapText="1"/>
      <protection/>
    </xf>
    <xf numFmtId="0" fontId="10" fillId="55" borderId="33" xfId="118" applyFont="1" applyFill="1" applyBorder="1" applyAlignment="1">
      <alignment horizontal="right" vertical="center"/>
      <protection/>
    </xf>
    <xf numFmtId="0" fontId="10" fillId="55" borderId="21" xfId="114" applyFont="1" applyFill="1" applyBorder="1" applyAlignment="1">
      <alignment horizontal="right"/>
      <protection/>
    </xf>
    <xf numFmtId="0" fontId="10" fillId="55" borderId="40" xfId="114" applyFont="1" applyFill="1" applyBorder="1" applyAlignment="1">
      <alignment horizontal="right"/>
      <protection/>
    </xf>
    <xf numFmtId="0" fontId="10" fillId="55" borderId="23" xfId="114" applyFont="1" applyFill="1" applyBorder="1" applyAlignment="1">
      <alignment horizontal="right"/>
      <protection/>
    </xf>
    <xf numFmtId="0" fontId="10" fillId="55" borderId="33" xfId="118" applyFont="1" applyFill="1" applyBorder="1" applyAlignment="1">
      <alignment horizontal="center" vertical="center"/>
      <protection/>
    </xf>
    <xf numFmtId="0" fontId="10" fillId="55" borderId="31" xfId="118" applyFont="1" applyFill="1" applyBorder="1" applyAlignment="1">
      <alignment horizontal="center" vertical="center"/>
      <protection/>
    </xf>
    <xf numFmtId="0" fontId="10" fillId="55" borderId="40" xfId="118" applyFont="1" applyFill="1" applyBorder="1" applyAlignment="1">
      <alignment horizontal="center" vertical="center"/>
      <protection/>
    </xf>
    <xf numFmtId="0" fontId="10" fillId="55" borderId="34" xfId="118" applyFont="1" applyFill="1" applyBorder="1" applyAlignment="1">
      <alignment horizontal="center" vertical="center" wrapText="1"/>
      <protection/>
    </xf>
    <xf numFmtId="0" fontId="10" fillId="55" borderId="35" xfId="118" applyFont="1" applyFill="1" applyBorder="1" applyAlignment="1">
      <alignment horizontal="center" vertical="center" wrapText="1"/>
      <protection/>
    </xf>
    <xf numFmtId="0" fontId="10" fillId="55" borderId="33" xfId="118" applyFont="1" applyFill="1" applyBorder="1" applyAlignment="1">
      <alignment horizontal="center" wrapText="1"/>
      <protection/>
    </xf>
    <xf numFmtId="0" fontId="10" fillId="55" borderId="22" xfId="118" applyFont="1" applyFill="1" applyBorder="1" applyAlignment="1">
      <alignment horizontal="center" wrapText="1"/>
      <protection/>
    </xf>
    <xf numFmtId="49" fontId="10" fillId="55" borderId="40" xfId="118" applyNumberFormat="1" applyFont="1" applyFill="1" applyBorder="1" applyAlignment="1">
      <alignment horizontal="center" wrapText="1"/>
      <protection/>
    </xf>
    <xf numFmtId="49" fontId="10" fillId="55" borderId="26" xfId="118" applyNumberFormat="1" applyFont="1" applyFill="1" applyBorder="1" applyAlignment="1">
      <alignment horizontal="center" wrapText="1"/>
      <protection/>
    </xf>
    <xf numFmtId="0" fontId="7" fillId="0" borderId="0" xfId="118" applyFont="1" applyFill="1" applyAlignment="1">
      <alignment horizontal="left" wrapText="1"/>
      <protection/>
    </xf>
    <xf numFmtId="0" fontId="7" fillId="0" borderId="24" xfId="118" applyFont="1" applyFill="1" applyBorder="1" applyAlignment="1">
      <alignment horizontal="left" wrapText="1"/>
      <protection/>
    </xf>
    <xf numFmtId="0" fontId="10" fillId="0" borderId="22" xfId="118" applyFont="1" applyFill="1" applyBorder="1" applyAlignment="1">
      <alignment horizontal="center" vertical="center" wrapText="1"/>
      <protection/>
    </xf>
    <xf numFmtId="0" fontId="10" fillId="0" borderId="25" xfId="118" applyFont="1" applyFill="1" applyBorder="1" applyAlignment="1">
      <alignment horizontal="center" vertical="center" wrapText="1"/>
      <protection/>
    </xf>
    <xf numFmtId="0" fontId="10" fillId="0" borderId="26" xfId="118" applyFont="1" applyFill="1" applyBorder="1" applyAlignment="1">
      <alignment horizontal="center" vertical="center" wrapText="1"/>
      <protection/>
    </xf>
    <xf numFmtId="0" fontId="10" fillId="0" borderId="33" xfId="118" applyFont="1" applyFill="1" applyBorder="1" applyAlignment="1">
      <alignment horizontal="center" vertical="center"/>
      <protection/>
    </xf>
    <xf numFmtId="0" fontId="10" fillId="0" borderId="31" xfId="118" applyFont="1" applyFill="1" applyBorder="1" applyAlignment="1">
      <alignment horizontal="center" vertical="center"/>
      <protection/>
    </xf>
    <xf numFmtId="0" fontId="10" fillId="0" borderId="40" xfId="118" applyFont="1" applyFill="1" applyBorder="1" applyAlignment="1">
      <alignment horizontal="center" vertical="center"/>
      <protection/>
    </xf>
    <xf numFmtId="0" fontId="10" fillId="55" borderId="36" xfId="118" applyFont="1" applyFill="1" applyBorder="1" applyAlignment="1">
      <alignment horizontal="center" vertical="center"/>
      <protection/>
    </xf>
    <xf numFmtId="0" fontId="10" fillId="55" borderId="28" xfId="118" applyFont="1" applyFill="1" applyBorder="1" applyAlignment="1">
      <alignment horizontal="center" vertical="center"/>
      <protection/>
    </xf>
    <xf numFmtId="0" fontId="10" fillId="55" borderId="29" xfId="118" applyFont="1" applyFill="1" applyBorder="1" applyAlignment="1">
      <alignment horizontal="center" vertical="center"/>
      <protection/>
    </xf>
    <xf numFmtId="0" fontId="10" fillId="55" borderId="48" xfId="118" applyFont="1" applyFill="1" applyBorder="1" applyAlignment="1">
      <alignment horizontal="center"/>
      <protection/>
    </xf>
    <xf numFmtId="0" fontId="10" fillId="55" borderId="2" xfId="118" applyFont="1" applyFill="1" applyBorder="1" applyAlignment="1">
      <alignment horizontal="center"/>
      <protection/>
    </xf>
    <xf numFmtId="0" fontId="10" fillId="55" borderId="49" xfId="118" applyFont="1" applyFill="1" applyBorder="1" applyAlignment="1">
      <alignment horizontal="center"/>
      <protection/>
    </xf>
    <xf numFmtId="0" fontId="72" fillId="55" borderId="34" xfId="118" applyFont="1" applyFill="1" applyBorder="1" applyAlignment="1">
      <alignment horizontal="distributed" vertical="center"/>
      <protection/>
    </xf>
    <xf numFmtId="0" fontId="72" fillId="55" borderId="35" xfId="118" applyFont="1" applyFill="1" applyBorder="1" applyAlignment="1">
      <alignment horizontal="distributed" vertical="center"/>
      <protection/>
    </xf>
  </cellXfs>
  <cellStyles count="115">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Calc Currency (0)" xfId="51"/>
    <cellStyle name="entry" xfId="52"/>
    <cellStyle name="Header1" xfId="53"/>
    <cellStyle name="Header2" xfId="54"/>
    <cellStyle name="Normal_#18-Internet" xfId="55"/>
    <cellStyle name="price" xfId="56"/>
    <cellStyle name="revised" xfId="57"/>
    <cellStyle name="section" xfId="58"/>
    <cellStyle name="title" xfId="59"/>
    <cellStyle name="アクセント 1" xfId="60"/>
    <cellStyle name="アクセント 1 2" xfId="61"/>
    <cellStyle name="アクセント 2" xfId="62"/>
    <cellStyle name="アクセント 2 2" xfId="63"/>
    <cellStyle name="アクセント 3" xfId="64"/>
    <cellStyle name="アクセント 3 2" xfId="65"/>
    <cellStyle name="アクセント 4" xfId="66"/>
    <cellStyle name="アクセント 4 2" xfId="67"/>
    <cellStyle name="アクセント 5" xfId="68"/>
    <cellStyle name="アクセント 5 2" xfId="69"/>
    <cellStyle name="アクセント 6" xfId="70"/>
    <cellStyle name="アクセント 6 2" xfId="71"/>
    <cellStyle name="タイトル" xfId="72"/>
    <cellStyle name="タイトル 2" xfId="73"/>
    <cellStyle name="チェック セル" xfId="74"/>
    <cellStyle name="チェック セル 2" xfId="75"/>
    <cellStyle name="どちらでもない" xfId="76"/>
    <cellStyle name="どちらでもない 2" xfId="77"/>
    <cellStyle name="Percent" xfId="78"/>
    <cellStyle name="パーセント 2" xfId="79"/>
    <cellStyle name="Hyperlink" xfId="80"/>
    <cellStyle name="メモ" xfId="81"/>
    <cellStyle name="メモ 2" xfId="82"/>
    <cellStyle name="リンク セル" xfId="83"/>
    <cellStyle name="リンク セル 2" xfId="84"/>
    <cellStyle name="悪い" xfId="85"/>
    <cellStyle name="悪い 2" xfId="86"/>
    <cellStyle name="計算" xfId="87"/>
    <cellStyle name="計算 2" xfId="88"/>
    <cellStyle name="警告文" xfId="89"/>
    <cellStyle name="警告文 2" xfId="90"/>
    <cellStyle name="Comma [0]" xfId="91"/>
    <cellStyle name="Comma" xfId="92"/>
    <cellStyle name="桁区切り 2" xfId="93"/>
    <cellStyle name="桁区切り 2 2" xfId="94"/>
    <cellStyle name="見出し 1" xfId="95"/>
    <cellStyle name="見出し 1 2" xfId="96"/>
    <cellStyle name="見出し 2" xfId="97"/>
    <cellStyle name="見出し 2 2" xfId="98"/>
    <cellStyle name="見出し 3" xfId="99"/>
    <cellStyle name="見出し 3 2" xfId="100"/>
    <cellStyle name="見出し 4" xfId="101"/>
    <cellStyle name="見出し 4 2" xfId="102"/>
    <cellStyle name="集計" xfId="103"/>
    <cellStyle name="集計 2" xfId="104"/>
    <cellStyle name="出力" xfId="105"/>
    <cellStyle name="出力 2" xfId="106"/>
    <cellStyle name="説明文" xfId="107"/>
    <cellStyle name="説明文 2" xfId="108"/>
    <cellStyle name="Currency [0]" xfId="109"/>
    <cellStyle name="Currency" xfId="110"/>
    <cellStyle name="入力" xfId="111"/>
    <cellStyle name="入力 2" xfId="112"/>
    <cellStyle name="標準 2" xfId="113"/>
    <cellStyle name="標準 2 2" xfId="114"/>
    <cellStyle name="標準_0002 275．277_災害事故" xfId="115"/>
    <cellStyle name="標準_001～002_市町村便覧" xfId="116"/>
    <cellStyle name="標準_039～042_農業" xfId="117"/>
    <cellStyle name="標準_1001 市町村便覧" xfId="118"/>
    <cellStyle name="標準_1022 財政" xfId="119"/>
    <cellStyle name="標準_108_電気ガス水道" xfId="120"/>
    <cellStyle name="標準_116_運輸通信" xfId="121"/>
    <cellStyle name="標準_197" xfId="122"/>
    <cellStyle name="標準_197_社会保障" xfId="123"/>
    <cellStyle name="標準_202(4)_1025 社会保障（表198～202）" xfId="124"/>
    <cellStyle name="標準_gattukoukihonn_2010_18(統計表)" xfId="125"/>
    <cellStyle name="未定義" xfId="126"/>
    <cellStyle name="良い" xfId="127"/>
    <cellStyle name="良い 2" xfId="128"/>
  </cellStyles>
  <dxfs count="34">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0</xdr:rowOff>
    </xdr:from>
    <xdr:to>
      <xdr:col>0</xdr:col>
      <xdr:colOff>0</xdr:colOff>
      <xdr:row>11</xdr:row>
      <xdr:rowOff>0</xdr:rowOff>
    </xdr:to>
    <xdr:sp>
      <xdr:nvSpPr>
        <xdr:cNvPr id="1" name="AutoShape 2"/>
        <xdr:cNvSpPr>
          <a:spLocks/>
        </xdr:cNvSpPr>
      </xdr:nvSpPr>
      <xdr:spPr>
        <a:xfrm>
          <a:off x="0" y="240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xdr:row>
      <xdr:rowOff>0</xdr:rowOff>
    </xdr:from>
    <xdr:to>
      <xdr:col>0</xdr:col>
      <xdr:colOff>0</xdr:colOff>
      <xdr:row>11</xdr:row>
      <xdr:rowOff>0</xdr:rowOff>
    </xdr:to>
    <xdr:sp>
      <xdr:nvSpPr>
        <xdr:cNvPr id="2" name="AutoShape 3"/>
        <xdr:cNvSpPr>
          <a:spLocks/>
        </xdr:cNvSpPr>
      </xdr:nvSpPr>
      <xdr:spPr>
        <a:xfrm>
          <a:off x="0" y="240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16</xdr:row>
      <xdr:rowOff>0</xdr:rowOff>
    </xdr:from>
    <xdr:to>
      <xdr:col>0</xdr:col>
      <xdr:colOff>0</xdr:colOff>
      <xdr:row>16</xdr:row>
      <xdr:rowOff>0</xdr:rowOff>
    </xdr:to>
    <xdr:sp>
      <xdr:nvSpPr>
        <xdr:cNvPr id="3" name="AutoShape 6"/>
        <xdr:cNvSpPr>
          <a:spLocks/>
        </xdr:cNvSpPr>
      </xdr:nvSpPr>
      <xdr:spPr>
        <a:xfrm>
          <a:off x="0" y="344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16</xdr:row>
      <xdr:rowOff>0</xdr:rowOff>
    </xdr:from>
    <xdr:to>
      <xdr:col>0</xdr:col>
      <xdr:colOff>0</xdr:colOff>
      <xdr:row>16</xdr:row>
      <xdr:rowOff>0</xdr:rowOff>
    </xdr:to>
    <xdr:sp>
      <xdr:nvSpPr>
        <xdr:cNvPr id="4" name="AutoShape 7"/>
        <xdr:cNvSpPr>
          <a:spLocks/>
        </xdr:cNvSpPr>
      </xdr:nvSpPr>
      <xdr:spPr>
        <a:xfrm>
          <a:off x="0" y="344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16</xdr:row>
      <xdr:rowOff>0</xdr:rowOff>
    </xdr:from>
    <xdr:to>
      <xdr:col>0</xdr:col>
      <xdr:colOff>0</xdr:colOff>
      <xdr:row>16</xdr:row>
      <xdr:rowOff>0</xdr:rowOff>
    </xdr:to>
    <xdr:sp>
      <xdr:nvSpPr>
        <xdr:cNvPr id="5" name="AutoShape 8"/>
        <xdr:cNvSpPr>
          <a:spLocks/>
        </xdr:cNvSpPr>
      </xdr:nvSpPr>
      <xdr:spPr>
        <a:xfrm>
          <a:off x="0" y="344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xdr:row>
      <xdr:rowOff>0</xdr:rowOff>
    </xdr:from>
    <xdr:to>
      <xdr:col>0</xdr:col>
      <xdr:colOff>0</xdr:colOff>
      <xdr:row>11</xdr:row>
      <xdr:rowOff>0</xdr:rowOff>
    </xdr:to>
    <xdr:sp>
      <xdr:nvSpPr>
        <xdr:cNvPr id="6" name="AutoShape 11"/>
        <xdr:cNvSpPr>
          <a:spLocks/>
        </xdr:cNvSpPr>
      </xdr:nvSpPr>
      <xdr:spPr>
        <a:xfrm>
          <a:off x="0" y="240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X97"/>
  <sheetViews>
    <sheetView showGridLines="0" zoomScale="110" zoomScaleNormal="110" zoomScalePageLayoutView="0" workbookViewId="0" topLeftCell="A1">
      <selection activeCell="B40" sqref="B40"/>
    </sheetView>
  </sheetViews>
  <sheetFormatPr defaultColWidth="8.00390625" defaultRowHeight="13.5"/>
  <cols>
    <col min="1" max="1" width="2.50390625" style="1" customWidth="1"/>
    <col min="2" max="2" width="9.375" style="1" customWidth="1"/>
    <col min="3" max="3" width="1.25" style="1" customWidth="1"/>
    <col min="4" max="4" width="6.125" style="1" customWidth="1"/>
    <col min="5" max="5" width="13.625" style="1" customWidth="1"/>
    <col min="6" max="6" width="3.625" style="1" customWidth="1"/>
    <col min="7" max="7" width="6.625" style="1" customWidth="1"/>
    <col min="8" max="12" width="9.00390625" style="1" customWidth="1"/>
    <col min="13" max="13" width="9.00390625" style="9" customWidth="1"/>
    <col min="14" max="14" width="10.125" style="1" customWidth="1"/>
    <col min="15" max="17" width="10.25390625" style="1" customWidth="1"/>
    <col min="18" max="23" width="8.125" style="1" customWidth="1"/>
    <col min="24" max="24" width="7.625" style="25" customWidth="1"/>
    <col min="25" max="16384" width="8.00390625" style="1" customWidth="1"/>
  </cols>
  <sheetData>
    <row r="1" spans="13:14" ht="18.75" customHeight="1">
      <c r="M1" s="3" t="s">
        <v>280</v>
      </c>
      <c r="N1" s="2" t="s">
        <v>281</v>
      </c>
    </row>
    <row r="2" spans="13:14" ht="18" customHeight="1">
      <c r="M2" s="3"/>
      <c r="N2" s="2"/>
    </row>
    <row r="3" spans="1:14" ht="9.75" customHeight="1">
      <c r="A3" s="5" t="s">
        <v>144</v>
      </c>
      <c r="B3" s="5"/>
      <c r="C3" s="5"/>
      <c r="D3" s="5"/>
      <c r="E3" s="5"/>
      <c r="F3" s="5"/>
      <c r="G3" s="5"/>
      <c r="H3" s="5"/>
      <c r="I3" s="5"/>
      <c r="J3" s="5"/>
      <c r="K3" s="5"/>
      <c r="L3" s="5"/>
      <c r="M3" s="6"/>
      <c r="N3" s="7" t="s">
        <v>518</v>
      </c>
    </row>
    <row r="4" spans="1:14" ht="9.75" customHeight="1">
      <c r="A4" s="7" t="s">
        <v>314</v>
      </c>
      <c r="B4" s="5"/>
      <c r="C4" s="5"/>
      <c r="D4" s="5"/>
      <c r="E4" s="5"/>
      <c r="F4" s="5"/>
      <c r="G4" s="5"/>
      <c r="H4" s="5"/>
      <c r="I4" s="5"/>
      <c r="J4" s="5"/>
      <c r="K4" s="5"/>
      <c r="L4" s="5"/>
      <c r="M4" s="6"/>
      <c r="N4" s="5" t="s">
        <v>306</v>
      </c>
    </row>
    <row r="5" spans="1:14" ht="9.75" customHeight="1">
      <c r="A5" s="7" t="s">
        <v>307</v>
      </c>
      <c r="B5" s="5"/>
      <c r="C5" s="5"/>
      <c r="D5" s="5"/>
      <c r="E5" s="5"/>
      <c r="F5" s="5"/>
      <c r="G5" s="5"/>
      <c r="H5" s="5"/>
      <c r="I5" s="18"/>
      <c r="J5" s="5"/>
      <c r="K5" s="5"/>
      <c r="L5" s="5"/>
      <c r="M5" s="6"/>
      <c r="N5" s="5" t="s">
        <v>257</v>
      </c>
    </row>
    <row r="6" spans="1:14" ht="10.5" customHeight="1" thickBot="1">
      <c r="A6" s="26" t="s">
        <v>308</v>
      </c>
      <c r="B6" s="5"/>
      <c r="C6" s="5"/>
      <c r="D6" s="5"/>
      <c r="E6" s="5"/>
      <c r="F6" s="5"/>
      <c r="G6" s="5"/>
      <c r="H6" s="5"/>
      <c r="I6" s="5"/>
      <c r="J6" s="5"/>
      <c r="K6" s="5"/>
      <c r="L6" s="5"/>
      <c r="M6" s="6"/>
      <c r="N6" s="5" t="s">
        <v>145</v>
      </c>
    </row>
    <row r="7" spans="1:14" ht="1.5" customHeight="1" hidden="1" thickBot="1">
      <c r="A7" s="27"/>
      <c r="N7" s="12"/>
    </row>
    <row r="8" spans="1:24" s="12" customFormat="1" ht="25.5" customHeight="1">
      <c r="A8" s="10" t="s">
        <v>243</v>
      </c>
      <c r="B8" s="10"/>
      <c r="C8" s="11"/>
      <c r="D8" s="286" t="s">
        <v>282</v>
      </c>
      <c r="E8" s="287" t="s">
        <v>209</v>
      </c>
      <c r="F8" s="288" t="s">
        <v>146</v>
      </c>
      <c r="G8" s="289"/>
      <c r="H8" s="290" t="s">
        <v>7</v>
      </c>
      <c r="I8" s="599" t="s">
        <v>309</v>
      </c>
      <c r="J8" s="600"/>
      <c r="K8" s="601"/>
      <c r="L8" s="291" t="s">
        <v>310</v>
      </c>
      <c r="M8" s="292" t="s">
        <v>147</v>
      </c>
      <c r="N8" s="293" t="s">
        <v>311</v>
      </c>
      <c r="O8" s="294" t="s">
        <v>312</v>
      </c>
      <c r="P8" s="10"/>
      <c r="Q8" s="11"/>
      <c r="R8" s="289" t="s">
        <v>148</v>
      </c>
      <c r="S8" s="289"/>
      <c r="T8" s="295"/>
      <c r="U8" s="289" t="s">
        <v>149</v>
      </c>
      <c r="V8" s="289"/>
      <c r="W8" s="295"/>
      <c r="X8" s="602" t="s">
        <v>193</v>
      </c>
    </row>
    <row r="9" spans="1:24" s="12" customFormat="1" ht="15" customHeight="1">
      <c r="A9" s="13"/>
      <c r="B9" s="13"/>
      <c r="C9" s="24"/>
      <c r="D9" s="296" t="s">
        <v>150</v>
      </c>
      <c r="E9" s="297" t="s">
        <v>315</v>
      </c>
      <c r="F9" s="298" t="s">
        <v>316</v>
      </c>
      <c r="G9" s="299"/>
      <c r="H9" s="300" t="s">
        <v>313</v>
      </c>
      <c r="I9" s="301" t="s">
        <v>16</v>
      </c>
      <c r="J9" s="302" t="s">
        <v>151</v>
      </c>
      <c r="K9" s="302" t="s">
        <v>152</v>
      </c>
      <c r="L9" s="303" t="s">
        <v>153</v>
      </c>
      <c r="M9" s="304" t="s">
        <v>317</v>
      </c>
      <c r="N9" s="305" t="s">
        <v>317</v>
      </c>
      <c r="O9" s="301" t="s">
        <v>154</v>
      </c>
      <c r="P9" s="301" t="s">
        <v>155</v>
      </c>
      <c r="Q9" s="301" t="s">
        <v>156</v>
      </c>
      <c r="R9" s="306" t="s">
        <v>284</v>
      </c>
      <c r="S9" s="306" t="s">
        <v>283</v>
      </c>
      <c r="T9" s="306" t="s">
        <v>313</v>
      </c>
      <c r="U9" s="306" t="s">
        <v>284</v>
      </c>
      <c r="V9" s="306" t="s">
        <v>283</v>
      </c>
      <c r="W9" s="306" t="s">
        <v>313</v>
      </c>
      <c r="X9" s="603"/>
    </row>
    <row r="10" spans="2:24" s="14" customFormat="1" ht="9">
      <c r="B10" s="15"/>
      <c r="C10" s="22"/>
      <c r="G10" s="126" t="s">
        <v>157</v>
      </c>
      <c r="H10" s="126" t="s">
        <v>17</v>
      </c>
      <c r="I10" s="126" t="s">
        <v>18</v>
      </c>
      <c r="J10" s="126" t="s">
        <v>18</v>
      </c>
      <c r="K10" s="126" t="s">
        <v>18</v>
      </c>
      <c r="L10" s="126" t="s">
        <v>18</v>
      </c>
      <c r="M10" s="127" t="s">
        <v>18</v>
      </c>
      <c r="N10" s="126" t="s">
        <v>18</v>
      </c>
      <c r="O10" s="126" t="s">
        <v>18</v>
      </c>
      <c r="P10" s="126" t="s">
        <v>18</v>
      </c>
      <c r="Q10" s="126" t="s">
        <v>18</v>
      </c>
      <c r="T10" s="307"/>
      <c r="W10" s="308"/>
      <c r="X10" s="285"/>
    </row>
    <row r="11" spans="2:24" s="28" customFormat="1" ht="9.75" customHeight="1">
      <c r="B11" s="16" t="s">
        <v>20</v>
      </c>
      <c r="C11" s="21"/>
      <c r="D11" s="309">
        <v>41000</v>
      </c>
      <c r="E11" s="310" t="s">
        <v>158</v>
      </c>
      <c r="F11" s="311"/>
      <c r="G11" s="312">
        <v>2440.7</v>
      </c>
      <c r="H11" s="128">
        <v>310323</v>
      </c>
      <c r="I11" s="128">
        <v>819110</v>
      </c>
      <c r="J11" s="128">
        <v>387543</v>
      </c>
      <c r="K11" s="128">
        <v>431567</v>
      </c>
      <c r="L11" s="129">
        <v>-4510</v>
      </c>
      <c r="M11" s="130">
        <v>335.60453968123903</v>
      </c>
      <c r="N11" s="131">
        <v>2.6395400920976</v>
      </c>
      <c r="O11" s="128">
        <v>111516</v>
      </c>
      <c r="P11" s="128">
        <v>461079</v>
      </c>
      <c r="Q11" s="128">
        <v>242159</v>
      </c>
      <c r="R11" s="313">
        <v>73.41142156068427</v>
      </c>
      <c r="S11" s="313">
        <v>75.1035535208197</v>
      </c>
      <c r="T11" s="130">
        <v>76.7059441006856</v>
      </c>
      <c r="U11" s="313">
        <v>205.20481548233565</v>
      </c>
      <c r="V11" s="313">
        <v>211.8311059049039</v>
      </c>
      <c r="W11" s="314">
        <v>217.1517988450088</v>
      </c>
      <c r="X11" s="38" t="s">
        <v>16</v>
      </c>
    </row>
    <row r="12" spans="2:24" s="28" customFormat="1" ht="9.75" customHeight="1">
      <c r="B12" s="16" t="s">
        <v>21</v>
      </c>
      <c r="C12" s="21"/>
      <c r="D12" s="309"/>
      <c r="E12" s="310"/>
      <c r="F12" s="139" t="s">
        <v>293</v>
      </c>
      <c r="G12" s="312">
        <v>1998.23</v>
      </c>
      <c r="H12" s="128">
        <v>260426</v>
      </c>
      <c r="I12" s="128">
        <v>678716</v>
      </c>
      <c r="J12" s="128">
        <v>320880</v>
      </c>
      <c r="K12" s="128">
        <v>357836</v>
      </c>
      <c r="L12" s="129">
        <v>-3634</v>
      </c>
      <c r="M12" s="130">
        <v>339.6585978591053</v>
      </c>
      <c r="N12" s="131">
        <v>2.6061760346509</v>
      </c>
      <c r="O12" s="128">
        <v>93309</v>
      </c>
      <c r="P12" s="128">
        <v>384075</v>
      </c>
      <c r="Q12" s="128">
        <v>197346</v>
      </c>
      <c r="R12" s="315">
        <v>72.559335372967</v>
      </c>
      <c r="S12" s="315">
        <v>74.1618785012657</v>
      </c>
      <c r="T12" s="130">
        <v>75.676625659051</v>
      </c>
      <c r="U12" s="315">
        <v>199.34645981667467</v>
      </c>
      <c r="V12" s="130">
        <v>206.007606173925</v>
      </c>
      <c r="W12" s="314">
        <v>211.4972832202681</v>
      </c>
      <c r="X12" s="38" t="s">
        <v>22</v>
      </c>
    </row>
    <row r="13" spans="2:24" s="28" customFormat="1" ht="9.75" customHeight="1">
      <c r="B13" s="16" t="s">
        <v>23</v>
      </c>
      <c r="C13" s="21"/>
      <c r="D13" s="309"/>
      <c r="E13" s="310"/>
      <c r="F13" s="139" t="s">
        <v>293</v>
      </c>
      <c r="G13" s="312">
        <v>442.46</v>
      </c>
      <c r="H13" s="128">
        <v>49897</v>
      </c>
      <c r="I13" s="128">
        <v>140394</v>
      </c>
      <c r="J13" s="128">
        <v>66663</v>
      </c>
      <c r="K13" s="128">
        <v>73731</v>
      </c>
      <c r="L13" s="129">
        <v>-876</v>
      </c>
      <c r="M13" s="130">
        <v>317.3032590516657</v>
      </c>
      <c r="N13" s="131">
        <v>2.8136761729162</v>
      </c>
      <c r="O13" s="128">
        <v>18207</v>
      </c>
      <c r="P13" s="128">
        <v>77004</v>
      </c>
      <c r="Q13" s="128">
        <v>44813</v>
      </c>
      <c r="R13" s="315">
        <v>77.61934516370907</v>
      </c>
      <c r="S13" s="315">
        <v>79.78359618231</v>
      </c>
      <c r="T13" s="130">
        <v>81.8399044205496</v>
      </c>
      <c r="U13" s="315">
        <v>235.51750216076059</v>
      </c>
      <c r="V13" s="130">
        <v>241.8885668981355</v>
      </c>
      <c r="W13" s="314">
        <v>246.1306091063877</v>
      </c>
      <c r="X13" s="38" t="s">
        <v>24</v>
      </c>
    </row>
    <row r="14" spans="2:24" s="8" customFormat="1" ht="3.75" customHeight="1">
      <c r="B14" s="29"/>
      <c r="C14" s="30"/>
      <c r="D14" s="316"/>
      <c r="E14" s="317"/>
      <c r="F14" s="318"/>
      <c r="G14" s="319"/>
      <c r="H14" s="128"/>
      <c r="I14" s="132"/>
      <c r="J14" s="132"/>
      <c r="K14" s="132"/>
      <c r="L14" s="133"/>
      <c r="M14" s="130"/>
      <c r="N14" s="134"/>
      <c r="O14" s="132"/>
      <c r="P14" s="132"/>
      <c r="Q14" s="132"/>
      <c r="R14" s="320"/>
      <c r="S14" s="320"/>
      <c r="T14" s="321"/>
      <c r="U14" s="134"/>
      <c r="V14" s="321"/>
      <c r="W14" s="322"/>
      <c r="X14" s="39"/>
    </row>
    <row r="15" spans="1:24" s="4" customFormat="1" ht="9.75" customHeight="1">
      <c r="A15" s="4">
        <v>1</v>
      </c>
      <c r="B15" s="17" t="s">
        <v>25</v>
      </c>
      <c r="C15" s="20"/>
      <c r="D15" s="31">
        <v>41201</v>
      </c>
      <c r="E15" s="323" t="s">
        <v>159</v>
      </c>
      <c r="F15" s="139" t="s">
        <v>293</v>
      </c>
      <c r="G15" s="324">
        <v>431.84</v>
      </c>
      <c r="H15" s="135">
        <v>96042</v>
      </c>
      <c r="I15" s="135">
        <v>234342</v>
      </c>
      <c r="J15" s="135">
        <v>110645</v>
      </c>
      <c r="K15" s="135">
        <v>123697</v>
      </c>
      <c r="L15" s="136">
        <v>-740</v>
      </c>
      <c r="M15" s="137">
        <v>542.6593182660245</v>
      </c>
      <c r="N15" s="138">
        <v>2.4399950021865</v>
      </c>
      <c r="O15" s="135">
        <v>31207</v>
      </c>
      <c r="P15" s="135">
        <v>136636</v>
      </c>
      <c r="Q15" s="135">
        <v>64290</v>
      </c>
      <c r="R15" s="325">
        <v>67.51542988373762</v>
      </c>
      <c r="S15" s="325">
        <v>68.6178108278364</v>
      </c>
      <c r="T15" s="137">
        <v>69.8915366374894</v>
      </c>
      <c r="U15" s="137">
        <v>195.44626593806922</v>
      </c>
      <c r="V15" s="137">
        <v>200.9304245657489</v>
      </c>
      <c r="W15" s="326">
        <v>206.0114717851764</v>
      </c>
      <c r="X15" s="31">
        <v>1</v>
      </c>
    </row>
    <row r="16" spans="1:24" s="4" customFormat="1" ht="9.75" customHeight="1">
      <c r="A16" s="4">
        <v>2</v>
      </c>
      <c r="B16" s="17" t="s">
        <v>26</v>
      </c>
      <c r="C16" s="20"/>
      <c r="D16" s="31">
        <v>41202</v>
      </c>
      <c r="E16" s="323" t="s">
        <v>160</v>
      </c>
      <c r="F16" s="139"/>
      <c r="G16" s="324">
        <v>487.6</v>
      </c>
      <c r="H16" s="135">
        <v>44434</v>
      </c>
      <c r="I16" s="135">
        <v>119208</v>
      </c>
      <c r="J16" s="135">
        <v>55870</v>
      </c>
      <c r="K16" s="135">
        <v>63338</v>
      </c>
      <c r="L16" s="136">
        <v>-1123</v>
      </c>
      <c r="M16" s="137">
        <v>244.47908121410993</v>
      </c>
      <c r="N16" s="138">
        <v>2.6828104604582</v>
      </c>
      <c r="O16" s="135">
        <v>16397</v>
      </c>
      <c r="P16" s="135">
        <v>64688</v>
      </c>
      <c r="Q16" s="135">
        <v>37467</v>
      </c>
      <c r="R16" s="325">
        <v>78.93662346884432</v>
      </c>
      <c r="S16" s="325">
        <v>81.0788318958995</v>
      </c>
      <c r="T16" s="137">
        <v>83.2673757111056</v>
      </c>
      <c r="U16" s="137">
        <v>215.82124889020423</v>
      </c>
      <c r="V16" s="137">
        <v>224.3840426175919</v>
      </c>
      <c r="W16" s="326">
        <v>228.4991156918949</v>
      </c>
      <c r="X16" s="31">
        <v>2</v>
      </c>
    </row>
    <row r="17" spans="1:24" s="4" customFormat="1" ht="9.75" customHeight="1">
      <c r="A17" s="4">
        <v>3</v>
      </c>
      <c r="B17" s="17" t="s">
        <v>27</v>
      </c>
      <c r="C17" s="20"/>
      <c r="D17" s="31">
        <v>41203</v>
      </c>
      <c r="E17" s="323" t="s">
        <v>161</v>
      </c>
      <c r="F17" s="139"/>
      <c r="G17" s="324">
        <v>71.72</v>
      </c>
      <c r="H17" s="135">
        <v>29251</v>
      </c>
      <c r="I17" s="135">
        <v>74137</v>
      </c>
      <c r="J17" s="135">
        <v>35560</v>
      </c>
      <c r="K17" s="135">
        <v>38577</v>
      </c>
      <c r="L17" s="136">
        <v>382</v>
      </c>
      <c r="M17" s="327">
        <v>1033.7005019520357</v>
      </c>
      <c r="N17" s="138">
        <v>2.5345116406277</v>
      </c>
      <c r="O17" s="135">
        <v>11617</v>
      </c>
      <c r="P17" s="135">
        <v>44410</v>
      </c>
      <c r="Q17" s="135">
        <v>17594</v>
      </c>
      <c r="R17" s="325">
        <v>64.37175727498308</v>
      </c>
      <c r="S17" s="325">
        <v>65.4071999638647</v>
      </c>
      <c r="T17" s="137">
        <v>65.7757261877955</v>
      </c>
      <c r="U17" s="137">
        <v>141.93302246714708</v>
      </c>
      <c r="V17" s="137">
        <v>147.1285945899821</v>
      </c>
      <c r="W17" s="326">
        <v>151.450460531979</v>
      </c>
      <c r="X17" s="31">
        <v>3</v>
      </c>
    </row>
    <row r="18" spans="1:24" s="4" customFormat="1" ht="9.75" customHeight="1">
      <c r="A18" s="4">
        <v>4</v>
      </c>
      <c r="B18" s="17" t="s">
        <v>28</v>
      </c>
      <c r="C18" s="20"/>
      <c r="D18" s="31">
        <v>41204</v>
      </c>
      <c r="E18" s="323" t="s">
        <v>162</v>
      </c>
      <c r="F18" s="139" t="s">
        <v>293</v>
      </c>
      <c r="G18" s="324">
        <v>96.96</v>
      </c>
      <c r="H18" s="135">
        <v>6947</v>
      </c>
      <c r="I18" s="135">
        <v>18880</v>
      </c>
      <c r="J18" s="135">
        <v>8780</v>
      </c>
      <c r="K18" s="135">
        <v>10100</v>
      </c>
      <c r="L18" s="136">
        <v>-288</v>
      </c>
      <c r="M18" s="137">
        <v>194.71947194719473</v>
      </c>
      <c r="N18" s="138">
        <v>2.7177198790845</v>
      </c>
      <c r="O18" s="135">
        <v>2157</v>
      </c>
      <c r="P18" s="135">
        <v>9951</v>
      </c>
      <c r="Q18" s="135">
        <v>6671</v>
      </c>
      <c r="R18" s="325">
        <v>82.10823529411765</v>
      </c>
      <c r="S18" s="325">
        <v>85.8382066276803</v>
      </c>
      <c r="T18" s="137">
        <v>88.714702039996</v>
      </c>
      <c r="U18" s="137">
        <v>278.8102475032566</v>
      </c>
      <c r="V18" s="137">
        <v>292.9941990182954</v>
      </c>
      <c r="W18" s="326">
        <v>309.272137227631</v>
      </c>
      <c r="X18" s="31">
        <v>4</v>
      </c>
    </row>
    <row r="19" spans="1:24" s="4" customFormat="1" ht="9.75" customHeight="1">
      <c r="A19" s="4">
        <v>5</v>
      </c>
      <c r="B19" s="17" t="s">
        <v>29</v>
      </c>
      <c r="C19" s="20"/>
      <c r="D19" s="31">
        <v>41205</v>
      </c>
      <c r="E19" s="323" t="s">
        <v>163</v>
      </c>
      <c r="F19" s="139"/>
      <c r="G19" s="324">
        <v>255.25</v>
      </c>
      <c r="H19" s="135">
        <v>20267</v>
      </c>
      <c r="I19" s="135">
        <v>53955</v>
      </c>
      <c r="J19" s="135">
        <v>25938</v>
      </c>
      <c r="K19" s="135">
        <v>28017</v>
      </c>
      <c r="L19" s="136">
        <v>-618</v>
      </c>
      <c r="M19" s="137">
        <v>211.38099902056808</v>
      </c>
      <c r="N19" s="138">
        <v>2.6622095031332</v>
      </c>
      <c r="O19" s="135">
        <v>7699</v>
      </c>
      <c r="P19" s="135">
        <v>29382</v>
      </c>
      <c r="Q19" s="135">
        <v>16799</v>
      </c>
      <c r="R19" s="325">
        <v>79.39933842072512</v>
      </c>
      <c r="S19" s="325">
        <v>81.2250598563448</v>
      </c>
      <c r="T19" s="137">
        <v>83.3775781090464</v>
      </c>
      <c r="U19" s="137">
        <v>202.24410921331506</v>
      </c>
      <c r="V19" s="137">
        <v>210.763358778626</v>
      </c>
      <c r="W19" s="326">
        <v>218.1971684634368</v>
      </c>
      <c r="X19" s="31">
        <v>5</v>
      </c>
    </row>
    <row r="20" spans="1:24" s="4" customFormat="1" ht="9.75" customHeight="1">
      <c r="A20" s="4">
        <v>6</v>
      </c>
      <c r="B20" s="17" t="s">
        <v>30</v>
      </c>
      <c r="C20" s="20"/>
      <c r="D20" s="31">
        <v>41206</v>
      </c>
      <c r="E20" s="323" t="s">
        <v>164</v>
      </c>
      <c r="F20" s="139"/>
      <c r="G20" s="328">
        <v>195.4</v>
      </c>
      <c r="H20" s="135">
        <v>17399</v>
      </c>
      <c r="I20" s="135">
        <v>48261</v>
      </c>
      <c r="J20" s="135">
        <v>22844</v>
      </c>
      <c r="K20" s="135">
        <v>25417</v>
      </c>
      <c r="L20" s="136">
        <v>-206</v>
      </c>
      <c r="M20" s="137">
        <v>246.985670419652</v>
      </c>
      <c r="N20" s="138">
        <v>2.7737801023047</v>
      </c>
      <c r="O20" s="135">
        <v>6621</v>
      </c>
      <c r="P20" s="135">
        <v>26666</v>
      </c>
      <c r="Q20" s="135">
        <v>14813</v>
      </c>
      <c r="R20" s="325">
        <v>76.76261084459951</v>
      </c>
      <c r="S20" s="325">
        <v>78.5804066543438</v>
      </c>
      <c r="T20" s="137">
        <v>80.3795094877372</v>
      </c>
      <c r="U20" s="137">
        <v>212.59434660352227</v>
      </c>
      <c r="V20" s="137">
        <v>218.0607511596588</v>
      </c>
      <c r="W20" s="326">
        <v>223.7275336051956</v>
      </c>
      <c r="X20" s="31">
        <v>6</v>
      </c>
    </row>
    <row r="21" spans="1:24" s="4" customFormat="1" ht="9.75" customHeight="1">
      <c r="A21" s="4">
        <v>7</v>
      </c>
      <c r="B21" s="17" t="s">
        <v>31</v>
      </c>
      <c r="C21" s="20"/>
      <c r="D21" s="31">
        <v>41207</v>
      </c>
      <c r="E21" s="323" t="s">
        <v>165</v>
      </c>
      <c r="F21" s="139"/>
      <c r="G21" s="328">
        <v>112.12</v>
      </c>
      <c r="H21" s="135">
        <v>10140</v>
      </c>
      <c r="I21" s="135">
        <v>28561</v>
      </c>
      <c r="J21" s="135">
        <v>13365</v>
      </c>
      <c r="K21" s="135">
        <v>15196</v>
      </c>
      <c r="L21" s="136">
        <v>-454</v>
      </c>
      <c r="M21" s="137">
        <v>254.7359971459151</v>
      </c>
      <c r="N21" s="138">
        <v>2.8166666666667</v>
      </c>
      <c r="O21" s="135">
        <v>3934</v>
      </c>
      <c r="P21" s="135">
        <v>15607</v>
      </c>
      <c r="Q21" s="135">
        <v>9001</v>
      </c>
      <c r="R21" s="325">
        <v>78.24503914072456</v>
      </c>
      <c r="S21" s="325">
        <v>80.4243668720055</v>
      </c>
      <c r="T21" s="137">
        <v>82.8794771576857</v>
      </c>
      <c r="U21" s="137">
        <v>214.1812865497076</v>
      </c>
      <c r="V21" s="137">
        <v>223.125</v>
      </c>
      <c r="W21" s="326">
        <v>228.8002033553635</v>
      </c>
      <c r="X21" s="31">
        <v>7</v>
      </c>
    </row>
    <row r="22" spans="1:24" s="4" customFormat="1" ht="9.75" customHeight="1">
      <c r="A22" s="4">
        <v>8</v>
      </c>
      <c r="B22" s="17" t="s">
        <v>32</v>
      </c>
      <c r="C22" s="20"/>
      <c r="D22" s="31">
        <v>41208</v>
      </c>
      <c r="E22" s="323" t="s">
        <v>244</v>
      </c>
      <c r="F22" s="139"/>
      <c r="G22" s="328">
        <v>95.81</v>
      </c>
      <c r="H22" s="135">
        <v>15421</v>
      </c>
      <c r="I22" s="135">
        <v>43717</v>
      </c>
      <c r="J22" s="135">
        <v>20656</v>
      </c>
      <c r="K22" s="135">
        <v>23061</v>
      </c>
      <c r="L22" s="136">
        <v>-91</v>
      </c>
      <c r="M22" s="137">
        <v>456.2884876317712</v>
      </c>
      <c r="N22" s="138">
        <v>2.8349004604111</v>
      </c>
      <c r="O22" s="135">
        <v>6315</v>
      </c>
      <c r="P22" s="135">
        <v>25180</v>
      </c>
      <c r="Q22" s="135">
        <v>12097</v>
      </c>
      <c r="R22" s="325">
        <v>70.33013927144354</v>
      </c>
      <c r="S22" s="325">
        <v>72.0751595367525</v>
      </c>
      <c r="T22" s="137">
        <v>73.121525019857</v>
      </c>
      <c r="U22" s="137">
        <v>180.33091077779494</v>
      </c>
      <c r="V22" s="137">
        <v>185.3555832813475</v>
      </c>
      <c r="W22" s="326">
        <v>191.5597783056215</v>
      </c>
      <c r="X22" s="31">
        <v>8</v>
      </c>
    </row>
    <row r="23" spans="1:24" s="4" customFormat="1" ht="9.75" customHeight="1">
      <c r="A23" s="4">
        <v>9</v>
      </c>
      <c r="B23" s="17" t="s">
        <v>33</v>
      </c>
      <c r="C23" s="20"/>
      <c r="D23" s="31">
        <v>41209</v>
      </c>
      <c r="E23" s="323" t="s">
        <v>245</v>
      </c>
      <c r="F23" s="139"/>
      <c r="G23" s="328">
        <v>126.41</v>
      </c>
      <c r="H23" s="135">
        <v>9201</v>
      </c>
      <c r="I23" s="135">
        <v>26349</v>
      </c>
      <c r="J23" s="135">
        <v>12219</v>
      </c>
      <c r="K23" s="135">
        <v>14130</v>
      </c>
      <c r="L23" s="136">
        <v>-394</v>
      </c>
      <c r="M23" s="137">
        <v>208.44078791234872</v>
      </c>
      <c r="N23" s="138">
        <v>2.8637104662537</v>
      </c>
      <c r="O23" s="135">
        <v>3273</v>
      </c>
      <c r="P23" s="135">
        <v>14021</v>
      </c>
      <c r="Q23" s="135">
        <v>9028</v>
      </c>
      <c r="R23" s="325">
        <v>81.39160745408232</v>
      </c>
      <c r="S23" s="325">
        <v>84.4518088925711</v>
      </c>
      <c r="T23" s="137">
        <v>87.7326866842593</v>
      </c>
      <c r="U23" s="137">
        <v>262.88105200239096</v>
      </c>
      <c r="V23" s="137">
        <v>271.0039429784653</v>
      </c>
      <c r="W23" s="326">
        <v>275.8325695080966</v>
      </c>
      <c r="X23" s="31">
        <v>9</v>
      </c>
    </row>
    <row r="24" spans="1:24" s="4" customFormat="1" ht="9.75" customHeight="1">
      <c r="A24" s="4">
        <v>10</v>
      </c>
      <c r="B24" s="17" t="s">
        <v>34</v>
      </c>
      <c r="C24" s="20"/>
      <c r="D24" s="31">
        <v>41210</v>
      </c>
      <c r="E24" s="323" t="s">
        <v>285</v>
      </c>
      <c r="F24" s="139" t="s">
        <v>293</v>
      </c>
      <c r="G24" s="328">
        <v>125.13</v>
      </c>
      <c r="H24" s="135">
        <v>11324</v>
      </c>
      <c r="I24" s="135">
        <v>31306</v>
      </c>
      <c r="J24" s="135">
        <v>15003</v>
      </c>
      <c r="K24" s="135">
        <v>16303</v>
      </c>
      <c r="L24" s="136">
        <v>-102</v>
      </c>
      <c r="M24" s="137">
        <v>250.18780468312954</v>
      </c>
      <c r="N24" s="138">
        <v>2.7645708230307</v>
      </c>
      <c r="O24" s="135">
        <v>4089</v>
      </c>
      <c r="P24" s="135">
        <v>17534</v>
      </c>
      <c r="Q24" s="135">
        <v>9586</v>
      </c>
      <c r="R24" s="325">
        <v>74.81584048739961</v>
      </c>
      <c r="S24" s="325">
        <v>76.8583370989607</v>
      </c>
      <c r="T24" s="137">
        <v>77.991331128094</v>
      </c>
      <c r="U24" s="137">
        <v>217.38721804511277</v>
      </c>
      <c r="V24" s="137">
        <v>225.9161676646707</v>
      </c>
      <c r="W24" s="326">
        <v>234.4338469063341</v>
      </c>
      <c r="X24" s="31">
        <v>10</v>
      </c>
    </row>
    <row r="25" spans="2:24" s="28" customFormat="1" ht="9.75" customHeight="1">
      <c r="B25" s="16" t="s">
        <v>58</v>
      </c>
      <c r="C25" s="21"/>
      <c r="D25" s="309">
        <v>41320</v>
      </c>
      <c r="E25" s="310" t="s">
        <v>166</v>
      </c>
      <c r="F25" s="329"/>
      <c r="G25" s="330">
        <v>43.99</v>
      </c>
      <c r="H25" s="128">
        <v>6080</v>
      </c>
      <c r="I25" s="128">
        <v>16338</v>
      </c>
      <c r="J25" s="128">
        <v>8075</v>
      </c>
      <c r="K25" s="128">
        <v>8263</v>
      </c>
      <c r="L25" s="129">
        <v>1</v>
      </c>
      <c r="M25" s="130">
        <v>371.40259149806775</v>
      </c>
      <c r="N25" s="131">
        <v>2.6871710526316</v>
      </c>
      <c r="O25" s="128">
        <v>2452</v>
      </c>
      <c r="P25" s="128">
        <v>9770</v>
      </c>
      <c r="Q25" s="128">
        <v>3861</v>
      </c>
      <c r="R25" s="315">
        <v>62.30266465560583</v>
      </c>
      <c r="S25" s="315">
        <v>62.8392061563386</v>
      </c>
      <c r="T25" s="130">
        <v>64.6161719549642</v>
      </c>
      <c r="U25" s="130">
        <v>146.26391096979333</v>
      </c>
      <c r="V25" s="130">
        <v>153.5130718954248</v>
      </c>
      <c r="W25" s="314">
        <v>157.463295269168</v>
      </c>
      <c r="X25" s="38" t="s">
        <v>57</v>
      </c>
    </row>
    <row r="26" spans="1:24" s="4" customFormat="1" ht="9.75" customHeight="1">
      <c r="A26" s="4">
        <v>11</v>
      </c>
      <c r="B26" s="17" t="s">
        <v>37</v>
      </c>
      <c r="C26" s="20"/>
      <c r="D26" s="31">
        <v>41327</v>
      </c>
      <c r="E26" s="323" t="s">
        <v>246</v>
      </c>
      <c r="F26" s="139"/>
      <c r="G26" s="328">
        <v>43.99</v>
      </c>
      <c r="H26" s="135">
        <v>6080</v>
      </c>
      <c r="I26" s="135">
        <v>16338</v>
      </c>
      <c r="J26" s="135">
        <v>8075</v>
      </c>
      <c r="K26" s="135">
        <v>8263</v>
      </c>
      <c r="L26" s="136">
        <v>1</v>
      </c>
      <c r="M26" s="137">
        <v>371.40259149806775</v>
      </c>
      <c r="N26" s="138">
        <v>2.6871710526316</v>
      </c>
      <c r="O26" s="135">
        <v>2452</v>
      </c>
      <c r="P26" s="135">
        <v>9770</v>
      </c>
      <c r="Q26" s="135">
        <v>3861</v>
      </c>
      <c r="R26" s="325">
        <v>62.30266465560583</v>
      </c>
      <c r="S26" s="325">
        <v>62.8392061563386</v>
      </c>
      <c r="T26" s="137">
        <v>64.6161719549642</v>
      </c>
      <c r="U26" s="137">
        <v>146.26391096979333</v>
      </c>
      <c r="V26" s="137">
        <v>153.5130718954248</v>
      </c>
      <c r="W26" s="326">
        <v>157.463295269168</v>
      </c>
      <c r="X26" s="31">
        <v>11</v>
      </c>
    </row>
    <row r="27" spans="2:24" s="28" customFormat="1" ht="9.75" customHeight="1">
      <c r="B27" s="16" t="s">
        <v>286</v>
      </c>
      <c r="C27" s="21"/>
      <c r="D27" s="309">
        <v>41340</v>
      </c>
      <c r="E27" s="310" t="s">
        <v>167</v>
      </c>
      <c r="F27" s="329"/>
      <c r="G27" s="330">
        <v>86.86</v>
      </c>
      <c r="H27" s="128">
        <v>18964</v>
      </c>
      <c r="I27" s="128">
        <v>51964</v>
      </c>
      <c r="J27" s="128">
        <v>24680</v>
      </c>
      <c r="K27" s="128">
        <v>27284</v>
      </c>
      <c r="L27" s="129">
        <v>42</v>
      </c>
      <c r="M27" s="130">
        <v>598.2500575638959</v>
      </c>
      <c r="N27" s="131">
        <v>2.7401392111369</v>
      </c>
      <c r="O27" s="128">
        <v>6725</v>
      </c>
      <c r="P27" s="128">
        <v>28816</v>
      </c>
      <c r="Q27" s="128">
        <v>16327</v>
      </c>
      <c r="R27" s="315">
        <v>75.50564837989583</v>
      </c>
      <c r="S27" s="315">
        <v>77.8273401043096</v>
      </c>
      <c r="T27" s="130">
        <v>79.9972237645752</v>
      </c>
      <c r="U27" s="130">
        <v>238.29368086073646</v>
      </c>
      <c r="V27" s="130">
        <v>243.3545261883137</v>
      </c>
      <c r="W27" s="314">
        <v>242.7806691449814</v>
      </c>
      <c r="X27" s="38" t="s">
        <v>168</v>
      </c>
    </row>
    <row r="28" spans="1:24" s="4" customFormat="1" ht="9.75" customHeight="1">
      <c r="A28" s="4">
        <v>12</v>
      </c>
      <c r="B28" s="17" t="s">
        <v>40</v>
      </c>
      <c r="C28" s="20"/>
      <c r="D28" s="31">
        <v>41341</v>
      </c>
      <c r="E28" s="323" t="s">
        <v>169</v>
      </c>
      <c r="F28" s="139"/>
      <c r="G28" s="328">
        <v>22.15</v>
      </c>
      <c r="H28" s="135">
        <v>6596</v>
      </c>
      <c r="I28" s="135">
        <v>17371</v>
      </c>
      <c r="J28" s="135">
        <v>8225</v>
      </c>
      <c r="K28" s="135">
        <v>9146</v>
      </c>
      <c r="L28" s="136">
        <v>-33</v>
      </c>
      <c r="M28" s="137">
        <v>784.2437923250565</v>
      </c>
      <c r="N28" s="138">
        <v>2.633565797453</v>
      </c>
      <c r="O28" s="135">
        <v>2136</v>
      </c>
      <c r="P28" s="135">
        <v>9908</v>
      </c>
      <c r="Q28" s="135">
        <v>5231</v>
      </c>
      <c r="R28" s="325">
        <v>68.68972235752557</v>
      </c>
      <c r="S28" s="325">
        <v>71.0445696215041</v>
      </c>
      <c r="T28" s="137">
        <v>74.3540573274122</v>
      </c>
      <c r="U28" s="137">
        <v>233.22306238185254</v>
      </c>
      <c r="V28" s="137">
        <v>240.3882575757576</v>
      </c>
      <c r="W28" s="326">
        <v>244.8970037453184</v>
      </c>
      <c r="X28" s="31">
        <v>12</v>
      </c>
    </row>
    <row r="29" spans="1:24" s="4" customFormat="1" ht="9.75" customHeight="1">
      <c r="A29" s="4">
        <v>13</v>
      </c>
      <c r="B29" s="17" t="s">
        <v>41</v>
      </c>
      <c r="C29" s="20"/>
      <c r="D29" s="31">
        <v>41345</v>
      </c>
      <c r="E29" s="323" t="s">
        <v>170</v>
      </c>
      <c r="F29" s="139" t="s">
        <v>293</v>
      </c>
      <c r="G29" s="328">
        <v>12.8</v>
      </c>
      <c r="H29" s="135">
        <v>3422</v>
      </c>
      <c r="I29" s="135">
        <v>9364</v>
      </c>
      <c r="J29" s="135">
        <v>4442</v>
      </c>
      <c r="K29" s="135">
        <v>4922</v>
      </c>
      <c r="L29" s="136">
        <v>-3</v>
      </c>
      <c r="M29" s="137">
        <v>731.5625</v>
      </c>
      <c r="N29" s="138">
        <v>2.7364114552893</v>
      </c>
      <c r="O29" s="135">
        <v>1463</v>
      </c>
      <c r="P29" s="135">
        <v>5555</v>
      </c>
      <c r="Q29" s="135">
        <v>2346</v>
      </c>
      <c r="R29" s="325">
        <v>66.34085658432556</v>
      </c>
      <c r="S29" s="325">
        <v>67.4772036474164</v>
      </c>
      <c r="T29" s="137">
        <v>68.5688568856886</v>
      </c>
      <c r="U29" s="137">
        <v>152.05941931127614</v>
      </c>
      <c r="V29" s="137">
        <v>156.2118126272912</v>
      </c>
      <c r="W29" s="326">
        <v>160.3554340396446</v>
      </c>
      <c r="X29" s="31">
        <v>13</v>
      </c>
    </row>
    <row r="30" spans="1:24" s="4" customFormat="1" ht="9.75" customHeight="1">
      <c r="A30" s="4">
        <v>14</v>
      </c>
      <c r="B30" s="17" t="s">
        <v>42</v>
      </c>
      <c r="C30" s="20"/>
      <c r="D30" s="31">
        <v>41346</v>
      </c>
      <c r="E30" s="323" t="s">
        <v>287</v>
      </c>
      <c r="F30" s="139" t="s">
        <v>293</v>
      </c>
      <c r="G30" s="328">
        <v>51.92</v>
      </c>
      <c r="H30" s="135">
        <v>8946</v>
      </c>
      <c r="I30" s="135">
        <v>25229</v>
      </c>
      <c r="J30" s="135">
        <v>12013</v>
      </c>
      <c r="K30" s="135">
        <v>13216</v>
      </c>
      <c r="L30" s="136">
        <v>78</v>
      </c>
      <c r="M30" s="137">
        <v>485.9206471494607</v>
      </c>
      <c r="N30" s="138">
        <v>2.8201430807065</v>
      </c>
      <c r="O30" s="135">
        <v>3126</v>
      </c>
      <c r="P30" s="135">
        <v>13353</v>
      </c>
      <c r="Q30" s="135">
        <v>8750</v>
      </c>
      <c r="R30" s="325">
        <v>84.39373994442006</v>
      </c>
      <c r="S30" s="325">
        <v>87.2468731387731</v>
      </c>
      <c r="T30" s="137">
        <v>88.9388152475099</v>
      </c>
      <c r="U30" s="137">
        <v>284.4103930712858</v>
      </c>
      <c r="V30" s="137">
        <v>287.9179079774909</v>
      </c>
      <c r="W30" s="326">
        <v>279.9104286628279</v>
      </c>
      <c r="X30" s="31">
        <v>14</v>
      </c>
    </row>
    <row r="31" spans="2:24" s="28" customFormat="1" ht="9.75" customHeight="1">
      <c r="B31" s="16" t="s">
        <v>247</v>
      </c>
      <c r="C31" s="21"/>
      <c r="D31" s="309">
        <v>41380</v>
      </c>
      <c r="E31" s="310" t="s">
        <v>171</v>
      </c>
      <c r="F31" s="329"/>
      <c r="G31" s="330">
        <v>35.92</v>
      </c>
      <c r="H31" s="128">
        <v>1932</v>
      </c>
      <c r="I31" s="128">
        <v>5518</v>
      </c>
      <c r="J31" s="128">
        <v>2902</v>
      </c>
      <c r="K31" s="128">
        <v>2616</v>
      </c>
      <c r="L31" s="129">
        <v>-102</v>
      </c>
      <c r="M31" s="130">
        <v>153.61915367483294</v>
      </c>
      <c r="N31" s="131">
        <v>2.8561076604555</v>
      </c>
      <c r="O31" s="128">
        <v>678</v>
      </c>
      <c r="P31" s="128">
        <v>3097</v>
      </c>
      <c r="Q31" s="128">
        <v>1742</v>
      </c>
      <c r="R31" s="315">
        <v>74.75052918052616</v>
      </c>
      <c r="S31" s="315">
        <v>76.6981132075472</v>
      </c>
      <c r="T31" s="130">
        <v>78.1401356151114</v>
      </c>
      <c r="U31" s="130">
        <v>216.51728553137005</v>
      </c>
      <c r="V31" s="130">
        <v>233.1967213114754</v>
      </c>
      <c r="W31" s="314">
        <v>256.9321533923304</v>
      </c>
      <c r="X31" s="38" t="s">
        <v>172</v>
      </c>
    </row>
    <row r="32" spans="1:24" s="4" customFormat="1" ht="9.75" customHeight="1">
      <c r="A32" s="4">
        <v>15</v>
      </c>
      <c r="B32" s="17" t="s">
        <v>45</v>
      </c>
      <c r="C32" s="20"/>
      <c r="D32" s="31">
        <v>41387</v>
      </c>
      <c r="E32" s="323" t="s">
        <v>173</v>
      </c>
      <c r="F32" s="139"/>
      <c r="G32" s="331">
        <v>35.92</v>
      </c>
      <c r="H32" s="135">
        <v>1932</v>
      </c>
      <c r="I32" s="135">
        <v>5518</v>
      </c>
      <c r="J32" s="135">
        <v>2902</v>
      </c>
      <c r="K32" s="135">
        <v>2616</v>
      </c>
      <c r="L32" s="136">
        <v>-102</v>
      </c>
      <c r="M32" s="137">
        <v>153.61915367483294</v>
      </c>
      <c r="N32" s="138">
        <v>2.8561076604555</v>
      </c>
      <c r="O32" s="135">
        <v>678</v>
      </c>
      <c r="P32" s="135">
        <v>3097</v>
      </c>
      <c r="Q32" s="135">
        <v>1742</v>
      </c>
      <c r="R32" s="325">
        <v>74.75052918052616</v>
      </c>
      <c r="S32" s="325">
        <v>76.6981132075472</v>
      </c>
      <c r="T32" s="137">
        <v>78.1401356151114</v>
      </c>
      <c r="U32" s="137">
        <v>216.51728553137005</v>
      </c>
      <c r="V32" s="137">
        <v>233.1967213114754</v>
      </c>
      <c r="W32" s="326">
        <v>256.9321533923304</v>
      </c>
      <c r="X32" s="31">
        <v>15</v>
      </c>
    </row>
    <row r="33" spans="2:24" s="28" customFormat="1" ht="9.75" customHeight="1">
      <c r="B33" s="16" t="s">
        <v>288</v>
      </c>
      <c r="C33" s="21"/>
      <c r="D33" s="309">
        <v>41400</v>
      </c>
      <c r="E33" s="310" t="s">
        <v>174</v>
      </c>
      <c r="F33" s="329"/>
      <c r="G33" s="330">
        <v>65.85</v>
      </c>
      <c r="H33" s="128">
        <v>6976</v>
      </c>
      <c r="I33" s="128">
        <v>19563</v>
      </c>
      <c r="J33" s="128">
        <v>9075</v>
      </c>
      <c r="K33" s="128">
        <v>10488</v>
      </c>
      <c r="L33" s="129">
        <v>-220</v>
      </c>
      <c r="M33" s="130">
        <v>297.0842824601367</v>
      </c>
      <c r="N33" s="131">
        <v>2.8043291284404</v>
      </c>
      <c r="O33" s="128">
        <v>2578</v>
      </c>
      <c r="P33" s="128">
        <v>10371</v>
      </c>
      <c r="Q33" s="128">
        <v>6607</v>
      </c>
      <c r="R33" s="315">
        <v>84.81762636548787</v>
      </c>
      <c r="S33" s="315">
        <v>87.0955534531693</v>
      </c>
      <c r="T33" s="130">
        <v>88.5642657410086</v>
      </c>
      <c r="U33" s="130">
        <v>242.5046728971963</v>
      </c>
      <c r="V33" s="130">
        <v>247.9213907785336</v>
      </c>
      <c r="W33" s="314">
        <v>256.2839410395656</v>
      </c>
      <c r="X33" s="38" t="s">
        <v>175</v>
      </c>
    </row>
    <row r="34" spans="1:24" s="4" customFormat="1" ht="9.75" customHeight="1">
      <c r="A34" s="4">
        <v>16</v>
      </c>
      <c r="B34" s="17" t="s">
        <v>48</v>
      </c>
      <c r="C34" s="20"/>
      <c r="D34" s="31">
        <v>41401</v>
      </c>
      <c r="E34" s="323" t="s">
        <v>289</v>
      </c>
      <c r="F34" s="139"/>
      <c r="G34" s="331">
        <v>65.85</v>
      </c>
      <c r="H34" s="135">
        <v>6976</v>
      </c>
      <c r="I34" s="135">
        <v>19563</v>
      </c>
      <c r="J34" s="139">
        <v>9075</v>
      </c>
      <c r="K34" s="139">
        <v>10488</v>
      </c>
      <c r="L34" s="140">
        <v>-220</v>
      </c>
      <c r="M34" s="137">
        <v>297.0842824601367</v>
      </c>
      <c r="N34" s="137">
        <v>2.8043291284404</v>
      </c>
      <c r="O34" s="139">
        <v>2578</v>
      </c>
      <c r="P34" s="139">
        <v>10371</v>
      </c>
      <c r="Q34" s="139">
        <v>6607</v>
      </c>
      <c r="R34" s="332">
        <v>84.81762636548787</v>
      </c>
      <c r="S34" s="325">
        <v>87.0955534531693</v>
      </c>
      <c r="T34" s="137">
        <v>88.5642657410086</v>
      </c>
      <c r="U34" s="137">
        <v>242.5046728971963</v>
      </c>
      <c r="V34" s="137">
        <v>247.9213907785336</v>
      </c>
      <c r="W34" s="326">
        <v>256.2839410395656</v>
      </c>
      <c r="X34" s="31">
        <v>16</v>
      </c>
    </row>
    <row r="35" spans="2:24" s="28" customFormat="1" ht="10.5">
      <c r="B35" s="16" t="s">
        <v>290</v>
      </c>
      <c r="C35" s="21"/>
      <c r="D35" s="309">
        <v>41420</v>
      </c>
      <c r="E35" s="310" t="s">
        <v>176</v>
      </c>
      <c r="F35" s="139" t="s">
        <v>293</v>
      </c>
      <c r="G35" s="333">
        <v>135.54</v>
      </c>
      <c r="H35" s="128">
        <v>13086</v>
      </c>
      <c r="I35" s="128">
        <v>38718</v>
      </c>
      <c r="J35" s="128">
        <v>18040</v>
      </c>
      <c r="K35" s="128">
        <v>20678</v>
      </c>
      <c r="L35" s="129">
        <v>-491</v>
      </c>
      <c r="M35" s="130">
        <v>285.6573705179283</v>
      </c>
      <c r="N35" s="131">
        <v>2.958734525447</v>
      </c>
      <c r="O35" s="128">
        <v>4826</v>
      </c>
      <c r="P35" s="128">
        <v>20726</v>
      </c>
      <c r="Q35" s="128">
        <v>13155</v>
      </c>
      <c r="R35" s="315">
        <v>81.45985401459855</v>
      </c>
      <c r="S35" s="315">
        <v>84.2704024069199</v>
      </c>
      <c r="T35" s="130">
        <v>86.7557657049117</v>
      </c>
      <c r="U35" s="130">
        <v>261.4574898785425</v>
      </c>
      <c r="V35" s="130">
        <v>266.0608535838268</v>
      </c>
      <c r="W35" s="314">
        <v>272.5859925404061</v>
      </c>
      <c r="X35" s="38" t="s">
        <v>177</v>
      </c>
    </row>
    <row r="36" spans="1:24" s="4" customFormat="1" ht="10.5">
      <c r="A36" s="4">
        <v>17</v>
      </c>
      <c r="B36" s="17" t="s">
        <v>51</v>
      </c>
      <c r="C36" s="20"/>
      <c r="D36" s="31">
        <v>41423</v>
      </c>
      <c r="E36" s="323" t="s">
        <v>178</v>
      </c>
      <c r="F36" s="334"/>
      <c r="G36" s="335">
        <v>11.5</v>
      </c>
      <c r="H36" s="135">
        <v>2478</v>
      </c>
      <c r="I36" s="135">
        <v>6397</v>
      </c>
      <c r="J36" s="135">
        <v>2930</v>
      </c>
      <c r="K36" s="135">
        <v>3467</v>
      </c>
      <c r="L36" s="136">
        <v>-154</v>
      </c>
      <c r="M36" s="137">
        <v>556.2608695652174</v>
      </c>
      <c r="N36" s="138">
        <v>2.5815173527038</v>
      </c>
      <c r="O36" s="135">
        <v>692</v>
      </c>
      <c r="P36" s="135">
        <v>3222</v>
      </c>
      <c r="Q36" s="135">
        <v>2482</v>
      </c>
      <c r="R36" s="138">
        <v>90.57681324957167</v>
      </c>
      <c r="S36" s="325">
        <v>95.0565812983919</v>
      </c>
      <c r="T36" s="137">
        <v>98.5102420856611</v>
      </c>
      <c r="U36" s="137">
        <v>339.3351800554016</v>
      </c>
      <c r="V36" s="137">
        <v>351.4851485148515</v>
      </c>
      <c r="W36" s="326">
        <v>358.6705202312139</v>
      </c>
      <c r="X36" s="31">
        <v>17</v>
      </c>
    </row>
    <row r="37" spans="1:24" s="4" customFormat="1" ht="10.5">
      <c r="A37" s="4">
        <v>18</v>
      </c>
      <c r="B37" s="17" t="s">
        <v>52</v>
      </c>
      <c r="C37" s="20"/>
      <c r="D37" s="31">
        <v>41424</v>
      </c>
      <c r="E37" s="323" t="s">
        <v>179</v>
      </c>
      <c r="F37" s="139" t="s">
        <v>293</v>
      </c>
      <c r="G37" s="335">
        <v>24.49</v>
      </c>
      <c r="H37" s="135">
        <v>3362</v>
      </c>
      <c r="I37" s="135">
        <v>9519</v>
      </c>
      <c r="J37" s="135">
        <v>4464</v>
      </c>
      <c r="K37" s="135">
        <v>5055</v>
      </c>
      <c r="L37" s="136">
        <v>35</v>
      </c>
      <c r="M37" s="137">
        <v>388.68926092282567</v>
      </c>
      <c r="N37" s="138">
        <v>2.8313503866746</v>
      </c>
      <c r="O37" s="135">
        <v>1387</v>
      </c>
      <c r="P37" s="135">
        <v>5414</v>
      </c>
      <c r="Q37" s="135">
        <v>2717</v>
      </c>
      <c r="R37" s="138">
        <v>71.24865059373876</v>
      </c>
      <c r="S37" s="325">
        <v>74.1917707567965</v>
      </c>
      <c r="T37" s="137">
        <v>75.8034724787588</v>
      </c>
      <c r="U37" s="137">
        <v>193.33333333333334</v>
      </c>
      <c r="V37" s="327">
        <v>193.9592430858806</v>
      </c>
      <c r="W37" s="326">
        <v>195.8904109589041</v>
      </c>
      <c r="X37" s="31">
        <v>18</v>
      </c>
    </row>
    <row r="38" spans="1:24" s="4" customFormat="1" ht="9.75" customHeight="1">
      <c r="A38" s="4">
        <v>19</v>
      </c>
      <c r="B38" s="17" t="s">
        <v>53</v>
      </c>
      <c r="C38" s="20"/>
      <c r="D38" s="31">
        <v>41425</v>
      </c>
      <c r="E38" s="323" t="s">
        <v>291</v>
      </c>
      <c r="F38" s="334"/>
      <c r="G38" s="335">
        <v>99.56</v>
      </c>
      <c r="H38" s="135">
        <v>7246</v>
      </c>
      <c r="I38" s="135">
        <v>22802</v>
      </c>
      <c r="J38" s="135">
        <v>10646</v>
      </c>
      <c r="K38" s="135">
        <v>12156</v>
      </c>
      <c r="L38" s="136">
        <v>-372</v>
      </c>
      <c r="M38" s="137">
        <v>229.02772197669745</v>
      </c>
      <c r="N38" s="138">
        <v>3.1468396356611</v>
      </c>
      <c r="O38" s="135">
        <v>2747</v>
      </c>
      <c r="P38" s="135">
        <v>12090</v>
      </c>
      <c r="Q38" s="135">
        <v>7956</v>
      </c>
      <c r="R38" s="138">
        <v>83.39035769828926</v>
      </c>
      <c r="S38" s="325">
        <v>85.7658380112269</v>
      </c>
      <c r="T38" s="137">
        <v>88.5277088502895</v>
      </c>
      <c r="U38" s="137">
        <v>273.9191073919107</v>
      </c>
      <c r="V38" s="137">
        <v>279.7940340909091</v>
      </c>
      <c r="W38" s="326">
        <v>289.6250455041864</v>
      </c>
      <c r="X38" s="31">
        <v>19</v>
      </c>
    </row>
    <row r="39" spans="2:24" s="28" customFormat="1" ht="9.75" customHeight="1">
      <c r="B39" s="16" t="s">
        <v>292</v>
      </c>
      <c r="C39" s="21"/>
      <c r="D39" s="309">
        <v>41440</v>
      </c>
      <c r="E39" s="310" t="s">
        <v>180</v>
      </c>
      <c r="F39" s="329"/>
      <c r="G39" s="330">
        <v>74.3</v>
      </c>
      <c r="H39" s="128">
        <v>2859</v>
      </c>
      <c r="I39" s="128">
        <v>8293</v>
      </c>
      <c r="J39" s="128">
        <v>3891</v>
      </c>
      <c r="K39" s="128">
        <v>4402</v>
      </c>
      <c r="L39" s="129">
        <v>-106</v>
      </c>
      <c r="M39" s="130">
        <v>111.61507402422612</v>
      </c>
      <c r="N39" s="131">
        <v>2.9006645680308</v>
      </c>
      <c r="O39" s="128">
        <v>948</v>
      </c>
      <c r="P39" s="128">
        <v>4224</v>
      </c>
      <c r="Q39" s="128">
        <v>3121</v>
      </c>
      <c r="R39" s="336">
        <v>91.54017857142858</v>
      </c>
      <c r="S39" s="336">
        <v>93.9722863741339</v>
      </c>
      <c r="T39" s="130">
        <v>96.3304924242424</v>
      </c>
      <c r="U39" s="130">
        <v>309.6903096903097</v>
      </c>
      <c r="V39" s="130">
        <v>323.8541666666667</v>
      </c>
      <c r="W39" s="314">
        <v>329.2194092827004</v>
      </c>
      <c r="X39" s="38" t="s">
        <v>181</v>
      </c>
    </row>
    <row r="40" spans="1:24" s="4" customFormat="1" ht="10.5" customHeight="1" thickBot="1">
      <c r="A40" s="32">
        <v>20</v>
      </c>
      <c r="B40" s="19" t="s">
        <v>56</v>
      </c>
      <c r="C40" s="33"/>
      <c r="D40" s="337">
        <v>41441</v>
      </c>
      <c r="E40" s="19" t="s">
        <v>182</v>
      </c>
      <c r="F40" s="32"/>
      <c r="G40" s="338">
        <v>74.3</v>
      </c>
      <c r="H40" s="141">
        <v>2859</v>
      </c>
      <c r="I40" s="141">
        <v>8293</v>
      </c>
      <c r="J40" s="141">
        <v>3891</v>
      </c>
      <c r="K40" s="141">
        <v>4402</v>
      </c>
      <c r="L40" s="142">
        <v>-106</v>
      </c>
      <c r="M40" s="143">
        <v>111.61507402422612</v>
      </c>
      <c r="N40" s="143">
        <v>2.9006645680308</v>
      </c>
      <c r="O40" s="141">
        <v>948</v>
      </c>
      <c r="P40" s="141">
        <v>4224</v>
      </c>
      <c r="Q40" s="141">
        <v>3121</v>
      </c>
      <c r="R40" s="339">
        <v>91.54017857142858</v>
      </c>
      <c r="S40" s="339">
        <v>93.9722863741339</v>
      </c>
      <c r="T40" s="143">
        <v>96.3304924242424</v>
      </c>
      <c r="U40" s="143">
        <v>309.6903096903097</v>
      </c>
      <c r="V40" s="143">
        <v>323.8541666666667</v>
      </c>
      <c r="W40" s="340">
        <v>329.2194092827004</v>
      </c>
      <c r="X40" s="34">
        <v>20</v>
      </c>
    </row>
    <row r="41" spans="1:5" ht="10.5" customHeight="1">
      <c r="A41" s="5"/>
      <c r="D41" s="35"/>
      <c r="E41" s="36"/>
    </row>
    <row r="42" spans="4:5" ht="12">
      <c r="D42" s="35"/>
      <c r="E42" s="36"/>
    </row>
    <row r="43" spans="4:5" ht="12">
      <c r="D43" s="35"/>
      <c r="E43" s="36"/>
    </row>
    <row r="44" spans="4:5" ht="12">
      <c r="D44" s="35"/>
      <c r="E44" s="36"/>
    </row>
    <row r="45" spans="4:5" ht="12">
      <c r="D45" s="35"/>
      <c r="E45" s="36"/>
    </row>
    <row r="46" spans="4:5" ht="12">
      <c r="D46" s="35"/>
      <c r="E46" s="36"/>
    </row>
    <row r="47" spans="4:5" ht="12">
      <c r="D47" s="35"/>
      <c r="E47" s="36"/>
    </row>
    <row r="49" spans="4:5" ht="12">
      <c r="D49" s="35"/>
      <c r="E49" s="36"/>
    </row>
    <row r="53" spans="4:5" ht="12">
      <c r="D53" s="35"/>
      <c r="E53" s="36"/>
    </row>
    <row r="54" spans="4:5" ht="12">
      <c r="D54" s="35"/>
      <c r="E54" s="36"/>
    </row>
    <row r="55" spans="4:5" ht="12">
      <c r="D55" s="35"/>
      <c r="E55" s="36"/>
    </row>
    <row r="56" spans="4:5" ht="12">
      <c r="D56" s="35"/>
      <c r="E56" s="36"/>
    </row>
    <row r="57" spans="4:5" ht="12">
      <c r="D57" s="35"/>
      <c r="E57" s="36"/>
    </row>
    <row r="58" spans="4:5" ht="12">
      <c r="D58" s="35"/>
      <c r="E58" s="36"/>
    </row>
    <row r="59" spans="4:5" ht="12">
      <c r="D59" s="35"/>
      <c r="E59" s="36"/>
    </row>
    <row r="60" spans="4:5" ht="12">
      <c r="D60" s="35"/>
      <c r="E60" s="36"/>
    </row>
    <row r="61" spans="4:5" ht="12">
      <c r="D61" s="35"/>
      <c r="E61" s="36"/>
    </row>
    <row r="62" spans="4:5" ht="12">
      <c r="D62" s="35"/>
      <c r="E62" s="36"/>
    </row>
    <row r="63" spans="4:5" ht="12">
      <c r="D63" s="35"/>
      <c r="E63" s="36"/>
    </row>
    <row r="64" spans="4:5" ht="12">
      <c r="D64" s="35"/>
      <c r="E64" s="36"/>
    </row>
    <row r="65" spans="4:5" ht="12">
      <c r="D65" s="35"/>
      <c r="E65" s="36"/>
    </row>
    <row r="66" spans="4:5" ht="12">
      <c r="D66" s="35"/>
      <c r="E66" s="36"/>
    </row>
    <row r="67" spans="4:5" ht="12">
      <c r="D67" s="35"/>
      <c r="E67" s="36"/>
    </row>
    <row r="68" spans="4:5" ht="12">
      <c r="D68" s="35"/>
      <c r="E68" s="36"/>
    </row>
    <row r="73" spans="4:5" ht="12">
      <c r="D73" s="35"/>
      <c r="E73" s="36"/>
    </row>
    <row r="74" spans="4:5" ht="12">
      <c r="D74" s="35"/>
      <c r="E74" s="36"/>
    </row>
    <row r="75" spans="4:5" ht="12">
      <c r="D75" s="35"/>
      <c r="E75" s="36"/>
    </row>
    <row r="76" spans="4:5" ht="12">
      <c r="D76" s="35"/>
      <c r="E76" s="36"/>
    </row>
    <row r="77" spans="4:5" ht="12">
      <c r="D77" s="35"/>
      <c r="E77" s="36"/>
    </row>
    <row r="78" spans="4:5" ht="12">
      <c r="D78" s="35"/>
      <c r="E78" s="36"/>
    </row>
    <row r="79" spans="4:5" ht="12">
      <c r="D79" s="35"/>
      <c r="E79" s="36"/>
    </row>
    <row r="80" spans="4:5" ht="12">
      <c r="D80" s="35"/>
      <c r="E80" s="36"/>
    </row>
    <row r="81" spans="4:5" ht="12">
      <c r="D81" s="35"/>
      <c r="E81" s="36"/>
    </row>
    <row r="82" spans="4:5" ht="12">
      <c r="D82" s="35"/>
      <c r="E82" s="36"/>
    </row>
    <row r="83" spans="4:5" ht="12">
      <c r="D83" s="35"/>
      <c r="E83" s="36"/>
    </row>
    <row r="84" spans="4:5" ht="12">
      <c r="D84" s="35"/>
      <c r="E84" s="36"/>
    </row>
    <row r="85" spans="4:5" ht="12">
      <c r="D85" s="35"/>
      <c r="E85" s="36"/>
    </row>
    <row r="86" spans="4:5" ht="12">
      <c r="D86" s="35"/>
      <c r="E86" s="36"/>
    </row>
    <row r="87" spans="4:5" ht="12">
      <c r="D87" s="35"/>
      <c r="E87" s="36"/>
    </row>
    <row r="88" spans="4:5" ht="12">
      <c r="D88" s="35"/>
      <c r="E88" s="36"/>
    </row>
    <row r="89" spans="4:5" ht="12">
      <c r="D89" s="35"/>
      <c r="E89" s="36"/>
    </row>
    <row r="90" spans="4:5" ht="12">
      <c r="D90" s="35"/>
      <c r="E90" s="36"/>
    </row>
    <row r="91" spans="4:5" ht="12">
      <c r="D91" s="35"/>
      <c r="E91" s="36"/>
    </row>
    <row r="92" spans="4:5" ht="12">
      <c r="D92" s="35"/>
      <c r="E92" s="36"/>
    </row>
    <row r="93" spans="4:5" ht="12">
      <c r="D93" s="35"/>
      <c r="E93" s="36"/>
    </row>
    <row r="94" spans="4:5" ht="12">
      <c r="D94" s="35"/>
      <c r="E94" s="36"/>
    </row>
    <row r="95" spans="4:5" ht="12">
      <c r="D95" s="35"/>
      <c r="E95" s="36"/>
    </row>
    <row r="96" spans="4:5" ht="12">
      <c r="D96" s="35"/>
      <c r="E96" s="36"/>
    </row>
    <row r="97" spans="4:5" ht="12">
      <c r="D97" s="23"/>
      <c r="E97" s="37"/>
    </row>
  </sheetData>
  <sheetProtection/>
  <mergeCells count="2">
    <mergeCell ref="I8:K8"/>
    <mergeCell ref="X8:X9"/>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tabColor rgb="FFFF0000"/>
  </sheetPr>
  <dimension ref="A1:X127"/>
  <sheetViews>
    <sheetView showGridLines="0" view="pageBreakPreview" zoomScale="60" zoomScaleNormal="110" zoomScalePageLayoutView="0" workbookViewId="0" topLeftCell="A1">
      <selection activeCell="P86" sqref="P86"/>
    </sheetView>
  </sheetViews>
  <sheetFormatPr defaultColWidth="7.75390625" defaultRowHeight="13.5"/>
  <cols>
    <col min="1" max="1" width="2.50390625" style="86" customWidth="1"/>
    <col min="2" max="2" width="9.375" style="87" customWidth="1"/>
    <col min="3" max="3" width="1.25" style="87" customWidth="1"/>
    <col min="4" max="5" width="9.625" style="87" customWidth="1"/>
    <col min="6" max="7" width="9.25390625" style="361" customWidth="1"/>
    <col min="8" max="11" width="9.25390625" style="87" customWidth="1"/>
    <col min="12" max="12" width="9.25390625" style="90" customWidth="1"/>
    <col min="13" max="16" width="11.125" style="87" customWidth="1"/>
    <col min="17" max="20" width="11.25390625" style="87" customWidth="1"/>
    <col min="21" max="21" width="7.625" style="87" customWidth="1"/>
    <col min="22" max="16384" width="7.75390625" style="87" customWidth="1"/>
  </cols>
  <sheetData>
    <row r="1" spans="8:13" ht="18.75" customHeight="1">
      <c r="H1" s="88"/>
      <c r="L1" s="156" t="s">
        <v>210</v>
      </c>
      <c r="M1" s="88" t="s">
        <v>0</v>
      </c>
    </row>
    <row r="2" spans="8:13" ht="17.25" customHeight="1">
      <c r="H2" s="88"/>
      <c r="L2" s="156"/>
      <c r="M2" s="88"/>
    </row>
    <row r="3" spans="1:13" s="372" customFormat="1" ht="9.75" customHeight="1">
      <c r="A3" s="4" t="s">
        <v>263</v>
      </c>
      <c r="B3" s="5"/>
      <c r="C3" s="5"/>
      <c r="D3" s="5"/>
      <c r="E3" s="5"/>
      <c r="H3" s="5"/>
      <c r="I3" s="5"/>
      <c r="J3" s="5"/>
      <c r="K3" s="5"/>
      <c r="L3" s="375"/>
      <c r="M3" s="378" t="s">
        <v>271</v>
      </c>
    </row>
    <row r="4" spans="1:13" s="372" customFormat="1" ht="9.75" customHeight="1">
      <c r="A4" s="378" t="s">
        <v>323</v>
      </c>
      <c r="L4" s="375"/>
      <c r="M4" s="372" t="s">
        <v>273</v>
      </c>
    </row>
    <row r="5" spans="1:13" s="372" customFormat="1" ht="9.75" customHeight="1">
      <c r="A5" s="377" t="s">
        <v>264</v>
      </c>
      <c r="L5" s="375"/>
      <c r="M5" s="378" t="s">
        <v>272</v>
      </c>
    </row>
    <row r="6" spans="1:13" s="372" customFormat="1" ht="9.75" customHeight="1">
      <c r="A6" s="377" t="s">
        <v>1</v>
      </c>
      <c r="L6" s="375"/>
      <c r="M6" s="372" t="s">
        <v>274</v>
      </c>
    </row>
    <row r="7" spans="1:13" s="372" customFormat="1" ht="9.75" customHeight="1">
      <c r="A7" s="377" t="s">
        <v>265</v>
      </c>
      <c r="L7" s="375"/>
      <c r="M7" s="372" t="s">
        <v>267</v>
      </c>
    </row>
    <row r="8" spans="1:13" s="372" customFormat="1" ht="9.75" customHeight="1">
      <c r="A8" s="377" t="s">
        <v>253</v>
      </c>
      <c r="L8" s="375"/>
      <c r="M8" s="372" t="s">
        <v>270</v>
      </c>
    </row>
    <row r="9" spans="1:13" s="372" customFormat="1" ht="9.75" customHeight="1">
      <c r="A9" s="372" t="s">
        <v>266</v>
      </c>
      <c r="L9" s="375"/>
      <c r="M9" s="372" t="s">
        <v>269</v>
      </c>
    </row>
    <row r="10" s="372" customFormat="1" ht="10.5" customHeight="1">
      <c r="L10" s="375"/>
    </row>
    <row r="11" spans="1:13" s="361" customFormat="1" ht="0.75" customHeight="1" thickBot="1">
      <c r="A11" s="379"/>
      <c r="L11" s="362"/>
      <c r="M11" s="372"/>
    </row>
    <row r="12" spans="1:21" s="363" customFormat="1" ht="12" customHeight="1">
      <c r="A12" s="380"/>
      <c r="B12" s="380"/>
      <c r="C12" s="380"/>
      <c r="D12" s="360" t="s">
        <v>2</v>
      </c>
      <c r="E12" s="360" t="s">
        <v>3</v>
      </c>
      <c r="F12" s="613" t="s">
        <v>4</v>
      </c>
      <c r="G12" s="614"/>
      <c r="H12" s="604" t="s">
        <v>258</v>
      </c>
      <c r="I12" s="605"/>
      <c r="J12" s="605"/>
      <c r="K12" s="605"/>
      <c r="L12" s="605"/>
      <c r="M12" s="485"/>
      <c r="N12" s="486"/>
      <c r="O12" s="381" t="s">
        <v>230</v>
      </c>
      <c r="P12" s="382"/>
      <c r="Q12" s="381" t="s">
        <v>252</v>
      </c>
      <c r="R12" s="381"/>
      <c r="S12" s="381"/>
      <c r="T12" s="364"/>
      <c r="U12" s="608" t="s">
        <v>206</v>
      </c>
    </row>
    <row r="13" spans="1:21" s="363" customFormat="1" ht="12" customHeight="1">
      <c r="A13" s="383" t="s">
        <v>207</v>
      </c>
      <c r="B13" s="383"/>
      <c r="C13" s="383"/>
      <c r="D13" s="359" t="s">
        <v>5</v>
      </c>
      <c r="E13" s="359" t="s">
        <v>5</v>
      </c>
      <c r="F13" s="615" t="s">
        <v>324</v>
      </c>
      <c r="G13" s="616"/>
      <c r="H13" s="606"/>
      <c r="I13" s="607"/>
      <c r="J13" s="607"/>
      <c r="K13" s="607"/>
      <c r="L13" s="607"/>
      <c r="M13" s="487"/>
      <c r="N13" s="487"/>
      <c r="O13" s="384"/>
      <c r="P13" s="385"/>
      <c r="Q13" s="386"/>
      <c r="R13" s="387" t="s">
        <v>6</v>
      </c>
      <c r="S13" s="388"/>
      <c r="T13" s="611" t="s">
        <v>205</v>
      </c>
      <c r="U13" s="609"/>
    </row>
    <row r="14" spans="1:21" s="363" customFormat="1" ht="15" customHeight="1">
      <c r="A14" s="389"/>
      <c r="B14" s="389"/>
      <c r="C14" s="389"/>
      <c r="D14" s="358" t="s">
        <v>318</v>
      </c>
      <c r="E14" s="358" t="s">
        <v>318</v>
      </c>
      <c r="F14" s="498" t="s">
        <v>7</v>
      </c>
      <c r="G14" s="498" t="s">
        <v>216</v>
      </c>
      <c r="H14" s="390" t="s">
        <v>231</v>
      </c>
      <c r="I14" s="488" t="s">
        <v>8</v>
      </c>
      <c r="J14" s="488" t="s">
        <v>9</v>
      </c>
      <c r="K14" s="488" t="s">
        <v>10</v>
      </c>
      <c r="L14" s="489" t="s">
        <v>11</v>
      </c>
      <c r="M14" s="490" t="s">
        <v>12</v>
      </c>
      <c r="N14" s="491" t="s">
        <v>13</v>
      </c>
      <c r="O14" s="391" t="s">
        <v>14</v>
      </c>
      <c r="P14" s="392" t="s">
        <v>15</v>
      </c>
      <c r="Q14" s="393" t="s">
        <v>142</v>
      </c>
      <c r="R14" s="390" t="s">
        <v>16</v>
      </c>
      <c r="S14" s="394" t="s">
        <v>143</v>
      </c>
      <c r="T14" s="612"/>
      <c r="U14" s="610"/>
    </row>
    <row r="15" spans="2:21" s="365" customFormat="1" ht="9" customHeight="1">
      <c r="B15" s="366"/>
      <c r="C15" s="366"/>
      <c r="D15" s="357"/>
      <c r="E15" s="356"/>
      <c r="F15" s="492" t="s">
        <v>17</v>
      </c>
      <c r="G15" s="492" t="s">
        <v>18</v>
      </c>
      <c r="H15" s="492" t="s">
        <v>18</v>
      </c>
      <c r="I15" s="492" t="s">
        <v>18</v>
      </c>
      <c r="J15" s="492" t="s">
        <v>18</v>
      </c>
      <c r="K15" s="492" t="s">
        <v>18</v>
      </c>
      <c r="L15" s="492" t="s">
        <v>18</v>
      </c>
      <c r="M15" s="492" t="s">
        <v>18</v>
      </c>
      <c r="N15" s="492" t="s">
        <v>18</v>
      </c>
      <c r="O15" s="126" t="s">
        <v>248</v>
      </c>
      <c r="P15" s="126" t="s">
        <v>18</v>
      </c>
      <c r="Q15" s="126" t="s">
        <v>249</v>
      </c>
      <c r="R15" s="126" t="s">
        <v>18</v>
      </c>
      <c r="S15" s="126" t="s">
        <v>18</v>
      </c>
      <c r="T15" s="341" t="s">
        <v>19</v>
      </c>
      <c r="U15" s="367"/>
    </row>
    <row r="16" spans="2:24" s="368" customFormat="1" ht="9.75" customHeight="1">
      <c r="B16" s="369" t="s">
        <v>20</v>
      </c>
      <c r="C16" s="369"/>
      <c r="D16" s="355">
        <v>8.2</v>
      </c>
      <c r="E16" s="130">
        <v>12.2</v>
      </c>
      <c r="F16" s="493">
        <f>F17+F18</f>
        <v>326852</v>
      </c>
      <c r="G16" s="493">
        <f>G17+G18</f>
        <v>827606</v>
      </c>
      <c r="H16" s="493" t="s">
        <v>259</v>
      </c>
      <c r="I16" s="493" t="s">
        <v>260</v>
      </c>
      <c r="J16" s="493" t="s">
        <v>261</v>
      </c>
      <c r="K16" s="493" t="s">
        <v>262</v>
      </c>
      <c r="L16" s="494">
        <v>330745</v>
      </c>
      <c r="M16" s="493">
        <v>45258</v>
      </c>
      <c r="N16" s="493">
        <v>24560</v>
      </c>
      <c r="O16" s="342">
        <v>38335</v>
      </c>
      <c r="P16" s="342">
        <v>353609</v>
      </c>
      <c r="Q16" s="342">
        <v>22033</v>
      </c>
      <c r="R16" s="342">
        <v>26244</v>
      </c>
      <c r="S16" s="128">
        <v>23966</v>
      </c>
      <c r="T16" s="343" t="s">
        <v>268</v>
      </c>
      <c r="U16" s="370" t="s">
        <v>16</v>
      </c>
      <c r="X16" s="369"/>
    </row>
    <row r="17" spans="2:24" s="368" customFormat="1" ht="9.75" customHeight="1">
      <c r="B17" s="369" t="s">
        <v>21</v>
      </c>
      <c r="C17" s="369"/>
      <c r="D17" s="355">
        <v>8.3</v>
      </c>
      <c r="E17" s="130">
        <v>12</v>
      </c>
      <c r="F17" s="494">
        <f>SUM(F20:F29,0)</f>
        <v>274531</v>
      </c>
      <c r="G17" s="494">
        <f>SUM(G20:G29,0)</f>
        <v>684767</v>
      </c>
      <c r="H17" s="493">
        <f>SUM(H20:H29)</f>
        <v>338427</v>
      </c>
      <c r="I17" s="493">
        <v>25945</v>
      </c>
      <c r="J17" s="493">
        <v>77750</v>
      </c>
      <c r="K17" s="493">
        <v>223743</v>
      </c>
      <c r="L17" s="493">
        <f>SUM(L20:L29)</f>
        <v>274577</v>
      </c>
      <c r="M17" s="493">
        <v>36374</v>
      </c>
      <c r="N17" s="493">
        <f>SUM(N20:N29)</f>
        <v>19061</v>
      </c>
      <c r="O17" s="128">
        <v>32436</v>
      </c>
      <c r="P17" s="128">
        <v>298092</v>
      </c>
      <c r="Q17" s="128">
        <f>Q20+Q21+Q22+Q23+Q24+Q25+Q26+Q27+Q28+Q29</f>
        <v>16721</v>
      </c>
      <c r="R17" s="128">
        <f>R20+R21+R22+R23+R24+R25+R26+R27+R28+R29</f>
        <v>19379</v>
      </c>
      <c r="S17" s="128">
        <f>S20+S21+S22+S23+S24+S25+S26+S27+S28+S29</f>
        <v>17429</v>
      </c>
      <c r="T17" s="128">
        <f>T20+T21+T22+T23+T24+T25+T26+T27+T28+T29</f>
        <v>17821</v>
      </c>
      <c r="U17" s="370" t="s">
        <v>22</v>
      </c>
      <c r="X17" s="369"/>
    </row>
    <row r="18" spans="2:24" s="368" customFormat="1" ht="9.75" customHeight="1">
      <c r="B18" s="369" t="s">
        <v>23</v>
      </c>
      <c r="C18" s="369"/>
      <c r="D18" s="355">
        <v>7.8</v>
      </c>
      <c r="E18" s="130">
        <v>13.1</v>
      </c>
      <c r="F18" s="494">
        <f>SUM(F31,F33,F34,F35,F37,F39,F41,F42,F43,F45,0)</f>
        <v>52321</v>
      </c>
      <c r="G18" s="494">
        <f>SUM(G31,G33,G34,G35,G37,G39,G41,G42,G43,G45,0)</f>
        <v>142839</v>
      </c>
      <c r="H18" s="493">
        <f>H30+H32+H36+H38+H40+H44</f>
        <v>71810</v>
      </c>
      <c r="I18" s="493">
        <v>8689</v>
      </c>
      <c r="J18" s="493">
        <v>18505</v>
      </c>
      <c r="K18" s="493">
        <v>43039</v>
      </c>
      <c r="L18" s="493">
        <f>L30+L32+L36+L38+L40+L44</f>
        <v>56168</v>
      </c>
      <c r="M18" s="493">
        <v>8884</v>
      </c>
      <c r="N18" s="493">
        <f>N30+N32+N36+N38+N40+N44</f>
        <v>5499</v>
      </c>
      <c r="O18" s="128">
        <v>5899</v>
      </c>
      <c r="P18" s="128">
        <v>55517</v>
      </c>
      <c r="Q18" s="128">
        <f>Q30+Q32+Q36+Q38+Q40+Q44</f>
        <v>5312</v>
      </c>
      <c r="R18" s="128">
        <f>R30+R32+R36+R38+R40+R44</f>
        <v>6865</v>
      </c>
      <c r="S18" s="128">
        <f>S30+S32+S36+S38+S40+S44</f>
        <v>6537</v>
      </c>
      <c r="T18" s="128">
        <v>6086</v>
      </c>
      <c r="U18" s="370" t="s">
        <v>24</v>
      </c>
      <c r="X18" s="369"/>
    </row>
    <row r="19" spans="2:24" s="372" customFormat="1" ht="3.75" customHeight="1">
      <c r="B19" s="373"/>
      <c r="C19" s="373"/>
      <c r="D19" s="354"/>
      <c r="E19" s="137"/>
      <c r="F19" s="499"/>
      <c r="G19" s="499"/>
      <c r="H19" s="495"/>
      <c r="I19" s="495"/>
      <c r="J19" s="495"/>
      <c r="K19" s="495"/>
      <c r="L19" s="495"/>
      <c r="M19" s="495"/>
      <c r="N19" s="495"/>
      <c r="O19" s="18"/>
      <c r="P19" s="18"/>
      <c r="Q19" s="18"/>
      <c r="R19" s="18"/>
      <c r="S19" s="18"/>
      <c r="T19" s="18"/>
      <c r="U19" s="374"/>
      <c r="X19" s="373"/>
    </row>
    <row r="20" spans="1:24" s="372" customFormat="1" ht="9.75" customHeight="1">
      <c r="A20" s="372">
        <v>1</v>
      </c>
      <c r="B20" s="373" t="s">
        <v>25</v>
      </c>
      <c r="C20" s="373"/>
      <c r="D20" s="354">
        <v>8.2</v>
      </c>
      <c r="E20" s="137">
        <v>11.3</v>
      </c>
      <c r="F20" s="496">
        <v>98225</v>
      </c>
      <c r="G20" s="496">
        <v>232494</v>
      </c>
      <c r="H20" s="495">
        <v>115222</v>
      </c>
      <c r="I20" s="495">
        <v>6668</v>
      </c>
      <c r="J20" s="495">
        <v>21156</v>
      </c>
      <c r="K20" s="495">
        <v>81520</v>
      </c>
      <c r="L20" s="495">
        <v>93702</v>
      </c>
      <c r="M20" s="495">
        <v>11550</v>
      </c>
      <c r="N20" s="495">
        <v>5708</v>
      </c>
      <c r="O20" s="139">
        <v>11911</v>
      </c>
      <c r="P20" s="139">
        <v>111559</v>
      </c>
      <c r="Q20" s="344">
        <v>3030</v>
      </c>
      <c r="R20" s="345">
        <v>4021</v>
      </c>
      <c r="S20" s="345">
        <v>3522</v>
      </c>
      <c r="T20" s="345">
        <v>4599</v>
      </c>
      <c r="U20" s="374">
        <v>1</v>
      </c>
      <c r="X20" s="373"/>
    </row>
    <row r="21" spans="1:24" s="372" customFormat="1" ht="9.75" customHeight="1">
      <c r="A21" s="372">
        <v>2</v>
      </c>
      <c r="B21" s="373" t="s">
        <v>26</v>
      </c>
      <c r="C21" s="373"/>
      <c r="D21" s="354">
        <v>8.4</v>
      </c>
      <c r="E21" s="137">
        <v>13.6</v>
      </c>
      <c r="F21" s="495">
        <v>50058</v>
      </c>
      <c r="G21" s="495">
        <v>123116</v>
      </c>
      <c r="H21" s="495">
        <v>58832</v>
      </c>
      <c r="I21" s="495">
        <v>7008</v>
      </c>
      <c r="J21" s="495">
        <v>13477</v>
      </c>
      <c r="K21" s="495">
        <v>37208</v>
      </c>
      <c r="L21" s="495">
        <v>45780</v>
      </c>
      <c r="M21" s="495">
        <v>7342</v>
      </c>
      <c r="N21" s="495">
        <v>4748</v>
      </c>
      <c r="O21" s="18">
        <v>5619</v>
      </c>
      <c r="P21" s="135">
        <v>44878</v>
      </c>
      <c r="Q21" s="344">
        <v>4205</v>
      </c>
      <c r="R21" s="345">
        <v>5919</v>
      </c>
      <c r="S21" s="345">
        <v>5503</v>
      </c>
      <c r="T21" s="345">
        <v>4617</v>
      </c>
      <c r="U21" s="374">
        <v>2</v>
      </c>
      <c r="X21" s="373"/>
    </row>
    <row r="22" spans="1:24" s="372" customFormat="1" ht="9.75" customHeight="1">
      <c r="A22" s="372">
        <v>3</v>
      </c>
      <c r="B22" s="373" t="s">
        <v>27</v>
      </c>
      <c r="C22" s="373"/>
      <c r="D22" s="354">
        <v>9.4</v>
      </c>
      <c r="E22" s="137">
        <v>8.6</v>
      </c>
      <c r="F22" s="495">
        <v>29573</v>
      </c>
      <c r="G22" s="495">
        <v>72226</v>
      </c>
      <c r="H22" s="495">
        <v>34761</v>
      </c>
      <c r="I22" s="495">
        <v>665</v>
      </c>
      <c r="J22" s="495">
        <v>7981</v>
      </c>
      <c r="K22" s="495">
        <v>24127</v>
      </c>
      <c r="L22" s="496">
        <v>30172</v>
      </c>
      <c r="M22" s="495">
        <v>2364</v>
      </c>
      <c r="N22" s="495">
        <v>726</v>
      </c>
      <c r="O22" s="18">
        <v>3134</v>
      </c>
      <c r="P22" s="18">
        <v>39557</v>
      </c>
      <c r="Q22" s="344">
        <v>447</v>
      </c>
      <c r="R22" s="345">
        <v>267</v>
      </c>
      <c r="S22" s="345">
        <v>231</v>
      </c>
      <c r="T22" s="345">
        <v>457</v>
      </c>
      <c r="U22" s="374">
        <v>3</v>
      </c>
      <c r="X22" s="373"/>
    </row>
    <row r="23" spans="1:24" s="372" customFormat="1" ht="9.75" customHeight="1">
      <c r="A23" s="372">
        <v>4</v>
      </c>
      <c r="B23" s="373" t="s">
        <v>28</v>
      </c>
      <c r="C23" s="373"/>
      <c r="D23" s="354">
        <v>5.6</v>
      </c>
      <c r="E23" s="137">
        <v>14.2</v>
      </c>
      <c r="F23" s="495">
        <v>7742</v>
      </c>
      <c r="G23" s="495">
        <v>19494</v>
      </c>
      <c r="H23" s="495">
        <v>9525</v>
      </c>
      <c r="I23" s="495">
        <v>823</v>
      </c>
      <c r="J23" s="495">
        <v>2652</v>
      </c>
      <c r="K23" s="495">
        <v>5949</v>
      </c>
      <c r="L23" s="496">
        <v>7823</v>
      </c>
      <c r="M23" s="495">
        <v>1137</v>
      </c>
      <c r="N23" s="495">
        <v>503</v>
      </c>
      <c r="O23" s="18">
        <v>873</v>
      </c>
      <c r="P23" s="18">
        <v>7157</v>
      </c>
      <c r="Q23" s="344">
        <v>889</v>
      </c>
      <c r="R23" s="345">
        <v>928</v>
      </c>
      <c r="S23" s="345">
        <v>835</v>
      </c>
      <c r="T23" s="345">
        <v>971</v>
      </c>
      <c r="U23" s="374">
        <v>4</v>
      </c>
      <c r="X23" s="373"/>
    </row>
    <row r="24" spans="1:24" s="372" customFormat="1" ht="9.75" customHeight="1">
      <c r="A24" s="372">
        <v>5</v>
      </c>
      <c r="B24" s="373" t="s">
        <v>29</v>
      </c>
      <c r="C24" s="373"/>
      <c r="D24" s="354">
        <v>8.6</v>
      </c>
      <c r="E24" s="137">
        <v>12.9</v>
      </c>
      <c r="F24" s="495">
        <v>22748</v>
      </c>
      <c r="G24" s="495">
        <v>55076</v>
      </c>
      <c r="H24" s="495">
        <v>27920</v>
      </c>
      <c r="I24" s="495">
        <v>2582</v>
      </c>
      <c r="J24" s="495">
        <v>8891</v>
      </c>
      <c r="K24" s="495">
        <v>16304</v>
      </c>
      <c r="L24" s="496">
        <v>22981</v>
      </c>
      <c r="M24" s="495">
        <v>3170</v>
      </c>
      <c r="N24" s="495">
        <v>1619</v>
      </c>
      <c r="O24" s="18">
        <v>2677</v>
      </c>
      <c r="P24" s="18">
        <v>26280</v>
      </c>
      <c r="Q24" s="344">
        <v>2628</v>
      </c>
      <c r="R24" s="345">
        <v>2942</v>
      </c>
      <c r="S24" s="345">
        <v>2461</v>
      </c>
      <c r="T24" s="345">
        <v>2423</v>
      </c>
      <c r="U24" s="374">
        <v>5</v>
      </c>
      <c r="X24" s="373"/>
    </row>
    <row r="25" spans="1:24" s="372" customFormat="1" ht="9.75" customHeight="1">
      <c r="A25" s="372">
        <v>6</v>
      </c>
      <c r="B25" s="373" t="s">
        <v>30</v>
      </c>
      <c r="C25" s="373"/>
      <c r="D25" s="354">
        <v>8.9</v>
      </c>
      <c r="E25" s="137">
        <v>13.7</v>
      </c>
      <c r="F25" s="495">
        <v>17929</v>
      </c>
      <c r="G25" s="495">
        <v>49139</v>
      </c>
      <c r="H25" s="495">
        <v>24396</v>
      </c>
      <c r="I25" s="495">
        <v>1472</v>
      </c>
      <c r="J25" s="495">
        <v>6662</v>
      </c>
      <c r="K25" s="495">
        <v>15382</v>
      </c>
      <c r="L25" s="496">
        <v>19942</v>
      </c>
      <c r="M25" s="495">
        <v>2647</v>
      </c>
      <c r="N25" s="495">
        <v>1152</v>
      </c>
      <c r="O25" s="135">
        <v>2597</v>
      </c>
      <c r="P25" s="135">
        <v>20945</v>
      </c>
      <c r="Q25" s="344">
        <v>1279</v>
      </c>
      <c r="R25" s="345">
        <v>711</v>
      </c>
      <c r="S25" s="345">
        <v>666</v>
      </c>
      <c r="T25" s="345">
        <v>445</v>
      </c>
      <c r="U25" s="374">
        <v>6</v>
      </c>
      <c r="X25" s="373"/>
    </row>
    <row r="26" spans="1:24" s="372" customFormat="1" ht="9.75" customHeight="1">
      <c r="A26" s="372">
        <v>7</v>
      </c>
      <c r="B26" s="373" t="s">
        <v>31</v>
      </c>
      <c r="C26" s="373"/>
      <c r="D26" s="354">
        <v>8.6</v>
      </c>
      <c r="E26" s="137">
        <v>13</v>
      </c>
      <c r="F26" s="495">
        <v>10701</v>
      </c>
      <c r="G26" s="495">
        <v>29682</v>
      </c>
      <c r="H26" s="495">
        <v>15748</v>
      </c>
      <c r="I26" s="495">
        <v>2220</v>
      </c>
      <c r="J26" s="495">
        <v>4007</v>
      </c>
      <c r="K26" s="495">
        <v>9378</v>
      </c>
      <c r="L26" s="496">
        <v>11936</v>
      </c>
      <c r="M26" s="495">
        <v>2238</v>
      </c>
      <c r="N26" s="495">
        <v>1465</v>
      </c>
      <c r="O26" s="18">
        <v>1592</v>
      </c>
      <c r="P26" s="18">
        <v>12181</v>
      </c>
      <c r="Q26" s="344">
        <v>1237</v>
      </c>
      <c r="R26" s="345">
        <v>1491</v>
      </c>
      <c r="S26" s="345">
        <v>1416</v>
      </c>
      <c r="T26" s="345">
        <v>1111</v>
      </c>
      <c r="U26" s="374">
        <v>7</v>
      </c>
      <c r="X26" s="373"/>
    </row>
    <row r="27" spans="1:24" s="372" customFormat="1" ht="9.75" customHeight="1">
      <c r="A27" s="372">
        <v>8</v>
      </c>
      <c r="B27" s="373" t="s">
        <v>32</v>
      </c>
      <c r="C27" s="373"/>
      <c r="D27" s="354">
        <v>8.7</v>
      </c>
      <c r="E27" s="137">
        <v>11.3</v>
      </c>
      <c r="F27" s="495">
        <v>16148</v>
      </c>
      <c r="G27" s="495">
        <v>45264</v>
      </c>
      <c r="H27" s="495">
        <v>22262</v>
      </c>
      <c r="I27" s="495">
        <v>1819</v>
      </c>
      <c r="J27" s="495">
        <v>5258</v>
      </c>
      <c r="K27" s="495">
        <v>15009</v>
      </c>
      <c r="L27" s="496">
        <v>18464</v>
      </c>
      <c r="M27" s="495">
        <v>2290</v>
      </c>
      <c r="N27" s="495">
        <v>1309</v>
      </c>
      <c r="O27" s="135">
        <v>1550</v>
      </c>
      <c r="P27" s="135">
        <v>14630</v>
      </c>
      <c r="Q27" s="344">
        <v>801</v>
      </c>
      <c r="R27" s="345">
        <v>983</v>
      </c>
      <c r="S27" s="345">
        <v>922</v>
      </c>
      <c r="T27" s="345">
        <v>1288</v>
      </c>
      <c r="U27" s="374">
        <v>8</v>
      </c>
      <c r="X27" s="373"/>
    </row>
    <row r="28" spans="1:24" s="372" customFormat="1" ht="9.75" customHeight="1">
      <c r="A28" s="372">
        <v>9</v>
      </c>
      <c r="B28" s="373" t="s">
        <v>33</v>
      </c>
      <c r="C28" s="373"/>
      <c r="D28" s="354">
        <v>6.9</v>
      </c>
      <c r="E28" s="137">
        <v>13.9</v>
      </c>
      <c r="F28" s="495">
        <v>9767</v>
      </c>
      <c r="G28" s="495">
        <v>26510</v>
      </c>
      <c r="H28" s="495">
        <v>13924</v>
      </c>
      <c r="I28" s="495">
        <v>1258</v>
      </c>
      <c r="J28" s="495">
        <v>3442</v>
      </c>
      <c r="K28" s="495">
        <v>9078</v>
      </c>
      <c r="L28" s="496">
        <v>11003</v>
      </c>
      <c r="M28" s="495">
        <v>1829</v>
      </c>
      <c r="N28" s="495">
        <v>964</v>
      </c>
      <c r="O28" s="135">
        <v>1320</v>
      </c>
      <c r="P28" s="135">
        <v>10462</v>
      </c>
      <c r="Q28" s="344">
        <v>1617</v>
      </c>
      <c r="R28" s="345">
        <v>1356</v>
      </c>
      <c r="S28" s="345">
        <v>1205</v>
      </c>
      <c r="T28" s="345">
        <v>1335</v>
      </c>
      <c r="U28" s="374">
        <v>9</v>
      </c>
      <c r="X28" s="373"/>
    </row>
    <row r="29" spans="1:24" s="372" customFormat="1" ht="9.75" customHeight="1">
      <c r="A29" s="375">
        <v>10</v>
      </c>
      <c r="B29" s="373" t="s">
        <v>34</v>
      </c>
      <c r="C29" s="375"/>
      <c r="D29" s="354">
        <v>7.5</v>
      </c>
      <c r="E29" s="137">
        <v>12.5</v>
      </c>
      <c r="F29" s="496">
        <v>11640</v>
      </c>
      <c r="G29" s="496">
        <v>31766</v>
      </c>
      <c r="H29" s="496">
        <v>15837</v>
      </c>
      <c r="I29" s="496">
        <v>1430</v>
      </c>
      <c r="J29" s="496">
        <v>4224</v>
      </c>
      <c r="K29" s="496">
        <v>9788</v>
      </c>
      <c r="L29" s="496">
        <v>12774</v>
      </c>
      <c r="M29" s="496">
        <v>1807</v>
      </c>
      <c r="N29" s="496">
        <v>867</v>
      </c>
      <c r="O29" s="135">
        <v>1163</v>
      </c>
      <c r="P29" s="135">
        <v>10443</v>
      </c>
      <c r="Q29" s="344">
        <v>588</v>
      </c>
      <c r="R29" s="345">
        <v>761</v>
      </c>
      <c r="S29" s="345">
        <v>668</v>
      </c>
      <c r="T29" s="345">
        <v>575</v>
      </c>
      <c r="U29" s="374">
        <v>10</v>
      </c>
      <c r="X29" s="373"/>
    </row>
    <row r="30" spans="2:24" s="368" customFormat="1" ht="9.75" customHeight="1">
      <c r="B30" s="369" t="s">
        <v>35</v>
      </c>
      <c r="C30" s="369"/>
      <c r="D30" s="355">
        <v>8.9</v>
      </c>
      <c r="E30" s="130">
        <v>9.4</v>
      </c>
      <c r="F30" s="493">
        <v>6129</v>
      </c>
      <c r="G30" s="493">
        <v>16072</v>
      </c>
      <c r="H30" s="493">
        <v>8067</v>
      </c>
      <c r="I30" s="493">
        <v>398</v>
      </c>
      <c r="J30" s="493">
        <v>2221</v>
      </c>
      <c r="K30" s="493">
        <v>5189</v>
      </c>
      <c r="L30" s="494">
        <v>6960</v>
      </c>
      <c r="M30" s="493">
        <v>614</v>
      </c>
      <c r="N30" s="493">
        <v>264</v>
      </c>
      <c r="O30" s="128">
        <v>477</v>
      </c>
      <c r="P30" s="128">
        <v>6678</v>
      </c>
      <c r="Q30" s="346">
        <v>282</v>
      </c>
      <c r="R30" s="347">
        <v>198</v>
      </c>
      <c r="S30" s="347">
        <v>181</v>
      </c>
      <c r="T30" s="346">
        <v>174</v>
      </c>
      <c r="U30" s="370" t="s">
        <v>36</v>
      </c>
      <c r="X30" s="369"/>
    </row>
    <row r="31" spans="1:24" s="372" customFormat="1" ht="9.75" customHeight="1">
      <c r="A31" s="372">
        <v>11</v>
      </c>
      <c r="B31" s="373" t="s">
        <v>37</v>
      </c>
      <c r="C31" s="373"/>
      <c r="D31" s="354">
        <v>8.9</v>
      </c>
      <c r="E31" s="137">
        <v>9.4</v>
      </c>
      <c r="F31" s="495">
        <v>6129</v>
      </c>
      <c r="G31" s="495">
        <v>16072</v>
      </c>
      <c r="H31" s="495">
        <v>8067</v>
      </c>
      <c r="I31" s="495">
        <v>398</v>
      </c>
      <c r="J31" s="495">
        <v>2221</v>
      </c>
      <c r="K31" s="495">
        <v>5189</v>
      </c>
      <c r="L31" s="496">
        <v>6960</v>
      </c>
      <c r="M31" s="495">
        <v>614</v>
      </c>
      <c r="N31" s="495">
        <v>264</v>
      </c>
      <c r="O31" s="135">
        <v>477</v>
      </c>
      <c r="P31" s="135">
        <v>6678</v>
      </c>
      <c r="Q31" s="344">
        <v>282</v>
      </c>
      <c r="R31" s="345">
        <v>198</v>
      </c>
      <c r="S31" s="345">
        <v>181</v>
      </c>
      <c r="T31" s="345">
        <v>174</v>
      </c>
      <c r="U31" s="374">
        <v>11</v>
      </c>
      <c r="X31" s="373"/>
    </row>
    <row r="32" spans="2:24" s="368" customFormat="1" ht="9.75" customHeight="1">
      <c r="B32" s="369" t="s">
        <v>38</v>
      </c>
      <c r="C32" s="369"/>
      <c r="D32" s="355">
        <v>8.5</v>
      </c>
      <c r="E32" s="130">
        <v>11.1</v>
      </c>
      <c r="F32" s="493">
        <f>SUM(F33:F35)</f>
        <v>19672</v>
      </c>
      <c r="G32" s="493">
        <f>SUM(G33:G35)</f>
        <v>52156</v>
      </c>
      <c r="H32" s="493">
        <f>H33+H34+H35</f>
        <v>24487</v>
      </c>
      <c r="I32" s="493">
        <v>1182</v>
      </c>
      <c r="J32" s="493">
        <v>6357</v>
      </c>
      <c r="K32" s="493">
        <v>16024</v>
      </c>
      <c r="L32" s="493">
        <f>SUM(L33:L35)</f>
        <v>20817</v>
      </c>
      <c r="M32" s="493">
        <v>2094</v>
      </c>
      <c r="N32" s="493">
        <f>SUM(N33:N35)</f>
        <v>872</v>
      </c>
      <c r="O32" s="128">
        <v>1887</v>
      </c>
      <c r="P32" s="128">
        <v>21441</v>
      </c>
      <c r="Q32" s="346">
        <v>853</v>
      </c>
      <c r="R32" s="347">
        <v>677</v>
      </c>
      <c r="S32" s="347">
        <v>642</v>
      </c>
      <c r="T32" s="346">
        <v>917</v>
      </c>
      <c r="U32" s="370" t="s">
        <v>39</v>
      </c>
      <c r="X32" s="369"/>
    </row>
    <row r="33" spans="1:24" s="372" customFormat="1" ht="9.75" customHeight="1">
      <c r="A33" s="372">
        <v>12</v>
      </c>
      <c r="B33" s="373" t="s">
        <v>40</v>
      </c>
      <c r="C33" s="373"/>
      <c r="D33" s="354">
        <v>7.5</v>
      </c>
      <c r="E33" s="137">
        <v>10.5</v>
      </c>
      <c r="F33" s="495">
        <v>6630</v>
      </c>
      <c r="G33" s="495">
        <v>17254</v>
      </c>
      <c r="H33" s="495">
        <v>8440</v>
      </c>
      <c r="I33" s="495">
        <v>274</v>
      </c>
      <c r="J33" s="495">
        <v>1896</v>
      </c>
      <c r="K33" s="495">
        <v>5905</v>
      </c>
      <c r="L33" s="496">
        <v>7287</v>
      </c>
      <c r="M33" s="495">
        <v>643</v>
      </c>
      <c r="N33" s="495">
        <v>251</v>
      </c>
      <c r="O33" s="18">
        <v>607</v>
      </c>
      <c r="P33" s="18">
        <v>7535</v>
      </c>
      <c r="Q33" s="344">
        <v>270</v>
      </c>
      <c r="R33" s="345">
        <v>123</v>
      </c>
      <c r="S33" s="345">
        <v>117</v>
      </c>
      <c r="T33" s="345">
        <v>69</v>
      </c>
      <c r="U33" s="374">
        <v>12</v>
      </c>
      <c r="X33" s="373"/>
    </row>
    <row r="34" spans="1:24" s="372" customFormat="1" ht="9.75" customHeight="1">
      <c r="A34" s="372">
        <v>13</v>
      </c>
      <c r="B34" s="373" t="s">
        <v>41</v>
      </c>
      <c r="C34" s="373"/>
      <c r="D34" s="354">
        <v>11.7</v>
      </c>
      <c r="E34" s="137">
        <v>7.3</v>
      </c>
      <c r="F34" s="495">
        <v>3530</v>
      </c>
      <c r="G34" s="495">
        <v>9558</v>
      </c>
      <c r="H34" s="495">
        <v>4455</v>
      </c>
      <c r="I34" s="495">
        <v>222</v>
      </c>
      <c r="J34" s="495">
        <v>1306</v>
      </c>
      <c r="K34" s="495">
        <v>2910</v>
      </c>
      <c r="L34" s="496">
        <v>4007</v>
      </c>
      <c r="M34" s="495">
        <v>312</v>
      </c>
      <c r="N34" s="495">
        <v>119</v>
      </c>
      <c r="O34" s="18">
        <v>375</v>
      </c>
      <c r="P34" s="18">
        <v>4763</v>
      </c>
      <c r="Q34" s="344">
        <v>120</v>
      </c>
      <c r="R34" s="345">
        <v>109</v>
      </c>
      <c r="S34" s="345">
        <v>107</v>
      </c>
      <c r="T34" s="345">
        <v>110</v>
      </c>
      <c r="U34" s="374">
        <v>13</v>
      </c>
      <c r="X34" s="373"/>
    </row>
    <row r="35" spans="1:24" s="372" customFormat="1" ht="9.75" customHeight="1">
      <c r="A35" s="372">
        <v>14</v>
      </c>
      <c r="B35" s="373" t="s">
        <v>42</v>
      </c>
      <c r="C35" s="373"/>
      <c r="D35" s="354">
        <v>8</v>
      </c>
      <c r="E35" s="137">
        <v>13</v>
      </c>
      <c r="F35" s="495">
        <v>9512</v>
      </c>
      <c r="G35" s="495">
        <v>25344</v>
      </c>
      <c r="H35" s="495">
        <v>11592</v>
      </c>
      <c r="I35" s="495">
        <v>686</v>
      </c>
      <c r="J35" s="495">
        <v>3155</v>
      </c>
      <c r="K35" s="495">
        <v>7209</v>
      </c>
      <c r="L35" s="496">
        <v>9523</v>
      </c>
      <c r="M35" s="495">
        <v>1139</v>
      </c>
      <c r="N35" s="495">
        <v>502</v>
      </c>
      <c r="O35" s="135">
        <v>905</v>
      </c>
      <c r="P35" s="135">
        <v>9143</v>
      </c>
      <c r="Q35" s="344">
        <v>463</v>
      </c>
      <c r="R35" s="345">
        <v>445</v>
      </c>
      <c r="S35" s="345">
        <v>418</v>
      </c>
      <c r="T35" s="345">
        <v>738</v>
      </c>
      <c r="U35" s="374">
        <v>14</v>
      </c>
      <c r="X35" s="373"/>
    </row>
    <row r="36" spans="2:24" s="368" customFormat="1" ht="9.75" customHeight="1">
      <c r="B36" s="369" t="s">
        <v>43</v>
      </c>
      <c r="C36" s="369"/>
      <c r="D36" s="355">
        <v>5.3</v>
      </c>
      <c r="E36" s="130">
        <v>14.6</v>
      </c>
      <c r="F36" s="493">
        <v>1939</v>
      </c>
      <c r="G36" s="493">
        <v>5728</v>
      </c>
      <c r="H36" s="493">
        <v>3334</v>
      </c>
      <c r="I36" s="493">
        <v>778</v>
      </c>
      <c r="J36" s="493">
        <v>759</v>
      </c>
      <c r="K36" s="493">
        <v>1794</v>
      </c>
      <c r="L36" s="494">
        <v>2285</v>
      </c>
      <c r="M36" s="493">
        <v>558</v>
      </c>
      <c r="N36" s="493">
        <v>485</v>
      </c>
      <c r="O36" s="342">
        <v>264</v>
      </c>
      <c r="P36" s="342">
        <v>3273</v>
      </c>
      <c r="Q36" s="346">
        <v>543</v>
      </c>
      <c r="R36" s="347">
        <v>765</v>
      </c>
      <c r="S36" s="347">
        <v>748</v>
      </c>
      <c r="T36" s="347">
        <v>672</v>
      </c>
      <c r="U36" s="370" t="s">
        <v>44</v>
      </c>
      <c r="X36" s="369"/>
    </row>
    <row r="37" spans="1:24" s="372" customFormat="1" ht="9.75" customHeight="1">
      <c r="A37" s="372">
        <v>15</v>
      </c>
      <c r="B37" s="373" t="s">
        <v>45</v>
      </c>
      <c r="C37" s="373"/>
      <c r="D37" s="354">
        <v>5.3</v>
      </c>
      <c r="E37" s="137">
        <v>14.6</v>
      </c>
      <c r="F37" s="495">
        <v>1939</v>
      </c>
      <c r="G37" s="495">
        <v>5728</v>
      </c>
      <c r="H37" s="495">
        <v>3334</v>
      </c>
      <c r="I37" s="495">
        <v>778</v>
      </c>
      <c r="J37" s="495">
        <v>759</v>
      </c>
      <c r="K37" s="495">
        <v>1794</v>
      </c>
      <c r="L37" s="496">
        <v>2285</v>
      </c>
      <c r="M37" s="495">
        <v>558</v>
      </c>
      <c r="N37" s="495">
        <v>485</v>
      </c>
      <c r="O37" s="18">
        <v>264</v>
      </c>
      <c r="P37" s="18">
        <v>3273</v>
      </c>
      <c r="Q37" s="344">
        <v>543</v>
      </c>
      <c r="R37" s="345">
        <v>765</v>
      </c>
      <c r="S37" s="345">
        <v>748</v>
      </c>
      <c r="T37" s="345">
        <v>672</v>
      </c>
      <c r="U37" s="374">
        <v>15</v>
      </c>
      <c r="X37" s="373"/>
    </row>
    <row r="38" spans="2:24" s="368" customFormat="1" ht="9.75" customHeight="1">
      <c r="B38" s="369" t="s">
        <v>46</v>
      </c>
      <c r="C38" s="369"/>
      <c r="D38" s="355">
        <v>7.3</v>
      </c>
      <c r="E38" s="130">
        <v>13.5</v>
      </c>
      <c r="F38" s="493">
        <v>7743</v>
      </c>
      <c r="G38" s="493">
        <v>20223</v>
      </c>
      <c r="H38" s="493">
        <v>10097</v>
      </c>
      <c r="I38" s="493">
        <v>406</v>
      </c>
      <c r="J38" s="493">
        <v>3499</v>
      </c>
      <c r="K38" s="493">
        <v>6164</v>
      </c>
      <c r="L38" s="493">
        <v>8290</v>
      </c>
      <c r="M38" s="493">
        <v>1223</v>
      </c>
      <c r="N38" s="493">
        <v>555</v>
      </c>
      <c r="O38" s="342">
        <v>1305</v>
      </c>
      <c r="P38" s="128">
        <v>8440</v>
      </c>
      <c r="Q38" s="346">
        <v>737</v>
      </c>
      <c r="R38" s="347">
        <v>518</v>
      </c>
      <c r="S38" s="347">
        <v>500</v>
      </c>
      <c r="T38" s="346">
        <v>568</v>
      </c>
      <c r="U38" s="370" t="s">
        <v>47</v>
      </c>
      <c r="X38" s="369"/>
    </row>
    <row r="39" spans="1:24" s="372" customFormat="1" ht="9.75" customHeight="1">
      <c r="A39" s="372">
        <v>16</v>
      </c>
      <c r="B39" s="373" t="s">
        <v>48</v>
      </c>
      <c r="C39" s="373"/>
      <c r="D39" s="354">
        <v>7.3</v>
      </c>
      <c r="E39" s="137">
        <v>13.5</v>
      </c>
      <c r="F39" s="495">
        <v>7743</v>
      </c>
      <c r="G39" s="495">
        <v>20223</v>
      </c>
      <c r="H39" s="495">
        <v>10097</v>
      </c>
      <c r="I39" s="495">
        <v>406</v>
      </c>
      <c r="J39" s="495">
        <v>3499</v>
      </c>
      <c r="K39" s="495">
        <v>6164</v>
      </c>
      <c r="L39" s="495">
        <v>8290</v>
      </c>
      <c r="M39" s="495">
        <v>1223</v>
      </c>
      <c r="N39" s="495">
        <v>555</v>
      </c>
      <c r="O39" s="18">
        <v>1305</v>
      </c>
      <c r="P39" s="135">
        <v>8440</v>
      </c>
      <c r="Q39" s="344">
        <v>737</v>
      </c>
      <c r="R39" s="345">
        <v>518</v>
      </c>
      <c r="S39" s="345">
        <v>500</v>
      </c>
      <c r="T39" s="345">
        <v>568</v>
      </c>
      <c r="U39" s="374">
        <v>16</v>
      </c>
      <c r="X39" s="373"/>
    </row>
    <row r="40" spans="2:24" s="368" customFormat="1" ht="9.75" customHeight="1">
      <c r="B40" s="369" t="s">
        <v>49</v>
      </c>
      <c r="C40" s="369"/>
      <c r="D40" s="355">
        <v>7.1</v>
      </c>
      <c r="E40" s="130">
        <v>16</v>
      </c>
      <c r="F40" s="493">
        <f>SUM(F41:F43)</f>
        <v>13693</v>
      </c>
      <c r="G40" s="493">
        <f>SUM(G41:G43)</f>
        <v>39695</v>
      </c>
      <c r="H40" s="493">
        <f>SUM(H41:H43)</f>
        <v>20979</v>
      </c>
      <c r="I40" s="493">
        <v>4374</v>
      </c>
      <c r="J40" s="493">
        <v>4587</v>
      </c>
      <c r="K40" s="493">
        <v>11660</v>
      </c>
      <c r="L40" s="494">
        <f>SUM(L41:L43)</f>
        <v>14831</v>
      </c>
      <c r="M40" s="493">
        <v>3343</v>
      </c>
      <c r="N40" s="493">
        <f>SUM(N41:N43)</f>
        <v>2526</v>
      </c>
      <c r="O40" s="128">
        <v>1612</v>
      </c>
      <c r="P40" s="128">
        <v>13279</v>
      </c>
      <c r="Q40" s="347">
        <v>2072</v>
      </c>
      <c r="R40" s="347">
        <v>3623</v>
      </c>
      <c r="S40" s="347">
        <v>3425</v>
      </c>
      <c r="T40" s="346">
        <v>2872</v>
      </c>
      <c r="U40" s="370" t="s">
        <v>50</v>
      </c>
      <c r="X40" s="369"/>
    </row>
    <row r="41" spans="1:24" s="372" customFormat="1" ht="9.75" customHeight="1">
      <c r="A41" s="372">
        <v>17</v>
      </c>
      <c r="B41" s="373" t="s">
        <v>51</v>
      </c>
      <c r="C41" s="373"/>
      <c r="D41" s="354">
        <v>6.7</v>
      </c>
      <c r="E41" s="137">
        <v>22.8</v>
      </c>
      <c r="F41" s="495">
        <v>2765</v>
      </c>
      <c r="G41" s="495">
        <v>6650</v>
      </c>
      <c r="H41" s="495">
        <v>2948</v>
      </c>
      <c r="I41" s="495">
        <v>178</v>
      </c>
      <c r="J41" s="495">
        <v>829</v>
      </c>
      <c r="K41" s="495">
        <v>1922</v>
      </c>
      <c r="L41" s="496">
        <v>2448</v>
      </c>
      <c r="M41" s="495">
        <v>341</v>
      </c>
      <c r="N41" s="495">
        <v>134</v>
      </c>
      <c r="O41" s="18">
        <v>267</v>
      </c>
      <c r="P41" s="18">
        <v>2366</v>
      </c>
      <c r="Q41" s="344">
        <v>82</v>
      </c>
      <c r="R41" s="345">
        <v>80</v>
      </c>
      <c r="S41" s="345">
        <v>74</v>
      </c>
      <c r="T41" s="345">
        <v>68</v>
      </c>
      <c r="U41" s="374">
        <v>17</v>
      </c>
      <c r="X41" s="373"/>
    </row>
    <row r="42" spans="1:24" s="372" customFormat="1" ht="9.75" customHeight="1">
      <c r="A42" s="372">
        <v>18</v>
      </c>
      <c r="B42" s="373" t="s">
        <v>52</v>
      </c>
      <c r="C42" s="373"/>
      <c r="D42" s="354">
        <v>9.7</v>
      </c>
      <c r="E42" s="137">
        <v>13.8</v>
      </c>
      <c r="F42" s="495">
        <v>3344</v>
      </c>
      <c r="G42" s="495">
        <v>9573</v>
      </c>
      <c r="H42" s="495">
        <v>4965</v>
      </c>
      <c r="I42" s="495">
        <v>590</v>
      </c>
      <c r="J42" s="495">
        <v>1347</v>
      </c>
      <c r="K42" s="495">
        <v>3003</v>
      </c>
      <c r="L42" s="496">
        <v>4006</v>
      </c>
      <c r="M42" s="495">
        <v>584</v>
      </c>
      <c r="N42" s="495">
        <v>358</v>
      </c>
      <c r="O42" s="18">
        <v>387</v>
      </c>
      <c r="P42" s="18">
        <v>3529</v>
      </c>
      <c r="Q42" s="344">
        <v>228</v>
      </c>
      <c r="R42" s="345">
        <v>394</v>
      </c>
      <c r="S42" s="345">
        <v>359</v>
      </c>
      <c r="T42" s="345">
        <v>297</v>
      </c>
      <c r="U42" s="374">
        <v>18</v>
      </c>
      <c r="X42" s="373"/>
    </row>
    <row r="43" spans="1:24" s="372" customFormat="1" ht="9.75" customHeight="1">
      <c r="A43" s="372">
        <v>19</v>
      </c>
      <c r="B43" s="373" t="s">
        <v>53</v>
      </c>
      <c r="C43" s="373"/>
      <c r="D43" s="354">
        <v>6.1</v>
      </c>
      <c r="E43" s="137">
        <v>15.1</v>
      </c>
      <c r="F43" s="495">
        <v>7584</v>
      </c>
      <c r="G43" s="495">
        <v>23472</v>
      </c>
      <c r="H43" s="495">
        <v>13066</v>
      </c>
      <c r="I43" s="495">
        <v>3606</v>
      </c>
      <c r="J43" s="495">
        <v>2411</v>
      </c>
      <c r="K43" s="495">
        <v>6735</v>
      </c>
      <c r="L43" s="496">
        <v>8377</v>
      </c>
      <c r="M43" s="495">
        <v>2418</v>
      </c>
      <c r="N43" s="495">
        <v>2034</v>
      </c>
      <c r="O43" s="135">
        <v>958</v>
      </c>
      <c r="P43" s="135">
        <v>7384</v>
      </c>
      <c r="Q43" s="344">
        <v>1762</v>
      </c>
      <c r="R43" s="345">
        <v>3149</v>
      </c>
      <c r="S43" s="345">
        <v>2992</v>
      </c>
      <c r="T43" s="345">
        <v>2507</v>
      </c>
      <c r="U43" s="374">
        <v>19</v>
      </c>
      <c r="X43" s="373"/>
    </row>
    <row r="44" spans="2:24" s="368" customFormat="1" ht="9.75" customHeight="1">
      <c r="B44" s="369" t="s">
        <v>54</v>
      </c>
      <c r="C44" s="371"/>
      <c r="D44" s="355">
        <v>7.5</v>
      </c>
      <c r="E44" s="130">
        <v>16.5</v>
      </c>
      <c r="F44" s="493">
        <v>3145</v>
      </c>
      <c r="G44" s="493">
        <v>8965</v>
      </c>
      <c r="H44" s="493">
        <v>4846</v>
      </c>
      <c r="I44" s="494">
        <v>1551</v>
      </c>
      <c r="J44" s="493">
        <v>1082</v>
      </c>
      <c r="K44" s="493">
        <v>2208</v>
      </c>
      <c r="L44" s="493">
        <v>2985</v>
      </c>
      <c r="M44" s="493">
        <v>1052</v>
      </c>
      <c r="N44" s="493">
        <v>797</v>
      </c>
      <c r="O44" s="128">
        <v>354</v>
      </c>
      <c r="P44" s="128">
        <v>2406</v>
      </c>
      <c r="Q44" s="346">
        <v>825</v>
      </c>
      <c r="R44" s="347">
        <v>1084</v>
      </c>
      <c r="S44" s="347">
        <v>1041</v>
      </c>
      <c r="T44" s="346">
        <v>883</v>
      </c>
      <c r="U44" s="370" t="s">
        <v>55</v>
      </c>
      <c r="W44" s="371"/>
      <c r="X44" s="369"/>
    </row>
    <row r="45" spans="1:24" s="372" customFormat="1" ht="10.5" customHeight="1" thickBot="1">
      <c r="A45" s="396">
        <v>20</v>
      </c>
      <c r="B45" s="397" t="s">
        <v>56</v>
      </c>
      <c r="C45" s="396"/>
      <c r="D45" s="353">
        <v>7.5</v>
      </c>
      <c r="E45" s="143">
        <v>16.5</v>
      </c>
      <c r="F45" s="497">
        <v>3145</v>
      </c>
      <c r="G45" s="497">
        <v>8965</v>
      </c>
      <c r="H45" s="497">
        <v>4846</v>
      </c>
      <c r="I45" s="497">
        <v>1551</v>
      </c>
      <c r="J45" s="497">
        <v>1082</v>
      </c>
      <c r="K45" s="497">
        <v>2208</v>
      </c>
      <c r="L45" s="497">
        <v>2985</v>
      </c>
      <c r="M45" s="497">
        <v>1052</v>
      </c>
      <c r="N45" s="497">
        <v>797</v>
      </c>
      <c r="O45" s="348">
        <v>354</v>
      </c>
      <c r="P45" s="348">
        <v>2406</v>
      </c>
      <c r="Q45" s="349">
        <v>825</v>
      </c>
      <c r="R45" s="350">
        <v>1084</v>
      </c>
      <c r="S45" s="350">
        <v>1041</v>
      </c>
      <c r="T45" s="350">
        <v>883</v>
      </c>
      <c r="U45" s="398">
        <v>20</v>
      </c>
      <c r="W45" s="375"/>
      <c r="X45" s="373"/>
    </row>
    <row r="46" spans="12:15" s="372" customFormat="1" ht="10.5" customHeight="1">
      <c r="L46" s="375"/>
      <c r="O46" s="395"/>
    </row>
    <row r="47" spans="1:15" s="361" customFormat="1" ht="12" customHeight="1">
      <c r="A47" s="372"/>
      <c r="L47" s="362"/>
      <c r="O47" s="399"/>
    </row>
    <row r="48" spans="1:15" s="361" customFormat="1" ht="12">
      <c r="A48" s="376"/>
      <c r="D48" s="400"/>
      <c r="E48" s="400"/>
      <c r="L48" s="362"/>
      <c r="O48" s="399"/>
    </row>
    <row r="49" spans="1:12" s="361" customFormat="1" ht="12">
      <c r="A49" s="376"/>
      <c r="D49" s="400"/>
      <c r="E49" s="400"/>
      <c r="L49" s="362"/>
    </row>
    <row r="50" spans="4:5" ht="12">
      <c r="D50" s="106"/>
      <c r="E50" s="106"/>
    </row>
    <row r="51" spans="4:5" ht="12">
      <c r="D51" s="106"/>
      <c r="E51" s="106"/>
    </row>
    <row r="52" spans="4:5" ht="12">
      <c r="D52" s="106"/>
      <c r="E52" s="106"/>
    </row>
    <row r="53" spans="4:5" ht="12">
      <c r="D53" s="106"/>
      <c r="E53" s="106"/>
    </row>
    <row r="54" spans="4:5" ht="12">
      <c r="D54" s="106"/>
      <c r="E54" s="106"/>
    </row>
    <row r="55" spans="4:5" ht="12">
      <c r="D55" s="106"/>
      <c r="E55" s="106"/>
    </row>
    <row r="56" spans="4:5" ht="12">
      <c r="D56" s="106"/>
      <c r="E56" s="106"/>
    </row>
    <row r="57" spans="4:5" ht="12">
      <c r="D57" s="106"/>
      <c r="E57" s="106"/>
    </row>
    <row r="58" spans="4:5" ht="12">
      <c r="D58" s="106"/>
      <c r="E58" s="106"/>
    </row>
    <row r="59" spans="4:5" ht="12">
      <c r="D59" s="106"/>
      <c r="E59" s="106"/>
    </row>
    <row r="60" spans="4:5" ht="12">
      <c r="D60" s="106"/>
      <c r="E60" s="106"/>
    </row>
    <row r="61" spans="4:5" ht="12">
      <c r="D61" s="106"/>
      <c r="E61" s="106"/>
    </row>
    <row r="62" spans="4:5" ht="12">
      <c r="D62" s="106"/>
      <c r="E62" s="106"/>
    </row>
    <row r="63" spans="4:5" ht="12">
      <c r="D63" s="106"/>
      <c r="E63" s="106"/>
    </row>
    <row r="64" spans="4:5" ht="12">
      <c r="D64" s="106"/>
      <c r="E64" s="106"/>
    </row>
    <row r="65" spans="4:5" ht="12">
      <c r="D65" s="106"/>
      <c r="E65" s="106"/>
    </row>
    <row r="66" spans="4:5" ht="12">
      <c r="D66" s="106"/>
      <c r="E66" s="106"/>
    </row>
    <row r="67" spans="4:5" ht="12">
      <c r="D67" s="106"/>
      <c r="E67" s="106"/>
    </row>
    <row r="68" spans="4:5" ht="12">
      <c r="D68" s="106"/>
      <c r="E68" s="106"/>
    </row>
    <row r="69" spans="4:5" ht="12">
      <c r="D69" s="106"/>
      <c r="E69" s="106"/>
    </row>
    <row r="70" spans="4:5" ht="12">
      <c r="D70" s="106"/>
      <c r="E70" s="106"/>
    </row>
    <row r="71" spans="4:5" ht="12">
      <c r="D71" s="106"/>
      <c r="E71" s="106"/>
    </row>
    <row r="72" spans="4:5" ht="12">
      <c r="D72" s="106"/>
      <c r="E72" s="106"/>
    </row>
    <row r="73" spans="4:5" ht="12">
      <c r="D73" s="106"/>
      <c r="E73" s="106"/>
    </row>
    <row r="74" spans="4:5" ht="12">
      <c r="D74" s="106"/>
      <c r="E74" s="106"/>
    </row>
    <row r="75" spans="4:5" ht="12">
      <c r="D75" s="106"/>
      <c r="E75" s="106"/>
    </row>
    <row r="76" spans="4:5" ht="12">
      <c r="D76" s="106"/>
      <c r="E76" s="106"/>
    </row>
    <row r="77" spans="4:5" ht="12">
      <c r="D77" s="106"/>
      <c r="E77" s="106"/>
    </row>
    <row r="78" spans="4:5" ht="12">
      <c r="D78" s="106"/>
      <c r="E78" s="106"/>
    </row>
    <row r="79" spans="4:5" ht="12">
      <c r="D79" s="106"/>
      <c r="E79" s="106"/>
    </row>
    <row r="80" spans="4:5" ht="12">
      <c r="D80" s="106"/>
      <c r="E80" s="106"/>
    </row>
    <row r="81" spans="4:5" ht="12">
      <c r="D81" s="106"/>
      <c r="E81" s="106"/>
    </row>
    <row r="82" spans="4:5" ht="12">
      <c r="D82" s="106"/>
      <c r="E82" s="106"/>
    </row>
    <row r="83" spans="4:5" ht="12">
      <c r="D83" s="106"/>
      <c r="E83" s="106"/>
    </row>
    <row r="84" spans="4:5" ht="12">
      <c r="D84" s="106"/>
      <c r="E84" s="106"/>
    </row>
    <row r="85" spans="4:5" ht="12">
      <c r="D85" s="106"/>
      <c r="E85" s="106"/>
    </row>
    <row r="86" spans="4:5" ht="12">
      <c r="D86" s="106"/>
      <c r="E86" s="106"/>
    </row>
    <row r="87" spans="4:5" ht="12">
      <c r="D87" s="106"/>
      <c r="E87" s="106"/>
    </row>
    <row r="88" spans="4:5" ht="12">
      <c r="D88" s="106"/>
      <c r="E88" s="106"/>
    </row>
    <row r="89" spans="4:5" ht="12">
      <c r="D89" s="106"/>
      <c r="E89" s="106"/>
    </row>
    <row r="90" spans="4:5" ht="12">
      <c r="D90" s="106"/>
      <c r="E90" s="106"/>
    </row>
    <row r="91" spans="4:5" ht="12">
      <c r="D91" s="106"/>
      <c r="E91" s="106"/>
    </row>
    <row r="92" spans="4:5" ht="12">
      <c r="D92" s="106"/>
      <c r="E92" s="106"/>
    </row>
    <row r="93" spans="4:5" ht="12">
      <c r="D93" s="106"/>
      <c r="E93" s="106"/>
    </row>
    <row r="94" spans="4:5" ht="12">
      <c r="D94" s="106"/>
      <c r="E94" s="106"/>
    </row>
    <row r="95" spans="4:5" ht="12">
      <c r="D95" s="106"/>
      <c r="E95" s="106"/>
    </row>
    <row r="96" spans="4:5" ht="12">
      <c r="D96" s="106"/>
      <c r="E96" s="106"/>
    </row>
    <row r="97" spans="4:5" ht="12">
      <c r="D97" s="106"/>
      <c r="E97" s="106"/>
    </row>
    <row r="98" spans="4:5" ht="12">
      <c r="D98" s="106"/>
      <c r="E98" s="106"/>
    </row>
    <row r="99" spans="4:5" ht="12">
      <c r="D99" s="106"/>
      <c r="E99" s="106"/>
    </row>
    <row r="100" spans="4:5" ht="12">
      <c r="D100" s="106"/>
      <c r="E100" s="106"/>
    </row>
    <row r="101" spans="4:5" ht="12">
      <c r="D101" s="106"/>
      <c r="E101" s="106"/>
    </row>
    <row r="102" spans="4:5" ht="12">
      <c r="D102" s="106"/>
      <c r="E102" s="106"/>
    </row>
    <row r="103" spans="4:5" ht="12">
      <c r="D103" s="106"/>
      <c r="E103" s="106"/>
    </row>
    <row r="104" spans="4:5" ht="12">
      <c r="D104" s="106"/>
      <c r="E104" s="106"/>
    </row>
    <row r="105" spans="4:5" ht="12">
      <c r="D105" s="106"/>
      <c r="E105" s="106"/>
    </row>
    <row r="106" spans="4:5" ht="12">
      <c r="D106" s="106"/>
      <c r="E106" s="106"/>
    </row>
    <row r="107" spans="4:5" ht="12">
      <c r="D107" s="106"/>
      <c r="E107" s="106"/>
    </row>
    <row r="108" spans="4:5" ht="12">
      <c r="D108" s="106"/>
      <c r="E108" s="106"/>
    </row>
    <row r="109" spans="4:5" ht="12">
      <c r="D109" s="106"/>
      <c r="E109" s="106"/>
    </row>
    <row r="110" spans="4:5" ht="12">
      <c r="D110" s="106"/>
      <c r="E110" s="106"/>
    </row>
    <row r="111" spans="4:5" ht="12">
      <c r="D111" s="106"/>
      <c r="E111" s="106"/>
    </row>
    <row r="112" spans="4:5" ht="12">
      <c r="D112" s="106"/>
      <c r="E112" s="106"/>
    </row>
    <row r="113" ht="12">
      <c r="D113" s="106"/>
    </row>
    <row r="114" ht="12">
      <c r="D114" s="106"/>
    </row>
    <row r="115" ht="12">
      <c r="D115" s="106"/>
    </row>
    <row r="116" ht="12">
      <c r="D116" s="106"/>
    </row>
    <row r="117" ht="12">
      <c r="D117" s="106"/>
    </row>
    <row r="118" ht="12">
      <c r="D118" s="106"/>
    </row>
    <row r="119" ht="12">
      <c r="D119" s="106"/>
    </row>
    <row r="120" ht="12">
      <c r="D120" s="106"/>
    </row>
    <row r="121" ht="12">
      <c r="D121" s="106"/>
    </row>
    <row r="122" ht="12">
      <c r="D122" s="106"/>
    </row>
    <row r="123" ht="12">
      <c r="D123" s="106"/>
    </row>
    <row r="124" ht="12">
      <c r="D124" s="106"/>
    </row>
    <row r="125" ht="12">
      <c r="D125" s="106"/>
    </row>
    <row r="126" ht="12">
      <c r="D126" s="106"/>
    </row>
    <row r="127" ht="12">
      <c r="D127" s="106"/>
    </row>
  </sheetData>
  <sheetProtection/>
  <mergeCells count="5">
    <mergeCell ref="H12:L13"/>
    <mergeCell ref="U12:U14"/>
    <mergeCell ref="T13:T14"/>
    <mergeCell ref="F12:G12"/>
    <mergeCell ref="F13:G13"/>
  </mergeCells>
  <printOptions/>
  <pageMargins left="0.3937007874015748" right="0.3937007874015748" top="0.5905511811023623" bottom="0.3937007874015748" header="0.3937007874015748" footer="0.31496062992125984"/>
  <pageSetup horizontalDpi="600" verticalDpi="600" orientation="landscape" paperSize="8" scale="94" r:id="rId1"/>
</worksheet>
</file>

<file path=xl/worksheets/sheet3.xml><?xml version="1.0" encoding="utf-8"?>
<worksheet xmlns="http://schemas.openxmlformats.org/spreadsheetml/2006/main" xmlns:r="http://schemas.openxmlformats.org/officeDocument/2006/relationships">
  <sheetPr>
    <tabColor rgb="FFFF0000"/>
  </sheetPr>
  <dimension ref="A1:U101"/>
  <sheetViews>
    <sheetView showGridLines="0" view="pageBreakPreview" zoomScale="110" zoomScaleSheetLayoutView="110" zoomScalePageLayoutView="0" workbookViewId="0" topLeftCell="A25">
      <selection activeCell="O33" sqref="O33"/>
    </sheetView>
  </sheetViews>
  <sheetFormatPr defaultColWidth="7.75390625" defaultRowHeight="13.5"/>
  <cols>
    <col min="1" max="1" width="2.50390625" style="1" customWidth="1"/>
    <col min="2" max="2" width="9.375" style="1" customWidth="1"/>
    <col min="3" max="3" width="1.25" style="1" customWidth="1"/>
    <col min="4" max="4" width="9.75390625" style="1" customWidth="1"/>
    <col min="5" max="11" width="9.75390625" style="361" customWidth="1"/>
    <col min="12" max="12" width="10.125" style="1" customWidth="1"/>
    <col min="13" max="14" width="10.625" style="361" customWidth="1"/>
    <col min="15" max="15" width="14.125" style="361" customWidth="1"/>
    <col min="16" max="17" width="10.625" style="361" customWidth="1"/>
    <col min="18" max="18" width="14.125" style="361" customWidth="1"/>
    <col min="19" max="19" width="8.75390625" style="1" customWidth="1"/>
    <col min="20" max="20" width="7.625" style="1" customWidth="1"/>
    <col min="21" max="16384" width="7.75390625" style="87" customWidth="1"/>
  </cols>
  <sheetData>
    <row r="1" spans="7:12" ht="18.75" customHeight="1">
      <c r="G1" s="88"/>
      <c r="K1" s="515" t="s">
        <v>210</v>
      </c>
      <c r="L1" s="2" t="s">
        <v>0</v>
      </c>
    </row>
    <row r="2" spans="7:12" ht="17.25" customHeight="1">
      <c r="G2" s="88"/>
      <c r="K2" s="515"/>
      <c r="L2" s="2"/>
    </row>
    <row r="3" spans="1:20" s="125" customFormat="1" ht="9.75" customHeight="1">
      <c r="A3" s="7" t="s">
        <v>305</v>
      </c>
      <c r="B3" s="5"/>
      <c r="C3" s="5"/>
      <c r="D3" s="5"/>
      <c r="E3" s="372"/>
      <c r="F3" s="372"/>
      <c r="G3" s="372"/>
      <c r="H3" s="372"/>
      <c r="I3" s="372"/>
      <c r="J3" s="372"/>
      <c r="K3" s="372"/>
      <c r="L3" s="5" t="s">
        <v>519</v>
      </c>
      <c r="M3" s="372"/>
      <c r="N3" s="372"/>
      <c r="O3" s="372"/>
      <c r="P3" s="372"/>
      <c r="Q3" s="372"/>
      <c r="R3" s="372"/>
      <c r="S3" s="5"/>
      <c r="T3" s="5"/>
    </row>
    <row r="4" spans="1:20" s="125" customFormat="1" ht="9.75" customHeight="1">
      <c r="A4" s="352" t="s">
        <v>196</v>
      </c>
      <c r="B4" s="352"/>
      <c r="C4" s="352"/>
      <c r="D4" s="352"/>
      <c r="E4" s="500"/>
      <c r="F4" s="500"/>
      <c r="G4" s="500"/>
      <c r="H4" s="500"/>
      <c r="I4" s="500"/>
      <c r="J4" s="500"/>
      <c r="K4" s="500"/>
      <c r="L4" s="617" t="s">
        <v>521</v>
      </c>
      <c r="M4" s="617"/>
      <c r="N4" s="617"/>
      <c r="O4" s="617"/>
      <c r="P4" s="617"/>
      <c r="Q4" s="617"/>
      <c r="R4" s="617"/>
      <c r="S4" s="5"/>
      <c r="T4" s="5"/>
    </row>
    <row r="5" spans="1:20" s="125" customFormat="1" ht="9.75" customHeight="1">
      <c r="A5" s="352" t="s">
        <v>250</v>
      </c>
      <c r="B5" s="5"/>
      <c r="C5" s="352"/>
      <c r="D5" s="352"/>
      <c r="E5" s="500"/>
      <c r="F5" s="500"/>
      <c r="G5" s="500"/>
      <c r="H5" s="500"/>
      <c r="I5" s="500"/>
      <c r="J5" s="500"/>
      <c r="K5" s="500"/>
      <c r="L5" s="5" t="s">
        <v>522</v>
      </c>
      <c r="M5" s="372"/>
      <c r="N5" s="372"/>
      <c r="O5" s="372"/>
      <c r="P5" s="372"/>
      <c r="Q5" s="372"/>
      <c r="R5" s="372"/>
      <c r="S5" s="5"/>
      <c r="T5" s="5"/>
    </row>
    <row r="6" spans="1:20" s="125" customFormat="1" ht="9.75" customHeight="1">
      <c r="A6" s="352" t="s">
        <v>520</v>
      </c>
      <c r="B6" s="352"/>
      <c r="C6" s="352"/>
      <c r="D6" s="352"/>
      <c r="E6" s="500"/>
      <c r="F6" s="500"/>
      <c r="G6" s="500"/>
      <c r="H6" s="500"/>
      <c r="I6" s="500"/>
      <c r="J6" s="500"/>
      <c r="K6" s="500"/>
      <c r="L6" s="5" t="s">
        <v>523</v>
      </c>
      <c r="M6" s="372"/>
      <c r="N6" s="372"/>
      <c r="O6" s="372"/>
      <c r="P6" s="372"/>
      <c r="Q6" s="372"/>
      <c r="R6" s="372"/>
      <c r="S6" s="5"/>
      <c r="T6" s="5"/>
    </row>
    <row r="7" spans="1:20" s="125" customFormat="1" ht="10.5" customHeight="1">
      <c r="A7" s="617" t="s">
        <v>304</v>
      </c>
      <c r="B7" s="617"/>
      <c r="C7" s="617"/>
      <c r="D7" s="617"/>
      <c r="E7" s="617"/>
      <c r="F7" s="617"/>
      <c r="G7" s="617"/>
      <c r="H7" s="617"/>
      <c r="I7" s="617"/>
      <c r="J7" s="617"/>
      <c r="K7" s="372"/>
      <c r="L7" s="5" t="s">
        <v>275</v>
      </c>
      <c r="M7" s="372"/>
      <c r="N7" s="372"/>
      <c r="O7" s="372"/>
      <c r="P7" s="372"/>
      <c r="Q7" s="372"/>
      <c r="R7" s="372"/>
      <c r="S7" s="5"/>
      <c r="T7" s="5"/>
    </row>
    <row r="8" spans="1:20" ht="0.75" customHeight="1" hidden="1" thickBot="1">
      <c r="A8" s="617"/>
      <c r="B8" s="617"/>
      <c r="C8" s="617"/>
      <c r="D8" s="617"/>
      <c r="E8" s="617"/>
      <c r="F8" s="617"/>
      <c r="G8" s="617"/>
      <c r="H8" s="617"/>
      <c r="I8" s="617"/>
      <c r="J8" s="617"/>
      <c r="M8" s="372"/>
      <c r="N8" s="372"/>
      <c r="O8" s="372"/>
      <c r="P8" s="372"/>
      <c r="Q8" s="372"/>
      <c r="R8" s="372"/>
      <c r="T8" s="5"/>
    </row>
    <row r="9" spans="1:20" s="361" customFormat="1" ht="10.5" customHeight="1" thickBot="1">
      <c r="A9" s="618"/>
      <c r="B9" s="618"/>
      <c r="C9" s="618"/>
      <c r="D9" s="618"/>
      <c r="E9" s="618"/>
      <c r="F9" s="618"/>
      <c r="G9" s="618"/>
      <c r="H9" s="618"/>
      <c r="I9" s="618"/>
      <c r="J9" s="618"/>
      <c r="L9" s="1"/>
      <c r="M9" s="372"/>
      <c r="N9" s="372"/>
      <c r="O9" s="372"/>
      <c r="P9" s="372"/>
      <c r="Q9" s="372"/>
      <c r="R9" s="372"/>
      <c r="S9" s="1"/>
      <c r="T9" s="5"/>
    </row>
    <row r="10" spans="1:20" s="89" customFormat="1" ht="10.5" customHeight="1">
      <c r="A10" s="403"/>
      <c r="B10" s="403"/>
      <c r="C10" s="404"/>
      <c r="D10" s="435"/>
      <c r="E10" s="501" t="s">
        <v>127</v>
      </c>
      <c r="F10" s="381"/>
      <c r="G10" s="382"/>
      <c r="H10" s="381" t="s">
        <v>128</v>
      </c>
      <c r="I10" s="382"/>
      <c r="J10" s="381" t="s">
        <v>129</v>
      </c>
      <c r="K10" s="382"/>
      <c r="L10" s="619" t="s">
        <v>333</v>
      </c>
      <c r="M10" s="625" t="s">
        <v>130</v>
      </c>
      <c r="N10" s="626"/>
      <c r="O10" s="626"/>
      <c r="P10" s="626"/>
      <c r="Q10" s="626"/>
      <c r="R10" s="627"/>
      <c r="S10" s="436" t="s">
        <v>276</v>
      </c>
      <c r="T10" s="622" t="s">
        <v>206</v>
      </c>
    </row>
    <row r="11" spans="1:20" s="92" customFormat="1" ht="10.5" customHeight="1">
      <c r="A11" s="405" t="s">
        <v>208</v>
      </c>
      <c r="B11" s="405"/>
      <c r="C11" s="406"/>
      <c r="D11" s="437" t="s">
        <v>131</v>
      </c>
      <c r="E11" s="502" t="s">
        <v>325</v>
      </c>
      <c r="F11" s="503"/>
      <c r="G11" s="74"/>
      <c r="H11" s="502" t="s">
        <v>326</v>
      </c>
      <c r="I11" s="516"/>
      <c r="J11" s="502" t="s">
        <v>327</v>
      </c>
      <c r="K11" s="516"/>
      <c r="L11" s="620"/>
      <c r="M11" s="628" t="s">
        <v>334</v>
      </c>
      <c r="N11" s="629"/>
      <c r="O11" s="630"/>
      <c r="P11" s="628" t="s">
        <v>335</v>
      </c>
      <c r="Q11" s="629"/>
      <c r="R11" s="630"/>
      <c r="S11" s="438" t="s">
        <v>277</v>
      </c>
      <c r="T11" s="623"/>
    </row>
    <row r="12" spans="1:20" s="92" customFormat="1" ht="10.5" customHeight="1">
      <c r="A12" s="13"/>
      <c r="B12" s="13"/>
      <c r="C12" s="24"/>
      <c r="D12" s="439" t="s">
        <v>251</v>
      </c>
      <c r="E12" s="504" t="s">
        <v>14</v>
      </c>
      <c r="F12" s="505" t="s">
        <v>15</v>
      </c>
      <c r="G12" s="506" t="s">
        <v>132</v>
      </c>
      <c r="H12" s="517" t="s">
        <v>133</v>
      </c>
      <c r="I12" s="517" t="s">
        <v>134</v>
      </c>
      <c r="J12" s="517" t="s">
        <v>133</v>
      </c>
      <c r="K12" s="517" t="s">
        <v>134</v>
      </c>
      <c r="L12" s="621"/>
      <c r="M12" s="527" t="s">
        <v>135</v>
      </c>
      <c r="N12" s="527" t="s">
        <v>15</v>
      </c>
      <c r="O12" s="528" t="s">
        <v>136</v>
      </c>
      <c r="P12" s="505" t="s">
        <v>135</v>
      </c>
      <c r="Q12" s="505" t="s">
        <v>15</v>
      </c>
      <c r="R12" s="529" t="s">
        <v>136</v>
      </c>
      <c r="S12" s="440" t="s">
        <v>278</v>
      </c>
      <c r="T12" s="624"/>
    </row>
    <row r="13" spans="1:20" s="94" customFormat="1" ht="9" customHeight="1">
      <c r="A13" s="307"/>
      <c r="B13" s="307"/>
      <c r="C13" s="308"/>
      <c r="D13" s="341" t="s">
        <v>19</v>
      </c>
      <c r="E13" s="274" t="s">
        <v>137</v>
      </c>
      <c r="F13" s="274" t="s">
        <v>18</v>
      </c>
      <c r="G13" s="274" t="s">
        <v>138</v>
      </c>
      <c r="H13" s="518" t="s">
        <v>139</v>
      </c>
      <c r="I13" s="518" t="s">
        <v>139</v>
      </c>
      <c r="J13" s="518" t="s">
        <v>122</v>
      </c>
      <c r="K13" s="518" t="s">
        <v>122</v>
      </c>
      <c r="L13" s="341" t="s">
        <v>140</v>
      </c>
      <c r="M13" s="274" t="s">
        <v>141</v>
      </c>
      <c r="N13" s="274" t="s">
        <v>18</v>
      </c>
      <c r="O13" s="274" t="s">
        <v>197</v>
      </c>
      <c r="P13" s="274" t="s">
        <v>141</v>
      </c>
      <c r="Q13" s="274" t="s">
        <v>18</v>
      </c>
      <c r="R13" s="274" t="s">
        <v>197</v>
      </c>
      <c r="S13" s="341" t="s">
        <v>279</v>
      </c>
      <c r="T13" s="407"/>
    </row>
    <row r="14" spans="1:20" s="75" customFormat="1" ht="9.75" customHeight="1">
      <c r="A14" s="408"/>
      <c r="B14" s="409" t="s">
        <v>20</v>
      </c>
      <c r="C14" s="410"/>
      <c r="D14" s="441">
        <v>110507</v>
      </c>
      <c r="E14" s="507">
        <v>1350</v>
      </c>
      <c r="F14" s="507">
        <v>60600</v>
      </c>
      <c r="G14" s="507">
        <v>179088082</v>
      </c>
      <c r="H14" s="519">
        <v>1884.3</v>
      </c>
      <c r="I14" s="519" t="s">
        <v>328</v>
      </c>
      <c r="J14" s="520">
        <v>100</v>
      </c>
      <c r="K14" s="520">
        <v>96</v>
      </c>
      <c r="L14" s="411">
        <v>678450</v>
      </c>
      <c r="M14" s="530">
        <v>1826</v>
      </c>
      <c r="N14" s="530">
        <v>14497</v>
      </c>
      <c r="O14" s="530">
        <v>853670</v>
      </c>
      <c r="P14" s="530">
        <v>6809</v>
      </c>
      <c r="Q14" s="530">
        <v>43510</v>
      </c>
      <c r="R14" s="530">
        <v>810259</v>
      </c>
      <c r="S14" s="351">
        <v>1633</v>
      </c>
      <c r="T14" s="412" t="s">
        <v>16</v>
      </c>
    </row>
    <row r="15" spans="1:20" s="75" customFormat="1" ht="9.75" customHeight="1">
      <c r="A15" s="408"/>
      <c r="B15" s="409" t="s">
        <v>21</v>
      </c>
      <c r="C15" s="410"/>
      <c r="D15" s="351">
        <v>95852</v>
      </c>
      <c r="E15" s="508">
        <v>1049</v>
      </c>
      <c r="F15" s="508">
        <v>46439</v>
      </c>
      <c r="G15" s="508">
        <v>141889302</v>
      </c>
      <c r="H15" s="519">
        <v>1562.7</v>
      </c>
      <c r="I15" s="519" t="s">
        <v>329</v>
      </c>
      <c r="J15" s="520">
        <v>100</v>
      </c>
      <c r="K15" s="520">
        <v>95.9</v>
      </c>
      <c r="L15" s="351">
        <v>549322</v>
      </c>
      <c r="M15" s="530">
        <v>1538</v>
      </c>
      <c r="N15" s="530">
        <v>12743</v>
      </c>
      <c r="O15" s="530">
        <v>760358</v>
      </c>
      <c r="P15" s="530">
        <v>5693</v>
      </c>
      <c r="Q15" s="530">
        <v>37172</v>
      </c>
      <c r="R15" s="530">
        <v>703947</v>
      </c>
      <c r="S15" s="351">
        <v>1316</v>
      </c>
      <c r="T15" s="412" t="s">
        <v>22</v>
      </c>
    </row>
    <row r="16" spans="1:21" s="75" customFormat="1" ht="9.75" customHeight="1">
      <c r="A16" s="408"/>
      <c r="B16" s="409" t="s">
        <v>23</v>
      </c>
      <c r="C16" s="410"/>
      <c r="D16" s="351">
        <v>14655</v>
      </c>
      <c r="E16" s="508">
        <v>301</v>
      </c>
      <c r="F16" s="508">
        <v>14161</v>
      </c>
      <c r="G16" s="508">
        <v>37198780</v>
      </c>
      <c r="H16" s="520">
        <v>321.5</v>
      </c>
      <c r="I16" s="519" t="s">
        <v>330</v>
      </c>
      <c r="J16" s="520">
        <v>100</v>
      </c>
      <c r="K16" s="520">
        <v>96.5</v>
      </c>
      <c r="L16" s="351">
        <v>119847</v>
      </c>
      <c r="M16" s="530">
        <v>288</v>
      </c>
      <c r="N16" s="530">
        <v>1754</v>
      </c>
      <c r="O16" s="530">
        <v>93312</v>
      </c>
      <c r="P16" s="530">
        <v>1116</v>
      </c>
      <c r="Q16" s="530">
        <v>6338</v>
      </c>
      <c r="R16" s="530">
        <v>106311</v>
      </c>
      <c r="S16" s="351">
        <v>317</v>
      </c>
      <c r="T16" s="412" t="s">
        <v>24</v>
      </c>
      <c r="U16" s="76"/>
    </row>
    <row r="17" spans="1:20" s="77" customFormat="1" ht="6.75" customHeight="1">
      <c r="A17" s="413"/>
      <c r="B17" s="414"/>
      <c r="C17" s="415"/>
      <c r="D17" s="442"/>
      <c r="E17" s="509"/>
      <c r="F17" s="509"/>
      <c r="G17" s="509"/>
      <c r="H17" s="521"/>
      <c r="I17" s="519"/>
      <c r="J17" s="520"/>
      <c r="K17" s="521"/>
      <c r="L17" s="351"/>
      <c r="M17" s="531"/>
      <c r="N17" s="531"/>
      <c r="O17" s="531"/>
      <c r="P17" s="531"/>
      <c r="Q17" s="531"/>
      <c r="R17" s="531"/>
      <c r="S17" s="401"/>
      <c r="T17" s="416"/>
    </row>
    <row r="18" spans="1:20" s="78" customFormat="1" ht="9.75" customHeight="1">
      <c r="A18" s="417">
        <v>1</v>
      </c>
      <c r="B18" s="418" t="s">
        <v>25</v>
      </c>
      <c r="C18" s="419"/>
      <c r="D18" s="402">
        <v>17818</v>
      </c>
      <c r="E18" s="510">
        <v>268</v>
      </c>
      <c r="F18" s="510">
        <v>10627</v>
      </c>
      <c r="G18" s="510">
        <v>27864622</v>
      </c>
      <c r="H18" s="522">
        <v>390.4</v>
      </c>
      <c r="I18" s="523" t="s">
        <v>331</v>
      </c>
      <c r="J18" s="522">
        <v>100</v>
      </c>
      <c r="K18" s="522">
        <v>97.3</v>
      </c>
      <c r="L18" s="402">
        <v>181245</v>
      </c>
      <c r="M18" s="597">
        <v>592</v>
      </c>
      <c r="N18" s="597">
        <v>5589</v>
      </c>
      <c r="O18" s="597">
        <v>284574</v>
      </c>
      <c r="P18" s="598">
        <v>2005</v>
      </c>
      <c r="Q18" s="598">
        <v>14687</v>
      </c>
      <c r="R18" s="598">
        <v>289981</v>
      </c>
      <c r="S18" s="402">
        <v>392</v>
      </c>
      <c r="T18" s="420">
        <v>1</v>
      </c>
    </row>
    <row r="19" spans="1:20" s="78" customFormat="1" ht="9.75" customHeight="1">
      <c r="A19" s="417">
        <v>2</v>
      </c>
      <c r="B19" s="418" t="s">
        <v>194</v>
      </c>
      <c r="C19" s="419"/>
      <c r="D19" s="402">
        <v>25422</v>
      </c>
      <c r="E19" s="510">
        <v>158</v>
      </c>
      <c r="F19" s="510">
        <v>6202</v>
      </c>
      <c r="G19" s="510">
        <v>15448242</v>
      </c>
      <c r="H19" s="522">
        <v>380.2</v>
      </c>
      <c r="I19" s="523" t="s">
        <v>332</v>
      </c>
      <c r="J19" s="522">
        <v>100</v>
      </c>
      <c r="K19" s="522">
        <v>97.3</v>
      </c>
      <c r="L19" s="402">
        <v>94703</v>
      </c>
      <c r="M19" s="597">
        <v>242</v>
      </c>
      <c r="N19" s="597">
        <v>1496</v>
      </c>
      <c r="O19" s="597">
        <v>71474</v>
      </c>
      <c r="P19" s="598">
        <v>1066</v>
      </c>
      <c r="Q19" s="598">
        <v>6478</v>
      </c>
      <c r="R19" s="598">
        <v>109749</v>
      </c>
      <c r="S19" s="402">
        <v>282</v>
      </c>
      <c r="T19" s="420">
        <v>2</v>
      </c>
    </row>
    <row r="20" spans="1:20" s="78" customFormat="1" ht="9.75" customHeight="1">
      <c r="A20" s="417">
        <v>3</v>
      </c>
      <c r="B20" s="418" t="s">
        <v>27</v>
      </c>
      <c r="C20" s="419"/>
      <c r="D20" s="443">
        <v>2337</v>
      </c>
      <c r="E20" s="510">
        <v>114</v>
      </c>
      <c r="F20" s="510">
        <v>8892</v>
      </c>
      <c r="G20" s="510">
        <v>35171093</v>
      </c>
      <c r="H20" s="522">
        <v>56.1</v>
      </c>
      <c r="I20" s="522">
        <v>628.7</v>
      </c>
      <c r="J20" s="522">
        <v>100</v>
      </c>
      <c r="K20" s="522">
        <v>90.2</v>
      </c>
      <c r="L20" s="402">
        <v>53920</v>
      </c>
      <c r="M20" s="597">
        <v>241</v>
      </c>
      <c r="N20" s="597">
        <v>2613</v>
      </c>
      <c r="O20" s="597">
        <v>237932</v>
      </c>
      <c r="P20" s="598">
        <v>558</v>
      </c>
      <c r="Q20" s="598">
        <v>3919</v>
      </c>
      <c r="R20" s="598">
        <v>86658</v>
      </c>
      <c r="S20" s="402">
        <v>92</v>
      </c>
      <c r="T20" s="420">
        <v>3</v>
      </c>
    </row>
    <row r="21" spans="1:20" s="78" customFormat="1" ht="9.75" customHeight="1">
      <c r="A21" s="417">
        <v>4</v>
      </c>
      <c r="B21" s="418" t="s">
        <v>28</v>
      </c>
      <c r="C21" s="419"/>
      <c r="D21" s="443">
        <v>4882</v>
      </c>
      <c r="E21" s="511">
        <v>36</v>
      </c>
      <c r="F21" s="511">
        <v>2042</v>
      </c>
      <c r="G21" s="511">
        <v>7980744</v>
      </c>
      <c r="H21" s="522">
        <v>61</v>
      </c>
      <c r="I21" s="522">
        <v>321.5</v>
      </c>
      <c r="J21" s="522">
        <v>100</v>
      </c>
      <c r="K21" s="522">
        <v>94.7</v>
      </c>
      <c r="L21" s="402">
        <v>17381</v>
      </c>
      <c r="M21" s="597">
        <v>26</v>
      </c>
      <c r="N21" s="597">
        <v>276</v>
      </c>
      <c r="O21" s="597">
        <v>23032</v>
      </c>
      <c r="P21" s="598">
        <v>149</v>
      </c>
      <c r="Q21" s="598">
        <v>704</v>
      </c>
      <c r="R21" s="598">
        <v>10856</v>
      </c>
      <c r="S21" s="402">
        <v>52</v>
      </c>
      <c r="T21" s="420">
        <v>4</v>
      </c>
    </row>
    <row r="22" spans="1:20" s="78" customFormat="1" ht="9.75" customHeight="1">
      <c r="A22" s="417">
        <v>5</v>
      </c>
      <c r="B22" s="418" t="s">
        <v>29</v>
      </c>
      <c r="C22" s="419"/>
      <c r="D22" s="402">
        <v>14034</v>
      </c>
      <c r="E22" s="511">
        <v>134</v>
      </c>
      <c r="F22" s="511">
        <v>7499</v>
      </c>
      <c r="G22" s="511">
        <v>26866032</v>
      </c>
      <c r="H22" s="522">
        <v>182.60000000000002</v>
      </c>
      <c r="I22" s="524">
        <v>939.6</v>
      </c>
      <c r="J22" s="522">
        <v>100</v>
      </c>
      <c r="K22" s="522">
        <v>91.7</v>
      </c>
      <c r="L22" s="402">
        <v>46202</v>
      </c>
      <c r="M22" s="597">
        <v>112</v>
      </c>
      <c r="N22" s="597">
        <v>784</v>
      </c>
      <c r="O22" s="597">
        <v>44918</v>
      </c>
      <c r="P22" s="598">
        <v>438</v>
      </c>
      <c r="Q22" s="598">
        <v>2798</v>
      </c>
      <c r="R22" s="598">
        <v>51571</v>
      </c>
      <c r="S22" s="402">
        <v>133</v>
      </c>
      <c r="T22" s="420">
        <v>5</v>
      </c>
    </row>
    <row r="23" spans="1:20" s="78" customFormat="1" ht="9.75" customHeight="1">
      <c r="A23" s="417">
        <v>6</v>
      </c>
      <c r="B23" s="418" t="s">
        <v>30</v>
      </c>
      <c r="C23" s="419"/>
      <c r="D23" s="402">
        <v>10467</v>
      </c>
      <c r="E23" s="511">
        <v>87</v>
      </c>
      <c r="F23" s="511">
        <v>3026</v>
      </c>
      <c r="G23" s="511">
        <v>6490619</v>
      </c>
      <c r="H23" s="522">
        <v>138.4</v>
      </c>
      <c r="I23" s="522">
        <v>601.9</v>
      </c>
      <c r="J23" s="522">
        <v>100</v>
      </c>
      <c r="K23" s="522">
        <v>96.3</v>
      </c>
      <c r="L23" s="402">
        <v>42511</v>
      </c>
      <c r="M23" s="597">
        <v>95</v>
      </c>
      <c r="N23" s="597">
        <v>496</v>
      </c>
      <c r="O23" s="597">
        <v>27060</v>
      </c>
      <c r="P23" s="598">
        <v>445</v>
      </c>
      <c r="Q23" s="598">
        <v>2876</v>
      </c>
      <c r="R23" s="598">
        <v>56943</v>
      </c>
      <c r="S23" s="402">
        <v>108</v>
      </c>
      <c r="T23" s="420">
        <v>6</v>
      </c>
    </row>
    <row r="24" spans="1:20" s="78" customFormat="1" ht="9.75" customHeight="1">
      <c r="A24" s="417">
        <v>7</v>
      </c>
      <c r="B24" s="418" t="s">
        <v>31</v>
      </c>
      <c r="C24" s="419"/>
      <c r="D24" s="402">
        <v>5341</v>
      </c>
      <c r="E24" s="511">
        <v>61</v>
      </c>
      <c r="F24" s="511">
        <v>2303</v>
      </c>
      <c r="G24" s="511">
        <v>4653355</v>
      </c>
      <c r="H24" s="522">
        <v>69.4</v>
      </c>
      <c r="I24" s="522">
        <v>340.2</v>
      </c>
      <c r="J24" s="522">
        <v>100</v>
      </c>
      <c r="K24" s="522">
        <v>99</v>
      </c>
      <c r="L24" s="402">
        <v>25186</v>
      </c>
      <c r="M24" s="597">
        <v>72</v>
      </c>
      <c r="N24" s="597">
        <v>390</v>
      </c>
      <c r="O24" s="597">
        <v>14335</v>
      </c>
      <c r="P24" s="598">
        <v>306</v>
      </c>
      <c r="Q24" s="598">
        <v>1789</v>
      </c>
      <c r="R24" s="598">
        <v>34285</v>
      </c>
      <c r="S24" s="402">
        <v>54</v>
      </c>
      <c r="T24" s="420">
        <v>7</v>
      </c>
    </row>
    <row r="25" spans="1:20" s="78" customFormat="1" ht="9.75" customHeight="1">
      <c r="A25" s="417">
        <v>8</v>
      </c>
      <c r="B25" s="418" t="s">
        <v>32</v>
      </c>
      <c r="C25" s="419"/>
      <c r="D25" s="402">
        <v>2384</v>
      </c>
      <c r="E25" s="510">
        <v>56</v>
      </c>
      <c r="F25" s="510">
        <v>1517</v>
      </c>
      <c r="G25" s="510">
        <v>3343327</v>
      </c>
      <c r="H25" s="522">
        <v>86.6</v>
      </c>
      <c r="I25" s="522">
        <v>354.3</v>
      </c>
      <c r="J25" s="522">
        <v>100</v>
      </c>
      <c r="K25" s="522">
        <v>99.1</v>
      </c>
      <c r="L25" s="402">
        <v>38083</v>
      </c>
      <c r="M25" s="598">
        <v>71</v>
      </c>
      <c r="N25" s="598">
        <v>691</v>
      </c>
      <c r="O25" s="598">
        <v>38626</v>
      </c>
      <c r="P25" s="598">
        <v>270</v>
      </c>
      <c r="Q25" s="598">
        <v>1670</v>
      </c>
      <c r="R25" s="598">
        <v>29521</v>
      </c>
      <c r="S25" s="402">
        <v>71</v>
      </c>
      <c r="T25" s="420">
        <v>8</v>
      </c>
    </row>
    <row r="26" spans="1:20" s="78" customFormat="1" ht="9.75" customHeight="1">
      <c r="A26" s="417">
        <v>9</v>
      </c>
      <c r="B26" s="418" t="s">
        <v>33</v>
      </c>
      <c r="C26" s="419"/>
      <c r="D26" s="402">
        <v>7324</v>
      </c>
      <c r="E26" s="510">
        <v>61</v>
      </c>
      <c r="F26" s="510">
        <v>1342</v>
      </c>
      <c r="G26" s="510">
        <v>2547952</v>
      </c>
      <c r="H26" s="522">
        <v>90.89999999999999</v>
      </c>
      <c r="I26" s="522">
        <v>303.1</v>
      </c>
      <c r="J26" s="522">
        <v>100</v>
      </c>
      <c r="K26" s="522">
        <v>98.2</v>
      </c>
      <c r="L26" s="402">
        <v>22507</v>
      </c>
      <c r="M26" s="598">
        <v>44</v>
      </c>
      <c r="N26" s="598">
        <v>171</v>
      </c>
      <c r="O26" s="598">
        <v>2553</v>
      </c>
      <c r="P26" s="598">
        <v>259</v>
      </c>
      <c r="Q26" s="598">
        <v>1158</v>
      </c>
      <c r="R26" s="598">
        <v>16516</v>
      </c>
      <c r="S26" s="402">
        <v>64</v>
      </c>
      <c r="T26" s="420">
        <v>9</v>
      </c>
    </row>
    <row r="27" spans="1:20" s="78" customFormat="1" ht="9.75" customHeight="1">
      <c r="A27" s="417">
        <v>10</v>
      </c>
      <c r="B27" s="418" t="s">
        <v>34</v>
      </c>
      <c r="C27" s="419"/>
      <c r="D27" s="402">
        <v>5843</v>
      </c>
      <c r="E27" s="510">
        <v>74</v>
      </c>
      <c r="F27" s="510">
        <v>2989</v>
      </c>
      <c r="G27" s="510">
        <v>11523316</v>
      </c>
      <c r="H27" s="522">
        <v>107</v>
      </c>
      <c r="I27" s="522">
        <v>480</v>
      </c>
      <c r="J27" s="522">
        <v>100</v>
      </c>
      <c r="K27" s="522">
        <v>97.1</v>
      </c>
      <c r="L27" s="402">
        <v>27584</v>
      </c>
      <c r="M27" s="598">
        <v>43</v>
      </c>
      <c r="N27" s="598">
        <v>237</v>
      </c>
      <c r="O27" s="598">
        <v>15854</v>
      </c>
      <c r="P27" s="598">
        <v>197</v>
      </c>
      <c r="Q27" s="598">
        <v>1093</v>
      </c>
      <c r="R27" s="598">
        <v>17867</v>
      </c>
      <c r="S27" s="402">
        <v>68</v>
      </c>
      <c r="T27" s="420">
        <v>10</v>
      </c>
    </row>
    <row r="28" spans="1:20" s="78" customFormat="1" ht="6.75" customHeight="1">
      <c r="A28" s="417"/>
      <c r="B28" s="421"/>
      <c r="C28" s="419"/>
      <c r="D28" s="402"/>
      <c r="E28" s="511"/>
      <c r="F28" s="511"/>
      <c r="G28" s="511"/>
      <c r="H28" s="522"/>
      <c r="I28" s="522"/>
      <c r="J28" s="522"/>
      <c r="K28" s="522"/>
      <c r="L28" s="351"/>
      <c r="M28" s="532"/>
      <c r="N28" s="532"/>
      <c r="O28" s="532"/>
      <c r="P28" s="532"/>
      <c r="Q28" s="532"/>
      <c r="R28" s="532"/>
      <c r="S28" s="351"/>
      <c r="T28" s="420"/>
    </row>
    <row r="29" spans="1:20" s="75" customFormat="1" ht="9.75" customHeight="1">
      <c r="A29" s="408"/>
      <c r="B29" s="409" t="s">
        <v>58</v>
      </c>
      <c r="C29" s="410"/>
      <c r="D29" s="351">
        <v>2016</v>
      </c>
      <c r="E29" s="508">
        <v>38</v>
      </c>
      <c r="F29" s="508">
        <v>2868</v>
      </c>
      <c r="G29" s="508">
        <v>10402712</v>
      </c>
      <c r="H29" s="520">
        <v>40.3</v>
      </c>
      <c r="I29" s="520">
        <v>134.8</v>
      </c>
      <c r="J29" s="520">
        <v>100</v>
      </c>
      <c r="K29" s="520">
        <v>97.2</v>
      </c>
      <c r="L29" s="351">
        <v>12772</v>
      </c>
      <c r="M29" s="530">
        <v>15</v>
      </c>
      <c r="N29" s="530">
        <v>69</v>
      </c>
      <c r="O29" s="530">
        <v>2338</v>
      </c>
      <c r="P29" s="530">
        <v>80</v>
      </c>
      <c r="Q29" s="530">
        <v>590</v>
      </c>
      <c r="R29" s="530">
        <v>9994</v>
      </c>
      <c r="S29" s="351">
        <v>26</v>
      </c>
      <c r="T29" s="412" t="s">
        <v>36</v>
      </c>
    </row>
    <row r="30" spans="1:20" s="78" customFormat="1" ht="9.75" customHeight="1">
      <c r="A30" s="417">
        <v>11</v>
      </c>
      <c r="B30" s="418" t="s">
        <v>37</v>
      </c>
      <c r="C30" s="419"/>
      <c r="D30" s="402">
        <v>2016</v>
      </c>
      <c r="E30" s="510">
        <v>38</v>
      </c>
      <c r="F30" s="510">
        <v>2868</v>
      </c>
      <c r="G30" s="510">
        <v>10402712</v>
      </c>
      <c r="H30" s="522">
        <v>40.3</v>
      </c>
      <c r="I30" s="522">
        <v>134.8</v>
      </c>
      <c r="J30" s="522">
        <v>100</v>
      </c>
      <c r="K30" s="522">
        <v>97.2</v>
      </c>
      <c r="L30" s="402">
        <v>12772</v>
      </c>
      <c r="M30" s="532">
        <v>15</v>
      </c>
      <c r="N30" s="532">
        <v>69</v>
      </c>
      <c r="O30" s="532">
        <v>2338</v>
      </c>
      <c r="P30" s="532">
        <v>80</v>
      </c>
      <c r="Q30" s="532">
        <v>590</v>
      </c>
      <c r="R30" s="532">
        <v>9994</v>
      </c>
      <c r="S30" s="402">
        <v>26</v>
      </c>
      <c r="T30" s="420">
        <v>11</v>
      </c>
    </row>
    <row r="31" spans="1:20" s="77" customFormat="1" ht="6.75" customHeight="1">
      <c r="A31" s="413"/>
      <c r="B31" s="422"/>
      <c r="C31" s="415"/>
      <c r="D31" s="401"/>
      <c r="E31" s="512"/>
      <c r="F31" s="512"/>
      <c r="G31" s="512"/>
      <c r="H31" s="521"/>
      <c r="I31" s="521"/>
      <c r="J31" s="521"/>
      <c r="K31" s="521"/>
      <c r="L31" s="351"/>
      <c r="M31" s="531"/>
      <c r="N31" s="531"/>
      <c r="O31" s="531"/>
      <c r="P31" s="531"/>
      <c r="Q31" s="531"/>
      <c r="R31" s="531"/>
      <c r="S31" s="401"/>
      <c r="T31" s="416"/>
    </row>
    <row r="32" spans="1:20" s="75" customFormat="1" ht="9.75" customHeight="1">
      <c r="A32" s="408"/>
      <c r="B32" s="409" t="s">
        <v>38</v>
      </c>
      <c r="C32" s="410"/>
      <c r="D32" s="351">
        <v>2022</v>
      </c>
      <c r="E32" s="508">
        <v>108</v>
      </c>
      <c r="F32" s="508">
        <v>5873</v>
      </c>
      <c r="G32" s="508">
        <v>16189066</v>
      </c>
      <c r="H32" s="520">
        <v>88.7</v>
      </c>
      <c r="I32" s="520">
        <v>500.2</v>
      </c>
      <c r="J32" s="520">
        <v>100</v>
      </c>
      <c r="K32" s="520">
        <v>96.7</v>
      </c>
      <c r="L32" s="351">
        <v>42242</v>
      </c>
      <c r="M32" s="530">
        <f aca="true" t="shared" si="0" ref="M32:R32">SUM(M33:M35)</f>
        <v>79</v>
      </c>
      <c r="N32" s="530">
        <f t="shared" si="0"/>
        <v>542</v>
      </c>
      <c r="O32" s="530">
        <f t="shared" si="0"/>
        <v>54206</v>
      </c>
      <c r="P32" s="530">
        <f t="shared" si="0"/>
        <v>321</v>
      </c>
      <c r="Q32" s="530">
        <f t="shared" si="0"/>
        <v>2297</v>
      </c>
      <c r="R32" s="530">
        <f t="shared" si="0"/>
        <v>43366</v>
      </c>
      <c r="S32" s="351">
        <v>89</v>
      </c>
      <c r="T32" s="412" t="s">
        <v>39</v>
      </c>
    </row>
    <row r="33" spans="1:20" s="78" customFormat="1" ht="9.75" customHeight="1">
      <c r="A33" s="417">
        <v>12</v>
      </c>
      <c r="B33" s="418" t="s">
        <v>40</v>
      </c>
      <c r="C33" s="419"/>
      <c r="D33" s="402">
        <v>950</v>
      </c>
      <c r="E33" s="510">
        <v>27</v>
      </c>
      <c r="F33" s="510">
        <v>2273</v>
      </c>
      <c r="G33" s="510">
        <v>7180444</v>
      </c>
      <c r="H33" s="522">
        <v>21</v>
      </c>
      <c r="I33" s="522">
        <v>141.8</v>
      </c>
      <c r="J33" s="522">
        <v>100</v>
      </c>
      <c r="K33" s="522">
        <v>90.8</v>
      </c>
      <c r="L33" s="402">
        <v>12822</v>
      </c>
      <c r="M33" s="532">
        <v>34</v>
      </c>
      <c r="N33" s="532">
        <v>301</v>
      </c>
      <c r="O33" s="532">
        <v>36713</v>
      </c>
      <c r="P33" s="532">
        <v>113</v>
      </c>
      <c r="Q33" s="532">
        <v>635</v>
      </c>
      <c r="R33" s="532">
        <v>11292</v>
      </c>
      <c r="S33" s="402">
        <v>27</v>
      </c>
      <c r="T33" s="420">
        <v>12</v>
      </c>
    </row>
    <row r="34" spans="1:20" s="78" customFormat="1" ht="9.75" customHeight="1">
      <c r="A34" s="417">
        <v>13</v>
      </c>
      <c r="B34" s="418" t="s">
        <v>41</v>
      </c>
      <c r="C34" s="419"/>
      <c r="D34" s="402">
        <v>158</v>
      </c>
      <c r="E34" s="510">
        <v>32</v>
      </c>
      <c r="F34" s="510">
        <v>1594</v>
      </c>
      <c r="G34" s="510">
        <v>5170380</v>
      </c>
      <c r="H34" s="522">
        <v>15.9</v>
      </c>
      <c r="I34" s="522">
        <v>81.3</v>
      </c>
      <c r="J34" s="522">
        <v>100</v>
      </c>
      <c r="K34" s="522">
        <v>96.9</v>
      </c>
      <c r="L34" s="402">
        <v>7967</v>
      </c>
      <c r="M34" s="532">
        <v>7</v>
      </c>
      <c r="N34" s="532">
        <v>60</v>
      </c>
      <c r="O34" s="532">
        <v>4256</v>
      </c>
      <c r="P34" s="532">
        <v>67</v>
      </c>
      <c r="Q34" s="532">
        <v>549</v>
      </c>
      <c r="R34" s="532">
        <v>9556</v>
      </c>
      <c r="S34" s="402">
        <v>11</v>
      </c>
      <c r="T34" s="420">
        <v>13</v>
      </c>
    </row>
    <row r="35" spans="1:20" s="78" customFormat="1" ht="9.75" customHeight="1">
      <c r="A35" s="417">
        <v>14</v>
      </c>
      <c r="B35" s="418" t="s">
        <v>42</v>
      </c>
      <c r="C35" s="419"/>
      <c r="D35" s="402">
        <v>914</v>
      </c>
      <c r="E35" s="510">
        <v>49</v>
      </c>
      <c r="F35" s="510">
        <v>2006</v>
      </c>
      <c r="G35" s="510">
        <v>3838242</v>
      </c>
      <c r="H35" s="522">
        <v>51.8</v>
      </c>
      <c r="I35" s="522">
        <v>277.1</v>
      </c>
      <c r="J35" s="522">
        <v>100</v>
      </c>
      <c r="K35" s="522">
        <v>99.6</v>
      </c>
      <c r="L35" s="402">
        <v>21453</v>
      </c>
      <c r="M35" s="532">
        <v>38</v>
      </c>
      <c r="N35" s="532">
        <v>181</v>
      </c>
      <c r="O35" s="532">
        <v>13237</v>
      </c>
      <c r="P35" s="532">
        <v>141</v>
      </c>
      <c r="Q35" s="532">
        <v>1113</v>
      </c>
      <c r="R35" s="532">
        <v>22518</v>
      </c>
      <c r="S35" s="402">
        <v>51</v>
      </c>
      <c r="T35" s="420">
        <v>14</v>
      </c>
    </row>
    <row r="36" spans="1:20" s="77" customFormat="1" ht="6.75" customHeight="1">
      <c r="A36" s="413"/>
      <c r="B36" s="422"/>
      <c r="C36" s="415"/>
      <c r="D36" s="401"/>
      <c r="E36" s="512"/>
      <c r="F36" s="512"/>
      <c r="G36" s="512"/>
      <c r="H36" s="521"/>
      <c r="I36" s="521"/>
      <c r="J36" s="521"/>
      <c r="K36" s="521"/>
      <c r="L36" s="351"/>
      <c r="M36" s="531"/>
      <c r="N36" s="531"/>
      <c r="O36" s="531"/>
      <c r="P36" s="531"/>
      <c r="Q36" s="531"/>
      <c r="R36" s="531"/>
      <c r="S36" s="401"/>
      <c r="T36" s="416"/>
    </row>
    <row r="37" spans="1:20" s="75" customFormat="1" ht="9.75" customHeight="1">
      <c r="A37" s="408"/>
      <c r="B37" s="409" t="s">
        <v>43</v>
      </c>
      <c r="C37" s="410"/>
      <c r="D37" s="351">
        <v>1004</v>
      </c>
      <c r="E37" s="508">
        <v>4</v>
      </c>
      <c r="F37" s="508">
        <v>36</v>
      </c>
      <c r="G37" s="508">
        <v>17953</v>
      </c>
      <c r="H37" s="520">
        <v>28.1</v>
      </c>
      <c r="I37" s="520">
        <v>139.4</v>
      </c>
      <c r="J37" s="520">
        <v>100</v>
      </c>
      <c r="K37" s="525">
        <v>99.7</v>
      </c>
      <c r="L37" s="423">
        <v>5483</v>
      </c>
      <c r="M37" s="530">
        <v>7</v>
      </c>
      <c r="N37" s="530">
        <v>30</v>
      </c>
      <c r="O37" s="530">
        <v>995</v>
      </c>
      <c r="P37" s="530">
        <v>38</v>
      </c>
      <c r="Q37" s="530">
        <v>161</v>
      </c>
      <c r="R37" s="530">
        <v>1978</v>
      </c>
      <c r="S37" s="351">
        <v>22</v>
      </c>
      <c r="T37" s="412" t="s">
        <v>44</v>
      </c>
    </row>
    <row r="38" spans="1:20" s="78" customFormat="1" ht="9.75" customHeight="1">
      <c r="A38" s="417">
        <v>15</v>
      </c>
      <c r="B38" s="418" t="s">
        <v>45</v>
      </c>
      <c r="C38" s="419"/>
      <c r="D38" s="402">
        <v>1004</v>
      </c>
      <c r="E38" s="510">
        <v>4</v>
      </c>
      <c r="F38" s="510">
        <v>36</v>
      </c>
      <c r="G38" s="510">
        <v>17953</v>
      </c>
      <c r="H38" s="522">
        <v>28.1</v>
      </c>
      <c r="I38" s="522">
        <v>139.4</v>
      </c>
      <c r="J38" s="520">
        <v>100</v>
      </c>
      <c r="K38" s="522">
        <v>99.7</v>
      </c>
      <c r="L38" s="402">
        <v>5483</v>
      </c>
      <c r="M38" s="532">
        <v>7</v>
      </c>
      <c r="N38" s="532">
        <v>30</v>
      </c>
      <c r="O38" s="532">
        <v>995</v>
      </c>
      <c r="P38" s="532">
        <v>38</v>
      </c>
      <c r="Q38" s="532">
        <v>161</v>
      </c>
      <c r="R38" s="532">
        <v>1978</v>
      </c>
      <c r="S38" s="402">
        <v>22</v>
      </c>
      <c r="T38" s="420">
        <v>15</v>
      </c>
    </row>
    <row r="39" spans="1:20" s="77" customFormat="1" ht="6.75" customHeight="1">
      <c r="A39" s="413"/>
      <c r="B39" s="414"/>
      <c r="C39" s="415"/>
      <c r="D39" s="401"/>
      <c r="E39" s="513"/>
      <c r="F39" s="513"/>
      <c r="G39" s="513"/>
      <c r="H39" s="521"/>
      <c r="I39" s="521"/>
      <c r="J39" s="521"/>
      <c r="K39" s="521"/>
      <c r="L39" s="351"/>
      <c r="M39" s="531"/>
      <c r="N39" s="531"/>
      <c r="O39" s="531"/>
      <c r="P39" s="531"/>
      <c r="Q39" s="531"/>
      <c r="R39" s="531"/>
      <c r="S39" s="401"/>
      <c r="T39" s="416"/>
    </row>
    <row r="40" spans="1:20" s="75" customFormat="1" ht="9.75" customHeight="1">
      <c r="A40" s="408"/>
      <c r="B40" s="409" t="s">
        <v>46</v>
      </c>
      <c r="C40" s="410"/>
      <c r="D40" s="351">
        <v>3676</v>
      </c>
      <c r="E40" s="508">
        <v>109</v>
      </c>
      <c r="F40" s="508">
        <v>2536</v>
      </c>
      <c r="G40" s="508">
        <v>3186792</v>
      </c>
      <c r="H40" s="520">
        <v>58.9</v>
      </c>
      <c r="I40" s="520">
        <v>288.7</v>
      </c>
      <c r="J40" s="520">
        <v>100</v>
      </c>
      <c r="K40" s="520">
        <v>90.6</v>
      </c>
      <c r="L40" s="351">
        <v>16170</v>
      </c>
      <c r="M40" s="530">
        <v>109</v>
      </c>
      <c r="N40" s="530">
        <v>467</v>
      </c>
      <c r="O40" s="530">
        <v>15607</v>
      </c>
      <c r="P40" s="530">
        <v>275</v>
      </c>
      <c r="Q40" s="530">
        <v>1151</v>
      </c>
      <c r="R40" s="530">
        <v>16422</v>
      </c>
      <c r="S40" s="351">
        <v>44</v>
      </c>
      <c r="T40" s="412" t="s">
        <v>47</v>
      </c>
    </row>
    <row r="41" spans="1:20" s="78" customFormat="1" ht="9.75" customHeight="1">
      <c r="A41" s="417">
        <v>16</v>
      </c>
      <c r="B41" s="418" t="s">
        <v>48</v>
      </c>
      <c r="C41" s="419"/>
      <c r="D41" s="402">
        <v>3676</v>
      </c>
      <c r="E41" s="510">
        <v>109</v>
      </c>
      <c r="F41" s="510">
        <v>2536</v>
      </c>
      <c r="G41" s="510">
        <v>3186792</v>
      </c>
      <c r="H41" s="522">
        <v>58.9</v>
      </c>
      <c r="I41" s="522">
        <v>288.7</v>
      </c>
      <c r="J41" s="522">
        <v>100</v>
      </c>
      <c r="K41" s="522">
        <v>90.6</v>
      </c>
      <c r="L41" s="402">
        <v>16170</v>
      </c>
      <c r="M41" s="532">
        <v>109</v>
      </c>
      <c r="N41" s="532">
        <v>467</v>
      </c>
      <c r="O41" s="532">
        <v>15607</v>
      </c>
      <c r="P41" s="532">
        <v>275</v>
      </c>
      <c r="Q41" s="532">
        <v>1151</v>
      </c>
      <c r="R41" s="532">
        <v>16422</v>
      </c>
      <c r="S41" s="402">
        <v>44</v>
      </c>
      <c r="T41" s="420">
        <v>16</v>
      </c>
    </row>
    <row r="42" spans="1:20" s="77" customFormat="1" ht="6.75" customHeight="1">
      <c r="A42" s="413"/>
      <c r="B42" s="422"/>
      <c r="C42" s="415"/>
      <c r="D42" s="401"/>
      <c r="E42" s="512"/>
      <c r="F42" s="512"/>
      <c r="G42" s="512"/>
      <c r="H42" s="521"/>
      <c r="I42" s="521"/>
      <c r="J42" s="521"/>
      <c r="K42" s="521"/>
      <c r="L42" s="351"/>
      <c r="M42" s="531"/>
      <c r="N42" s="531"/>
      <c r="O42" s="530"/>
      <c r="P42" s="530"/>
      <c r="Q42" s="530"/>
      <c r="R42" s="530"/>
      <c r="S42" s="351"/>
      <c r="T42" s="416"/>
    </row>
    <row r="43" spans="1:20" s="75" customFormat="1" ht="9.75" customHeight="1">
      <c r="A43" s="408"/>
      <c r="B43" s="409" t="s">
        <v>49</v>
      </c>
      <c r="C43" s="410"/>
      <c r="D43" s="351">
        <v>1781</v>
      </c>
      <c r="E43" s="508">
        <v>30</v>
      </c>
      <c r="F43" s="508">
        <v>2671</v>
      </c>
      <c r="G43" s="508">
        <v>7190926</v>
      </c>
      <c r="H43" s="520">
        <v>79.4</v>
      </c>
      <c r="I43" s="520">
        <v>582.4</v>
      </c>
      <c r="J43" s="520">
        <v>100</v>
      </c>
      <c r="K43" s="520">
        <v>96.7</v>
      </c>
      <c r="L43" s="351">
        <v>35239</v>
      </c>
      <c r="M43" s="530">
        <v>64</v>
      </c>
      <c r="N43" s="530">
        <v>601</v>
      </c>
      <c r="O43" s="530">
        <v>18824</v>
      </c>
      <c r="P43" s="530">
        <v>332</v>
      </c>
      <c r="Q43" s="530">
        <v>1816</v>
      </c>
      <c r="R43" s="530">
        <v>29294</v>
      </c>
      <c r="S43" s="351">
        <v>114</v>
      </c>
      <c r="T43" s="412" t="s">
        <v>50</v>
      </c>
    </row>
    <row r="44" spans="1:20" s="78" customFormat="1" ht="9.75" customHeight="1">
      <c r="A44" s="417">
        <v>17</v>
      </c>
      <c r="B44" s="418" t="s">
        <v>51</v>
      </c>
      <c r="C44" s="419"/>
      <c r="D44" s="402">
        <v>336</v>
      </c>
      <c r="E44" s="511">
        <v>10</v>
      </c>
      <c r="F44" s="511">
        <v>1130</v>
      </c>
      <c r="G44" s="511">
        <v>4120782</v>
      </c>
      <c r="H44" s="522">
        <v>5.199999999999999</v>
      </c>
      <c r="I44" s="522">
        <v>54.1</v>
      </c>
      <c r="J44" s="522">
        <v>100</v>
      </c>
      <c r="K44" s="522">
        <v>99.8</v>
      </c>
      <c r="L44" s="402">
        <v>5024</v>
      </c>
      <c r="M44" s="532">
        <v>11</v>
      </c>
      <c r="N44" s="532">
        <v>29</v>
      </c>
      <c r="O44" s="532">
        <v>604</v>
      </c>
      <c r="P44" s="532">
        <v>49</v>
      </c>
      <c r="Q44" s="532">
        <v>179</v>
      </c>
      <c r="R44" s="532">
        <v>2368</v>
      </c>
      <c r="S44" s="402">
        <v>20</v>
      </c>
      <c r="T44" s="420">
        <v>17</v>
      </c>
    </row>
    <row r="45" spans="1:20" s="78" customFormat="1" ht="9.75" customHeight="1">
      <c r="A45" s="417">
        <v>18</v>
      </c>
      <c r="B45" s="418" t="s">
        <v>52</v>
      </c>
      <c r="C45" s="419"/>
      <c r="D45" s="402">
        <v>378</v>
      </c>
      <c r="E45" s="511">
        <v>7</v>
      </c>
      <c r="F45" s="511">
        <v>938</v>
      </c>
      <c r="G45" s="511">
        <v>2457521</v>
      </c>
      <c r="H45" s="522">
        <v>17.4</v>
      </c>
      <c r="I45" s="522">
        <v>95.7</v>
      </c>
      <c r="J45" s="522">
        <v>100</v>
      </c>
      <c r="K45" s="522">
        <v>98.5</v>
      </c>
      <c r="L45" s="402">
        <v>8068</v>
      </c>
      <c r="M45" s="532">
        <v>20</v>
      </c>
      <c r="N45" s="532">
        <v>146</v>
      </c>
      <c r="O45" s="532">
        <v>6288</v>
      </c>
      <c r="P45" s="532">
        <v>93</v>
      </c>
      <c r="Q45" s="532">
        <v>562</v>
      </c>
      <c r="R45" s="532">
        <v>8932</v>
      </c>
      <c r="S45" s="402">
        <v>28</v>
      </c>
      <c r="T45" s="420">
        <v>18</v>
      </c>
    </row>
    <row r="46" spans="1:20" s="78" customFormat="1" ht="9.75" customHeight="1">
      <c r="A46" s="417">
        <v>19</v>
      </c>
      <c r="B46" s="418" t="s">
        <v>53</v>
      </c>
      <c r="C46" s="419"/>
      <c r="D46" s="402">
        <v>1067</v>
      </c>
      <c r="E46" s="510">
        <v>13</v>
      </c>
      <c r="F46" s="510">
        <v>603</v>
      </c>
      <c r="G46" s="510">
        <v>612623</v>
      </c>
      <c r="H46" s="524">
        <v>56.8</v>
      </c>
      <c r="I46" s="522">
        <v>432.6</v>
      </c>
      <c r="J46" s="522">
        <v>100</v>
      </c>
      <c r="K46" s="522">
        <v>95.8</v>
      </c>
      <c r="L46" s="402">
        <v>22147</v>
      </c>
      <c r="M46" s="532">
        <v>33</v>
      </c>
      <c r="N46" s="532">
        <v>426</v>
      </c>
      <c r="O46" s="532">
        <v>11932</v>
      </c>
      <c r="P46" s="532">
        <v>190</v>
      </c>
      <c r="Q46" s="532">
        <v>1075</v>
      </c>
      <c r="R46" s="532">
        <v>17994</v>
      </c>
      <c r="S46" s="402">
        <v>66</v>
      </c>
      <c r="T46" s="420">
        <v>19</v>
      </c>
    </row>
    <row r="47" spans="1:20" s="77" customFormat="1" ht="6.75" customHeight="1">
      <c r="A47" s="413"/>
      <c r="B47" s="422"/>
      <c r="C47" s="415"/>
      <c r="D47" s="401"/>
      <c r="E47" s="512"/>
      <c r="F47" s="512"/>
      <c r="G47" s="512"/>
      <c r="H47" s="521"/>
      <c r="I47" s="521"/>
      <c r="J47" s="521"/>
      <c r="K47" s="521"/>
      <c r="L47" s="351"/>
      <c r="M47" s="531"/>
      <c r="N47" s="531"/>
      <c r="O47" s="531"/>
      <c r="P47" s="531"/>
      <c r="Q47" s="531"/>
      <c r="R47" s="531"/>
      <c r="S47" s="401"/>
      <c r="T47" s="416"/>
    </row>
    <row r="48" spans="1:20" s="75" customFormat="1" ht="9.75" customHeight="1">
      <c r="A48" s="424"/>
      <c r="B48" s="409" t="s">
        <v>54</v>
      </c>
      <c r="C48" s="410"/>
      <c r="D48" s="351">
        <v>4156</v>
      </c>
      <c r="E48" s="507">
        <v>12</v>
      </c>
      <c r="F48" s="507">
        <v>177</v>
      </c>
      <c r="G48" s="507">
        <v>211331</v>
      </c>
      <c r="H48" s="520">
        <v>26.1</v>
      </c>
      <c r="I48" s="520">
        <v>247.3</v>
      </c>
      <c r="J48" s="520">
        <v>100</v>
      </c>
      <c r="K48" s="520">
        <v>99.9</v>
      </c>
      <c r="L48" s="351">
        <v>7941</v>
      </c>
      <c r="M48" s="530">
        <v>14</v>
      </c>
      <c r="N48" s="530">
        <v>45</v>
      </c>
      <c r="O48" s="530">
        <v>1343</v>
      </c>
      <c r="P48" s="530">
        <v>70</v>
      </c>
      <c r="Q48" s="530">
        <v>323</v>
      </c>
      <c r="R48" s="530">
        <v>5258</v>
      </c>
      <c r="S48" s="351">
        <v>22</v>
      </c>
      <c r="T48" s="412" t="s">
        <v>55</v>
      </c>
    </row>
    <row r="49" spans="1:20" s="78" customFormat="1" ht="9.75" customHeight="1">
      <c r="A49" s="425">
        <v>20</v>
      </c>
      <c r="B49" s="418" t="s">
        <v>56</v>
      </c>
      <c r="C49" s="419"/>
      <c r="D49" s="444">
        <v>4156</v>
      </c>
      <c r="E49" s="511">
        <v>12</v>
      </c>
      <c r="F49" s="511">
        <v>177</v>
      </c>
      <c r="G49" s="511">
        <v>211331</v>
      </c>
      <c r="H49" s="522">
        <v>26.1</v>
      </c>
      <c r="I49" s="522">
        <v>247.3</v>
      </c>
      <c r="J49" s="522">
        <v>100</v>
      </c>
      <c r="K49" s="522">
        <v>99.9</v>
      </c>
      <c r="L49" s="402">
        <v>7941</v>
      </c>
      <c r="M49" s="533">
        <v>14</v>
      </c>
      <c r="N49" s="533">
        <v>45</v>
      </c>
      <c r="O49" s="533">
        <v>1343</v>
      </c>
      <c r="P49" s="533">
        <v>70</v>
      </c>
      <c r="Q49" s="533">
        <v>323</v>
      </c>
      <c r="R49" s="533">
        <v>5258</v>
      </c>
      <c r="S49" s="445">
        <v>22</v>
      </c>
      <c r="T49" s="420">
        <v>20</v>
      </c>
    </row>
    <row r="50" spans="1:20" s="77" customFormat="1" ht="6.75" customHeight="1" thickBot="1">
      <c r="A50" s="426"/>
      <c r="B50" s="427"/>
      <c r="C50" s="428"/>
      <c r="D50" s="446"/>
      <c r="E50" s="514"/>
      <c r="F50" s="514"/>
      <c r="G50" s="514"/>
      <c r="H50" s="526"/>
      <c r="I50" s="526"/>
      <c r="J50" s="526"/>
      <c r="K50" s="526"/>
      <c r="L50" s="429"/>
      <c r="M50" s="534"/>
      <c r="N50" s="534"/>
      <c r="O50" s="534"/>
      <c r="P50" s="534"/>
      <c r="Q50" s="534"/>
      <c r="R50" s="534"/>
      <c r="S50" s="447"/>
      <c r="T50" s="430"/>
    </row>
    <row r="51" spans="1:20" ht="9.75" customHeight="1">
      <c r="A51" s="5"/>
      <c r="B51" s="5"/>
      <c r="D51" s="431"/>
      <c r="L51" s="432"/>
      <c r="T51" s="433"/>
    </row>
    <row r="52" spans="1:20" ht="12">
      <c r="A52" s="5"/>
      <c r="B52" s="434"/>
      <c r="D52" s="431"/>
      <c r="L52" s="432"/>
      <c r="T52" s="433"/>
    </row>
    <row r="53" ht="12">
      <c r="T53" s="433"/>
    </row>
    <row r="54" ht="12">
      <c r="T54" s="433"/>
    </row>
    <row r="55" ht="12">
      <c r="T55" s="433"/>
    </row>
    <row r="56" ht="12">
      <c r="T56" s="433"/>
    </row>
    <row r="57" ht="12">
      <c r="T57" s="433"/>
    </row>
    <row r="58" ht="12">
      <c r="T58" s="433"/>
    </row>
    <row r="59" ht="12">
      <c r="T59" s="433"/>
    </row>
    <row r="60" ht="12">
      <c r="T60" s="433"/>
    </row>
    <row r="61" ht="12">
      <c r="T61" s="433"/>
    </row>
    <row r="62" ht="12">
      <c r="T62" s="433"/>
    </row>
    <row r="63" ht="12">
      <c r="T63" s="433"/>
    </row>
    <row r="64" ht="12">
      <c r="T64" s="433"/>
    </row>
    <row r="65" ht="12">
      <c r="T65" s="433"/>
    </row>
    <row r="66" ht="12">
      <c r="T66" s="433"/>
    </row>
    <row r="67" ht="12">
      <c r="T67" s="433"/>
    </row>
    <row r="68" ht="12">
      <c r="T68" s="433"/>
    </row>
    <row r="69" ht="12">
      <c r="T69" s="433"/>
    </row>
    <row r="70" ht="12">
      <c r="T70" s="433"/>
    </row>
    <row r="71" ht="12">
      <c r="T71" s="433"/>
    </row>
    <row r="72" ht="12">
      <c r="T72" s="433"/>
    </row>
    <row r="73" ht="12">
      <c r="T73" s="433"/>
    </row>
    <row r="74" ht="12">
      <c r="T74" s="433"/>
    </row>
    <row r="75" ht="12">
      <c r="T75" s="433"/>
    </row>
    <row r="76" ht="12">
      <c r="T76" s="433"/>
    </row>
    <row r="77" ht="12">
      <c r="T77" s="433"/>
    </row>
    <row r="78" ht="12">
      <c r="T78" s="433"/>
    </row>
    <row r="79" ht="12">
      <c r="T79" s="433"/>
    </row>
    <row r="80" ht="12">
      <c r="T80" s="433"/>
    </row>
    <row r="81" ht="12">
      <c r="T81" s="433"/>
    </row>
    <row r="82" ht="12">
      <c r="T82" s="433"/>
    </row>
    <row r="83" ht="12">
      <c r="T83" s="433"/>
    </row>
    <row r="84" ht="12">
      <c r="T84" s="433"/>
    </row>
    <row r="85" ht="12">
      <c r="T85" s="433"/>
    </row>
    <row r="86" ht="12">
      <c r="T86" s="433"/>
    </row>
    <row r="87" ht="12">
      <c r="T87" s="433"/>
    </row>
    <row r="88" ht="12">
      <c r="T88" s="433"/>
    </row>
    <row r="89" ht="12">
      <c r="T89" s="433"/>
    </row>
    <row r="90" ht="12">
      <c r="T90" s="433"/>
    </row>
    <row r="91" ht="12">
      <c r="T91" s="433"/>
    </row>
    <row r="92" ht="12">
      <c r="T92" s="433"/>
    </row>
    <row r="93" ht="12">
      <c r="T93" s="433"/>
    </row>
    <row r="94" ht="12">
      <c r="T94" s="433"/>
    </row>
    <row r="95" ht="12">
      <c r="T95" s="433"/>
    </row>
    <row r="96" ht="12">
      <c r="T96" s="433"/>
    </row>
    <row r="97" ht="12">
      <c r="T97" s="433"/>
    </row>
    <row r="98" ht="12">
      <c r="T98" s="433"/>
    </row>
    <row r="99" ht="12">
      <c r="T99" s="433"/>
    </row>
    <row r="100" ht="12">
      <c r="T100" s="433"/>
    </row>
    <row r="101" ht="12">
      <c r="T101" s="433"/>
    </row>
  </sheetData>
  <sheetProtection/>
  <mergeCells count="7">
    <mergeCell ref="L4:R4"/>
    <mergeCell ref="A7:J9"/>
    <mergeCell ref="L10:L12"/>
    <mergeCell ref="T10:T12"/>
    <mergeCell ref="M10:R10"/>
    <mergeCell ref="M11:O11"/>
    <mergeCell ref="P11:R11"/>
  </mergeCells>
  <printOptions/>
  <pageMargins left="0.3937007874015748" right="0.3937007874015748" top="0.5905511811023623" bottom="0.28" header="0.3937007874015748" footer="0.24"/>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sheetPr>
    <tabColor rgb="FFFF0000"/>
  </sheetPr>
  <dimension ref="A1:S49"/>
  <sheetViews>
    <sheetView showGridLines="0" zoomScalePageLayoutView="0" workbookViewId="0" topLeftCell="A25">
      <selection activeCell="O38" sqref="O38"/>
    </sheetView>
  </sheetViews>
  <sheetFormatPr defaultColWidth="7.75390625" defaultRowHeight="7.5" customHeight="1"/>
  <cols>
    <col min="1" max="1" width="2.50390625" style="87" customWidth="1"/>
    <col min="2" max="2" width="9.375" style="87" customWidth="1"/>
    <col min="3" max="3" width="1.25" style="87" customWidth="1"/>
    <col min="4" max="8" width="14.00390625" style="361" customWidth="1"/>
    <col min="9" max="9" width="14.00390625" style="362" customWidth="1"/>
    <col min="10" max="10" width="14.875" style="361" customWidth="1"/>
    <col min="11" max="14" width="14.875" style="87" customWidth="1"/>
    <col min="15" max="15" width="14.875" style="107" customWidth="1"/>
    <col min="16" max="16" width="7.625" style="107" customWidth="1"/>
    <col min="17" max="16384" width="7.75390625" style="87" customWidth="1"/>
  </cols>
  <sheetData>
    <row r="1" spans="5:10" ht="18.75" customHeight="1">
      <c r="E1" s="88"/>
      <c r="I1" s="156" t="s">
        <v>210</v>
      </c>
      <c r="J1" s="88" t="s">
        <v>0</v>
      </c>
    </row>
    <row r="2" spans="5:10" ht="17.25" customHeight="1">
      <c r="E2" s="88"/>
      <c r="I2" s="156"/>
      <c r="J2" s="88"/>
    </row>
    <row r="3" spans="1:10" s="125" customFormat="1" ht="9.75" customHeight="1">
      <c r="A3" s="125" t="s">
        <v>219</v>
      </c>
      <c r="D3" s="372"/>
      <c r="E3" s="372"/>
      <c r="F3" s="372"/>
      <c r="G3" s="372"/>
      <c r="H3" s="372"/>
      <c r="I3" s="375"/>
      <c r="J3" s="372" t="s">
        <v>77</v>
      </c>
    </row>
    <row r="4" spans="1:10" s="125" customFormat="1" ht="9.75" customHeight="1">
      <c r="A4" s="125" t="s">
        <v>76</v>
      </c>
      <c r="D4" s="372"/>
      <c r="E4" s="372"/>
      <c r="F4" s="372"/>
      <c r="G4" s="372"/>
      <c r="H4" s="372"/>
      <c r="I4" s="375"/>
      <c r="J4" s="372" t="s">
        <v>75</v>
      </c>
    </row>
    <row r="5" spans="1:10" s="125" customFormat="1" ht="9.75" customHeight="1">
      <c r="A5" s="125" t="s">
        <v>74</v>
      </c>
      <c r="D5" s="372"/>
      <c r="E5" s="372"/>
      <c r="F5" s="372"/>
      <c r="G5" s="372"/>
      <c r="H5" s="372"/>
      <c r="I5" s="375"/>
      <c r="J5" s="372" t="s">
        <v>73</v>
      </c>
    </row>
    <row r="6" spans="1:10" s="125" customFormat="1" ht="9.75" customHeight="1">
      <c r="A6" s="125" t="s">
        <v>72</v>
      </c>
      <c r="D6" s="372"/>
      <c r="E6" s="372"/>
      <c r="F6" s="372"/>
      <c r="G6" s="372"/>
      <c r="H6" s="372"/>
      <c r="I6" s="375"/>
      <c r="J6" s="372" t="s">
        <v>71</v>
      </c>
    </row>
    <row r="7" spans="1:10" s="125" customFormat="1" ht="10.5" customHeight="1" thickBot="1">
      <c r="A7" s="378" t="s">
        <v>524</v>
      </c>
      <c r="D7" s="372"/>
      <c r="E7" s="372"/>
      <c r="F7" s="372"/>
      <c r="G7" s="372"/>
      <c r="H7" s="372"/>
      <c r="I7" s="375"/>
      <c r="J7" s="378" t="s">
        <v>254</v>
      </c>
    </row>
    <row r="8" spans="1:16" s="92" customFormat="1" ht="13.5" customHeight="1">
      <c r="A8" s="91"/>
      <c r="B8" s="91"/>
      <c r="C8" s="80"/>
      <c r="D8" s="535" t="s">
        <v>336</v>
      </c>
      <c r="E8" s="535"/>
      <c r="F8" s="535"/>
      <c r="G8" s="535"/>
      <c r="H8" s="535"/>
      <c r="I8" s="535"/>
      <c r="J8" s="536"/>
      <c r="K8" s="144" t="s">
        <v>212</v>
      </c>
      <c r="L8" s="144" t="s">
        <v>70</v>
      </c>
      <c r="M8" s="70" t="s">
        <v>488</v>
      </c>
      <c r="N8" s="71"/>
      <c r="O8" s="72"/>
      <c r="P8" s="608" t="s">
        <v>206</v>
      </c>
    </row>
    <row r="9" spans="1:16" s="92" customFormat="1" ht="13.5" customHeight="1">
      <c r="A9" s="93" t="s">
        <v>211</v>
      </c>
      <c r="B9" s="93"/>
      <c r="C9" s="74"/>
      <c r="D9" s="537" t="s">
        <v>69</v>
      </c>
      <c r="E9" s="538"/>
      <c r="F9" s="539"/>
      <c r="G9" s="538" t="s">
        <v>68</v>
      </c>
      <c r="H9" s="538"/>
      <c r="I9" s="539"/>
      <c r="J9" s="631" t="s">
        <v>67</v>
      </c>
      <c r="K9" s="145" t="s">
        <v>66</v>
      </c>
      <c r="L9" s="145" t="s">
        <v>66</v>
      </c>
      <c r="M9" s="81" t="s">
        <v>190</v>
      </c>
      <c r="N9" s="81" t="s">
        <v>65</v>
      </c>
      <c r="O9" s="81" t="s">
        <v>191</v>
      </c>
      <c r="P9" s="609"/>
    </row>
    <row r="10" spans="1:16" s="85" customFormat="1" ht="13.5" customHeight="1">
      <c r="A10" s="73"/>
      <c r="B10" s="73"/>
      <c r="C10" s="82"/>
      <c r="D10" s="540" t="s">
        <v>63</v>
      </c>
      <c r="E10" s="541" t="s">
        <v>217</v>
      </c>
      <c r="F10" s="541" t="s">
        <v>64</v>
      </c>
      <c r="G10" s="540" t="s">
        <v>63</v>
      </c>
      <c r="H10" s="541" t="s">
        <v>62</v>
      </c>
      <c r="I10" s="541" t="s">
        <v>218</v>
      </c>
      <c r="J10" s="632"/>
      <c r="K10" s="146" t="s">
        <v>526</v>
      </c>
      <c r="L10" s="147" t="s">
        <v>525</v>
      </c>
      <c r="M10" s="83" t="s">
        <v>61</v>
      </c>
      <c r="N10" s="83" t="s">
        <v>61</v>
      </c>
      <c r="O10" s="84" t="s">
        <v>60</v>
      </c>
      <c r="P10" s="610"/>
    </row>
    <row r="11" spans="2:16" s="94" customFormat="1" ht="9" customHeight="1">
      <c r="B11" s="95"/>
      <c r="C11" s="108"/>
      <c r="D11" s="274" t="s">
        <v>59</v>
      </c>
      <c r="E11" s="274" t="s">
        <v>59</v>
      </c>
      <c r="F11" s="274" t="s">
        <v>59</v>
      </c>
      <c r="G11" s="274" t="s">
        <v>59</v>
      </c>
      <c r="H11" s="274" t="s">
        <v>59</v>
      </c>
      <c r="I11" s="276" t="s">
        <v>59</v>
      </c>
      <c r="J11" s="542"/>
      <c r="K11" s="276" t="s">
        <v>18</v>
      </c>
      <c r="L11" s="276" t="s">
        <v>18</v>
      </c>
      <c r="M11" s="274" t="s">
        <v>17</v>
      </c>
      <c r="N11" s="274" t="s">
        <v>18</v>
      </c>
      <c r="O11" s="274"/>
      <c r="P11" s="96"/>
    </row>
    <row r="12" spans="2:16" s="97" customFormat="1" ht="15" customHeight="1">
      <c r="B12" s="98" t="s">
        <v>20</v>
      </c>
      <c r="C12" s="109"/>
      <c r="D12" s="543" t="s">
        <v>337</v>
      </c>
      <c r="E12" s="543" t="s">
        <v>338</v>
      </c>
      <c r="F12" s="543" t="s">
        <v>339</v>
      </c>
      <c r="G12" s="543" t="s">
        <v>340</v>
      </c>
      <c r="H12" s="543" t="s">
        <v>341</v>
      </c>
      <c r="I12" s="543" t="s">
        <v>342</v>
      </c>
      <c r="J12" s="544">
        <v>0.51</v>
      </c>
      <c r="K12" s="279">
        <v>197679</v>
      </c>
      <c r="L12" s="148">
        <v>137833</v>
      </c>
      <c r="M12" s="279">
        <v>6468</v>
      </c>
      <c r="N12" s="279">
        <v>7904</v>
      </c>
      <c r="O12" s="277">
        <v>9.6</v>
      </c>
      <c r="P12" s="99" t="s">
        <v>16</v>
      </c>
    </row>
    <row r="13" spans="2:16" s="97" customFormat="1" ht="15" customHeight="1">
      <c r="B13" s="98" t="s">
        <v>21</v>
      </c>
      <c r="C13" s="109"/>
      <c r="D13" s="543" t="s">
        <v>343</v>
      </c>
      <c r="E13" s="543" t="s">
        <v>344</v>
      </c>
      <c r="F13" s="543" t="s">
        <v>345</v>
      </c>
      <c r="G13" s="543" t="s">
        <v>346</v>
      </c>
      <c r="H13" s="543" t="s">
        <v>347</v>
      </c>
      <c r="I13" s="543" t="s">
        <v>348</v>
      </c>
      <c r="J13" s="544">
        <v>0.51</v>
      </c>
      <c r="K13" s="275">
        <v>153325</v>
      </c>
      <c r="L13" s="148">
        <v>115182</v>
      </c>
      <c r="M13" s="275">
        <v>5850</v>
      </c>
      <c r="N13" s="275">
        <v>7138</v>
      </c>
      <c r="O13" s="277">
        <v>10.5</v>
      </c>
      <c r="P13" s="99" t="s">
        <v>22</v>
      </c>
    </row>
    <row r="14" spans="2:16" s="97" customFormat="1" ht="15" customHeight="1">
      <c r="B14" s="98" t="s">
        <v>23</v>
      </c>
      <c r="C14" s="109"/>
      <c r="D14" s="543" t="s">
        <v>349</v>
      </c>
      <c r="E14" s="543" t="s">
        <v>350</v>
      </c>
      <c r="F14" s="543" t="s">
        <v>351</v>
      </c>
      <c r="G14" s="543" t="s">
        <v>352</v>
      </c>
      <c r="H14" s="543" t="s">
        <v>353</v>
      </c>
      <c r="I14" s="543" t="s">
        <v>354</v>
      </c>
      <c r="J14" s="544">
        <v>0.5</v>
      </c>
      <c r="K14" s="279">
        <v>36014</v>
      </c>
      <c r="L14" s="148">
        <v>22651</v>
      </c>
      <c r="M14" s="275">
        <v>618</v>
      </c>
      <c r="N14" s="279">
        <v>764</v>
      </c>
      <c r="O14" s="277">
        <v>5.4</v>
      </c>
      <c r="P14" s="99" t="s">
        <v>24</v>
      </c>
    </row>
    <row r="15" spans="2:16" s="125" customFormat="1" ht="3.75" customHeight="1">
      <c r="B15" s="100"/>
      <c r="C15" s="110"/>
      <c r="D15" s="545"/>
      <c r="E15" s="545"/>
      <c r="F15" s="545"/>
      <c r="G15" s="545"/>
      <c r="H15" s="545"/>
      <c r="I15" s="545"/>
      <c r="J15" s="546"/>
      <c r="K15" s="271"/>
      <c r="L15" s="149"/>
      <c r="M15" s="272"/>
      <c r="N15" s="271"/>
      <c r="O15" s="273"/>
      <c r="P15" s="102"/>
    </row>
    <row r="16" spans="1:18" s="125" customFormat="1" ht="15" customHeight="1">
      <c r="A16" s="125">
        <v>1</v>
      </c>
      <c r="B16" s="100" t="s">
        <v>25</v>
      </c>
      <c r="C16" s="110"/>
      <c r="D16" s="547" t="s">
        <v>355</v>
      </c>
      <c r="E16" s="548" t="s">
        <v>356</v>
      </c>
      <c r="F16" s="547" t="s">
        <v>357</v>
      </c>
      <c r="G16" s="547" t="s">
        <v>358</v>
      </c>
      <c r="H16" s="548" t="s">
        <v>359</v>
      </c>
      <c r="I16" s="549" t="s">
        <v>360</v>
      </c>
      <c r="J16" s="550">
        <v>0.64</v>
      </c>
      <c r="K16" s="281">
        <v>50827</v>
      </c>
      <c r="L16" s="150">
        <v>42960</v>
      </c>
      <c r="M16" s="119">
        <v>2427</v>
      </c>
      <c r="N16" s="119">
        <v>2934</v>
      </c>
      <c r="O16" s="112">
        <v>12.5</v>
      </c>
      <c r="P16" s="102">
        <v>1</v>
      </c>
      <c r="R16" s="101"/>
    </row>
    <row r="17" spans="1:18" s="125" customFormat="1" ht="15" customHeight="1">
      <c r="A17" s="125">
        <v>2</v>
      </c>
      <c r="B17" s="100" t="s">
        <v>26</v>
      </c>
      <c r="C17" s="110"/>
      <c r="D17" s="547" t="s">
        <v>361</v>
      </c>
      <c r="E17" s="548" t="s">
        <v>362</v>
      </c>
      <c r="F17" s="547" t="s">
        <v>363</v>
      </c>
      <c r="G17" s="547" t="s">
        <v>364</v>
      </c>
      <c r="H17" s="548" t="s">
        <v>365</v>
      </c>
      <c r="I17" s="548" t="s">
        <v>366</v>
      </c>
      <c r="J17" s="550">
        <v>0.42</v>
      </c>
      <c r="K17" s="280">
        <v>30914</v>
      </c>
      <c r="L17" s="150">
        <v>20223</v>
      </c>
      <c r="M17" s="119">
        <v>1474</v>
      </c>
      <c r="N17" s="119">
        <v>1776</v>
      </c>
      <c r="O17" s="112">
        <v>14.8</v>
      </c>
      <c r="P17" s="102">
        <v>2</v>
      </c>
      <c r="R17" s="101"/>
    </row>
    <row r="18" spans="1:18" s="125" customFormat="1" ht="15" customHeight="1">
      <c r="A18" s="125">
        <v>3</v>
      </c>
      <c r="B18" s="100" t="s">
        <v>27</v>
      </c>
      <c r="C18" s="110"/>
      <c r="D18" s="547" t="s">
        <v>367</v>
      </c>
      <c r="E18" s="548" t="s">
        <v>368</v>
      </c>
      <c r="F18" s="547" t="s">
        <v>369</v>
      </c>
      <c r="G18" s="547" t="s">
        <v>370</v>
      </c>
      <c r="H18" s="548" t="s">
        <v>371</v>
      </c>
      <c r="I18" s="549" t="s">
        <v>372</v>
      </c>
      <c r="J18" s="550">
        <v>0.94</v>
      </c>
      <c r="K18" s="281">
        <v>13611</v>
      </c>
      <c r="L18" s="150">
        <v>13028</v>
      </c>
      <c r="M18" s="119">
        <v>308</v>
      </c>
      <c r="N18" s="119">
        <v>380</v>
      </c>
      <c r="O18" s="112">
        <v>5.2</v>
      </c>
      <c r="P18" s="102">
        <v>3</v>
      </c>
      <c r="R18" s="101"/>
    </row>
    <row r="19" spans="1:19" s="125" customFormat="1" ht="15" customHeight="1">
      <c r="A19" s="125">
        <v>4</v>
      </c>
      <c r="B19" s="100" t="s">
        <v>28</v>
      </c>
      <c r="C19" s="110"/>
      <c r="D19" s="547" t="s">
        <v>373</v>
      </c>
      <c r="E19" s="548" t="s">
        <v>374</v>
      </c>
      <c r="F19" s="547" t="s">
        <v>375</v>
      </c>
      <c r="G19" s="547" t="s">
        <v>376</v>
      </c>
      <c r="H19" s="548" t="s">
        <v>377</v>
      </c>
      <c r="I19" s="549" t="s">
        <v>378</v>
      </c>
      <c r="J19" s="550">
        <v>0.37</v>
      </c>
      <c r="K19" s="281">
        <v>4579</v>
      </c>
      <c r="L19" s="150">
        <v>2802</v>
      </c>
      <c r="M19" s="119">
        <v>146</v>
      </c>
      <c r="N19" s="119">
        <v>194</v>
      </c>
      <c r="O19" s="112">
        <v>10.1</v>
      </c>
      <c r="P19" s="102">
        <v>4</v>
      </c>
      <c r="S19" s="101"/>
    </row>
    <row r="20" spans="1:16" s="125" customFormat="1" ht="15" customHeight="1">
      <c r="A20" s="125">
        <v>5</v>
      </c>
      <c r="B20" s="100" t="s">
        <v>29</v>
      </c>
      <c r="C20" s="110"/>
      <c r="D20" s="547" t="s">
        <v>379</v>
      </c>
      <c r="E20" s="548" t="s">
        <v>380</v>
      </c>
      <c r="F20" s="547" t="s">
        <v>381</v>
      </c>
      <c r="G20" s="547" t="s">
        <v>382</v>
      </c>
      <c r="H20" s="548" t="s">
        <v>383</v>
      </c>
      <c r="I20" s="549" t="s">
        <v>384</v>
      </c>
      <c r="J20" s="550">
        <v>0.6</v>
      </c>
      <c r="K20" s="281">
        <v>12413</v>
      </c>
      <c r="L20" s="150">
        <v>7809</v>
      </c>
      <c r="M20" s="119">
        <v>566</v>
      </c>
      <c r="N20" s="119">
        <v>757</v>
      </c>
      <c r="O20" s="112">
        <v>13.9</v>
      </c>
      <c r="P20" s="102">
        <v>5</v>
      </c>
    </row>
    <row r="21" spans="1:17" s="125" customFormat="1" ht="15" customHeight="1">
      <c r="A21" s="125">
        <v>6</v>
      </c>
      <c r="B21" s="100" t="s">
        <v>30</v>
      </c>
      <c r="C21" s="110"/>
      <c r="D21" s="547" t="s">
        <v>385</v>
      </c>
      <c r="E21" s="548" t="s">
        <v>386</v>
      </c>
      <c r="F21" s="547" t="s">
        <v>387</v>
      </c>
      <c r="G21" s="547" t="s">
        <v>388</v>
      </c>
      <c r="H21" s="548" t="s">
        <v>389</v>
      </c>
      <c r="I21" s="549" t="s">
        <v>390</v>
      </c>
      <c r="J21" s="550">
        <v>0.48</v>
      </c>
      <c r="K21" s="281">
        <v>11068</v>
      </c>
      <c r="L21" s="150">
        <v>7253</v>
      </c>
      <c r="M21" s="119">
        <v>239</v>
      </c>
      <c r="N21" s="119">
        <v>281</v>
      </c>
      <c r="O21" s="112">
        <v>5.8</v>
      </c>
      <c r="P21" s="102">
        <v>6</v>
      </c>
      <c r="Q21" s="101"/>
    </row>
    <row r="22" spans="1:16" s="125" customFormat="1" ht="15" customHeight="1">
      <c r="A22" s="125">
        <v>7</v>
      </c>
      <c r="B22" s="100" t="s">
        <v>31</v>
      </c>
      <c r="C22" s="110"/>
      <c r="D22" s="547" t="s">
        <v>391</v>
      </c>
      <c r="E22" s="548" t="s">
        <v>392</v>
      </c>
      <c r="F22" s="547" t="s">
        <v>393</v>
      </c>
      <c r="G22" s="547" t="s">
        <v>394</v>
      </c>
      <c r="H22" s="548" t="s">
        <v>395</v>
      </c>
      <c r="I22" s="549" t="s">
        <v>396</v>
      </c>
      <c r="J22" s="550">
        <v>0.45</v>
      </c>
      <c r="K22" s="281">
        <v>7320</v>
      </c>
      <c r="L22" s="150">
        <v>4658</v>
      </c>
      <c r="M22" s="119">
        <v>181</v>
      </c>
      <c r="N22" s="119">
        <v>211</v>
      </c>
      <c r="O22" s="112">
        <v>7.3</v>
      </c>
      <c r="P22" s="102">
        <v>7</v>
      </c>
    </row>
    <row r="23" spans="1:16" s="125" customFormat="1" ht="15" customHeight="1">
      <c r="A23" s="125">
        <v>8</v>
      </c>
      <c r="B23" s="100" t="s">
        <v>32</v>
      </c>
      <c r="C23" s="110"/>
      <c r="D23" s="547" t="s">
        <v>397</v>
      </c>
      <c r="E23" s="548" t="s">
        <v>398</v>
      </c>
      <c r="F23" s="547" t="s">
        <v>399</v>
      </c>
      <c r="G23" s="547" t="s">
        <v>400</v>
      </c>
      <c r="H23" s="548" t="s">
        <v>401</v>
      </c>
      <c r="I23" s="548" t="s">
        <v>402</v>
      </c>
      <c r="J23" s="550">
        <v>0.41</v>
      </c>
      <c r="K23" s="280">
        <v>9249</v>
      </c>
      <c r="L23" s="151">
        <v>7535</v>
      </c>
      <c r="M23" s="119">
        <v>191</v>
      </c>
      <c r="N23" s="119">
        <v>232</v>
      </c>
      <c r="O23" s="112">
        <v>5.3</v>
      </c>
      <c r="P23" s="102">
        <v>8</v>
      </c>
    </row>
    <row r="24" spans="1:16" s="125" customFormat="1" ht="15" customHeight="1">
      <c r="A24" s="125">
        <v>9</v>
      </c>
      <c r="B24" s="100" t="s">
        <v>33</v>
      </c>
      <c r="C24" s="110"/>
      <c r="D24" s="547" t="s">
        <v>403</v>
      </c>
      <c r="E24" s="548" t="s">
        <v>404</v>
      </c>
      <c r="F24" s="547" t="s">
        <v>405</v>
      </c>
      <c r="G24" s="547" t="s">
        <v>406</v>
      </c>
      <c r="H24" s="548" t="s">
        <v>407</v>
      </c>
      <c r="I24" s="548" t="s">
        <v>408</v>
      </c>
      <c r="J24" s="550">
        <v>0.39</v>
      </c>
      <c r="K24" s="280">
        <v>6467</v>
      </c>
      <c r="L24" s="152">
        <v>4018</v>
      </c>
      <c r="M24" s="119">
        <v>195</v>
      </c>
      <c r="N24" s="119">
        <v>220</v>
      </c>
      <c r="O24" s="112">
        <v>8.3</v>
      </c>
      <c r="P24" s="102">
        <v>9</v>
      </c>
    </row>
    <row r="25" spans="1:17" s="125" customFormat="1" ht="15" customHeight="1">
      <c r="A25" s="125">
        <v>10</v>
      </c>
      <c r="B25" s="100" t="s">
        <v>34</v>
      </c>
      <c r="C25" s="110"/>
      <c r="D25" s="547" t="s">
        <v>409</v>
      </c>
      <c r="E25" s="548" t="s">
        <v>410</v>
      </c>
      <c r="F25" s="547" t="s">
        <v>411</v>
      </c>
      <c r="G25" s="547" t="s">
        <v>412</v>
      </c>
      <c r="H25" s="548" t="s">
        <v>413</v>
      </c>
      <c r="I25" s="549" t="s">
        <v>414</v>
      </c>
      <c r="J25" s="550">
        <v>0.44</v>
      </c>
      <c r="K25" s="281">
        <v>6877</v>
      </c>
      <c r="L25" s="152">
        <v>4896</v>
      </c>
      <c r="M25" s="119">
        <v>124</v>
      </c>
      <c r="N25" s="119">
        <v>153</v>
      </c>
      <c r="O25" s="112">
        <v>4.9</v>
      </c>
      <c r="P25" s="102">
        <v>10</v>
      </c>
      <c r="Q25" s="101"/>
    </row>
    <row r="26" spans="2:16" s="125" customFormat="1" ht="7.5" customHeight="1">
      <c r="B26" s="100"/>
      <c r="C26" s="110"/>
      <c r="D26" s="551"/>
      <c r="E26" s="551"/>
      <c r="F26" s="551"/>
      <c r="G26" s="551"/>
      <c r="H26" s="551"/>
      <c r="I26" s="552"/>
      <c r="J26" s="546"/>
      <c r="K26" s="281"/>
      <c r="L26" s="273"/>
      <c r="M26" s="281"/>
      <c r="N26" s="281"/>
      <c r="O26" s="273"/>
      <c r="P26" s="102"/>
    </row>
    <row r="27" spans="2:16" s="97" customFormat="1" ht="15" customHeight="1">
      <c r="B27" s="98" t="s">
        <v>58</v>
      </c>
      <c r="C27" s="109"/>
      <c r="D27" s="553" t="s">
        <v>415</v>
      </c>
      <c r="E27" s="553" t="s">
        <v>416</v>
      </c>
      <c r="F27" s="553" t="s">
        <v>417</v>
      </c>
      <c r="G27" s="553" t="s">
        <v>418</v>
      </c>
      <c r="H27" s="553" t="s">
        <v>419</v>
      </c>
      <c r="I27" s="553" t="s">
        <v>420</v>
      </c>
      <c r="J27" s="554">
        <v>0.58</v>
      </c>
      <c r="K27" s="275">
        <v>2953</v>
      </c>
      <c r="L27" s="148">
        <v>2660</v>
      </c>
      <c r="M27" s="120">
        <v>69</v>
      </c>
      <c r="N27" s="120">
        <v>81</v>
      </c>
      <c r="O27" s="113">
        <v>5</v>
      </c>
      <c r="P27" s="99" t="s">
        <v>57</v>
      </c>
    </row>
    <row r="28" spans="1:16" s="125" customFormat="1" ht="15" customHeight="1">
      <c r="A28" s="125">
        <v>11</v>
      </c>
      <c r="B28" s="100" t="s">
        <v>37</v>
      </c>
      <c r="C28" s="110"/>
      <c r="D28" s="547" t="s">
        <v>415</v>
      </c>
      <c r="E28" s="548" t="s">
        <v>416</v>
      </c>
      <c r="F28" s="547" t="s">
        <v>417</v>
      </c>
      <c r="G28" s="547" t="s">
        <v>418</v>
      </c>
      <c r="H28" s="548" t="s">
        <v>419</v>
      </c>
      <c r="I28" s="549" t="s">
        <v>420</v>
      </c>
      <c r="J28" s="550">
        <v>0.58</v>
      </c>
      <c r="K28" s="281">
        <v>2953</v>
      </c>
      <c r="L28" s="152">
        <v>2660</v>
      </c>
      <c r="M28" s="121">
        <v>69</v>
      </c>
      <c r="N28" s="121">
        <v>81</v>
      </c>
      <c r="O28" s="114">
        <v>5</v>
      </c>
      <c r="P28" s="102">
        <v>11</v>
      </c>
    </row>
    <row r="29" spans="2:16" s="125" customFormat="1" ht="7.5" customHeight="1">
      <c r="B29" s="100"/>
      <c r="C29" s="110"/>
      <c r="D29" s="551"/>
      <c r="E29" s="551"/>
      <c r="F29" s="551"/>
      <c r="G29" s="551"/>
      <c r="H29" s="551"/>
      <c r="I29" s="552"/>
      <c r="J29" s="546"/>
      <c r="K29" s="281"/>
      <c r="L29" s="273"/>
      <c r="M29" s="281"/>
      <c r="N29" s="281"/>
      <c r="O29" s="273"/>
      <c r="P29" s="102"/>
    </row>
    <row r="30" spans="2:16" s="97" customFormat="1" ht="15" customHeight="1">
      <c r="B30" s="98" t="s">
        <v>38</v>
      </c>
      <c r="C30" s="109"/>
      <c r="D30" s="553" t="s">
        <v>421</v>
      </c>
      <c r="E30" s="553" t="s">
        <v>422</v>
      </c>
      <c r="F30" s="553" t="s">
        <v>423</v>
      </c>
      <c r="G30" s="553" t="s">
        <v>424</v>
      </c>
      <c r="H30" s="553" t="s">
        <v>425</v>
      </c>
      <c r="I30" s="553" t="s">
        <v>426</v>
      </c>
      <c r="J30" s="544">
        <v>0.59</v>
      </c>
      <c r="K30" s="275">
        <v>11583</v>
      </c>
      <c r="L30" s="148">
        <v>8301</v>
      </c>
      <c r="M30" s="120">
        <v>203</v>
      </c>
      <c r="N30" s="120">
        <v>257</v>
      </c>
      <c r="O30" s="113">
        <v>5</v>
      </c>
      <c r="P30" s="99" t="s">
        <v>39</v>
      </c>
    </row>
    <row r="31" spans="1:16" s="125" customFormat="1" ht="15" customHeight="1">
      <c r="A31" s="125">
        <v>12</v>
      </c>
      <c r="B31" s="100" t="s">
        <v>40</v>
      </c>
      <c r="C31" s="110"/>
      <c r="D31" s="547" t="s">
        <v>427</v>
      </c>
      <c r="E31" s="548" t="s">
        <v>428</v>
      </c>
      <c r="F31" s="547" t="s">
        <v>429</v>
      </c>
      <c r="G31" s="547" t="s">
        <v>430</v>
      </c>
      <c r="H31" s="548" t="s">
        <v>431</v>
      </c>
      <c r="I31" s="549" t="s">
        <v>432</v>
      </c>
      <c r="J31" s="550">
        <v>0.69</v>
      </c>
      <c r="K31" s="281">
        <v>3742</v>
      </c>
      <c r="L31" s="153">
        <v>2892</v>
      </c>
      <c r="M31" s="121">
        <v>49</v>
      </c>
      <c r="N31" s="121">
        <v>66</v>
      </c>
      <c r="O31" s="114">
        <v>3.8</v>
      </c>
      <c r="P31" s="102">
        <v>12</v>
      </c>
    </row>
    <row r="32" spans="1:16" s="125" customFormat="1" ht="15" customHeight="1">
      <c r="A32" s="125">
        <v>13</v>
      </c>
      <c r="B32" s="100" t="s">
        <v>41</v>
      </c>
      <c r="C32" s="110"/>
      <c r="D32" s="547" t="s">
        <v>433</v>
      </c>
      <c r="E32" s="548" t="s">
        <v>434</v>
      </c>
      <c r="F32" s="547" t="s">
        <v>435</v>
      </c>
      <c r="G32" s="547" t="s">
        <v>436</v>
      </c>
      <c r="H32" s="548" t="s">
        <v>437</v>
      </c>
      <c r="I32" s="549" t="s">
        <v>438</v>
      </c>
      <c r="J32" s="550">
        <v>0.61</v>
      </c>
      <c r="K32" s="281">
        <v>1814</v>
      </c>
      <c r="L32" s="153">
        <v>1580</v>
      </c>
      <c r="M32" s="122">
        <v>32</v>
      </c>
      <c r="N32" s="122">
        <v>41</v>
      </c>
      <c r="O32" s="112">
        <v>4.3</v>
      </c>
      <c r="P32" s="102">
        <v>13</v>
      </c>
    </row>
    <row r="33" spans="1:16" s="125" customFormat="1" ht="15" customHeight="1">
      <c r="A33" s="125">
        <v>14</v>
      </c>
      <c r="B33" s="100" t="s">
        <v>42</v>
      </c>
      <c r="C33" s="110"/>
      <c r="D33" s="547" t="s">
        <v>439</v>
      </c>
      <c r="E33" s="548" t="s">
        <v>440</v>
      </c>
      <c r="F33" s="547" t="s">
        <v>441</v>
      </c>
      <c r="G33" s="547" t="s">
        <v>442</v>
      </c>
      <c r="H33" s="548" t="s">
        <v>443</v>
      </c>
      <c r="I33" s="549" t="s">
        <v>444</v>
      </c>
      <c r="J33" s="550">
        <v>0.46</v>
      </c>
      <c r="K33" s="281">
        <v>6027</v>
      </c>
      <c r="L33" s="151">
        <v>3829</v>
      </c>
      <c r="M33" s="122">
        <v>123</v>
      </c>
      <c r="N33" s="122">
        <v>151</v>
      </c>
      <c r="O33" s="112">
        <v>6</v>
      </c>
      <c r="P33" s="102">
        <v>14</v>
      </c>
    </row>
    <row r="34" spans="2:16" s="125" customFormat="1" ht="7.5" customHeight="1">
      <c r="B34" s="100"/>
      <c r="C34" s="110"/>
      <c r="D34" s="551"/>
      <c r="E34" s="551"/>
      <c r="F34" s="551"/>
      <c r="G34" s="551"/>
      <c r="H34" s="551"/>
      <c r="I34" s="552"/>
      <c r="J34" s="546"/>
      <c r="K34" s="281"/>
      <c r="L34" s="273"/>
      <c r="M34" s="281"/>
      <c r="N34" s="281"/>
      <c r="O34" s="273"/>
      <c r="P34" s="102"/>
    </row>
    <row r="35" spans="2:16" s="97" customFormat="1" ht="15" customHeight="1">
      <c r="B35" s="98" t="s">
        <v>43</v>
      </c>
      <c r="C35" s="109"/>
      <c r="D35" s="553" t="s">
        <v>445</v>
      </c>
      <c r="E35" s="553" t="s">
        <v>446</v>
      </c>
      <c r="F35" s="553" t="s">
        <v>447</v>
      </c>
      <c r="G35" s="553" t="s">
        <v>448</v>
      </c>
      <c r="H35" s="553" t="s">
        <v>449</v>
      </c>
      <c r="I35" s="553" t="s">
        <v>450</v>
      </c>
      <c r="J35" s="554">
        <v>1.03</v>
      </c>
      <c r="K35" s="275">
        <v>1843</v>
      </c>
      <c r="L35" s="148">
        <v>872</v>
      </c>
      <c r="M35" s="123">
        <v>26</v>
      </c>
      <c r="N35" s="123">
        <v>31</v>
      </c>
      <c r="O35" s="115">
        <v>5.4</v>
      </c>
      <c r="P35" s="99" t="s">
        <v>44</v>
      </c>
    </row>
    <row r="36" spans="1:16" s="125" customFormat="1" ht="15" customHeight="1">
      <c r="A36" s="125">
        <v>15</v>
      </c>
      <c r="B36" s="100" t="s">
        <v>45</v>
      </c>
      <c r="C36" s="110"/>
      <c r="D36" s="547" t="s">
        <v>445</v>
      </c>
      <c r="E36" s="548" t="s">
        <v>446</v>
      </c>
      <c r="F36" s="547" t="s">
        <v>447</v>
      </c>
      <c r="G36" s="547" t="s">
        <v>448</v>
      </c>
      <c r="H36" s="548" t="s">
        <v>449</v>
      </c>
      <c r="I36" s="549" t="s">
        <v>450</v>
      </c>
      <c r="J36" s="550">
        <v>1.03</v>
      </c>
      <c r="K36" s="281">
        <v>1843</v>
      </c>
      <c r="L36" s="153">
        <v>872</v>
      </c>
      <c r="M36" s="122">
        <v>26</v>
      </c>
      <c r="N36" s="122">
        <v>31</v>
      </c>
      <c r="O36" s="112">
        <v>5.4</v>
      </c>
      <c r="P36" s="102">
        <v>15</v>
      </c>
    </row>
    <row r="37" spans="2:16" s="125" customFormat="1" ht="7.5" customHeight="1">
      <c r="B37" s="100"/>
      <c r="C37" s="110"/>
      <c r="D37" s="551"/>
      <c r="E37" s="551"/>
      <c r="F37" s="551"/>
      <c r="G37" s="551"/>
      <c r="H37" s="551"/>
      <c r="I37" s="552"/>
      <c r="J37" s="546"/>
      <c r="K37" s="281"/>
      <c r="L37" s="273"/>
      <c r="M37" s="281"/>
      <c r="N37" s="281"/>
      <c r="O37" s="273"/>
      <c r="P37" s="102"/>
    </row>
    <row r="38" spans="2:16" s="97" customFormat="1" ht="15" customHeight="1">
      <c r="B38" s="98" t="s">
        <v>46</v>
      </c>
      <c r="C38" s="109"/>
      <c r="D38" s="553" t="s">
        <v>451</v>
      </c>
      <c r="E38" s="553" t="s">
        <v>452</v>
      </c>
      <c r="F38" s="553" t="s">
        <v>453</v>
      </c>
      <c r="G38" s="553" t="s">
        <v>454</v>
      </c>
      <c r="H38" s="553" t="s">
        <v>455</v>
      </c>
      <c r="I38" s="553" t="s">
        <v>456</v>
      </c>
      <c r="J38" s="554">
        <v>0.37</v>
      </c>
      <c r="K38" s="275">
        <v>4721</v>
      </c>
      <c r="L38" s="148">
        <v>2879</v>
      </c>
      <c r="M38" s="123">
        <v>105</v>
      </c>
      <c r="N38" s="123">
        <v>132</v>
      </c>
      <c r="O38" s="115">
        <v>6.7</v>
      </c>
      <c r="P38" s="99" t="s">
        <v>47</v>
      </c>
    </row>
    <row r="39" spans="1:16" s="125" customFormat="1" ht="15" customHeight="1">
      <c r="A39" s="125">
        <v>16</v>
      </c>
      <c r="B39" s="100" t="s">
        <v>48</v>
      </c>
      <c r="C39" s="110"/>
      <c r="D39" s="547" t="s">
        <v>451</v>
      </c>
      <c r="E39" s="548" t="s">
        <v>452</v>
      </c>
      <c r="F39" s="547" t="s">
        <v>453</v>
      </c>
      <c r="G39" s="547" t="s">
        <v>454</v>
      </c>
      <c r="H39" s="548" t="s">
        <v>455</v>
      </c>
      <c r="I39" s="549" t="s">
        <v>456</v>
      </c>
      <c r="J39" s="550">
        <v>0.37</v>
      </c>
      <c r="K39" s="281">
        <v>4721</v>
      </c>
      <c r="L39" s="153">
        <v>2879</v>
      </c>
      <c r="M39" s="122">
        <v>105</v>
      </c>
      <c r="N39" s="122">
        <v>132</v>
      </c>
      <c r="O39" s="112">
        <v>6.7</v>
      </c>
      <c r="P39" s="102">
        <v>16</v>
      </c>
    </row>
    <row r="40" spans="2:16" s="125" customFormat="1" ht="7.5" customHeight="1">
      <c r="B40" s="100"/>
      <c r="C40" s="110"/>
      <c r="D40" s="551"/>
      <c r="E40" s="551"/>
      <c r="F40" s="551"/>
      <c r="G40" s="551"/>
      <c r="H40" s="551"/>
      <c r="I40" s="552"/>
      <c r="J40" s="546"/>
      <c r="K40" s="281"/>
      <c r="L40" s="273"/>
      <c r="M40" s="281"/>
      <c r="N40" s="281"/>
      <c r="O40" s="278"/>
      <c r="P40" s="102"/>
    </row>
    <row r="41" spans="2:16" s="97" customFormat="1" ht="15" customHeight="1">
      <c r="B41" s="98" t="s">
        <v>49</v>
      </c>
      <c r="C41" s="109"/>
      <c r="D41" s="553" t="s">
        <v>457</v>
      </c>
      <c r="E41" s="553" t="s">
        <v>458</v>
      </c>
      <c r="F41" s="553" t="s">
        <v>459</v>
      </c>
      <c r="G41" s="553" t="s">
        <v>460</v>
      </c>
      <c r="H41" s="553" t="s">
        <v>461</v>
      </c>
      <c r="I41" s="553" t="s">
        <v>462</v>
      </c>
      <c r="J41" s="554">
        <v>0.35</v>
      </c>
      <c r="K41" s="275">
        <v>10383</v>
      </c>
      <c r="L41" s="148">
        <v>6384</v>
      </c>
      <c r="M41" s="123">
        <v>175</v>
      </c>
      <c r="N41" s="123">
        <v>218</v>
      </c>
      <c r="O41" s="115">
        <v>5.6</v>
      </c>
      <c r="P41" s="99" t="s">
        <v>50</v>
      </c>
    </row>
    <row r="42" spans="1:16" s="125" customFormat="1" ht="15" customHeight="1">
      <c r="A42" s="125">
        <v>17</v>
      </c>
      <c r="B42" s="100" t="s">
        <v>51</v>
      </c>
      <c r="C42" s="110"/>
      <c r="D42" s="547" t="s">
        <v>463</v>
      </c>
      <c r="E42" s="548" t="s">
        <v>464</v>
      </c>
      <c r="F42" s="547" t="s">
        <v>465</v>
      </c>
      <c r="G42" s="547" t="s">
        <v>466</v>
      </c>
      <c r="H42" s="548" t="s">
        <v>467</v>
      </c>
      <c r="I42" s="549" t="s">
        <v>468</v>
      </c>
      <c r="J42" s="550">
        <v>0.34</v>
      </c>
      <c r="K42" s="281">
        <v>1697</v>
      </c>
      <c r="L42" s="153">
        <v>955</v>
      </c>
      <c r="M42" s="122">
        <v>71</v>
      </c>
      <c r="N42" s="122">
        <v>95</v>
      </c>
      <c r="O42" s="112">
        <v>14.6</v>
      </c>
      <c r="P42" s="102">
        <v>17</v>
      </c>
    </row>
    <row r="43" spans="1:16" s="125" customFormat="1" ht="15" customHeight="1">
      <c r="A43" s="125">
        <v>18</v>
      </c>
      <c r="B43" s="100" t="s">
        <v>52</v>
      </c>
      <c r="C43" s="110"/>
      <c r="D43" s="547" t="s">
        <v>469</v>
      </c>
      <c r="E43" s="548" t="s">
        <v>470</v>
      </c>
      <c r="F43" s="547" t="s">
        <v>471</v>
      </c>
      <c r="G43" s="547" t="s">
        <v>472</v>
      </c>
      <c r="H43" s="548" t="s">
        <v>473</v>
      </c>
      <c r="I43" s="549" t="s">
        <v>474</v>
      </c>
      <c r="J43" s="550">
        <v>0.37</v>
      </c>
      <c r="K43" s="281">
        <v>2031</v>
      </c>
      <c r="L43" s="153">
        <v>1451</v>
      </c>
      <c r="M43" s="122">
        <v>41</v>
      </c>
      <c r="N43" s="122">
        <v>48</v>
      </c>
      <c r="O43" s="112">
        <v>5.1</v>
      </c>
      <c r="P43" s="102">
        <v>18</v>
      </c>
    </row>
    <row r="44" spans="1:16" s="125" customFormat="1" ht="15" customHeight="1">
      <c r="A44" s="125">
        <v>19</v>
      </c>
      <c r="B44" s="100" t="s">
        <v>53</v>
      </c>
      <c r="C44" s="110"/>
      <c r="D44" s="547" t="s">
        <v>475</v>
      </c>
      <c r="E44" s="548" t="s">
        <v>476</v>
      </c>
      <c r="F44" s="547" t="s">
        <v>477</v>
      </c>
      <c r="G44" s="547" t="s">
        <v>478</v>
      </c>
      <c r="H44" s="548" t="s">
        <v>479</v>
      </c>
      <c r="I44" s="549" t="s">
        <v>480</v>
      </c>
      <c r="J44" s="550">
        <v>0.34</v>
      </c>
      <c r="K44" s="281">
        <v>6655</v>
      </c>
      <c r="L44" s="153">
        <v>3978</v>
      </c>
      <c r="M44" s="122">
        <v>63</v>
      </c>
      <c r="N44" s="122">
        <v>75</v>
      </c>
      <c r="O44" s="112">
        <v>3.2</v>
      </c>
      <c r="P44" s="102">
        <v>19</v>
      </c>
    </row>
    <row r="45" spans="2:16" s="125" customFormat="1" ht="7.5" customHeight="1">
      <c r="B45" s="100"/>
      <c r="C45" s="110"/>
      <c r="D45" s="551"/>
      <c r="E45" s="551"/>
      <c r="F45" s="551"/>
      <c r="G45" s="551"/>
      <c r="H45" s="551"/>
      <c r="I45" s="552"/>
      <c r="J45" s="546"/>
      <c r="K45" s="281"/>
      <c r="L45" s="273"/>
      <c r="M45" s="281"/>
      <c r="N45" s="281"/>
      <c r="O45" s="278"/>
      <c r="P45" s="102"/>
    </row>
    <row r="46" spans="2:16" s="97" customFormat="1" ht="15" customHeight="1">
      <c r="B46" s="98" t="s">
        <v>54</v>
      </c>
      <c r="C46" s="111"/>
      <c r="D46" s="553" t="s">
        <v>481</v>
      </c>
      <c r="E46" s="553" t="s">
        <v>482</v>
      </c>
      <c r="F46" s="555" t="s">
        <v>483</v>
      </c>
      <c r="G46" s="553" t="s">
        <v>484</v>
      </c>
      <c r="H46" s="553" t="s">
        <v>485</v>
      </c>
      <c r="I46" s="553" t="s">
        <v>486</v>
      </c>
      <c r="J46" s="554">
        <v>0.24</v>
      </c>
      <c r="K46" s="275">
        <v>2914</v>
      </c>
      <c r="L46" s="148">
        <v>1555</v>
      </c>
      <c r="M46" s="275">
        <v>39</v>
      </c>
      <c r="N46" s="275">
        <v>45</v>
      </c>
      <c r="O46" s="116">
        <v>5.4</v>
      </c>
      <c r="P46" s="99" t="s">
        <v>55</v>
      </c>
    </row>
    <row r="47" spans="1:16" s="125" customFormat="1" ht="15" customHeight="1" thickBot="1">
      <c r="A47" s="103">
        <v>20</v>
      </c>
      <c r="B47" s="104" t="s">
        <v>56</v>
      </c>
      <c r="C47" s="117"/>
      <c r="D47" s="556" t="s">
        <v>481</v>
      </c>
      <c r="E47" s="557" t="s">
        <v>482</v>
      </c>
      <c r="F47" s="558" t="s">
        <v>487</v>
      </c>
      <c r="G47" s="559" t="s">
        <v>484</v>
      </c>
      <c r="H47" s="557" t="s">
        <v>485</v>
      </c>
      <c r="I47" s="557" t="s">
        <v>486</v>
      </c>
      <c r="J47" s="560">
        <v>0.24</v>
      </c>
      <c r="K47" s="124">
        <v>2914</v>
      </c>
      <c r="L47" s="154">
        <v>1555</v>
      </c>
      <c r="M47" s="124">
        <v>39</v>
      </c>
      <c r="N47" s="124">
        <v>45</v>
      </c>
      <c r="O47" s="118">
        <v>5.4</v>
      </c>
      <c r="P47" s="105">
        <v>20</v>
      </c>
    </row>
    <row r="48" spans="4:15" s="125" customFormat="1" ht="10.5" customHeight="1">
      <c r="D48" s="372"/>
      <c r="E48" s="372"/>
      <c r="F48" s="372"/>
      <c r="G48" s="372"/>
      <c r="H48" s="372"/>
      <c r="I48" s="375"/>
      <c r="J48" s="372" t="s">
        <v>527</v>
      </c>
      <c r="K48" s="273"/>
      <c r="L48" s="273"/>
      <c r="M48" s="273"/>
      <c r="N48" s="273"/>
      <c r="O48" s="273"/>
    </row>
    <row r="49" spans="2:10" ht="10.5" customHeight="1">
      <c r="B49" s="79"/>
      <c r="J49" s="372"/>
    </row>
    <row r="54" ht="16.5" customHeight="1"/>
    <row r="55" ht="16.5" customHeight="1"/>
    <row r="56" ht="16.5" customHeight="1"/>
    <row r="57" ht="16.5" customHeight="1"/>
    <row r="58" ht="16.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sheetData>
  <sheetProtection/>
  <mergeCells count="2">
    <mergeCell ref="P8:P10"/>
    <mergeCell ref="J9:J10"/>
  </mergeCells>
  <printOptions horizontalCentered="1" verticalCentered="1"/>
  <pageMargins left="0.3937007874015748" right="0.3937007874015748" top="0.5905511811023623" bottom="0.31496062992125984" header="0.3937007874015748"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tabColor rgb="FFFF0000"/>
  </sheetPr>
  <dimension ref="A1:Y50"/>
  <sheetViews>
    <sheetView showGridLines="0" zoomScalePageLayoutView="0" workbookViewId="0" topLeftCell="A7">
      <selection activeCell="O12" sqref="O12"/>
    </sheetView>
  </sheetViews>
  <sheetFormatPr defaultColWidth="8.00390625" defaultRowHeight="13.5"/>
  <cols>
    <col min="1" max="1" width="2.50390625" style="40" customWidth="1"/>
    <col min="2" max="2" width="9.375" style="40" customWidth="1"/>
    <col min="3" max="3" width="1.25" style="40" customWidth="1"/>
    <col min="4" max="7" width="10.50390625" style="40" customWidth="1"/>
    <col min="8" max="10" width="10.50390625" style="361" customWidth="1"/>
    <col min="11" max="11" width="10.50390625" style="272" customWidth="1"/>
    <col min="12" max="12" width="10.50390625" style="155" customWidth="1"/>
    <col min="13" max="17" width="11.125" style="361" customWidth="1"/>
    <col min="18" max="18" width="11.125" style="41" customWidth="1"/>
    <col min="19" max="20" width="11.125" style="40" customWidth="1"/>
    <col min="21" max="21" width="7.625" style="43" customWidth="1"/>
    <col min="22" max="16384" width="8.00390625" style="40" customWidth="1"/>
  </cols>
  <sheetData>
    <row r="1" spans="1:13" ht="18.75" customHeight="1">
      <c r="A1" s="41"/>
      <c r="F1" s="46"/>
      <c r="K1" s="156" t="s">
        <v>210</v>
      </c>
      <c r="L1" s="156"/>
      <c r="M1" s="88" t="s">
        <v>0</v>
      </c>
    </row>
    <row r="2" spans="6:13" ht="17.25" customHeight="1">
      <c r="F2" s="46"/>
      <c r="K2" s="156"/>
      <c r="L2" s="156"/>
      <c r="M2" s="88"/>
    </row>
    <row r="3" spans="1:18" ht="12">
      <c r="A3" s="238" t="s">
        <v>294</v>
      </c>
      <c r="B3" s="237"/>
      <c r="C3" s="237"/>
      <c r="D3" s="237"/>
      <c r="E3" s="237"/>
      <c r="F3" s="237"/>
      <c r="G3" s="237"/>
      <c r="M3" s="363"/>
      <c r="R3" s="40"/>
    </row>
    <row r="4" spans="1:18" ht="12">
      <c r="A4" s="12" t="s">
        <v>126</v>
      </c>
      <c r="B4" s="1"/>
      <c r="C4" s="1"/>
      <c r="D4" s="1"/>
      <c r="E4" s="1"/>
      <c r="F4" s="1"/>
      <c r="G4" s="1"/>
      <c r="H4" s="1"/>
      <c r="I4" s="1"/>
      <c r="M4" s="363"/>
      <c r="R4" s="40"/>
    </row>
    <row r="5" spans="1:13" ht="12">
      <c r="A5" s="12" t="s">
        <v>233</v>
      </c>
      <c r="B5" s="1"/>
      <c r="C5" s="1"/>
      <c r="D5" s="1"/>
      <c r="E5" s="1"/>
      <c r="F5" s="1"/>
      <c r="G5" s="1"/>
      <c r="H5" s="1"/>
      <c r="I5" s="1"/>
      <c r="M5" s="363" t="s">
        <v>189</v>
      </c>
    </row>
    <row r="6" spans="1:13" ht="12">
      <c r="A6" s="238" t="s">
        <v>188</v>
      </c>
      <c r="B6" s="237"/>
      <c r="C6" s="237"/>
      <c r="D6" s="237"/>
      <c r="E6" s="237"/>
      <c r="F6" s="237"/>
      <c r="G6" s="237"/>
      <c r="M6" s="363" t="s">
        <v>187</v>
      </c>
    </row>
    <row r="7" spans="1:23" ht="12.75" customHeight="1" thickBot="1">
      <c r="A7" s="42" t="s">
        <v>256</v>
      </c>
      <c r="M7" s="363" t="s">
        <v>255</v>
      </c>
      <c r="R7" s="40"/>
      <c r="W7" s="41"/>
    </row>
    <row r="8" spans="1:23" s="42" customFormat="1" ht="40.5" customHeight="1">
      <c r="A8" s="47" t="s">
        <v>192</v>
      </c>
      <c r="B8" s="48"/>
      <c r="C8" s="49"/>
      <c r="D8" s="561" t="s">
        <v>319</v>
      </c>
      <c r="E8" s="561" t="s">
        <v>320</v>
      </c>
      <c r="F8" s="561" t="s">
        <v>321</v>
      </c>
      <c r="G8" s="561" t="s">
        <v>322</v>
      </c>
      <c r="H8" s="561" t="s">
        <v>489</v>
      </c>
      <c r="I8" s="561" t="s">
        <v>490</v>
      </c>
      <c r="J8" s="562" t="s">
        <v>491</v>
      </c>
      <c r="K8" s="561" t="s">
        <v>492</v>
      </c>
      <c r="L8" s="449" t="s">
        <v>528</v>
      </c>
      <c r="M8" s="572" t="s">
        <v>505</v>
      </c>
      <c r="N8" s="561" t="s">
        <v>506</v>
      </c>
      <c r="O8" s="562" t="s">
        <v>507</v>
      </c>
      <c r="P8" s="562" t="s">
        <v>508</v>
      </c>
      <c r="Q8" s="562" t="s">
        <v>509</v>
      </c>
      <c r="R8" s="263" t="s">
        <v>493</v>
      </c>
      <c r="S8" s="263" t="s">
        <v>232</v>
      </c>
      <c r="T8" s="263" t="s">
        <v>298</v>
      </c>
      <c r="U8" s="596" t="s">
        <v>193</v>
      </c>
      <c r="W8" s="50"/>
    </row>
    <row r="9" spans="2:23" s="51" customFormat="1" ht="9" customHeight="1">
      <c r="B9" s="52"/>
      <c r="C9" s="53"/>
      <c r="D9" s="274" t="s">
        <v>125</v>
      </c>
      <c r="E9" s="274" t="s">
        <v>125</v>
      </c>
      <c r="F9" s="274" t="s">
        <v>125</v>
      </c>
      <c r="G9" s="274" t="s">
        <v>124</v>
      </c>
      <c r="H9" s="274" t="s">
        <v>123</v>
      </c>
      <c r="I9" s="274" t="s">
        <v>123</v>
      </c>
      <c r="J9" s="274" t="s">
        <v>123</v>
      </c>
      <c r="K9" s="276" t="s">
        <v>122</v>
      </c>
      <c r="L9" s="276" t="s">
        <v>18</v>
      </c>
      <c r="M9" s="274" t="s">
        <v>18</v>
      </c>
      <c r="N9" s="274" t="s">
        <v>18</v>
      </c>
      <c r="O9" s="274" t="s">
        <v>18</v>
      </c>
      <c r="P9" s="274" t="s">
        <v>18</v>
      </c>
      <c r="Q9" s="274" t="s">
        <v>18</v>
      </c>
      <c r="R9" s="264" t="s">
        <v>121</v>
      </c>
      <c r="S9" s="270" t="s">
        <v>121</v>
      </c>
      <c r="T9" s="270" t="s">
        <v>121</v>
      </c>
      <c r="U9" s="54"/>
      <c r="W9" s="52"/>
    </row>
    <row r="10" spans="2:25" s="55" customFormat="1" ht="15" customHeight="1">
      <c r="B10" s="56" t="s">
        <v>20</v>
      </c>
      <c r="C10" s="57"/>
      <c r="D10" s="279">
        <v>106</v>
      </c>
      <c r="E10" s="279">
        <v>689</v>
      </c>
      <c r="F10" s="279">
        <v>416</v>
      </c>
      <c r="G10" s="279">
        <v>17329</v>
      </c>
      <c r="H10" s="279">
        <v>904</v>
      </c>
      <c r="I10" s="279">
        <v>1846</v>
      </c>
      <c r="J10" s="279">
        <v>694</v>
      </c>
      <c r="K10" s="277">
        <v>95.4</v>
      </c>
      <c r="L10" s="279">
        <v>18180</v>
      </c>
      <c r="M10" s="279">
        <v>4437</v>
      </c>
      <c r="N10" s="279">
        <v>8667</v>
      </c>
      <c r="O10" s="279" t="s">
        <v>532</v>
      </c>
      <c r="P10" s="279" t="s">
        <v>494</v>
      </c>
      <c r="Q10" s="279">
        <v>24527</v>
      </c>
      <c r="R10" s="261">
        <v>138</v>
      </c>
      <c r="S10" s="269">
        <v>765</v>
      </c>
      <c r="T10" s="269">
        <v>258</v>
      </c>
      <c r="U10" s="58" t="s">
        <v>16</v>
      </c>
      <c r="W10" s="59"/>
      <c r="X10" s="56"/>
      <c r="Y10" s="59"/>
    </row>
    <row r="11" spans="2:25" s="55" customFormat="1" ht="15" customHeight="1">
      <c r="B11" s="56" t="s">
        <v>21</v>
      </c>
      <c r="C11" s="57"/>
      <c r="D11" s="279">
        <v>88</v>
      </c>
      <c r="E11" s="279">
        <v>592</v>
      </c>
      <c r="F11" s="279">
        <v>353</v>
      </c>
      <c r="G11" s="279">
        <v>14045</v>
      </c>
      <c r="H11" s="279">
        <v>750</v>
      </c>
      <c r="I11" s="279">
        <v>1596</v>
      </c>
      <c r="J11" s="279">
        <v>572</v>
      </c>
      <c r="K11" s="277">
        <v>95.5</v>
      </c>
      <c r="L11" s="279">
        <v>14839</v>
      </c>
      <c r="M11" s="279">
        <v>3819</v>
      </c>
      <c r="N11" s="279">
        <v>7585</v>
      </c>
      <c r="O11" s="279" t="s">
        <v>533</v>
      </c>
      <c r="P11" s="279" t="s">
        <v>495</v>
      </c>
      <c r="Q11" s="279">
        <v>21589</v>
      </c>
      <c r="R11" s="261">
        <v>121</v>
      </c>
      <c r="S11" s="261">
        <v>591</v>
      </c>
      <c r="T11" s="261">
        <v>226</v>
      </c>
      <c r="U11" s="58" t="s">
        <v>22</v>
      </c>
      <c r="W11" s="59"/>
      <c r="X11" s="56"/>
      <c r="Y11" s="59"/>
    </row>
    <row r="12" spans="2:25" s="55" customFormat="1" ht="15" customHeight="1">
      <c r="B12" s="56" t="s">
        <v>23</v>
      </c>
      <c r="C12" s="57"/>
      <c r="D12" s="279">
        <v>18</v>
      </c>
      <c r="E12" s="279">
        <v>97</v>
      </c>
      <c r="F12" s="279">
        <v>63</v>
      </c>
      <c r="G12" s="279">
        <v>3284</v>
      </c>
      <c r="H12" s="279">
        <v>154</v>
      </c>
      <c r="I12" s="279">
        <v>250</v>
      </c>
      <c r="J12" s="279">
        <v>122</v>
      </c>
      <c r="K12" s="277">
        <v>94.9</v>
      </c>
      <c r="L12" s="279">
        <v>3341</v>
      </c>
      <c r="M12" s="573">
        <v>618</v>
      </c>
      <c r="N12" s="573">
        <v>1082</v>
      </c>
      <c r="O12" s="279" t="s">
        <v>496</v>
      </c>
      <c r="P12" s="279" t="s">
        <v>497</v>
      </c>
      <c r="Q12" s="573">
        <v>4857</v>
      </c>
      <c r="R12" s="261">
        <v>17</v>
      </c>
      <c r="S12" s="261">
        <v>174</v>
      </c>
      <c r="T12" s="261">
        <v>32</v>
      </c>
      <c r="U12" s="58" t="s">
        <v>24</v>
      </c>
      <c r="W12" s="59"/>
      <c r="X12" s="56"/>
      <c r="Y12" s="59"/>
    </row>
    <row r="13" spans="2:25" s="60" customFormat="1" ht="15" customHeight="1">
      <c r="B13" s="61"/>
      <c r="C13" s="62"/>
      <c r="D13" s="280"/>
      <c r="E13" s="280"/>
      <c r="F13" s="280"/>
      <c r="G13" s="280"/>
      <c r="H13" s="372"/>
      <c r="I13" s="372"/>
      <c r="J13" s="372"/>
      <c r="K13" s="563"/>
      <c r="L13" s="450"/>
      <c r="M13" s="280"/>
      <c r="N13" s="280"/>
      <c r="O13" s="574"/>
      <c r="P13" s="574"/>
      <c r="Q13" s="574"/>
      <c r="R13" s="23"/>
      <c r="S13" s="258"/>
      <c r="T13" s="35"/>
      <c r="U13" s="63"/>
      <c r="W13" s="64"/>
      <c r="X13" s="61"/>
      <c r="Y13" s="64"/>
    </row>
    <row r="14" spans="1:25" s="60" customFormat="1" ht="15" customHeight="1">
      <c r="A14" s="60">
        <v>1</v>
      </c>
      <c r="B14" s="61" t="s">
        <v>25</v>
      </c>
      <c r="C14" s="62"/>
      <c r="D14" s="280">
        <v>29</v>
      </c>
      <c r="E14" s="280">
        <v>235</v>
      </c>
      <c r="F14" s="280">
        <v>136</v>
      </c>
      <c r="G14" s="280">
        <v>5026</v>
      </c>
      <c r="H14" s="281">
        <v>280</v>
      </c>
      <c r="I14" s="281">
        <v>612</v>
      </c>
      <c r="J14" s="281">
        <v>212</v>
      </c>
      <c r="K14" s="278">
        <v>95.8</v>
      </c>
      <c r="L14" s="280">
        <v>3785</v>
      </c>
      <c r="M14" s="575">
        <v>2142</v>
      </c>
      <c r="N14" s="575">
        <v>2724</v>
      </c>
      <c r="O14" s="576">
        <v>13049</v>
      </c>
      <c r="P14" s="577">
        <v>7084</v>
      </c>
      <c r="Q14" s="578">
        <v>9781</v>
      </c>
      <c r="R14" s="258">
        <v>33</v>
      </c>
      <c r="S14" s="258">
        <v>114</v>
      </c>
      <c r="T14" s="258">
        <v>69</v>
      </c>
      <c r="U14" s="63">
        <v>1</v>
      </c>
      <c r="W14" s="64"/>
      <c r="X14" s="61"/>
      <c r="Y14" s="64"/>
    </row>
    <row r="15" spans="1:25" s="60" customFormat="1" ht="15" customHeight="1">
      <c r="A15" s="60">
        <v>2</v>
      </c>
      <c r="B15" s="61" t="s">
        <v>26</v>
      </c>
      <c r="C15" s="62"/>
      <c r="D15" s="280">
        <v>18</v>
      </c>
      <c r="E15" s="280">
        <v>98</v>
      </c>
      <c r="F15" s="280">
        <v>57</v>
      </c>
      <c r="G15" s="280">
        <v>2420</v>
      </c>
      <c r="H15" s="281">
        <v>127</v>
      </c>
      <c r="I15" s="281">
        <v>269</v>
      </c>
      <c r="J15" s="281">
        <v>72</v>
      </c>
      <c r="K15" s="564">
        <v>89.4</v>
      </c>
      <c r="L15" s="451">
        <v>3096</v>
      </c>
      <c r="M15" s="575">
        <v>274</v>
      </c>
      <c r="N15" s="575">
        <v>1483</v>
      </c>
      <c r="O15" s="576">
        <v>6983</v>
      </c>
      <c r="P15" s="577">
        <v>3860</v>
      </c>
      <c r="Q15" s="578">
        <v>3410</v>
      </c>
      <c r="R15" s="258">
        <v>28</v>
      </c>
      <c r="S15" s="258">
        <v>171</v>
      </c>
      <c r="T15" s="258">
        <v>34</v>
      </c>
      <c r="U15" s="63">
        <v>2</v>
      </c>
      <c r="W15" s="64"/>
      <c r="X15" s="61"/>
      <c r="Y15" s="64"/>
    </row>
    <row r="16" spans="1:25" s="60" customFormat="1" ht="15" customHeight="1">
      <c r="A16" s="60">
        <v>3</v>
      </c>
      <c r="B16" s="61" t="s">
        <v>27</v>
      </c>
      <c r="C16" s="62"/>
      <c r="D16" s="280">
        <v>8</v>
      </c>
      <c r="E16" s="280">
        <v>73</v>
      </c>
      <c r="F16" s="280">
        <v>39</v>
      </c>
      <c r="G16" s="280">
        <v>1438</v>
      </c>
      <c r="H16" s="281">
        <v>47</v>
      </c>
      <c r="I16" s="281">
        <v>131</v>
      </c>
      <c r="J16" s="281">
        <v>56</v>
      </c>
      <c r="K16" s="564">
        <v>97.6</v>
      </c>
      <c r="L16" s="451">
        <v>1670</v>
      </c>
      <c r="M16" s="575">
        <v>802</v>
      </c>
      <c r="N16" s="575">
        <v>448</v>
      </c>
      <c r="O16" s="576">
        <v>4934</v>
      </c>
      <c r="P16" s="577">
        <v>2444</v>
      </c>
      <c r="Q16" s="578">
        <v>2030</v>
      </c>
      <c r="R16" s="266">
        <v>8</v>
      </c>
      <c r="S16" s="258">
        <v>51</v>
      </c>
      <c r="T16" s="268">
        <v>25</v>
      </c>
      <c r="U16" s="63">
        <v>3</v>
      </c>
      <c r="W16" s="64"/>
      <c r="X16" s="61"/>
      <c r="Y16" s="64"/>
    </row>
    <row r="17" spans="1:25" s="60" customFormat="1" ht="15" customHeight="1">
      <c r="A17" s="60">
        <v>4</v>
      </c>
      <c r="B17" s="61" t="s">
        <v>28</v>
      </c>
      <c r="C17" s="62"/>
      <c r="D17" s="280">
        <v>3</v>
      </c>
      <c r="E17" s="280">
        <v>10</v>
      </c>
      <c r="F17" s="280">
        <v>8</v>
      </c>
      <c r="G17" s="280">
        <v>356</v>
      </c>
      <c r="H17" s="281">
        <v>25</v>
      </c>
      <c r="I17" s="281">
        <v>40</v>
      </c>
      <c r="J17" s="281">
        <v>16</v>
      </c>
      <c r="K17" s="564">
        <v>99.4</v>
      </c>
      <c r="L17" s="451">
        <v>529</v>
      </c>
      <c r="M17" s="579">
        <v>0</v>
      </c>
      <c r="N17" s="575">
        <v>252</v>
      </c>
      <c r="O17" s="587" t="s">
        <v>498</v>
      </c>
      <c r="P17" s="587">
        <v>-454</v>
      </c>
      <c r="Q17" s="581">
        <v>399</v>
      </c>
      <c r="R17" s="266">
        <v>6</v>
      </c>
      <c r="S17" s="258">
        <v>13</v>
      </c>
      <c r="T17" s="268">
        <v>6</v>
      </c>
      <c r="U17" s="63">
        <v>4</v>
      </c>
      <c r="W17" s="64"/>
      <c r="X17" s="61"/>
      <c r="Y17" s="64"/>
    </row>
    <row r="18" spans="1:25" s="60" customFormat="1" ht="15" customHeight="1">
      <c r="A18" s="60">
        <v>5</v>
      </c>
      <c r="B18" s="61" t="s">
        <v>29</v>
      </c>
      <c r="C18" s="62"/>
      <c r="D18" s="280">
        <v>10</v>
      </c>
      <c r="E18" s="280">
        <v>40</v>
      </c>
      <c r="F18" s="280">
        <v>26</v>
      </c>
      <c r="G18" s="280">
        <v>1313</v>
      </c>
      <c r="H18" s="281">
        <v>64</v>
      </c>
      <c r="I18" s="281">
        <v>138</v>
      </c>
      <c r="J18" s="281">
        <v>44</v>
      </c>
      <c r="K18" s="564">
        <v>98.2</v>
      </c>
      <c r="L18" s="451">
        <v>1704</v>
      </c>
      <c r="M18" s="575">
        <v>143</v>
      </c>
      <c r="N18" s="575">
        <v>403</v>
      </c>
      <c r="O18" s="577" t="s">
        <v>499</v>
      </c>
      <c r="P18" s="577" t="s">
        <v>500</v>
      </c>
      <c r="Q18" s="578">
        <v>1728</v>
      </c>
      <c r="R18" s="266">
        <v>14</v>
      </c>
      <c r="S18" s="258">
        <v>52</v>
      </c>
      <c r="T18" s="268">
        <v>38</v>
      </c>
      <c r="U18" s="63">
        <v>5</v>
      </c>
      <c r="W18" s="64"/>
      <c r="X18" s="61"/>
      <c r="Y18" s="64"/>
    </row>
    <row r="19" spans="1:25" s="60" customFormat="1" ht="15" customHeight="1">
      <c r="A19" s="60">
        <v>6</v>
      </c>
      <c r="B19" s="61" t="s">
        <v>30</v>
      </c>
      <c r="C19" s="62"/>
      <c r="D19" s="280">
        <v>5</v>
      </c>
      <c r="E19" s="280">
        <v>45</v>
      </c>
      <c r="F19" s="280">
        <v>24</v>
      </c>
      <c r="G19" s="280">
        <v>880</v>
      </c>
      <c r="H19" s="281">
        <v>60</v>
      </c>
      <c r="I19" s="281">
        <v>132</v>
      </c>
      <c r="J19" s="281">
        <v>42</v>
      </c>
      <c r="K19" s="564">
        <v>100</v>
      </c>
      <c r="L19" s="451">
        <v>784</v>
      </c>
      <c r="M19" s="575">
        <v>171</v>
      </c>
      <c r="N19" s="582">
        <v>862</v>
      </c>
      <c r="O19" s="576">
        <v>2835</v>
      </c>
      <c r="P19" s="577">
        <v>1587</v>
      </c>
      <c r="Q19" s="578">
        <v>705</v>
      </c>
      <c r="R19" s="258">
        <v>10</v>
      </c>
      <c r="S19" s="258">
        <v>60</v>
      </c>
      <c r="T19" s="268">
        <v>15</v>
      </c>
      <c r="U19" s="63">
        <v>6</v>
      </c>
      <c r="W19" s="64"/>
      <c r="X19" s="61"/>
      <c r="Y19" s="64"/>
    </row>
    <row r="20" spans="1:25" s="60" customFormat="1" ht="15" customHeight="1">
      <c r="A20" s="60">
        <v>7</v>
      </c>
      <c r="B20" s="61" t="s">
        <v>31</v>
      </c>
      <c r="C20" s="62"/>
      <c r="D20" s="280">
        <v>5</v>
      </c>
      <c r="E20" s="280">
        <v>18</v>
      </c>
      <c r="F20" s="280">
        <v>17</v>
      </c>
      <c r="G20" s="280">
        <v>387</v>
      </c>
      <c r="H20" s="281">
        <v>40</v>
      </c>
      <c r="I20" s="281">
        <v>83</v>
      </c>
      <c r="J20" s="281">
        <v>31</v>
      </c>
      <c r="K20" s="564">
        <v>94.3</v>
      </c>
      <c r="L20" s="451">
        <v>1128</v>
      </c>
      <c r="M20" s="575">
        <v>39</v>
      </c>
      <c r="N20" s="575">
        <v>83</v>
      </c>
      <c r="O20" s="576">
        <v>1620</v>
      </c>
      <c r="P20" s="577">
        <v>769</v>
      </c>
      <c r="Q20" s="578">
        <v>888</v>
      </c>
      <c r="R20" s="266">
        <v>7</v>
      </c>
      <c r="S20" s="258">
        <v>38</v>
      </c>
      <c r="T20" s="268">
        <v>7</v>
      </c>
      <c r="U20" s="63">
        <v>7</v>
      </c>
      <c r="W20" s="64"/>
      <c r="X20" s="61"/>
      <c r="Y20" s="64"/>
    </row>
    <row r="21" spans="1:25" s="60" customFormat="1" ht="15" customHeight="1">
      <c r="A21" s="60">
        <v>8</v>
      </c>
      <c r="B21" s="61" t="s">
        <v>32</v>
      </c>
      <c r="C21" s="62"/>
      <c r="D21" s="280">
        <v>3</v>
      </c>
      <c r="E21" s="280">
        <v>33</v>
      </c>
      <c r="F21" s="280">
        <v>20</v>
      </c>
      <c r="G21" s="280">
        <v>437</v>
      </c>
      <c r="H21" s="281">
        <v>43</v>
      </c>
      <c r="I21" s="281">
        <v>79</v>
      </c>
      <c r="J21" s="281">
        <v>41</v>
      </c>
      <c r="K21" s="564">
        <v>99.5</v>
      </c>
      <c r="L21" s="451">
        <v>816</v>
      </c>
      <c r="M21" s="575">
        <v>149</v>
      </c>
      <c r="N21" s="575">
        <v>637</v>
      </c>
      <c r="O21" s="576">
        <v>2609</v>
      </c>
      <c r="P21" s="577">
        <v>1279</v>
      </c>
      <c r="Q21" s="578">
        <v>1174</v>
      </c>
      <c r="R21" s="266">
        <v>8</v>
      </c>
      <c r="S21" s="258">
        <v>34</v>
      </c>
      <c r="T21" s="258">
        <v>13</v>
      </c>
      <c r="U21" s="63">
        <v>8</v>
      </c>
      <c r="W21" s="64"/>
      <c r="X21" s="61"/>
      <c r="Y21" s="64"/>
    </row>
    <row r="22" spans="1:25" s="60" customFormat="1" ht="15" customHeight="1">
      <c r="A22" s="60">
        <v>9</v>
      </c>
      <c r="B22" s="61" t="s">
        <v>79</v>
      </c>
      <c r="C22" s="62"/>
      <c r="D22" s="280">
        <v>4</v>
      </c>
      <c r="E22" s="280">
        <v>18</v>
      </c>
      <c r="F22" s="280">
        <v>12</v>
      </c>
      <c r="G22" s="280">
        <v>1455</v>
      </c>
      <c r="H22" s="281">
        <v>34</v>
      </c>
      <c r="I22" s="281">
        <v>65</v>
      </c>
      <c r="J22" s="281">
        <v>21</v>
      </c>
      <c r="K22" s="278">
        <v>96.2</v>
      </c>
      <c r="L22" s="280">
        <v>665</v>
      </c>
      <c r="M22" s="575">
        <v>99</v>
      </c>
      <c r="N22" s="575">
        <v>222</v>
      </c>
      <c r="O22" s="576">
        <v>1383</v>
      </c>
      <c r="P22" s="577">
        <v>633</v>
      </c>
      <c r="Q22" s="578">
        <v>614</v>
      </c>
      <c r="R22" s="258">
        <v>4</v>
      </c>
      <c r="S22" s="258">
        <v>32</v>
      </c>
      <c r="T22" s="258">
        <v>16</v>
      </c>
      <c r="U22" s="63">
        <v>9</v>
      </c>
      <c r="W22" s="64"/>
      <c r="X22" s="61"/>
      <c r="Y22" s="64"/>
    </row>
    <row r="23" spans="1:25" s="60" customFormat="1" ht="15" customHeight="1">
      <c r="A23" s="64">
        <v>10</v>
      </c>
      <c r="B23" s="61" t="s">
        <v>34</v>
      </c>
      <c r="C23" s="65"/>
      <c r="D23" s="280">
        <v>3</v>
      </c>
      <c r="E23" s="280">
        <v>22</v>
      </c>
      <c r="F23" s="280">
        <v>14</v>
      </c>
      <c r="G23" s="280">
        <v>333</v>
      </c>
      <c r="H23" s="565">
        <v>30</v>
      </c>
      <c r="I23" s="565">
        <v>47</v>
      </c>
      <c r="J23" s="565">
        <v>37</v>
      </c>
      <c r="K23" s="564">
        <v>92.2</v>
      </c>
      <c r="L23" s="451">
        <v>662</v>
      </c>
      <c r="M23" s="579">
        <v>0</v>
      </c>
      <c r="N23" s="575">
        <v>471</v>
      </c>
      <c r="O23" s="576">
        <v>1757</v>
      </c>
      <c r="P23" s="577">
        <v>868</v>
      </c>
      <c r="Q23" s="578">
        <v>860</v>
      </c>
      <c r="R23" s="258">
        <v>3</v>
      </c>
      <c r="S23" s="258">
        <v>26</v>
      </c>
      <c r="T23" s="23">
        <v>3</v>
      </c>
      <c r="U23" s="63">
        <v>10</v>
      </c>
      <c r="W23" s="64"/>
      <c r="X23" s="61"/>
      <c r="Y23" s="64"/>
    </row>
    <row r="24" spans="1:25" s="60" customFormat="1" ht="7.5" customHeight="1">
      <c r="A24" s="64"/>
      <c r="B24" s="61"/>
      <c r="C24" s="65"/>
      <c r="D24" s="280"/>
      <c r="E24" s="280"/>
      <c r="F24" s="280"/>
      <c r="G24" s="280"/>
      <c r="H24" s="565"/>
      <c r="I24" s="565"/>
      <c r="J24" s="565"/>
      <c r="K24" s="564"/>
      <c r="L24" s="451"/>
      <c r="M24" s="281"/>
      <c r="N24" s="281"/>
      <c r="O24" s="574"/>
      <c r="P24" s="583"/>
      <c r="Q24" s="574"/>
      <c r="R24" s="258"/>
      <c r="S24" s="258"/>
      <c r="T24" s="23"/>
      <c r="U24" s="63"/>
      <c r="W24" s="64"/>
      <c r="X24" s="61"/>
      <c r="Y24" s="64"/>
    </row>
    <row r="25" spans="2:25" s="368" customFormat="1" ht="15" customHeight="1">
      <c r="B25" s="369" t="s">
        <v>35</v>
      </c>
      <c r="C25" s="109"/>
      <c r="D25" s="279">
        <v>1</v>
      </c>
      <c r="E25" s="279">
        <v>11</v>
      </c>
      <c r="F25" s="279">
        <v>6</v>
      </c>
      <c r="G25" s="279">
        <v>596</v>
      </c>
      <c r="H25" s="275">
        <v>18</v>
      </c>
      <c r="I25" s="275">
        <v>22</v>
      </c>
      <c r="J25" s="275">
        <v>10</v>
      </c>
      <c r="K25" s="566">
        <v>88.1</v>
      </c>
      <c r="L25" s="452">
        <v>294</v>
      </c>
      <c r="M25" s="584">
        <v>138</v>
      </c>
      <c r="N25" s="584">
        <v>244</v>
      </c>
      <c r="O25" s="584">
        <v>1056</v>
      </c>
      <c r="P25" s="584">
        <v>446</v>
      </c>
      <c r="Q25" s="593">
        <v>0</v>
      </c>
      <c r="R25" s="261">
        <v>2</v>
      </c>
      <c r="S25" s="261">
        <v>14</v>
      </c>
      <c r="T25" s="267">
        <v>5</v>
      </c>
      <c r="U25" s="370" t="s">
        <v>57</v>
      </c>
      <c r="W25" s="371"/>
      <c r="X25" s="369"/>
      <c r="Y25" s="371"/>
    </row>
    <row r="26" spans="1:25" s="60" customFormat="1" ht="15" customHeight="1">
      <c r="A26" s="60">
        <v>11</v>
      </c>
      <c r="B26" s="61" t="s">
        <v>78</v>
      </c>
      <c r="C26" s="62"/>
      <c r="D26" s="280">
        <v>1</v>
      </c>
      <c r="E26" s="280">
        <v>11</v>
      </c>
      <c r="F26" s="280">
        <v>6</v>
      </c>
      <c r="G26" s="280">
        <v>596</v>
      </c>
      <c r="H26" s="281">
        <v>18</v>
      </c>
      <c r="I26" s="281">
        <v>22</v>
      </c>
      <c r="J26" s="281">
        <v>10</v>
      </c>
      <c r="K26" s="564">
        <v>88.1</v>
      </c>
      <c r="L26" s="451">
        <v>294</v>
      </c>
      <c r="M26" s="575">
        <v>138</v>
      </c>
      <c r="N26" s="575">
        <v>244</v>
      </c>
      <c r="O26" s="576">
        <v>1056</v>
      </c>
      <c r="P26" s="577">
        <v>446</v>
      </c>
      <c r="Q26" s="585">
        <v>0</v>
      </c>
      <c r="R26" s="258">
        <v>2</v>
      </c>
      <c r="S26" s="258">
        <v>14</v>
      </c>
      <c r="T26" s="268">
        <v>5</v>
      </c>
      <c r="U26" s="63">
        <v>11</v>
      </c>
      <c r="W26" s="64"/>
      <c r="X26" s="61"/>
      <c r="Y26" s="64"/>
    </row>
    <row r="27" spans="2:25" s="60" customFormat="1" ht="7.5" customHeight="1">
      <c r="B27" s="61"/>
      <c r="C27" s="62"/>
      <c r="D27" s="280"/>
      <c r="E27" s="280"/>
      <c r="F27" s="280"/>
      <c r="G27" s="280"/>
      <c r="H27" s="281"/>
      <c r="I27" s="281"/>
      <c r="J27" s="281"/>
      <c r="K27" s="564"/>
      <c r="L27" s="451"/>
      <c r="M27" s="281"/>
      <c r="N27" s="281"/>
      <c r="O27" s="574"/>
      <c r="P27" s="583"/>
      <c r="Q27" s="574"/>
      <c r="R27" s="258"/>
      <c r="S27" s="258"/>
      <c r="T27" s="268"/>
      <c r="U27" s="63"/>
      <c r="W27" s="64"/>
      <c r="X27" s="61"/>
      <c r="Y27" s="64"/>
    </row>
    <row r="28" spans="2:25" s="368" customFormat="1" ht="15" customHeight="1">
      <c r="B28" s="369" t="s">
        <v>38</v>
      </c>
      <c r="C28" s="109"/>
      <c r="D28" s="279">
        <v>6</v>
      </c>
      <c r="E28" s="279">
        <v>32</v>
      </c>
      <c r="F28" s="279">
        <v>25</v>
      </c>
      <c r="G28" s="279">
        <v>1234</v>
      </c>
      <c r="H28" s="275">
        <v>44</v>
      </c>
      <c r="I28" s="275">
        <v>81</v>
      </c>
      <c r="J28" s="275">
        <v>36</v>
      </c>
      <c r="K28" s="566">
        <v>90.3</v>
      </c>
      <c r="L28" s="452">
        <v>1142</v>
      </c>
      <c r="M28" s="584">
        <v>406</v>
      </c>
      <c r="N28" s="584">
        <v>273</v>
      </c>
      <c r="O28" s="584">
        <v>2737</v>
      </c>
      <c r="P28" s="584">
        <v>1360</v>
      </c>
      <c r="Q28" s="584">
        <v>851</v>
      </c>
      <c r="R28" s="261">
        <v>3</v>
      </c>
      <c r="S28" s="261">
        <v>44</v>
      </c>
      <c r="T28" s="267">
        <v>15</v>
      </c>
      <c r="U28" s="370" t="s">
        <v>39</v>
      </c>
      <c r="W28" s="371"/>
      <c r="X28" s="369"/>
      <c r="Y28" s="371"/>
    </row>
    <row r="29" spans="1:25" s="60" customFormat="1" ht="15" customHeight="1">
      <c r="A29" s="60">
        <v>12</v>
      </c>
      <c r="B29" s="61" t="s">
        <v>40</v>
      </c>
      <c r="C29" s="62"/>
      <c r="D29" s="280">
        <v>2</v>
      </c>
      <c r="E29" s="280">
        <v>10</v>
      </c>
      <c r="F29" s="280">
        <v>6</v>
      </c>
      <c r="G29" s="280">
        <v>267</v>
      </c>
      <c r="H29" s="281">
        <v>8</v>
      </c>
      <c r="I29" s="281">
        <v>22</v>
      </c>
      <c r="J29" s="281">
        <v>13</v>
      </c>
      <c r="K29" s="278">
        <v>87.9</v>
      </c>
      <c r="L29" s="280">
        <v>398</v>
      </c>
      <c r="M29" s="575">
        <v>192</v>
      </c>
      <c r="N29" s="579">
        <v>0</v>
      </c>
      <c r="O29" s="576">
        <v>876</v>
      </c>
      <c r="P29" s="577">
        <v>492</v>
      </c>
      <c r="Q29" s="578">
        <v>254</v>
      </c>
      <c r="R29" s="266">
        <v>1</v>
      </c>
      <c r="S29" s="258">
        <v>11</v>
      </c>
      <c r="T29" s="268">
        <v>10</v>
      </c>
      <c r="U29" s="63">
        <v>12</v>
      </c>
      <c r="W29" s="64"/>
      <c r="X29" s="61"/>
      <c r="Y29" s="64"/>
    </row>
    <row r="30" spans="1:25" s="60" customFormat="1" ht="15" customHeight="1">
      <c r="A30" s="60">
        <v>13</v>
      </c>
      <c r="B30" s="61" t="s">
        <v>41</v>
      </c>
      <c r="C30" s="62"/>
      <c r="D30" s="280">
        <v>1</v>
      </c>
      <c r="E30" s="280">
        <v>5</v>
      </c>
      <c r="F30" s="280">
        <v>5</v>
      </c>
      <c r="G30" s="280">
        <v>56</v>
      </c>
      <c r="H30" s="281">
        <v>7</v>
      </c>
      <c r="I30" s="281">
        <v>13</v>
      </c>
      <c r="J30" s="281">
        <v>8</v>
      </c>
      <c r="K30" s="278">
        <v>95.3</v>
      </c>
      <c r="L30" s="280">
        <v>108</v>
      </c>
      <c r="M30" s="579">
        <v>0</v>
      </c>
      <c r="N30" s="575">
        <v>273</v>
      </c>
      <c r="O30" s="576">
        <v>630</v>
      </c>
      <c r="P30" s="577">
        <v>271</v>
      </c>
      <c r="Q30" s="585">
        <v>0</v>
      </c>
      <c r="R30" s="266">
        <v>1</v>
      </c>
      <c r="S30" s="258">
        <v>8</v>
      </c>
      <c r="T30" s="268">
        <v>4</v>
      </c>
      <c r="U30" s="63">
        <v>13</v>
      </c>
      <c r="W30" s="64"/>
      <c r="X30" s="61"/>
      <c r="Y30" s="64"/>
    </row>
    <row r="31" spans="1:25" s="60" customFormat="1" ht="15" customHeight="1">
      <c r="A31" s="60">
        <v>14</v>
      </c>
      <c r="B31" s="61" t="s">
        <v>42</v>
      </c>
      <c r="C31" s="62"/>
      <c r="D31" s="280">
        <v>3</v>
      </c>
      <c r="E31" s="280">
        <v>17</v>
      </c>
      <c r="F31" s="280">
        <v>14</v>
      </c>
      <c r="G31" s="280">
        <v>911</v>
      </c>
      <c r="H31" s="281">
        <v>29</v>
      </c>
      <c r="I31" s="281">
        <v>46</v>
      </c>
      <c r="J31" s="281">
        <v>15</v>
      </c>
      <c r="K31" s="278">
        <v>90.1</v>
      </c>
      <c r="L31" s="280">
        <v>636</v>
      </c>
      <c r="M31" s="575">
        <v>214</v>
      </c>
      <c r="N31" s="579">
        <v>0</v>
      </c>
      <c r="O31" s="576">
        <v>1231</v>
      </c>
      <c r="P31" s="577">
        <v>597</v>
      </c>
      <c r="Q31" s="578">
        <v>597</v>
      </c>
      <c r="R31" s="266">
        <v>1</v>
      </c>
      <c r="S31" s="258">
        <v>25</v>
      </c>
      <c r="T31" s="268">
        <v>1</v>
      </c>
      <c r="U31" s="63">
        <v>14</v>
      </c>
      <c r="W31" s="64"/>
      <c r="X31" s="61"/>
      <c r="Y31" s="64"/>
    </row>
    <row r="32" spans="2:25" s="60" customFormat="1" ht="7.5" customHeight="1">
      <c r="B32" s="61"/>
      <c r="C32" s="62"/>
      <c r="D32" s="280"/>
      <c r="E32" s="280"/>
      <c r="F32" s="280"/>
      <c r="G32" s="280"/>
      <c r="H32" s="281"/>
      <c r="I32" s="281"/>
      <c r="J32" s="281"/>
      <c r="K32" s="278"/>
      <c r="L32" s="280"/>
      <c r="M32" s="281"/>
      <c r="N32" s="281"/>
      <c r="O32" s="574"/>
      <c r="P32" s="583"/>
      <c r="Q32" s="574"/>
      <c r="R32" s="266"/>
      <c r="S32" s="258"/>
      <c r="T32" s="268"/>
      <c r="U32" s="63"/>
      <c r="W32" s="64"/>
      <c r="X32" s="61"/>
      <c r="Y32" s="64"/>
    </row>
    <row r="33" spans="2:25" s="368" customFormat="1" ht="15" customHeight="1">
      <c r="B33" s="369" t="s">
        <v>43</v>
      </c>
      <c r="C33" s="109"/>
      <c r="D33" s="567" t="s">
        <v>198</v>
      </c>
      <c r="E33" s="279">
        <v>3</v>
      </c>
      <c r="F33" s="279">
        <v>2</v>
      </c>
      <c r="G33" s="279">
        <v>27</v>
      </c>
      <c r="H33" s="275">
        <v>7</v>
      </c>
      <c r="I33" s="275">
        <v>8</v>
      </c>
      <c r="J33" s="275">
        <v>13</v>
      </c>
      <c r="K33" s="277">
        <v>98.2</v>
      </c>
      <c r="L33" s="279">
        <v>211</v>
      </c>
      <c r="M33" s="586">
        <v>0</v>
      </c>
      <c r="N33" s="586">
        <v>0</v>
      </c>
      <c r="O33" s="580" t="s">
        <v>501</v>
      </c>
      <c r="P33" s="580">
        <v>-181</v>
      </c>
      <c r="Q33" s="584">
        <v>226</v>
      </c>
      <c r="R33" s="261">
        <v>2</v>
      </c>
      <c r="S33" s="261">
        <v>23</v>
      </c>
      <c r="T33" s="261" t="s">
        <v>198</v>
      </c>
      <c r="U33" s="370" t="s">
        <v>44</v>
      </c>
      <c r="W33" s="371"/>
      <c r="X33" s="369"/>
      <c r="Y33" s="371"/>
    </row>
    <row r="34" spans="1:25" s="60" customFormat="1" ht="15" customHeight="1">
      <c r="A34" s="60">
        <v>15</v>
      </c>
      <c r="B34" s="61" t="s">
        <v>45</v>
      </c>
      <c r="C34" s="62"/>
      <c r="D34" s="280" t="s">
        <v>198</v>
      </c>
      <c r="E34" s="280">
        <v>3</v>
      </c>
      <c r="F34" s="280">
        <v>2</v>
      </c>
      <c r="G34" s="280">
        <v>27</v>
      </c>
      <c r="H34" s="281">
        <v>7</v>
      </c>
      <c r="I34" s="281">
        <v>8</v>
      </c>
      <c r="J34" s="281">
        <v>13</v>
      </c>
      <c r="K34" s="564">
        <v>98.2</v>
      </c>
      <c r="L34" s="451">
        <v>211</v>
      </c>
      <c r="M34" s="579">
        <v>0</v>
      </c>
      <c r="N34" s="579">
        <v>0</v>
      </c>
      <c r="O34" s="587" t="s">
        <v>501</v>
      </c>
      <c r="P34" s="587">
        <v>-181</v>
      </c>
      <c r="Q34" s="578">
        <v>226</v>
      </c>
      <c r="R34" s="266">
        <v>2</v>
      </c>
      <c r="S34" s="258">
        <v>23</v>
      </c>
      <c r="T34" s="258" t="s">
        <v>198</v>
      </c>
      <c r="U34" s="63">
        <v>15</v>
      </c>
      <c r="W34" s="64"/>
      <c r="X34" s="61"/>
      <c r="Y34" s="64"/>
    </row>
    <row r="35" spans="2:25" s="60" customFormat="1" ht="7.5" customHeight="1">
      <c r="B35" s="61"/>
      <c r="C35" s="62"/>
      <c r="D35" s="280"/>
      <c r="E35" s="280"/>
      <c r="F35" s="280"/>
      <c r="G35" s="280"/>
      <c r="H35" s="281"/>
      <c r="I35" s="281"/>
      <c r="J35" s="281"/>
      <c r="K35" s="566"/>
      <c r="L35" s="452"/>
      <c r="M35" s="281"/>
      <c r="N35" s="281"/>
      <c r="O35" s="574"/>
      <c r="P35" s="583"/>
      <c r="Q35" s="574"/>
      <c r="R35" s="266"/>
      <c r="S35" s="258"/>
      <c r="T35" s="258"/>
      <c r="U35" s="63"/>
      <c r="W35" s="64"/>
      <c r="X35" s="61"/>
      <c r="Y35" s="64"/>
    </row>
    <row r="36" spans="2:25" s="368" customFormat="1" ht="15" customHeight="1">
      <c r="B36" s="369" t="s">
        <v>46</v>
      </c>
      <c r="C36" s="109"/>
      <c r="D36" s="279">
        <v>1</v>
      </c>
      <c r="E36" s="279">
        <v>19</v>
      </c>
      <c r="F36" s="279">
        <v>9</v>
      </c>
      <c r="G36" s="279">
        <v>237</v>
      </c>
      <c r="H36" s="275">
        <v>24</v>
      </c>
      <c r="I36" s="275">
        <v>43</v>
      </c>
      <c r="J36" s="275">
        <v>23</v>
      </c>
      <c r="K36" s="566">
        <v>99.4</v>
      </c>
      <c r="L36" s="452">
        <v>384</v>
      </c>
      <c r="M36" s="586">
        <v>0</v>
      </c>
      <c r="N36" s="584">
        <v>377</v>
      </c>
      <c r="O36" s="584">
        <v>1120</v>
      </c>
      <c r="P36" s="584">
        <v>523</v>
      </c>
      <c r="Q36" s="584">
        <v>620</v>
      </c>
      <c r="R36" s="261">
        <v>2</v>
      </c>
      <c r="S36" s="261">
        <v>23</v>
      </c>
      <c r="T36" s="261">
        <v>10</v>
      </c>
      <c r="U36" s="370" t="s">
        <v>47</v>
      </c>
      <c r="W36" s="371"/>
      <c r="X36" s="369"/>
      <c r="Y36" s="371"/>
    </row>
    <row r="37" spans="1:25" s="60" customFormat="1" ht="15" customHeight="1">
      <c r="A37" s="60">
        <v>16</v>
      </c>
      <c r="B37" s="61" t="s">
        <v>48</v>
      </c>
      <c r="C37" s="62"/>
      <c r="D37" s="280">
        <v>1</v>
      </c>
      <c r="E37" s="280">
        <v>19</v>
      </c>
      <c r="F37" s="280">
        <v>9</v>
      </c>
      <c r="G37" s="280">
        <v>237</v>
      </c>
      <c r="H37" s="281">
        <v>24</v>
      </c>
      <c r="I37" s="281">
        <v>43</v>
      </c>
      <c r="J37" s="281">
        <v>23</v>
      </c>
      <c r="K37" s="564">
        <v>99.4</v>
      </c>
      <c r="L37" s="451">
        <v>384</v>
      </c>
      <c r="M37" s="579">
        <v>0</v>
      </c>
      <c r="N37" s="575">
        <v>377</v>
      </c>
      <c r="O37" s="576">
        <v>1120</v>
      </c>
      <c r="P37" s="577">
        <v>523</v>
      </c>
      <c r="Q37" s="578">
        <v>620</v>
      </c>
      <c r="R37" s="258">
        <v>2</v>
      </c>
      <c r="S37" s="258">
        <v>23</v>
      </c>
      <c r="T37" s="258">
        <v>10</v>
      </c>
      <c r="U37" s="63">
        <v>16</v>
      </c>
      <c r="W37" s="64"/>
      <c r="X37" s="61"/>
      <c r="Y37" s="64"/>
    </row>
    <row r="38" spans="2:25" s="60" customFormat="1" ht="7.5" customHeight="1">
      <c r="B38" s="61"/>
      <c r="C38" s="62"/>
      <c r="D38" s="280"/>
      <c r="E38" s="280"/>
      <c r="F38" s="280"/>
      <c r="G38" s="280"/>
      <c r="H38" s="281"/>
      <c r="I38" s="281"/>
      <c r="J38" s="281"/>
      <c r="K38" s="564"/>
      <c r="L38" s="451"/>
      <c r="M38" s="281"/>
      <c r="N38" s="281"/>
      <c r="O38" s="574"/>
      <c r="P38" s="583"/>
      <c r="Q38" s="574"/>
      <c r="R38" s="258"/>
      <c r="S38" s="258"/>
      <c r="T38" s="258"/>
      <c r="U38" s="63"/>
      <c r="W38" s="64"/>
      <c r="X38" s="61"/>
      <c r="Y38" s="64"/>
    </row>
    <row r="39" spans="2:25" s="368" customFormat="1" ht="15" customHeight="1">
      <c r="B39" s="369" t="s">
        <v>49</v>
      </c>
      <c r="C39" s="109"/>
      <c r="D39" s="279">
        <v>9</v>
      </c>
      <c r="E39" s="279">
        <v>29</v>
      </c>
      <c r="F39" s="279">
        <v>18</v>
      </c>
      <c r="G39" s="279">
        <v>1111</v>
      </c>
      <c r="H39" s="275">
        <v>51</v>
      </c>
      <c r="I39" s="275">
        <v>77</v>
      </c>
      <c r="J39" s="275">
        <v>34</v>
      </c>
      <c r="K39" s="566">
        <v>99.8</v>
      </c>
      <c r="L39" s="452">
        <v>1111</v>
      </c>
      <c r="M39" s="584">
        <v>74</v>
      </c>
      <c r="N39" s="584">
        <v>122</v>
      </c>
      <c r="O39" s="584" t="s">
        <v>502</v>
      </c>
      <c r="P39" s="584" t="s">
        <v>503</v>
      </c>
      <c r="Q39" s="584">
        <v>1068</v>
      </c>
      <c r="R39" s="261">
        <v>6</v>
      </c>
      <c r="S39" s="261">
        <v>48</v>
      </c>
      <c r="T39" s="261">
        <v>2</v>
      </c>
      <c r="U39" s="370" t="s">
        <v>50</v>
      </c>
      <c r="W39" s="371"/>
      <c r="X39" s="369"/>
      <c r="Y39" s="371"/>
    </row>
    <row r="40" spans="1:25" s="60" customFormat="1" ht="15" customHeight="1">
      <c r="A40" s="60">
        <v>17</v>
      </c>
      <c r="B40" s="61" t="s">
        <v>51</v>
      </c>
      <c r="C40" s="62"/>
      <c r="D40" s="280">
        <v>1</v>
      </c>
      <c r="E40" s="280">
        <v>6</v>
      </c>
      <c r="F40" s="280">
        <v>4</v>
      </c>
      <c r="G40" s="280">
        <v>150</v>
      </c>
      <c r="H40" s="281">
        <v>9</v>
      </c>
      <c r="I40" s="281">
        <v>16</v>
      </c>
      <c r="J40" s="281">
        <v>6</v>
      </c>
      <c r="K40" s="564">
        <v>99.8</v>
      </c>
      <c r="L40" s="451">
        <v>168</v>
      </c>
      <c r="M40" s="579">
        <v>0</v>
      </c>
      <c r="N40" s="579">
        <v>0</v>
      </c>
      <c r="O40" s="587" t="s">
        <v>504</v>
      </c>
      <c r="P40" s="587">
        <v>-157</v>
      </c>
      <c r="Q40" s="578">
        <v>293</v>
      </c>
      <c r="R40" s="266">
        <v>1</v>
      </c>
      <c r="S40" s="258">
        <v>9</v>
      </c>
      <c r="T40" s="266" t="s">
        <v>198</v>
      </c>
      <c r="U40" s="63">
        <v>17</v>
      </c>
      <c r="W40" s="64"/>
      <c r="X40" s="61"/>
      <c r="Y40" s="64"/>
    </row>
    <row r="41" spans="1:25" s="60" customFormat="1" ht="15" customHeight="1">
      <c r="A41" s="60">
        <v>18</v>
      </c>
      <c r="B41" s="61" t="s">
        <v>52</v>
      </c>
      <c r="C41" s="62"/>
      <c r="D41" s="280">
        <v>3</v>
      </c>
      <c r="E41" s="280">
        <v>5</v>
      </c>
      <c r="F41" s="280">
        <v>6</v>
      </c>
      <c r="G41" s="280">
        <v>162</v>
      </c>
      <c r="H41" s="281">
        <v>10</v>
      </c>
      <c r="I41" s="281">
        <v>17</v>
      </c>
      <c r="J41" s="281">
        <v>9</v>
      </c>
      <c r="K41" s="564">
        <v>99.9</v>
      </c>
      <c r="L41" s="451">
        <v>270</v>
      </c>
      <c r="M41" s="575">
        <v>74</v>
      </c>
      <c r="N41" s="579">
        <v>0</v>
      </c>
      <c r="O41" s="576">
        <v>580</v>
      </c>
      <c r="P41" s="577">
        <v>228</v>
      </c>
      <c r="Q41" s="585">
        <v>0</v>
      </c>
      <c r="R41" s="266">
        <v>1</v>
      </c>
      <c r="S41" s="258">
        <v>13</v>
      </c>
      <c r="T41" s="266" t="s">
        <v>198</v>
      </c>
      <c r="U41" s="63">
        <v>18</v>
      </c>
      <c r="W41" s="64"/>
      <c r="X41" s="61"/>
      <c r="Y41" s="64"/>
    </row>
    <row r="42" spans="1:25" s="60" customFormat="1" ht="15" customHeight="1">
      <c r="A42" s="60">
        <v>19</v>
      </c>
      <c r="B42" s="61" t="s">
        <v>53</v>
      </c>
      <c r="C42" s="62"/>
      <c r="D42" s="280">
        <v>5</v>
      </c>
      <c r="E42" s="280">
        <v>18</v>
      </c>
      <c r="F42" s="280">
        <v>8</v>
      </c>
      <c r="G42" s="280">
        <v>799</v>
      </c>
      <c r="H42" s="281">
        <v>32</v>
      </c>
      <c r="I42" s="281">
        <v>44</v>
      </c>
      <c r="J42" s="281">
        <v>19</v>
      </c>
      <c r="K42" s="564">
        <v>99.8</v>
      </c>
      <c r="L42" s="451">
        <v>673</v>
      </c>
      <c r="M42" s="579">
        <v>0</v>
      </c>
      <c r="N42" s="575">
        <v>122</v>
      </c>
      <c r="O42" s="576">
        <v>1231</v>
      </c>
      <c r="P42" s="577">
        <v>567</v>
      </c>
      <c r="Q42" s="578">
        <v>775</v>
      </c>
      <c r="R42" s="266">
        <v>4</v>
      </c>
      <c r="S42" s="258">
        <v>26</v>
      </c>
      <c r="T42" s="268">
        <v>2</v>
      </c>
      <c r="U42" s="63">
        <v>19</v>
      </c>
      <c r="W42" s="64"/>
      <c r="X42" s="61"/>
      <c r="Y42" s="64"/>
    </row>
    <row r="43" spans="2:25" s="60" customFormat="1" ht="7.5" customHeight="1">
      <c r="B43" s="61"/>
      <c r="C43" s="62"/>
      <c r="D43" s="280"/>
      <c r="E43" s="280"/>
      <c r="F43" s="280"/>
      <c r="G43" s="280"/>
      <c r="H43" s="281"/>
      <c r="I43" s="281"/>
      <c r="J43" s="281"/>
      <c r="K43" s="564"/>
      <c r="L43" s="451"/>
      <c r="M43" s="281"/>
      <c r="N43" s="281"/>
      <c r="O43" s="280"/>
      <c r="P43" s="281"/>
      <c r="Q43" s="280"/>
      <c r="R43" s="266"/>
      <c r="S43" s="258"/>
      <c r="T43" s="268"/>
      <c r="U43" s="63"/>
      <c r="W43" s="64"/>
      <c r="X43" s="61"/>
      <c r="Y43" s="64"/>
    </row>
    <row r="44" spans="2:25" s="368" customFormat="1" ht="15" customHeight="1">
      <c r="B44" s="369" t="s">
        <v>54</v>
      </c>
      <c r="C44" s="111"/>
      <c r="D44" s="279">
        <v>1</v>
      </c>
      <c r="E44" s="279">
        <v>3</v>
      </c>
      <c r="F44" s="279">
        <v>3</v>
      </c>
      <c r="G44" s="279">
        <v>79</v>
      </c>
      <c r="H44" s="568">
        <v>10</v>
      </c>
      <c r="I44" s="568">
        <v>19</v>
      </c>
      <c r="J44" s="568">
        <v>6</v>
      </c>
      <c r="K44" s="566">
        <v>99.3</v>
      </c>
      <c r="L44" s="452">
        <v>199</v>
      </c>
      <c r="M44" s="588">
        <v>0</v>
      </c>
      <c r="N44" s="589">
        <v>66</v>
      </c>
      <c r="O44" s="589">
        <v>410</v>
      </c>
      <c r="P44" s="589">
        <v>243</v>
      </c>
      <c r="Q44" s="589">
        <v>173</v>
      </c>
      <c r="R44" s="261">
        <v>2</v>
      </c>
      <c r="S44" s="261">
        <v>22</v>
      </c>
      <c r="T44" s="262" t="s">
        <v>198</v>
      </c>
      <c r="U44" s="370" t="s">
        <v>55</v>
      </c>
      <c r="W44" s="371"/>
      <c r="X44" s="369"/>
      <c r="Y44" s="371"/>
    </row>
    <row r="45" spans="1:25" s="60" customFormat="1" ht="15" customHeight="1">
      <c r="A45" s="64">
        <v>20</v>
      </c>
      <c r="B45" s="61" t="s">
        <v>56</v>
      </c>
      <c r="C45" s="65"/>
      <c r="D45" s="280">
        <v>1</v>
      </c>
      <c r="E45" s="280">
        <v>3</v>
      </c>
      <c r="F45" s="280">
        <v>3</v>
      </c>
      <c r="G45" s="280">
        <v>79</v>
      </c>
      <c r="H45" s="565">
        <v>10</v>
      </c>
      <c r="I45" s="565">
        <v>19</v>
      </c>
      <c r="J45" s="565">
        <v>6</v>
      </c>
      <c r="K45" s="564">
        <v>99.3</v>
      </c>
      <c r="L45" s="451">
        <v>199</v>
      </c>
      <c r="M45" s="590">
        <v>0</v>
      </c>
      <c r="N45" s="575">
        <v>66</v>
      </c>
      <c r="O45" s="576">
        <v>410</v>
      </c>
      <c r="P45" s="577">
        <v>243</v>
      </c>
      <c r="Q45" s="578">
        <v>173</v>
      </c>
      <c r="R45" s="23">
        <v>2</v>
      </c>
      <c r="S45" s="282">
        <v>22</v>
      </c>
      <c r="T45" s="266" t="s">
        <v>198</v>
      </c>
      <c r="U45" s="63">
        <v>20</v>
      </c>
      <c r="W45" s="64"/>
      <c r="X45" s="61"/>
      <c r="Y45" s="64"/>
    </row>
    <row r="46" spans="1:25" s="51" customFormat="1" ht="15" customHeight="1" thickBot="1">
      <c r="A46" s="45"/>
      <c r="B46" s="66"/>
      <c r="C46" s="45"/>
      <c r="D46" s="569"/>
      <c r="E46" s="45"/>
      <c r="F46" s="45"/>
      <c r="G46" s="45"/>
      <c r="H46" s="570"/>
      <c r="I46" s="570"/>
      <c r="J46" s="570"/>
      <c r="K46" s="571"/>
      <c r="L46" s="453"/>
      <c r="M46" s="591"/>
      <c r="N46" s="591"/>
      <c r="O46" s="591"/>
      <c r="P46" s="592"/>
      <c r="Q46" s="591"/>
      <c r="R46" s="283"/>
      <c r="S46" s="284"/>
      <c r="T46" s="265"/>
      <c r="U46" s="67"/>
      <c r="W46" s="52"/>
      <c r="X46" s="68"/>
      <c r="Y46" s="52"/>
    </row>
    <row r="47" spans="8:23" s="60" customFormat="1" ht="11.25" customHeight="1">
      <c r="H47" s="372"/>
      <c r="I47" s="372"/>
      <c r="J47" s="372"/>
      <c r="K47" s="375"/>
      <c r="L47" s="157"/>
      <c r="M47" s="372" t="s">
        <v>295</v>
      </c>
      <c r="N47" s="372"/>
      <c r="O47" s="372"/>
      <c r="P47" s="372"/>
      <c r="Q47" s="372"/>
      <c r="R47" s="64"/>
      <c r="W47" s="64"/>
    </row>
    <row r="48" spans="2:23" s="60" customFormat="1" ht="9.75" customHeight="1">
      <c r="B48" s="69"/>
      <c r="H48" s="372"/>
      <c r="I48" s="372"/>
      <c r="J48" s="372"/>
      <c r="K48" s="375"/>
      <c r="L48" s="157"/>
      <c r="M48" s="372" t="s">
        <v>296</v>
      </c>
      <c r="N48" s="361"/>
      <c r="O48" s="361"/>
      <c r="P48" s="361"/>
      <c r="Q48" s="372"/>
      <c r="R48" s="64"/>
      <c r="W48" s="64"/>
    </row>
    <row r="49" spans="13:23" ht="12">
      <c r="M49" s="372" t="s">
        <v>297</v>
      </c>
      <c r="W49" s="44"/>
    </row>
    <row r="50" spans="13:23" ht="12">
      <c r="M50" s="372"/>
      <c r="N50" s="372"/>
      <c r="O50" s="372"/>
      <c r="P50" s="372"/>
      <c r="W50" s="44"/>
    </row>
  </sheetData>
  <sheetProtection/>
  <conditionalFormatting sqref="M14:M23">
    <cfRule type="expression" priority="37" dxfId="33" stopIfTrue="1">
      <formula>FIND("=",shiki(M14))&gt;0</formula>
    </cfRule>
  </conditionalFormatting>
  <conditionalFormatting sqref="M26">
    <cfRule type="expression" priority="36" dxfId="33" stopIfTrue="1">
      <formula>FIND("=",shiki(M26))&gt;0</formula>
    </cfRule>
  </conditionalFormatting>
  <conditionalFormatting sqref="M29 M31">
    <cfRule type="expression" priority="35" dxfId="33" stopIfTrue="1">
      <formula>FIND("=",shiki(M29))&gt;0</formula>
    </cfRule>
  </conditionalFormatting>
  <conditionalFormatting sqref="M34">
    <cfRule type="expression" priority="34" dxfId="33" stopIfTrue="1">
      <formula>FIND("=",shiki(M34))&gt;0</formula>
    </cfRule>
  </conditionalFormatting>
  <conditionalFormatting sqref="M37">
    <cfRule type="expression" priority="33" dxfId="33" stopIfTrue="1">
      <formula>FIND("=",shiki(M37))&gt;0</formula>
    </cfRule>
  </conditionalFormatting>
  <conditionalFormatting sqref="M40:M42">
    <cfRule type="expression" priority="32" dxfId="33" stopIfTrue="1">
      <formula>FIND("=",shiki(M40))&gt;0</formula>
    </cfRule>
  </conditionalFormatting>
  <conditionalFormatting sqref="M25:P25">
    <cfRule type="expression" priority="31" dxfId="33" stopIfTrue="1">
      <formula>FIND("=",shiki(M25))&gt;0</formula>
    </cfRule>
  </conditionalFormatting>
  <conditionalFormatting sqref="M28:Q28">
    <cfRule type="expression" priority="30" dxfId="33" stopIfTrue="1">
      <formula>FIND("=",shiki(M28))&gt;0</formula>
    </cfRule>
  </conditionalFormatting>
  <conditionalFormatting sqref="M33:N33 Q33">
    <cfRule type="expression" priority="29" dxfId="33" stopIfTrue="1">
      <formula>FIND("=",shiki(M33))&gt;0</formula>
    </cfRule>
  </conditionalFormatting>
  <conditionalFormatting sqref="M36:Q36">
    <cfRule type="expression" priority="28" dxfId="33" stopIfTrue="1">
      <formula>FIND("=",shiki(M36))&gt;0</formula>
    </cfRule>
  </conditionalFormatting>
  <conditionalFormatting sqref="M39:Q39">
    <cfRule type="expression" priority="27" dxfId="33" stopIfTrue="1">
      <formula>FIND("=",shiki(M39))&gt;0</formula>
    </cfRule>
  </conditionalFormatting>
  <conditionalFormatting sqref="N14:N23">
    <cfRule type="expression" priority="26" dxfId="33" stopIfTrue="1">
      <formula>FIND("=",shiki(N14))&gt;0</formula>
    </cfRule>
  </conditionalFormatting>
  <conditionalFormatting sqref="N26">
    <cfRule type="expression" priority="25" dxfId="33" stopIfTrue="1">
      <formula>FIND("=",shiki(N26))&gt;0</formula>
    </cfRule>
  </conditionalFormatting>
  <conditionalFormatting sqref="N29">
    <cfRule type="expression" priority="24" dxfId="33" stopIfTrue="1">
      <formula>FIND("=",shiki(N29))&gt;0</formula>
    </cfRule>
  </conditionalFormatting>
  <conditionalFormatting sqref="N31">
    <cfRule type="expression" priority="23" dxfId="33" stopIfTrue="1">
      <formula>FIND("=",shiki(N31))&gt;0</formula>
    </cfRule>
  </conditionalFormatting>
  <conditionalFormatting sqref="N30">
    <cfRule type="expression" priority="22" dxfId="33" stopIfTrue="1">
      <formula>FIND("=",shiki(N30))&gt;0</formula>
    </cfRule>
  </conditionalFormatting>
  <conditionalFormatting sqref="N34">
    <cfRule type="expression" priority="21" dxfId="33" stopIfTrue="1">
      <formula>FIND("=",shiki(N34))&gt;0</formula>
    </cfRule>
  </conditionalFormatting>
  <conditionalFormatting sqref="N37">
    <cfRule type="expression" priority="20" dxfId="33" stopIfTrue="1">
      <formula>FIND("=",shiki(N37))&gt;0</formula>
    </cfRule>
  </conditionalFormatting>
  <conditionalFormatting sqref="N40:N42">
    <cfRule type="expression" priority="19" dxfId="33" stopIfTrue="1">
      <formula>FIND("=",shiki(N40))&gt;0</formula>
    </cfRule>
  </conditionalFormatting>
  <conditionalFormatting sqref="N45">
    <cfRule type="expression" priority="18" dxfId="33" stopIfTrue="1">
      <formula>FIND("=",shiki(N45))&gt;0</formula>
    </cfRule>
  </conditionalFormatting>
  <conditionalFormatting sqref="O14:O16 O18:O23">
    <cfRule type="expression" priority="17" dxfId="33" stopIfTrue="1">
      <formula>FIND("=",shiki(O14))&gt;0</formula>
    </cfRule>
  </conditionalFormatting>
  <conditionalFormatting sqref="O26">
    <cfRule type="expression" priority="16" dxfId="33" stopIfTrue="1">
      <formula>FIND("=",shiki(O26))&gt;0</formula>
    </cfRule>
  </conditionalFormatting>
  <conditionalFormatting sqref="O29:O31">
    <cfRule type="expression" priority="15" dxfId="33" stopIfTrue="1">
      <formula>FIND("=",shiki(O29))&gt;0</formula>
    </cfRule>
  </conditionalFormatting>
  <conditionalFormatting sqref="O37">
    <cfRule type="expression" priority="14" dxfId="33" stopIfTrue="1">
      <formula>FIND("=",shiki(O37))&gt;0</formula>
    </cfRule>
  </conditionalFormatting>
  <conditionalFormatting sqref="O41:O42">
    <cfRule type="expression" priority="13" dxfId="33" stopIfTrue="1">
      <formula>FIND("=",shiki(O41))&gt;0</formula>
    </cfRule>
  </conditionalFormatting>
  <conditionalFormatting sqref="O45">
    <cfRule type="expression" priority="12" dxfId="33" stopIfTrue="1">
      <formula>FIND("=",shiki(O45))&gt;0</formula>
    </cfRule>
  </conditionalFormatting>
  <conditionalFormatting sqref="P14:P16 P18:P23">
    <cfRule type="expression" priority="11" dxfId="33" stopIfTrue="1">
      <formula>FIND("=",shiki(P14))&gt;0</formula>
    </cfRule>
  </conditionalFormatting>
  <conditionalFormatting sqref="P26">
    <cfRule type="expression" priority="10" dxfId="33" stopIfTrue="1">
      <formula>FIND("=",shiki(P26))&gt;0</formula>
    </cfRule>
  </conditionalFormatting>
  <conditionalFormatting sqref="P29:P31">
    <cfRule type="expression" priority="9" dxfId="33" stopIfTrue="1">
      <formula>FIND("=",shiki(P29))&gt;0</formula>
    </cfRule>
  </conditionalFormatting>
  <conditionalFormatting sqref="P37">
    <cfRule type="expression" priority="8" dxfId="33" stopIfTrue="1">
      <formula>FIND("=",shiki(P37))&gt;0</formula>
    </cfRule>
  </conditionalFormatting>
  <conditionalFormatting sqref="P41:P42">
    <cfRule type="expression" priority="7" dxfId="33" stopIfTrue="1">
      <formula>FIND("=",shiki(P41))&gt;0</formula>
    </cfRule>
  </conditionalFormatting>
  <conditionalFormatting sqref="P45">
    <cfRule type="expression" priority="6" dxfId="33" stopIfTrue="1">
      <formula>FIND("=",shiki(P45))&gt;0</formula>
    </cfRule>
  </conditionalFormatting>
  <conditionalFormatting sqref="M30">
    <cfRule type="expression" priority="5" dxfId="33" stopIfTrue="1">
      <formula>FIND("=",shiki(M30))&gt;0</formula>
    </cfRule>
  </conditionalFormatting>
  <printOptions/>
  <pageMargins left="0.3937007874015748" right="0.3937007874015748" top="0.5905511811023623" bottom="0" header="0.3937007874015748" footer="0.1968503937007874"/>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sheetPr>
    <tabColor rgb="FFFF0000"/>
  </sheetPr>
  <dimension ref="A1:Q50"/>
  <sheetViews>
    <sheetView showGridLines="0" zoomScalePageLayoutView="0" workbookViewId="0" topLeftCell="A1">
      <selection activeCell="G9" sqref="G9"/>
    </sheetView>
  </sheetViews>
  <sheetFormatPr defaultColWidth="8.00390625" defaultRowHeight="13.5"/>
  <cols>
    <col min="1" max="1" width="2.50390625" style="208" customWidth="1"/>
    <col min="2" max="2" width="9.375" style="208" customWidth="1"/>
    <col min="3" max="3" width="1.25" style="208" customWidth="1"/>
    <col min="4" max="6" width="11.75390625" style="454" customWidth="1"/>
    <col min="7" max="9" width="11.75390625" style="208" customWidth="1"/>
    <col min="10" max="10" width="9.875" style="208" customWidth="1"/>
    <col min="11" max="11" width="5.625" style="208" customWidth="1"/>
    <col min="12" max="16384" width="8.00390625" style="208" customWidth="1"/>
  </cols>
  <sheetData>
    <row r="1" spans="1:11" s="252" customFormat="1" ht="18.75" customHeight="1">
      <c r="A1" s="251" t="s">
        <v>242</v>
      </c>
      <c r="B1" s="251"/>
      <c r="C1" s="251"/>
      <c r="D1" s="251"/>
      <c r="E1" s="251"/>
      <c r="F1" s="251"/>
      <c r="G1" s="251"/>
      <c r="H1" s="251"/>
      <c r="I1" s="251"/>
      <c r="J1" s="251"/>
      <c r="K1" s="251"/>
    </row>
    <row r="2" spans="1:11" s="252" customFormat="1" ht="16.5" customHeight="1">
      <c r="A2" s="251"/>
      <c r="B2" s="251"/>
      <c r="C2" s="251"/>
      <c r="D2" s="251"/>
      <c r="E2" s="251"/>
      <c r="F2" s="251"/>
      <c r="G2" s="251"/>
      <c r="H2" s="251"/>
      <c r="I2" s="251"/>
      <c r="J2" s="251"/>
      <c r="K2" s="251"/>
    </row>
    <row r="3" s="250" customFormat="1" ht="10.5" customHeight="1">
      <c r="A3" s="250" t="s">
        <v>235</v>
      </c>
    </row>
    <row r="4" s="250" customFormat="1" ht="10.5" customHeight="1">
      <c r="A4" s="250" t="s">
        <v>236</v>
      </c>
    </row>
    <row r="5" s="250" customFormat="1" ht="10.5" customHeight="1">
      <c r="A5" s="250" t="s">
        <v>83</v>
      </c>
    </row>
    <row r="6" s="250" customFormat="1" ht="10.5" customHeight="1">
      <c r="A6" s="250" t="s">
        <v>516</v>
      </c>
    </row>
    <row r="7" s="250" customFormat="1" ht="11.25" customHeight="1" thickBot="1">
      <c r="A7" s="250" t="s">
        <v>82</v>
      </c>
    </row>
    <row r="8" spans="1:11" s="253" customFormat="1" ht="40.5" customHeight="1">
      <c r="A8" s="169"/>
      <c r="B8" s="170" t="s">
        <v>81</v>
      </c>
      <c r="C8" s="171"/>
      <c r="D8" s="594" t="s">
        <v>510</v>
      </c>
      <c r="E8" s="594" t="s">
        <v>511</v>
      </c>
      <c r="F8" s="594" t="s">
        <v>512</v>
      </c>
      <c r="G8" s="210" t="s">
        <v>513</v>
      </c>
      <c r="H8" s="210" t="s">
        <v>514</v>
      </c>
      <c r="I8" s="259" t="s">
        <v>515</v>
      </c>
      <c r="J8" s="172" t="s">
        <v>529</v>
      </c>
      <c r="K8" s="173"/>
    </row>
    <row r="9" spans="1:11" s="176" customFormat="1" ht="9" customHeight="1">
      <c r="A9" s="163"/>
      <c r="B9" s="164"/>
      <c r="C9" s="174"/>
      <c r="D9" s="595" t="s">
        <v>18</v>
      </c>
      <c r="E9" s="595" t="s">
        <v>18</v>
      </c>
      <c r="F9" s="595" t="s">
        <v>18</v>
      </c>
      <c r="G9" s="175" t="s">
        <v>80</v>
      </c>
      <c r="H9" s="175" t="s">
        <v>80</v>
      </c>
      <c r="I9" s="256" t="s">
        <v>80</v>
      </c>
      <c r="K9" s="175" t="s">
        <v>80</v>
      </c>
    </row>
    <row r="10" spans="1:12" s="181" customFormat="1" ht="15" customHeight="1">
      <c r="A10" s="165"/>
      <c r="B10" s="177" t="s">
        <v>20</v>
      </c>
      <c r="C10" s="178"/>
      <c r="D10" s="203">
        <f>+D11+D12</f>
        <v>344</v>
      </c>
      <c r="E10" s="203">
        <f>E11+E12</f>
        <v>7377</v>
      </c>
      <c r="F10" s="203">
        <v>686151</v>
      </c>
      <c r="G10" s="203">
        <v>4318</v>
      </c>
      <c r="H10" s="203">
        <v>2269</v>
      </c>
      <c r="I10" s="260">
        <v>385</v>
      </c>
      <c r="J10" s="179">
        <v>6687</v>
      </c>
      <c r="K10" s="182">
        <v>78</v>
      </c>
      <c r="L10" s="180"/>
    </row>
    <row r="11" spans="1:12" s="181" customFormat="1" ht="15" customHeight="1">
      <c r="A11" s="165"/>
      <c r="B11" s="177" t="s">
        <v>21</v>
      </c>
      <c r="C11" s="178"/>
      <c r="D11" s="279">
        <f>SUM(D14:D23)</f>
        <v>220</v>
      </c>
      <c r="E11" s="279">
        <f>SUM(E14:E23)</f>
        <v>5818</v>
      </c>
      <c r="F11" s="279">
        <v>566502</v>
      </c>
      <c r="G11" s="279">
        <v>3786</v>
      </c>
      <c r="H11" s="279">
        <v>1967</v>
      </c>
      <c r="I11" s="261">
        <v>298</v>
      </c>
      <c r="J11" s="179">
        <v>5638</v>
      </c>
      <c r="K11" s="182">
        <v>56</v>
      </c>
      <c r="L11" s="180"/>
    </row>
    <row r="12" spans="1:17" s="181" customFormat="1" ht="15" customHeight="1">
      <c r="A12" s="165"/>
      <c r="B12" s="177" t="s">
        <v>23</v>
      </c>
      <c r="C12" s="178"/>
      <c r="D12" s="279">
        <f>+D26+D34+D37+D40+D45+D29</f>
        <v>124</v>
      </c>
      <c r="E12" s="279">
        <f>E26+E29+E34+E37+E40+E45</f>
        <v>1559</v>
      </c>
      <c r="F12" s="279">
        <v>119649</v>
      </c>
      <c r="G12" s="279">
        <v>532</v>
      </c>
      <c r="H12" s="279">
        <v>302</v>
      </c>
      <c r="I12" s="261">
        <v>87</v>
      </c>
      <c r="J12" s="179">
        <v>1049</v>
      </c>
      <c r="K12" s="182">
        <v>22</v>
      </c>
      <c r="L12" s="180"/>
      <c r="P12" s="159"/>
      <c r="Q12" s="159"/>
    </row>
    <row r="13" spans="1:17" s="250" customFormat="1" ht="15" customHeight="1">
      <c r="A13" s="239"/>
      <c r="B13" s="167"/>
      <c r="C13" s="183"/>
      <c r="D13" s="199"/>
      <c r="E13" s="199"/>
      <c r="F13" s="199"/>
      <c r="G13" s="211"/>
      <c r="H13" s="211"/>
      <c r="I13" s="257"/>
      <c r="P13" s="158"/>
      <c r="Q13" s="158"/>
    </row>
    <row r="14" spans="1:17" s="250" customFormat="1" ht="15" customHeight="1">
      <c r="A14" s="161">
        <v>1</v>
      </c>
      <c r="B14" s="184" t="s">
        <v>25</v>
      </c>
      <c r="C14" s="185"/>
      <c r="D14" s="280">
        <v>36</v>
      </c>
      <c r="E14" s="280">
        <v>1772</v>
      </c>
      <c r="F14" s="280">
        <v>193326</v>
      </c>
      <c r="G14" s="280">
        <v>1661</v>
      </c>
      <c r="H14" s="280">
        <v>846</v>
      </c>
      <c r="I14" s="258">
        <v>73</v>
      </c>
      <c r="J14" s="186">
        <v>2285</v>
      </c>
      <c r="K14" s="187">
        <v>7</v>
      </c>
      <c r="Q14" s="158"/>
    </row>
    <row r="15" spans="1:11" s="250" customFormat="1" ht="15" customHeight="1">
      <c r="A15" s="161">
        <v>2</v>
      </c>
      <c r="B15" s="184" t="s">
        <v>26</v>
      </c>
      <c r="C15" s="185"/>
      <c r="D15" s="199">
        <v>30</v>
      </c>
      <c r="E15" s="199">
        <v>1334</v>
      </c>
      <c r="F15" s="199">
        <v>101858</v>
      </c>
      <c r="G15" s="280">
        <v>641</v>
      </c>
      <c r="H15" s="280">
        <v>336</v>
      </c>
      <c r="I15" s="258">
        <v>57</v>
      </c>
      <c r="J15" s="186">
        <v>718</v>
      </c>
      <c r="K15" s="187">
        <v>3</v>
      </c>
    </row>
    <row r="16" spans="1:11" s="250" customFormat="1" ht="15" customHeight="1">
      <c r="A16" s="161">
        <v>3</v>
      </c>
      <c r="B16" s="184" t="s">
        <v>27</v>
      </c>
      <c r="C16" s="185"/>
      <c r="D16" s="199">
        <v>22</v>
      </c>
      <c r="E16" s="199">
        <v>439</v>
      </c>
      <c r="F16" s="199">
        <v>58294</v>
      </c>
      <c r="G16" s="199">
        <v>497</v>
      </c>
      <c r="H16" s="199">
        <v>221</v>
      </c>
      <c r="I16" s="257">
        <v>31</v>
      </c>
      <c r="J16" s="188">
        <v>640</v>
      </c>
      <c r="K16" s="187">
        <v>20</v>
      </c>
    </row>
    <row r="17" spans="1:11" s="250" customFormat="1" ht="15" customHeight="1">
      <c r="A17" s="161">
        <v>4</v>
      </c>
      <c r="B17" s="184" t="s">
        <v>28</v>
      </c>
      <c r="C17" s="185"/>
      <c r="D17" s="199">
        <v>16</v>
      </c>
      <c r="E17" s="199">
        <v>285</v>
      </c>
      <c r="F17" s="199">
        <v>16443</v>
      </c>
      <c r="G17" s="199">
        <v>61</v>
      </c>
      <c r="H17" s="199">
        <v>48</v>
      </c>
      <c r="I17" s="257">
        <v>18</v>
      </c>
      <c r="J17" s="188">
        <v>122</v>
      </c>
      <c r="K17" s="187">
        <v>8</v>
      </c>
    </row>
    <row r="18" spans="1:11" s="250" customFormat="1" ht="15" customHeight="1">
      <c r="A18" s="161">
        <v>5</v>
      </c>
      <c r="B18" s="184" t="s">
        <v>29</v>
      </c>
      <c r="C18" s="185"/>
      <c r="D18" s="199">
        <v>24</v>
      </c>
      <c r="E18" s="199">
        <v>461</v>
      </c>
      <c r="F18" s="199">
        <v>45239</v>
      </c>
      <c r="G18" s="199">
        <v>272</v>
      </c>
      <c r="H18" s="199">
        <v>158</v>
      </c>
      <c r="I18" s="257">
        <v>32</v>
      </c>
      <c r="J18" s="188">
        <v>379</v>
      </c>
      <c r="K18" s="187"/>
    </row>
    <row r="19" spans="1:11" s="250" customFormat="1" ht="15" customHeight="1">
      <c r="A19" s="161">
        <v>6</v>
      </c>
      <c r="B19" s="184" t="s">
        <v>30</v>
      </c>
      <c r="C19" s="185"/>
      <c r="D19" s="199">
        <v>20</v>
      </c>
      <c r="E19" s="199">
        <v>350</v>
      </c>
      <c r="F19" s="199">
        <v>40781</v>
      </c>
      <c r="G19" s="199">
        <v>187</v>
      </c>
      <c r="H19" s="199">
        <v>107</v>
      </c>
      <c r="I19" s="257">
        <v>30</v>
      </c>
      <c r="J19" s="188">
        <v>360</v>
      </c>
      <c r="K19" s="187">
        <v>6</v>
      </c>
    </row>
    <row r="20" spans="1:11" s="250" customFormat="1" ht="15" customHeight="1">
      <c r="A20" s="161">
        <v>7</v>
      </c>
      <c r="B20" s="184" t="s">
        <v>31</v>
      </c>
      <c r="C20" s="185"/>
      <c r="D20" s="199">
        <v>16</v>
      </c>
      <c r="E20" s="199">
        <v>236</v>
      </c>
      <c r="F20" s="199">
        <v>24446</v>
      </c>
      <c r="G20" s="199">
        <v>112</v>
      </c>
      <c r="H20" s="199">
        <v>56</v>
      </c>
      <c r="I20" s="257">
        <v>12</v>
      </c>
      <c r="J20" s="188">
        <v>186</v>
      </c>
      <c r="K20" s="187"/>
    </row>
    <row r="21" spans="1:11" s="250" customFormat="1" ht="15" customHeight="1">
      <c r="A21" s="161">
        <v>8</v>
      </c>
      <c r="B21" s="184" t="s">
        <v>32</v>
      </c>
      <c r="C21" s="185"/>
      <c r="D21" s="199">
        <v>20</v>
      </c>
      <c r="E21" s="199">
        <v>463</v>
      </c>
      <c r="F21" s="199">
        <v>37321</v>
      </c>
      <c r="G21" s="280">
        <v>162</v>
      </c>
      <c r="H21" s="280">
        <v>91</v>
      </c>
      <c r="I21" s="258">
        <v>15</v>
      </c>
      <c r="J21" s="186">
        <v>441</v>
      </c>
      <c r="K21" s="187">
        <v>5</v>
      </c>
    </row>
    <row r="22" spans="1:11" s="250" customFormat="1" ht="15" customHeight="1">
      <c r="A22" s="161">
        <v>9</v>
      </c>
      <c r="B22" s="184" t="s">
        <v>79</v>
      </c>
      <c r="C22" s="185"/>
      <c r="D22" s="280">
        <v>16</v>
      </c>
      <c r="E22" s="280">
        <v>203</v>
      </c>
      <c r="F22" s="280">
        <v>22191</v>
      </c>
      <c r="G22" s="199">
        <v>73</v>
      </c>
      <c r="H22" s="199">
        <v>43</v>
      </c>
      <c r="I22" s="257">
        <v>16</v>
      </c>
      <c r="J22" s="186">
        <v>131</v>
      </c>
      <c r="K22" s="187">
        <v>3</v>
      </c>
    </row>
    <row r="23" spans="1:11" s="250" customFormat="1" ht="15" customHeight="1">
      <c r="A23" s="162">
        <v>10</v>
      </c>
      <c r="B23" s="184" t="s">
        <v>34</v>
      </c>
      <c r="C23" s="189"/>
      <c r="D23" s="199">
        <v>20</v>
      </c>
      <c r="E23" s="199">
        <v>275</v>
      </c>
      <c r="F23" s="199">
        <v>26603</v>
      </c>
      <c r="G23" s="199">
        <v>120</v>
      </c>
      <c r="H23" s="199">
        <v>61</v>
      </c>
      <c r="I23" s="257">
        <v>14</v>
      </c>
      <c r="J23" s="186">
        <v>376</v>
      </c>
      <c r="K23" s="187">
        <v>4</v>
      </c>
    </row>
    <row r="24" spans="1:11" s="250" customFormat="1" ht="6.75" customHeight="1">
      <c r="A24" s="168"/>
      <c r="B24" s="167"/>
      <c r="C24" s="190"/>
      <c r="D24" s="199"/>
      <c r="E24" s="199"/>
      <c r="F24" s="199"/>
      <c r="G24" s="199"/>
      <c r="H24" s="199"/>
      <c r="I24" s="257"/>
      <c r="J24" s="191"/>
      <c r="K24" s="187"/>
    </row>
    <row r="25" spans="1:11" s="250" customFormat="1" ht="6.75" customHeight="1">
      <c r="A25" s="239"/>
      <c r="B25" s="167"/>
      <c r="C25" s="183"/>
      <c r="D25" s="199"/>
      <c r="E25" s="199"/>
      <c r="F25" s="199"/>
      <c r="G25" s="199"/>
      <c r="H25" s="199"/>
      <c r="I25" s="257"/>
      <c r="J25" s="192"/>
      <c r="K25" s="193"/>
    </row>
    <row r="26" spans="1:12" s="181" customFormat="1" ht="15" customHeight="1">
      <c r="A26" s="194"/>
      <c r="B26" s="177" t="s">
        <v>195</v>
      </c>
      <c r="C26" s="178"/>
      <c r="D26" s="279">
        <v>12</v>
      </c>
      <c r="E26" s="279">
        <f>E27</f>
        <v>143</v>
      </c>
      <c r="F26" s="279">
        <v>13073</v>
      </c>
      <c r="G26" s="279">
        <v>56</v>
      </c>
      <c r="H26" s="279">
        <v>31</v>
      </c>
      <c r="I26" s="261">
        <v>9</v>
      </c>
      <c r="J26" s="195">
        <v>184</v>
      </c>
      <c r="K26" s="182">
        <v>7</v>
      </c>
      <c r="L26" s="180"/>
    </row>
    <row r="27" spans="1:11" s="250" customFormat="1" ht="15" customHeight="1">
      <c r="A27" s="161">
        <v>11</v>
      </c>
      <c r="B27" s="184" t="s">
        <v>78</v>
      </c>
      <c r="C27" s="185"/>
      <c r="D27" s="280">
        <v>12</v>
      </c>
      <c r="E27" s="280">
        <v>143</v>
      </c>
      <c r="F27" s="280">
        <v>13073</v>
      </c>
      <c r="G27" s="280">
        <v>56</v>
      </c>
      <c r="H27" s="280">
        <v>31</v>
      </c>
      <c r="I27" s="258">
        <v>9</v>
      </c>
      <c r="J27" s="186">
        <v>184</v>
      </c>
      <c r="K27" s="187">
        <v>7</v>
      </c>
    </row>
    <row r="28" spans="1:11" s="250" customFormat="1" ht="6.75" customHeight="1">
      <c r="A28" s="239"/>
      <c r="B28" s="167"/>
      <c r="C28" s="183"/>
      <c r="D28" s="280"/>
      <c r="E28" s="280"/>
      <c r="F28" s="280"/>
      <c r="G28" s="280"/>
      <c r="H28" s="280"/>
      <c r="I28" s="258"/>
      <c r="J28" s="196"/>
      <c r="K28" s="197"/>
    </row>
    <row r="29" spans="1:12" s="181" customFormat="1" ht="15" customHeight="1">
      <c r="A29" s="194"/>
      <c r="B29" s="177" t="s">
        <v>38</v>
      </c>
      <c r="C29" s="178"/>
      <c r="D29" s="203">
        <v>39</v>
      </c>
      <c r="E29" s="203">
        <f>SUM(E30:E32)</f>
        <v>478</v>
      </c>
      <c r="F29" s="203">
        <v>43944</v>
      </c>
      <c r="G29" s="279">
        <v>285</v>
      </c>
      <c r="H29" s="279">
        <v>149</v>
      </c>
      <c r="I29" s="261">
        <v>29</v>
      </c>
      <c r="J29" s="195">
        <v>374</v>
      </c>
      <c r="K29" s="213">
        <v>15</v>
      </c>
      <c r="L29" s="180"/>
    </row>
    <row r="30" spans="1:12" s="250" customFormat="1" ht="15" customHeight="1">
      <c r="A30" s="161">
        <v>12</v>
      </c>
      <c r="B30" s="184" t="s">
        <v>40</v>
      </c>
      <c r="C30" s="185"/>
      <c r="D30" s="199">
        <v>13</v>
      </c>
      <c r="E30" s="199">
        <v>146</v>
      </c>
      <c r="F30" s="199">
        <v>14574</v>
      </c>
      <c r="G30" s="199">
        <v>92</v>
      </c>
      <c r="H30" s="199">
        <v>36</v>
      </c>
      <c r="I30" s="257">
        <v>14</v>
      </c>
      <c r="J30" s="188">
        <v>71</v>
      </c>
      <c r="K30" s="187">
        <v>13</v>
      </c>
      <c r="L30" s="254"/>
    </row>
    <row r="31" spans="1:12" s="250" customFormat="1" ht="15" customHeight="1">
      <c r="A31" s="161">
        <v>13</v>
      </c>
      <c r="B31" s="184" t="s">
        <v>41</v>
      </c>
      <c r="C31" s="185"/>
      <c r="D31" s="199">
        <v>10</v>
      </c>
      <c r="E31" s="199">
        <v>88</v>
      </c>
      <c r="F31" s="199">
        <v>7783</v>
      </c>
      <c r="G31" s="199">
        <v>60</v>
      </c>
      <c r="H31" s="199">
        <v>42</v>
      </c>
      <c r="I31" s="257">
        <v>4</v>
      </c>
      <c r="J31" s="186">
        <v>80</v>
      </c>
      <c r="K31" s="187"/>
      <c r="L31" s="254"/>
    </row>
    <row r="32" spans="1:12" s="250" customFormat="1" ht="15" customHeight="1">
      <c r="A32" s="161">
        <v>14</v>
      </c>
      <c r="B32" s="184" t="s">
        <v>42</v>
      </c>
      <c r="C32" s="185"/>
      <c r="D32" s="199">
        <v>16</v>
      </c>
      <c r="E32" s="199">
        <v>244</v>
      </c>
      <c r="F32" s="199">
        <v>21587</v>
      </c>
      <c r="G32" s="280">
        <v>133</v>
      </c>
      <c r="H32" s="280">
        <v>71</v>
      </c>
      <c r="I32" s="258">
        <v>11</v>
      </c>
      <c r="J32" s="188">
        <v>223</v>
      </c>
      <c r="K32" s="160">
        <v>2</v>
      </c>
      <c r="L32" s="254"/>
    </row>
    <row r="33" spans="1:11" s="250" customFormat="1" ht="6.75" customHeight="1">
      <c r="A33" s="239"/>
      <c r="B33" s="167"/>
      <c r="C33" s="183"/>
      <c r="D33" s="199"/>
      <c r="E33" s="199"/>
      <c r="F33" s="199"/>
      <c r="G33" s="280"/>
      <c r="H33" s="280"/>
      <c r="I33" s="258"/>
      <c r="J33" s="192"/>
      <c r="K33" s="193"/>
    </row>
    <row r="34" spans="1:12" s="181" customFormat="1" ht="15" customHeight="1">
      <c r="A34" s="194"/>
      <c r="B34" s="177" t="s">
        <v>43</v>
      </c>
      <c r="C34" s="178"/>
      <c r="D34" s="203">
        <v>10</v>
      </c>
      <c r="E34" s="203">
        <f>E35</f>
        <v>135</v>
      </c>
      <c r="F34" s="203">
        <v>4785</v>
      </c>
      <c r="G34" s="203">
        <v>11</v>
      </c>
      <c r="H34" s="203">
        <v>3</v>
      </c>
      <c r="I34" s="261">
        <v>2</v>
      </c>
      <c r="J34" s="195">
        <v>12</v>
      </c>
      <c r="K34" s="182"/>
      <c r="L34" s="180"/>
    </row>
    <row r="35" spans="1:12" s="250" customFormat="1" ht="15" customHeight="1">
      <c r="A35" s="161">
        <v>15</v>
      </c>
      <c r="B35" s="184" t="s">
        <v>45</v>
      </c>
      <c r="C35" s="185"/>
      <c r="D35" s="199">
        <v>10</v>
      </c>
      <c r="E35" s="199">
        <v>135</v>
      </c>
      <c r="F35" s="199">
        <v>4785</v>
      </c>
      <c r="G35" s="199">
        <v>11</v>
      </c>
      <c r="H35" s="199">
        <v>3</v>
      </c>
      <c r="I35" s="257">
        <v>2</v>
      </c>
      <c r="J35" s="186">
        <v>12</v>
      </c>
      <c r="K35" s="187"/>
      <c r="L35" s="254"/>
    </row>
    <row r="36" spans="1:11" s="250" customFormat="1" ht="6.75" customHeight="1">
      <c r="A36" s="239"/>
      <c r="B36" s="167"/>
      <c r="C36" s="183"/>
      <c r="D36" s="199"/>
      <c r="E36" s="199"/>
      <c r="F36" s="199"/>
      <c r="G36" s="199"/>
      <c r="H36" s="199"/>
      <c r="I36" s="257"/>
      <c r="J36" s="196"/>
      <c r="K36" s="197"/>
    </row>
    <row r="37" spans="1:12" s="181" customFormat="1" ht="15" customHeight="1">
      <c r="A37" s="194"/>
      <c r="B37" s="177" t="s">
        <v>46</v>
      </c>
      <c r="C37" s="178"/>
      <c r="D37" s="203">
        <v>16</v>
      </c>
      <c r="E37" s="203">
        <f>E38</f>
        <v>183</v>
      </c>
      <c r="F37" s="203">
        <v>16810</v>
      </c>
      <c r="G37" s="203">
        <v>35</v>
      </c>
      <c r="H37" s="203">
        <v>31</v>
      </c>
      <c r="I37" s="260">
        <v>6</v>
      </c>
      <c r="J37" s="195">
        <v>111</v>
      </c>
      <c r="K37" s="182"/>
      <c r="L37" s="180"/>
    </row>
    <row r="38" spans="1:12" s="250" customFormat="1" ht="15" customHeight="1">
      <c r="A38" s="161">
        <v>16</v>
      </c>
      <c r="B38" s="184" t="s">
        <v>48</v>
      </c>
      <c r="C38" s="185"/>
      <c r="D38" s="199">
        <v>16</v>
      </c>
      <c r="E38" s="199">
        <v>183</v>
      </c>
      <c r="F38" s="199">
        <v>16810</v>
      </c>
      <c r="G38" s="199">
        <v>35</v>
      </c>
      <c r="H38" s="199">
        <v>31</v>
      </c>
      <c r="I38" s="257">
        <v>6</v>
      </c>
      <c r="J38" s="188">
        <v>111</v>
      </c>
      <c r="K38" s="187"/>
      <c r="L38" s="254"/>
    </row>
    <row r="39" spans="1:11" s="250" customFormat="1" ht="6.75" customHeight="1">
      <c r="A39" s="239"/>
      <c r="B39" s="167"/>
      <c r="C39" s="183"/>
      <c r="D39" s="199"/>
      <c r="E39" s="199"/>
      <c r="F39" s="199"/>
      <c r="G39" s="199"/>
      <c r="H39" s="199"/>
      <c r="I39" s="257"/>
      <c r="J39" s="192"/>
      <c r="K39" s="193"/>
    </row>
    <row r="40" spans="1:12" s="181" customFormat="1" ht="15" customHeight="1">
      <c r="A40" s="194"/>
      <c r="B40" s="177" t="s">
        <v>49</v>
      </c>
      <c r="C40" s="178"/>
      <c r="D40" s="203">
        <v>36</v>
      </c>
      <c r="E40" s="203">
        <f>SUM(E41:E43)</f>
        <v>458</v>
      </c>
      <c r="F40" s="203">
        <v>33437</v>
      </c>
      <c r="G40" s="279">
        <v>122</v>
      </c>
      <c r="H40" s="279">
        <v>77</v>
      </c>
      <c r="I40" s="261">
        <v>34</v>
      </c>
      <c r="J40" s="179">
        <v>332</v>
      </c>
      <c r="K40" s="182"/>
      <c r="L40" s="214"/>
    </row>
    <row r="41" spans="1:12" s="250" customFormat="1" ht="15" customHeight="1">
      <c r="A41" s="161">
        <v>17</v>
      </c>
      <c r="B41" s="184" t="s">
        <v>51</v>
      </c>
      <c r="C41" s="185"/>
      <c r="D41" s="199">
        <v>10</v>
      </c>
      <c r="E41" s="199">
        <v>94</v>
      </c>
      <c r="F41" s="199">
        <v>5682</v>
      </c>
      <c r="G41" s="199">
        <v>14</v>
      </c>
      <c r="H41" s="199">
        <v>7</v>
      </c>
      <c r="I41" s="258">
        <v>3</v>
      </c>
      <c r="J41" s="199">
        <v>54</v>
      </c>
      <c r="K41" s="199"/>
      <c r="L41" s="200"/>
    </row>
    <row r="42" spans="1:12" s="250" customFormat="1" ht="15" customHeight="1">
      <c r="A42" s="161">
        <v>18</v>
      </c>
      <c r="B42" s="184" t="s">
        <v>52</v>
      </c>
      <c r="C42" s="185"/>
      <c r="D42" s="199">
        <v>10</v>
      </c>
      <c r="E42" s="199">
        <v>96</v>
      </c>
      <c r="F42" s="199">
        <v>7982</v>
      </c>
      <c r="G42" s="199">
        <v>35</v>
      </c>
      <c r="H42" s="199">
        <v>14</v>
      </c>
      <c r="I42" s="258">
        <v>7</v>
      </c>
      <c r="J42" s="199">
        <v>100</v>
      </c>
      <c r="K42" s="199"/>
      <c r="L42" s="200"/>
    </row>
    <row r="43" spans="1:12" s="250" customFormat="1" ht="15" customHeight="1">
      <c r="A43" s="161">
        <v>19</v>
      </c>
      <c r="B43" s="184" t="s">
        <v>53</v>
      </c>
      <c r="C43" s="185"/>
      <c r="D43" s="199">
        <v>16</v>
      </c>
      <c r="E43" s="199">
        <v>268</v>
      </c>
      <c r="F43" s="199">
        <v>19773</v>
      </c>
      <c r="G43" s="199">
        <v>73</v>
      </c>
      <c r="H43" s="199">
        <v>56</v>
      </c>
      <c r="I43" s="257">
        <v>24</v>
      </c>
      <c r="J43" s="240">
        <v>178</v>
      </c>
      <c r="K43" s="240"/>
      <c r="L43" s="200"/>
    </row>
    <row r="44" spans="1:12" s="250" customFormat="1" ht="6.75" customHeight="1">
      <c r="A44" s="239"/>
      <c r="B44" s="167"/>
      <c r="C44" s="183"/>
      <c r="D44" s="199"/>
      <c r="E44" s="199"/>
      <c r="F44" s="199"/>
      <c r="G44" s="199"/>
      <c r="H44" s="199"/>
      <c r="I44" s="257"/>
      <c r="J44" s="240"/>
      <c r="K44" s="240"/>
      <c r="L44" s="201"/>
    </row>
    <row r="45" spans="1:12" s="181" customFormat="1" ht="15" customHeight="1">
      <c r="A45" s="194"/>
      <c r="B45" s="177" t="s">
        <v>54</v>
      </c>
      <c r="C45" s="202"/>
      <c r="D45" s="203">
        <v>11</v>
      </c>
      <c r="E45" s="203">
        <f>E46</f>
        <v>162</v>
      </c>
      <c r="F45" s="203">
        <v>7600</v>
      </c>
      <c r="G45" s="203">
        <v>23</v>
      </c>
      <c r="H45" s="203">
        <v>11</v>
      </c>
      <c r="I45" s="260">
        <v>7</v>
      </c>
      <c r="J45" s="203">
        <v>36</v>
      </c>
      <c r="K45" s="203"/>
      <c r="L45" s="214"/>
    </row>
    <row r="46" spans="1:12" s="250" customFormat="1" ht="15" customHeight="1">
      <c r="A46" s="162">
        <v>20</v>
      </c>
      <c r="B46" s="184" t="s">
        <v>56</v>
      </c>
      <c r="C46" s="189"/>
      <c r="D46" s="199">
        <v>11</v>
      </c>
      <c r="E46" s="199">
        <v>162</v>
      </c>
      <c r="F46" s="199">
        <v>7600</v>
      </c>
      <c r="G46" s="199">
        <v>23</v>
      </c>
      <c r="H46" s="199">
        <v>11</v>
      </c>
      <c r="I46" s="257">
        <v>7</v>
      </c>
      <c r="J46" s="199">
        <v>36</v>
      </c>
      <c r="K46" s="199"/>
      <c r="L46" s="200"/>
    </row>
    <row r="47" spans="1:11" ht="15" customHeight="1" thickBot="1">
      <c r="A47" s="204"/>
      <c r="B47" s="205"/>
      <c r="C47" s="206"/>
      <c r="D47" s="207"/>
      <c r="E47" s="207"/>
      <c r="F47" s="207"/>
      <c r="G47" s="255"/>
      <c r="H47" s="212"/>
      <c r="I47" s="448"/>
      <c r="J47" s="207"/>
      <c r="K47" s="207"/>
    </row>
    <row r="48" spans="1:11" ht="10.5" customHeight="1">
      <c r="A48" s="166"/>
      <c r="B48" s="166"/>
      <c r="F48" s="209"/>
      <c r="G48" s="200"/>
      <c r="H48" s="209"/>
      <c r="I48" s="209"/>
      <c r="K48" s="209"/>
    </row>
    <row r="49" ht="12">
      <c r="G49" s="198"/>
    </row>
    <row r="50" ht="12">
      <c r="G50" s="198"/>
    </row>
  </sheetData>
  <sheetProtection/>
  <dataValidations count="1">
    <dataValidation allowBlank="1" showInputMessage="1" showErrorMessage="1" imeMode="disabled" sqref="I10:I46"/>
  </dataValidations>
  <printOptions/>
  <pageMargins left="0.3937007874015748" right="0.3937007874015748" top="0.5905511811023623" bottom="0.3937007874015748" header="0.3937007874015748" footer="0.31496062992125984"/>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P44"/>
  <sheetViews>
    <sheetView showGridLines="0" tabSelected="1" zoomScale="120" zoomScaleNormal="120" zoomScalePageLayoutView="0" workbookViewId="0" topLeftCell="A1">
      <selection activeCell="A6" sqref="A6"/>
    </sheetView>
  </sheetViews>
  <sheetFormatPr defaultColWidth="8.00390625" defaultRowHeight="13.5"/>
  <cols>
    <col min="1" max="1" width="9.75390625" style="222" customWidth="1"/>
    <col min="2" max="2" width="8.50390625" style="222" customWidth="1"/>
    <col min="3" max="11" width="6.50390625" style="222" customWidth="1"/>
    <col min="12" max="12" width="7.50390625" style="234" customWidth="1"/>
    <col min="13" max="16384" width="8.00390625" style="222" customWidth="1"/>
  </cols>
  <sheetData>
    <row r="1" spans="1:12" s="217" customFormat="1" ht="24" customHeight="1">
      <c r="A1" s="215" t="s">
        <v>229</v>
      </c>
      <c r="B1" s="215"/>
      <c r="C1" s="215"/>
      <c r="D1" s="215"/>
      <c r="E1" s="215"/>
      <c r="F1" s="215"/>
      <c r="G1" s="215"/>
      <c r="H1" s="215"/>
      <c r="I1" s="215"/>
      <c r="J1" s="215"/>
      <c r="K1" s="215"/>
      <c r="L1" s="216"/>
    </row>
    <row r="2" spans="1:12" s="217" customFormat="1" ht="12" customHeight="1">
      <c r="A2" s="215"/>
      <c r="B2" s="215"/>
      <c r="C2" s="215"/>
      <c r="D2" s="215"/>
      <c r="E2" s="215"/>
      <c r="F2" s="215"/>
      <c r="G2" s="215"/>
      <c r="H2" s="215"/>
      <c r="I2" s="215"/>
      <c r="J2" s="215"/>
      <c r="K2" s="215"/>
      <c r="L2" s="216"/>
    </row>
    <row r="3" spans="1:12" s="217" customFormat="1" ht="10.5" customHeight="1">
      <c r="A3" s="215"/>
      <c r="B3" s="215"/>
      <c r="C3" s="215"/>
      <c r="D3" s="215"/>
      <c r="E3" s="215"/>
      <c r="F3" s="215"/>
      <c r="G3" s="215"/>
      <c r="H3" s="215"/>
      <c r="I3" s="215"/>
      <c r="J3" s="215"/>
      <c r="K3" s="215"/>
      <c r="L3" s="218" t="s">
        <v>120</v>
      </c>
    </row>
    <row r="4" spans="1:12" ht="14.25" customHeight="1" thickBot="1">
      <c r="A4" s="219" t="s">
        <v>534</v>
      </c>
      <c r="B4" s="220"/>
      <c r="C4" s="221"/>
      <c r="D4" s="221"/>
      <c r="E4" s="221"/>
      <c r="F4" s="221"/>
      <c r="G4" s="221"/>
      <c r="H4" s="221"/>
      <c r="I4" s="221"/>
      <c r="J4" s="221"/>
      <c r="L4" s="223" t="s">
        <v>119</v>
      </c>
    </row>
    <row r="5" spans="1:13" s="225" customFormat="1" ht="38.25" customHeight="1">
      <c r="A5" s="224" t="s">
        <v>118</v>
      </c>
      <c r="B5" s="484" t="s">
        <v>117</v>
      </c>
      <c r="C5" s="483" t="s">
        <v>116</v>
      </c>
      <c r="D5" s="483" t="s">
        <v>202</v>
      </c>
      <c r="E5" s="483" t="s">
        <v>115</v>
      </c>
      <c r="F5" s="482" t="s">
        <v>199</v>
      </c>
      <c r="G5" s="482" t="s">
        <v>200</v>
      </c>
      <c r="H5" s="483" t="s">
        <v>184</v>
      </c>
      <c r="I5" s="482" t="s">
        <v>213</v>
      </c>
      <c r="J5" s="482" t="s">
        <v>214</v>
      </c>
      <c r="K5" s="482" t="s">
        <v>215</v>
      </c>
      <c r="L5" s="481" t="s">
        <v>203</v>
      </c>
      <c r="M5" s="455"/>
    </row>
    <row r="6" spans="1:13" s="227" customFormat="1" ht="15" customHeight="1">
      <c r="A6" s="226"/>
      <c r="B6" s="480" t="s">
        <v>114</v>
      </c>
      <c r="C6" s="479" t="s">
        <v>114</v>
      </c>
      <c r="D6" s="479" t="s">
        <v>220</v>
      </c>
      <c r="E6" s="479" t="s">
        <v>113</v>
      </c>
      <c r="F6" s="478" t="s">
        <v>201</v>
      </c>
      <c r="G6" s="478" t="s">
        <v>113</v>
      </c>
      <c r="H6" s="479" t="s">
        <v>185</v>
      </c>
      <c r="I6" s="478" t="s">
        <v>112</v>
      </c>
      <c r="J6" s="478" t="s">
        <v>111</v>
      </c>
      <c r="K6" s="480"/>
      <c r="L6" s="479" t="s">
        <v>110</v>
      </c>
      <c r="M6" s="456"/>
    </row>
    <row r="7" spans="1:13" s="227" customFormat="1" ht="9" customHeight="1">
      <c r="A7" s="228"/>
      <c r="B7" s="480"/>
      <c r="C7" s="479"/>
      <c r="D7" s="479"/>
      <c r="E7" s="479"/>
      <c r="F7" s="478"/>
      <c r="G7" s="478"/>
      <c r="H7" s="479"/>
      <c r="I7" s="478"/>
      <c r="J7" s="478"/>
      <c r="K7" s="480"/>
      <c r="L7" s="479"/>
      <c r="M7" s="456"/>
    </row>
    <row r="8" spans="1:13" ht="16.5" customHeight="1">
      <c r="A8" s="229" t="s">
        <v>25</v>
      </c>
      <c r="B8" s="477" t="s">
        <v>186</v>
      </c>
      <c r="C8" s="476" t="s">
        <v>100</v>
      </c>
      <c r="D8" s="476" t="s">
        <v>100</v>
      </c>
      <c r="E8" s="476" t="s">
        <v>100</v>
      </c>
      <c r="F8" s="476" t="s">
        <v>100</v>
      </c>
      <c r="G8" s="475" t="s">
        <v>100</v>
      </c>
      <c r="H8" s="475" t="s">
        <v>100</v>
      </c>
      <c r="I8" s="474" t="s">
        <v>98</v>
      </c>
      <c r="J8" s="474" t="s">
        <v>98</v>
      </c>
      <c r="K8" s="475" t="s">
        <v>104</v>
      </c>
      <c r="L8" s="474" t="s">
        <v>98</v>
      </c>
      <c r="M8" s="457"/>
    </row>
    <row r="9" spans="1:13" ht="16.5" customHeight="1">
      <c r="A9" s="229" t="s">
        <v>26</v>
      </c>
      <c r="B9" s="473" t="s">
        <v>109</v>
      </c>
      <c r="C9" s="476" t="s">
        <v>100</v>
      </c>
      <c r="D9" s="476" t="s">
        <v>100</v>
      </c>
      <c r="E9" s="476" t="s">
        <v>100</v>
      </c>
      <c r="F9" s="476" t="s">
        <v>100</v>
      </c>
      <c r="G9" s="475" t="s">
        <v>100</v>
      </c>
      <c r="H9" s="475" t="s">
        <v>100</v>
      </c>
      <c r="I9" s="475" t="s">
        <v>100</v>
      </c>
      <c r="J9" s="475" t="s">
        <v>100</v>
      </c>
      <c r="K9" s="475" t="s">
        <v>102</v>
      </c>
      <c r="L9" s="472" t="s">
        <v>238</v>
      </c>
      <c r="M9" s="454"/>
    </row>
    <row r="10" spans="1:13" ht="16.5" customHeight="1">
      <c r="A10" s="229" t="s">
        <v>27</v>
      </c>
      <c r="B10" s="473">
        <v>28</v>
      </c>
      <c r="C10" s="476" t="s">
        <v>100</v>
      </c>
      <c r="D10" s="474" t="s">
        <v>98</v>
      </c>
      <c r="E10" s="474" t="s">
        <v>98</v>
      </c>
      <c r="F10" s="474" t="s">
        <v>98</v>
      </c>
      <c r="G10" s="475" t="s">
        <v>99</v>
      </c>
      <c r="H10" s="475" t="s">
        <v>99</v>
      </c>
      <c r="I10" s="474" t="s">
        <v>98</v>
      </c>
      <c r="J10" s="474" t="s">
        <v>98</v>
      </c>
      <c r="K10" s="474" t="s">
        <v>98</v>
      </c>
      <c r="L10" s="474" t="s">
        <v>98</v>
      </c>
      <c r="M10" s="454"/>
    </row>
    <row r="11" spans="1:13" ht="16.5" customHeight="1">
      <c r="A11" s="229" t="s">
        <v>28</v>
      </c>
      <c r="B11" s="473" t="s">
        <v>108</v>
      </c>
      <c r="C11" s="476" t="s">
        <v>100</v>
      </c>
      <c r="D11" s="474" t="s">
        <v>98</v>
      </c>
      <c r="E11" s="474" t="s">
        <v>98</v>
      </c>
      <c r="F11" s="475" t="s">
        <v>99</v>
      </c>
      <c r="G11" s="474" t="s">
        <v>98</v>
      </c>
      <c r="H11" s="475" t="s">
        <v>100</v>
      </c>
      <c r="I11" s="474" t="s">
        <v>98</v>
      </c>
      <c r="J11" s="474" t="s">
        <v>98</v>
      </c>
      <c r="K11" s="475" t="s">
        <v>104</v>
      </c>
      <c r="L11" s="474" t="s">
        <v>98</v>
      </c>
      <c r="M11" s="454"/>
    </row>
    <row r="12" spans="1:13" ht="16.5" customHeight="1">
      <c r="A12" s="229" t="s">
        <v>29</v>
      </c>
      <c r="B12" s="473" t="s">
        <v>299</v>
      </c>
      <c r="C12" s="476" t="s">
        <v>100</v>
      </c>
      <c r="D12" s="474" t="s">
        <v>98</v>
      </c>
      <c r="E12" s="472" t="s">
        <v>99</v>
      </c>
      <c r="F12" s="474" t="s">
        <v>98</v>
      </c>
      <c r="G12" s="474" t="s">
        <v>98</v>
      </c>
      <c r="H12" s="475" t="s">
        <v>100</v>
      </c>
      <c r="I12" s="474" t="s">
        <v>98</v>
      </c>
      <c r="J12" s="475" t="s">
        <v>99</v>
      </c>
      <c r="K12" s="474" t="s">
        <v>98</v>
      </c>
      <c r="L12" s="474" t="s">
        <v>98</v>
      </c>
      <c r="M12" s="454"/>
    </row>
    <row r="13" spans="1:13" ht="16.5" customHeight="1">
      <c r="A13" s="229" t="s">
        <v>107</v>
      </c>
      <c r="B13" s="473" t="s">
        <v>300</v>
      </c>
      <c r="C13" s="476" t="s">
        <v>100</v>
      </c>
      <c r="D13" s="474" t="s">
        <v>98</v>
      </c>
      <c r="E13" s="472" t="s">
        <v>100</v>
      </c>
      <c r="F13" s="472" t="s">
        <v>100</v>
      </c>
      <c r="G13" s="472" t="s">
        <v>100</v>
      </c>
      <c r="H13" s="475" t="s">
        <v>100</v>
      </c>
      <c r="I13" s="474" t="s">
        <v>98</v>
      </c>
      <c r="J13" s="474" t="s">
        <v>98</v>
      </c>
      <c r="K13" s="474" t="s">
        <v>98</v>
      </c>
      <c r="L13" s="474" t="s">
        <v>98</v>
      </c>
      <c r="M13" s="454"/>
    </row>
    <row r="14" spans="1:13" ht="16.5" customHeight="1">
      <c r="A14" s="229" t="s">
        <v>31</v>
      </c>
      <c r="B14" s="473">
        <v>56</v>
      </c>
      <c r="C14" s="476" t="s">
        <v>100</v>
      </c>
      <c r="D14" s="474" t="s">
        <v>98</v>
      </c>
      <c r="E14" s="472" t="s">
        <v>99</v>
      </c>
      <c r="F14" s="474" t="s">
        <v>98</v>
      </c>
      <c r="G14" s="475" t="s">
        <v>99</v>
      </c>
      <c r="H14" s="475" t="s">
        <v>100</v>
      </c>
      <c r="I14" s="474" t="s">
        <v>98</v>
      </c>
      <c r="J14" s="474" t="s">
        <v>98</v>
      </c>
      <c r="K14" s="474" t="s">
        <v>98</v>
      </c>
      <c r="L14" s="474" t="s">
        <v>98</v>
      </c>
      <c r="M14" s="454"/>
    </row>
    <row r="15" spans="1:13" ht="16.5" customHeight="1">
      <c r="A15" s="229" t="s">
        <v>106</v>
      </c>
      <c r="B15" s="473">
        <v>47</v>
      </c>
      <c r="C15" s="476" t="s">
        <v>100</v>
      </c>
      <c r="D15" s="474" t="s">
        <v>98</v>
      </c>
      <c r="E15" s="476" t="s">
        <v>100</v>
      </c>
      <c r="F15" s="474" t="s">
        <v>98</v>
      </c>
      <c r="G15" s="474" t="s">
        <v>98</v>
      </c>
      <c r="H15" s="475" t="s">
        <v>99</v>
      </c>
      <c r="I15" s="474" t="s">
        <v>98</v>
      </c>
      <c r="J15" s="474" t="s">
        <v>98</v>
      </c>
      <c r="K15" s="475" t="s">
        <v>104</v>
      </c>
      <c r="L15" s="474" t="s">
        <v>98</v>
      </c>
      <c r="M15" s="454"/>
    </row>
    <row r="16" spans="1:13" ht="16.5" customHeight="1">
      <c r="A16" s="229" t="s">
        <v>79</v>
      </c>
      <c r="B16" s="473">
        <v>49</v>
      </c>
      <c r="C16" s="476" t="s">
        <v>100</v>
      </c>
      <c r="D16" s="474" t="s">
        <v>98</v>
      </c>
      <c r="E16" s="476" t="s">
        <v>100</v>
      </c>
      <c r="F16" s="474" t="s">
        <v>98</v>
      </c>
      <c r="G16" s="475" t="s">
        <v>100</v>
      </c>
      <c r="H16" s="475" t="s">
        <v>100</v>
      </c>
      <c r="I16" s="474" t="s">
        <v>98</v>
      </c>
      <c r="J16" s="474" t="s">
        <v>98</v>
      </c>
      <c r="K16" s="475" t="s">
        <v>98</v>
      </c>
      <c r="L16" s="474" t="s">
        <v>98</v>
      </c>
      <c r="M16" s="454"/>
    </row>
    <row r="17" spans="1:13" ht="16.5" customHeight="1">
      <c r="A17" s="229" t="s">
        <v>105</v>
      </c>
      <c r="B17" s="473" t="s">
        <v>301</v>
      </c>
      <c r="C17" s="476" t="s">
        <v>100</v>
      </c>
      <c r="D17" s="476" t="s">
        <v>100</v>
      </c>
      <c r="E17" s="476" t="s">
        <v>100</v>
      </c>
      <c r="F17" s="476" t="s">
        <v>100</v>
      </c>
      <c r="G17" s="475" t="s">
        <v>100</v>
      </c>
      <c r="H17" s="475" t="s">
        <v>100</v>
      </c>
      <c r="I17" s="474" t="s">
        <v>98</v>
      </c>
      <c r="J17" s="474" t="s">
        <v>98</v>
      </c>
      <c r="K17" s="475" t="s">
        <v>104</v>
      </c>
      <c r="L17" s="474" t="s">
        <v>98</v>
      </c>
      <c r="M17" s="454"/>
    </row>
    <row r="18" spans="1:13" ht="16.5" customHeight="1">
      <c r="A18" s="229" t="s">
        <v>78</v>
      </c>
      <c r="B18" s="473" t="s">
        <v>302</v>
      </c>
      <c r="C18" s="476" t="s">
        <v>100</v>
      </c>
      <c r="D18" s="474" t="s">
        <v>98</v>
      </c>
      <c r="E18" s="474" t="s">
        <v>98</v>
      </c>
      <c r="F18" s="474" t="s">
        <v>98</v>
      </c>
      <c r="G18" s="475" t="s">
        <v>100</v>
      </c>
      <c r="H18" s="475" t="s">
        <v>100</v>
      </c>
      <c r="I18" s="474" t="s">
        <v>98</v>
      </c>
      <c r="J18" s="474" t="s">
        <v>98</v>
      </c>
      <c r="K18" s="474" t="s">
        <v>98</v>
      </c>
      <c r="L18" s="474" t="s">
        <v>98</v>
      </c>
      <c r="M18" s="454"/>
    </row>
    <row r="19" spans="1:13" ht="16.5" customHeight="1">
      <c r="A19" s="229" t="s">
        <v>40</v>
      </c>
      <c r="B19" s="473" t="s">
        <v>99</v>
      </c>
      <c r="C19" s="476" t="s">
        <v>100</v>
      </c>
      <c r="D19" s="474" t="s">
        <v>98</v>
      </c>
      <c r="E19" s="474" t="s">
        <v>98</v>
      </c>
      <c r="F19" s="474" t="s">
        <v>98</v>
      </c>
      <c r="G19" s="475" t="s">
        <v>99</v>
      </c>
      <c r="H19" s="475" t="s">
        <v>99</v>
      </c>
      <c r="I19" s="474" t="s">
        <v>98</v>
      </c>
      <c r="J19" s="474" t="s">
        <v>98</v>
      </c>
      <c r="K19" s="474" t="s">
        <v>98</v>
      </c>
      <c r="L19" s="474" t="s">
        <v>98</v>
      </c>
      <c r="M19" s="454"/>
    </row>
    <row r="20" spans="1:13" ht="16.5" customHeight="1">
      <c r="A20" s="229" t="s">
        <v>41</v>
      </c>
      <c r="B20" s="473">
        <v>47</v>
      </c>
      <c r="C20" s="476" t="s">
        <v>100</v>
      </c>
      <c r="D20" s="474" t="s">
        <v>98</v>
      </c>
      <c r="E20" s="474" t="s">
        <v>98</v>
      </c>
      <c r="F20" s="474" t="s">
        <v>98</v>
      </c>
      <c r="G20" s="475" t="s">
        <v>99</v>
      </c>
      <c r="H20" s="475" t="s">
        <v>100</v>
      </c>
      <c r="I20" s="474" t="s">
        <v>98</v>
      </c>
      <c r="J20" s="474" t="s">
        <v>98</v>
      </c>
      <c r="K20" s="474" t="s">
        <v>98</v>
      </c>
      <c r="L20" s="474" t="s">
        <v>98</v>
      </c>
      <c r="M20" s="454"/>
    </row>
    <row r="21" spans="1:13" ht="16.5" customHeight="1">
      <c r="A21" s="229" t="s">
        <v>42</v>
      </c>
      <c r="B21" s="473" t="s">
        <v>103</v>
      </c>
      <c r="C21" s="476" t="s">
        <v>100</v>
      </c>
      <c r="D21" s="474" t="s">
        <v>98</v>
      </c>
      <c r="E21" s="474" t="s">
        <v>98</v>
      </c>
      <c r="F21" s="474" t="s">
        <v>98</v>
      </c>
      <c r="G21" s="475" t="s">
        <v>99</v>
      </c>
      <c r="H21" s="475" t="s">
        <v>100</v>
      </c>
      <c r="I21" s="474" t="s">
        <v>98</v>
      </c>
      <c r="J21" s="474" t="s">
        <v>98</v>
      </c>
      <c r="K21" s="474" t="s">
        <v>98</v>
      </c>
      <c r="L21" s="474" t="s">
        <v>98</v>
      </c>
      <c r="M21" s="454"/>
    </row>
    <row r="22" spans="1:13" ht="16.5" customHeight="1">
      <c r="A22" s="229" t="s">
        <v>45</v>
      </c>
      <c r="B22" s="473" t="s">
        <v>99</v>
      </c>
      <c r="C22" s="476" t="s">
        <v>100</v>
      </c>
      <c r="D22" s="474" t="s">
        <v>98</v>
      </c>
      <c r="E22" s="476" t="s">
        <v>99</v>
      </c>
      <c r="F22" s="474" t="s">
        <v>98</v>
      </c>
      <c r="G22" s="474" t="s">
        <v>98</v>
      </c>
      <c r="H22" s="474" t="s">
        <v>98</v>
      </c>
      <c r="I22" s="474" t="s">
        <v>98</v>
      </c>
      <c r="J22" s="475" t="s">
        <v>99</v>
      </c>
      <c r="K22" s="475" t="s">
        <v>102</v>
      </c>
      <c r="L22" s="472" t="s">
        <v>239</v>
      </c>
      <c r="M22" s="454"/>
    </row>
    <row r="23" spans="1:13" ht="16.5" customHeight="1">
      <c r="A23" s="229" t="s">
        <v>101</v>
      </c>
      <c r="B23" s="473">
        <v>63</v>
      </c>
      <c r="C23" s="476" t="s">
        <v>100</v>
      </c>
      <c r="D23" s="474" t="s">
        <v>98</v>
      </c>
      <c r="E23" s="471" t="s">
        <v>100</v>
      </c>
      <c r="F23" s="474" t="s">
        <v>98</v>
      </c>
      <c r="G23" s="475" t="s">
        <v>99</v>
      </c>
      <c r="H23" s="470" t="s">
        <v>99</v>
      </c>
      <c r="I23" s="474" t="s">
        <v>98</v>
      </c>
      <c r="J23" s="474" t="s">
        <v>98</v>
      </c>
      <c r="K23" s="474" t="s">
        <v>98</v>
      </c>
      <c r="L23" s="474" t="s">
        <v>98</v>
      </c>
      <c r="M23" s="454"/>
    </row>
    <row r="24" spans="1:13" ht="16.5" customHeight="1">
      <c r="A24" s="229" t="s">
        <v>51</v>
      </c>
      <c r="B24" s="473" t="s">
        <v>99</v>
      </c>
      <c r="C24" s="476" t="s">
        <v>100</v>
      </c>
      <c r="D24" s="474" t="s">
        <v>98</v>
      </c>
      <c r="E24" s="474" t="s">
        <v>98</v>
      </c>
      <c r="F24" s="475" t="s">
        <v>99</v>
      </c>
      <c r="G24" s="474" t="s">
        <v>98</v>
      </c>
      <c r="H24" s="474" t="s">
        <v>98</v>
      </c>
      <c r="I24" s="474" t="s">
        <v>98</v>
      </c>
      <c r="J24" s="474" t="s">
        <v>98</v>
      </c>
      <c r="K24" s="474" t="s">
        <v>98</v>
      </c>
      <c r="L24" s="474" t="s">
        <v>98</v>
      </c>
      <c r="M24" s="454"/>
    </row>
    <row r="25" spans="1:13" ht="16.5" customHeight="1">
      <c r="A25" s="229" t="s">
        <v>52</v>
      </c>
      <c r="B25" s="473">
        <v>47</v>
      </c>
      <c r="C25" s="476" t="s">
        <v>100</v>
      </c>
      <c r="D25" s="474" t="s">
        <v>98</v>
      </c>
      <c r="E25" s="474" t="s">
        <v>98</v>
      </c>
      <c r="F25" s="475" t="s">
        <v>99</v>
      </c>
      <c r="G25" s="474" t="s">
        <v>98</v>
      </c>
      <c r="H25" s="474" t="s">
        <v>98</v>
      </c>
      <c r="I25" s="474" t="s">
        <v>98</v>
      </c>
      <c r="J25" s="474" t="s">
        <v>98</v>
      </c>
      <c r="K25" s="474" t="s">
        <v>98</v>
      </c>
      <c r="L25" s="474" t="s">
        <v>98</v>
      </c>
      <c r="M25" s="454"/>
    </row>
    <row r="26" spans="1:13" ht="16.5" customHeight="1">
      <c r="A26" s="229" t="s">
        <v>53</v>
      </c>
      <c r="B26" s="473" t="s">
        <v>99</v>
      </c>
      <c r="C26" s="476" t="s">
        <v>100</v>
      </c>
      <c r="D26" s="474" t="s">
        <v>98</v>
      </c>
      <c r="E26" s="476" t="s">
        <v>100</v>
      </c>
      <c r="F26" s="472" t="s">
        <v>99</v>
      </c>
      <c r="G26" s="474" t="s">
        <v>98</v>
      </c>
      <c r="H26" s="475" t="s">
        <v>100</v>
      </c>
      <c r="I26" s="474" t="s">
        <v>98</v>
      </c>
      <c r="J26" s="474" t="s">
        <v>98</v>
      </c>
      <c r="K26" s="474" t="s">
        <v>98</v>
      </c>
      <c r="L26" s="474" t="s">
        <v>98</v>
      </c>
      <c r="M26" s="454"/>
    </row>
    <row r="27" spans="1:13" ht="16.5" customHeight="1">
      <c r="A27" s="229" t="s">
        <v>56</v>
      </c>
      <c r="B27" s="473" t="s">
        <v>99</v>
      </c>
      <c r="C27" s="476" t="s">
        <v>100</v>
      </c>
      <c r="D27" s="474" t="s">
        <v>98</v>
      </c>
      <c r="E27" s="476" t="s">
        <v>99</v>
      </c>
      <c r="F27" s="472" t="s">
        <v>99</v>
      </c>
      <c r="G27" s="474" t="s">
        <v>98</v>
      </c>
      <c r="H27" s="469" t="s">
        <v>98</v>
      </c>
      <c r="I27" s="469" t="s">
        <v>98</v>
      </c>
      <c r="J27" s="469" t="s">
        <v>98</v>
      </c>
      <c r="K27" s="474" t="s">
        <v>98</v>
      </c>
      <c r="L27" s="474" t="s">
        <v>98</v>
      </c>
      <c r="M27" s="454"/>
    </row>
    <row r="28" spans="1:13" ht="3.75" customHeight="1">
      <c r="A28" s="229"/>
      <c r="B28" s="473"/>
      <c r="C28" s="476"/>
      <c r="D28" s="474"/>
      <c r="E28" s="476"/>
      <c r="F28" s="469"/>
      <c r="G28" s="469"/>
      <c r="H28" s="469"/>
      <c r="I28" s="469"/>
      <c r="J28" s="469"/>
      <c r="K28" s="474"/>
      <c r="L28" s="474"/>
      <c r="M28" s="454"/>
    </row>
    <row r="29" spans="1:13" s="231" customFormat="1" ht="30" customHeight="1" thickBot="1">
      <c r="A29" s="230" t="s">
        <v>97</v>
      </c>
      <c r="B29" s="468" t="s">
        <v>96</v>
      </c>
      <c r="C29" s="467" t="s">
        <v>95</v>
      </c>
      <c r="D29" s="466" t="s">
        <v>517</v>
      </c>
      <c r="E29" s="466" t="s">
        <v>517</v>
      </c>
      <c r="F29" s="465" t="s">
        <v>241</v>
      </c>
      <c r="G29" s="465" t="s">
        <v>241</v>
      </c>
      <c r="H29" s="465" t="s">
        <v>237</v>
      </c>
      <c r="I29" s="465" t="s">
        <v>241</v>
      </c>
      <c r="J29" s="465" t="s">
        <v>241</v>
      </c>
      <c r="K29" s="465" t="s">
        <v>241</v>
      </c>
      <c r="L29" s="464" t="s">
        <v>240</v>
      </c>
      <c r="M29" s="458"/>
    </row>
    <row r="30" spans="1:13" s="231" customFormat="1" ht="3.75" customHeight="1">
      <c r="A30" s="232"/>
      <c r="B30" s="459"/>
      <c r="C30" s="460"/>
      <c r="D30" s="461"/>
      <c r="E30" s="461"/>
      <c r="F30" s="462"/>
      <c r="G30" s="462"/>
      <c r="H30" s="462"/>
      <c r="I30" s="462"/>
      <c r="J30" s="462"/>
      <c r="K30" s="462"/>
      <c r="L30" s="461"/>
      <c r="M30" s="458"/>
    </row>
    <row r="31" spans="1:16" s="233" customFormat="1" ht="11.25" customHeight="1">
      <c r="A31" s="249" t="s">
        <v>94</v>
      </c>
      <c r="B31" s="248"/>
      <c r="C31" s="248"/>
      <c r="D31" s="248" t="s">
        <v>531</v>
      </c>
      <c r="E31" s="248"/>
      <c r="F31" s="248"/>
      <c r="G31" s="248"/>
      <c r="H31" s="248"/>
      <c r="I31" s="248"/>
      <c r="J31" s="248"/>
      <c r="K31" s="248"/>
      <c r="L31" s="247"/>
      <c r="M31" s="463"/>
      <c r="N31" s="241"/>
      <c r="O31" s="241"/>
      <c r="P31" s="241"/>
    </row>
    <row r="32" spans="1:12" s="463" customFormat="1" ht="11.25" customHeight="1">
      <c r="A32" s="249"/>
      <c r="B32" s="248"/>
      <c r="C32" s="248"/>
      <c r="D32" s="248" t="s">
        <v>530</v>
      </c>
      <c r="E32" s="248"/>
      <c r="F32" s="248"/>
      <c r="G32" s="248"/>
      <c r="H32" s="248"/>
      <c r="I32" s="248"/>
      <c r="J32" s="248"/>
      <c r="K32" s="248"/>
      <c r="L32" s="247"/>
    </row>
    <row r="33" spans="1:13" s="241" customFormat="1" ht="11.25" customHeight="1">
      <c r="A33" s="248"/>
      <c r="B33" s="248"/>
      <c r="C33" s="248" t="s">
        <v>234</v>
      </c>
      <c r="D33" s="248" t="s">
        <v>303</v>
      </c>
      <c r="E33" s="248"/>
      <c r="F33" s="248"/>
      <c r="G33" s="248"/>
      <c r="H33" s="248"/>
      <c r="I33" s="248"/>
      <c r="J33" s="248"/>
      <c r="K33" s="248"/>
      <c r="L33" s="248"/>
      <c r="M33" s="463"/>
    </row>
    <row r="34" spans="1:13" s="233" customFormat="1" ht="11.25" customHeight="1">
      <c r="A34" s="249" t="s">
        <v>204</v>
      </c>
      <c r="B34" s="248"/>
      <c r="C34" s="248"/>
      <c r="D34" s="249" t="s">
        <v>93</v>
      </c>
      <c r="E34" s="248"/>
      <c r="F34" s="248"/>
      <c r="G34" s="248"/>
      <c r="H34" s="248"/>
      <c r="I34" s="248"/>
      <c r="J34" s="248"/>
      <c r="K34" s="248"/>
      <c r="L34" s="247"/>
      <c r="M34" s="463"/>
    </row>
    <row r="35" spans="1:13" s="233" customFormat="1" ht="11.25" customHeight="1">
      <c r="A35" s="249" t="s">
        <v>221</v>
      </c>
      <c r="B35" s="248"/>
      <c r="C35" s="248"/>
      <c r="D35" s="249" t="s">
        <v>92</v>
      </c>
      <c r="E35" s="248"/>
      <c r="F35" s="248"/>
      <c r="G35" s="248"/>
      <c r="H35" s="248"/>
      <c r="I35" s="248"/>
      <c r="J35" s="248"/>
      <c r="K35" s="248"/>
      <c r="L35" s="247"/>
      <c r="M35" s="463"/>
    </row>
    <row r="36" spans="1:13" s="233" customFormat="1" ht="11.25" customHeight="1">
      <c r="A36" s="249" t="s">
        <v>91</v>
      </c>
      <c r="B36" s="248"/>
      <c r="C36" s="248"/>
      <c r="D36" s="248" t="s">
        <v>183</v>
      </c>
      <c r="E36" s="248"/>
      <c r="F36" s="248"/>
      <c r="G36" s="248"/>
      <c r="H36" s="248"/>
      <c r="I36" s="248"/>
      <c r="J36" s="248"/>
      <c r="K36" s="248"/>
      <c r="L36" s="247"/>
      <c r="M36" s="463"/>
    </row>
    <row r="37" spans="1:12" s="236" customFormat="1" ht="11.25" customHeight="1">
      <c r="A37" s="246" t="s">
        <v>222</v>
      </c>
      <c r="B37" s="245"/>
      <c r="C37" s="245"/>
      <c r="D37" s="246" t="s">
        <v>90</v>
      </c>
      <c r="E37" s="245"/>
      <c r="F37" s="245"/>
      <c r="G37" s="245"/>
      <c r="H37" s="245"/>
      <c r="I37" s="245"/>
      <c r="J37" s="245"/>
      <c r="K37" s="245"/>
      <c r="L37" s="244"/>
    </row>
    <row r="38" spans="1:12" s="236" customFormat="1" ht="11.25" customHeight="1">
      <c r="A38" s="246" t="s">
        <v>223</v>
      </c>
      <c r="B38" s="245"/>
      <c r="C38" s="245"/>
      <c r="D38" s="246" t="s">
        <v>89</v>
      </c>
      <c r="E38" s="245"/>
      <c r="F38" s="245"/>
      <c r="G38" s="245"/>
      <c r="H38" s="245"/>
      <c r="I38" s="245"/>
      <c r="J38" s="245"/>
      <c r="K38" s="245"/>
      <c r="L38" s="244"/>
    </row>
    <row r="39" spans="1:12" s="233" customFormat="1" ht="11.25" customHeight="1">
      <c r="A39" s="249" t="s">
        <v>227</v>
      </c>
      <c r="B39" s="248"/>
      <c r="C39" s="248"/>
      <c r="D39" s="249" t="s">
        <v>88</v>
      </c>
      <c r="E39" s="248"/>
      <c r="F39" s="248"/>
      <c r="G39" s="248"/>
      <c r="H39" s="248"/>
      <c r="I39" s="248"/>
      <c r="J39" s="248"/>
      <c r="K39" s="248"/>
      <c r="L39" s="247"/>
    </row>
    <row r="40" spans="1:12" s="236" customFormat="1" ht="11.25" customHeight="1">
      <c r="A40" s="246" t="s">
        <v>224</v>
      </c>
      <c r="B40" s="245"/>
      <c r="C40" s="245"/>
      <c r="D40" s="246" t="s">
        <v>87</v>
      </c>
      <c r="E40" s="245"/>
      <c r="F40" s="245"/>
      <c r="G40" s="245"/>
      <c r="H40" s="245"/>
      <c r="I40" s="245"/>
      <c r="J40" s="245"/>
      <c r="K40" s="245"/>
      <c r="L40" s="244"/>
    </row>
    <row r="41" spans="1:12" s="236" customFormat="1" ht="11.25" customHeight="1">
      <c r="A41" s="246" t="s">
        <v>225</v>
      </c>
      <c r="B41" s="245"/>
      <c r="C41" s="245"/>
      <c r="D41" s="246" t="s">
        <v>86</v>
      </c>
      <c r="E41" s="245"/>
      <c r="F41" s="245"/>
      <c r="G41" s="245"/>
      <c r="H41" s="245"/>
      <c r="I41" s="245"/>
      <c r="J41" s="245"/>
      <c r="K41" s="245"/>
      <c r="L41" s="244"/>
    </row>
    <row r="42" spans="1:12" s="233" customFormat="1" ht="11.25" customHeight="1">
      <c r="A42" s="246" t="s">
        <v>226</v>
      </c>
      <c r="B42" s="245"/>
      <c r="C42" s="248"/>
      <c r="D42" s="246" t="s">
        <v>228</v>
      </c>
      <c r="E42" s="245"/>
      <c r="F42" s="245"/>
      <c r="G42" s="245"/>
      <c r="H42" s="245"/>
      <c r="I42" s="245"/>
      <c r="J42" s="245"/>
      <c r="K42" s="243"/>
      <c r="L42" s="248"/>
    </row>
    <row r="43" spans="1:12" s="233" customFormat="1" ht="11.25" customHeight="1">
      <c r="A43" s="246" t="s">
        <v>85</v>
      </c>
      <c r="B43" s="245"/>
      <c r="C43" s="248"/>
      <c r="D43" s="246" t="s">
        <v>84</v>
      </c>
      <c r="E43" s="245"/>
      <c r="F43" s="245"/>
      <c r="G43" s="245"/>
      <c r="H43" s="245"/>
      <c r="I43" s="245"/>
      <c r="J43" s="245"/>
      <c r="K43" s="248"/>
      <c r="L43" s="242"/>
    </row>
    <row r="44" spans="1:10" s="233" customFormat="1" ht="10.5" customHeight="1">
      <c r="A44" s="235"/>
      <c r="B44" s="236"/>
      <c r="C44" s="236"/>
      <c r="D44" s="236"/>
      <c r="E44" s="236"/>
      <c r="F44" s="236"/>
      <c r="G44" s="236"/>
      <c r="H44" s="236"/>
      <c r="I44" s="236"/>
      <c r="J44" s="236"/>
    </row>
  </sheetData>
  <sheetProtection/>
  <printOptions/>
  <pageMargins left="0.3937007874015748" right="0.3937007874015748" top="0.5905511811023623" bottom="0.3937007874015748" header="0.3937007874015748" footer="0.31496062992125984"/>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髙森　真司（統計分析課）</cp:lastModifiedBy>
  <cp:lastPrinted>2019-09-30T08:02:24Z</cp:lastPrinted>
  <dcterms:created xsi:type="dcterms:W3CDTF">2012-01-12T13:34:52Z</dcterms:created>
  <dcterms:modified xsi:type="dcterms:W3CDTF">2020-01-07T00:09:02Z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