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drawing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?><Relationships xmlns="http://schemas.openxmlformats.org/package/2006/relationships"><Relationship Target="/docProps/custom.xml" Id="R9E404723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2\Personal-05\Private\0151850\統計分析課\統計年鑑作業用\12\"/>
    </mc:Choice>
  </mc:AlternateContent>
  <bookViews>
    <workbookView xWindow="0" yWindow="0" windowWidth="28800" windowHeight="1212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7" i="1" l="1"/>
  <c r="I47" i="1"/>
  <c r="D47" i="1"/>
  <c r="C47" i="1"/>
  <c r="C46" i="1" s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L44" i="1"/>
  <c r="I44" i="1"/>
  <c r="D44" i="1"/>
  <c r="C44" i="1"/>
  <c r="L43" i="1"/>
  <c r="I43" i="1"/>
  <c r="D43" i="1"/>
  <c r="C43" i="1"/>
  <c r="L42" i="1"/>
  <c r="I42" i="1"/>
  <c r="D42" i="1"/>
  <c r="C42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L39" i="1"/>
  <c r="I39" i="1"/>
  <c r="D39" i="1"/>
  <c r="C39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L36" i="1"/>
  <c r="I36" i="1"/>
  <c r="D36" i="1"/>
  <c r="C36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L33" i="1"/>
  <c r="I33" i="1"/>
  <c r="D33" i="1"/>
  <c r="C33" i="1"/>
  <c r="L32" i="1"/>
  <c r="I32" i="1"/>
  <c r="D32" i="1"/>
  <c r="C32" i="1"/>
  <c r="L31" i="1"/>
  <c r="I31" i="1"/>
  <c r="D31" i="1"/>
  <c r="C31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L28" i="1"/>
  <c r="I28" i="1"/>
  <c r="D28" i="1"/>
  <c r="C28" i="1"/>
  <c r="C27" i="1" s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L25" i="1"/>
  <c r="I25" i="1"/>
  <c r="D25" i="1"/>
  <c r="C25" i="1" s="1"/>
  <c r="L24" i="1"/>
  <c r="I24" i="1"/>
  <c r="D24" i="1"/>
  <c r="C24" i="1" s="1"/>
  <c r="L23" i="1"/>
  <c r="I23" i="1"/>
  <c r="D23" i="1"/>
  <c r="C23" i="1" s="1"/>
  <c r="L22" i="1"/>
  <c r="I22" i="1"/>
  <c r="D22" i="1"/>
  <c r="C22" i="1" s="1"/>
  <c r="L21" i="1"/>
  <c r="I21" i="1"/>
  <c r="D21" i="1"/>
  <c r="C21" i="1" s="1"/>
  <c r="L20" i="1"/>
  <c r="I20" i="1"/>
  <c r="D20" i="1"/>
  <c r="C20" i="1" s="1"/>
  <c r="L19" i="1"/>
  <c r="I19" i="1"/>
  <c r="D19" i="1"/>
  <c r="C19" i="1" s="1"/>
  <c r="L18" i="1"/>
  <c r="I18" i="1"/>
  <c r="D18" i="1"/>
  <c r="C18" i="1" s="1"/>
  <c r="L17" i="1"/>
  <c r="I17" i="1"/>
  <c r="D17" i="1"/>
  <c r="C17" i="1" s="1"/>
  <c r="L16" i="1"/>
  <c r="I16" i="1"/>
  <c r="D16" i="1"/>
  <c r="C16" i="1" s="1"/>
  <c r="L14" i="1"/>
  <c r="D14" i="1"/>
  <c r="C14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C12" i="1" l="1"/>
  <c r="C11" i="1" s="1"/>
  <c r="D12" i="1"/>
  <c r="D11" i="1" s="1"/>
</calcChain>
</file>

<file path=xl/sharedStrings.xml><?xml version="1.0" encoding="utf-8"?>
<sst xmlns="http://schemas.openxmlformats.org/spreadsheetml/2006/main" count="87" uniqueCount="79">
  <si>
    <t>12-8　種   類   別   自   動   車　</t>
  </si>
  <si>
    <t>　保   有   台   数 －市町－（平成24～28年度）</t>
    <phoneticPr fontId="4"/>
  </si>
  <si>
    <t>各年度末現在(但し、原動機付自転車は、年度初めの 4月1日現在。合併市町で集計した値。）</t>
  </si>
  <si>
    <t>（単位：台）</t>
  </si>
  <si>
    <t>年　　　度</t>
  </si>
  <si>
    <t>1) 総　数</t>
  </si>
  <si>
    <t>貨　物　自　動　車</t>
  </si>
  <si>
    <t>乗合自動車</t>
    <rPh sb="0" eb="2">
      <t>ノリアイ</t>
    </rPh>
    <rPh sb="2" eb="5">
      <t>ジドウシャ</t>
    </rPh>
    <phoneticPr fontId="7"/>
  </si>
  <si>
    <t>乗　　用　　車</t>
  </si>
  <si>
    <t>2) 大型特殊車</t>
  </si>
  <si>
    <t xml:space="preserve">3) 小 型   </t>
  </si>
  <si>
    <t>4) その他</t>
    <rPh sb="5" eb="6">
      <t>タ</t>
    </rPh>
    <phoneticPr fontId="7"/>
  </si>
  <si>
    <t>5)自動車１台当たり人口</t>
  </si>
  <si>
    <t xml:space="preserve">原動機付自転車（別掲） </t>
  </si>
  <si>
    <t>年  度</t>
  </si>
  <si>
    <t>市　　　町</t>
    <rPh sb="4" eb="5">
      <t>チョウ</t>
    </rPh>
    <phoneticPr fontId="7"/>
  </si>
  <si>
    <t>小　計</t>
  </si>
  <si>
    <t>普通車</t>
  </si>
  <si>
    <t>小型車</t>
  </si>
  <si>
    <t>被けん引車</t>
  </si>
  <si>
    <t>軽四輪車</t>
    <rPh sb="1" eb="3">
      <t>ヨンリン</t>
    </rPh>
    <phoneticPr fontId="7"/>
  </si>
  <si>
    <t>軽四輪車</t>
  </si>
  <si>
    <t>・特種用途車</t>
  </si>
  <si>
    <t>二輪車</t>
  </si>
  <si>
    <t>50cc以下</t>
  </si>
  <si>
    <t>51～125cc未満</t>
  </si>
  <si>
    <t>市　町</t>
  </si>
  <si>
    <t>人</t>
  </si>
  <si>
    <t xml:space="preserve"> 平成 24年度</t>
    <phoneticPr fontId="4"/>
  </si>
  <si>
    <t>24年度</t>
    <rPh sb="2" eb="3">
      <t>ネン</t>
    </rPh>
    <rPh sb="3" eb="4">
      <t>ド</t>
    </rPh>
    <phoneticPr fontId="7"/>
  </si>
  <si>
    <t xml:space="preserve">      25</t>
    <phoneticPr fontId="4"/>
  </si>
  <si>
    <t>25</t>
    <phoneticPr fontId="4"/>
  </si>
  <si>
    <t xml:space="preserve">      26</t>
    <phoneticPr fontId="4"/>
  </si>
  <si>
    <t>26</t>
    <phoneticPr fontId="4"/>
  </si>
  <si>
    <t xml:space="preserve">      27</t>
    <phoneticPr fontId="4"/>
  </si>
  <si>
    <t>27</t>
    <phoneticPr fontId="4"/>
  </si>
  <si>
    <t xml:space="preserve">      28</t>
    <phoneticPr fontId="4"/>
  </si>
  <si>
    <t>28</t>
    <phoneticPr fontId="4"/>
  </si>
  <si>
    <t>市　部</t>
  </si>
  <si>
    <t>郡　部</t>
  </si>
  <si>
    <t>所属市町不明</t>
    <rPh sb="0" eb="2">
      <t>ショゾク</t>
    </rPh>
    <rPh sb="2" eb="3">
      <t>シ</t>
    </rPh>
    <rPh sb="3" eb="4">
      <t>マチ</t>
    </rPh>
    <rPh sb="4" eb="6">
      <t>フメイ</t>
    </rPh>
    <phoneticPr fontId="7"/>
  </si>
  <si>
    <t>不　明</t>
  </si>
  <si>
    <t>佐 賀 市</t>
  </si>
  <si>
    <t>唐 津 市</t>
  </si>
  <si>
    <t>鳥 栖 市</t>
  </si>
  <si>
    <t>多 久 市</t>
  </si>
  <si>
    <t>伊万里市</t>
  </si>
  <si>
    <t>武 雄 市</t>
  </si>
  <si>
    <t>鹿 島 市</t>
  </si>
  <si>
    <t>小城市</t>
    <rPh sb="0" eb="2">
      <t>オギ</t>
    </rPh>
    <rPh sb="2" eb="3">
      <t>シ</t>
    </rPh>
    <phoneticPr fontId="7"/>
  </si>
  <si>
    <t>嬉野市</t>
    <rPh sb="0" eb="2">
      <t>ウレシノ</t>
    </rPh>
    <rPh sb="2" eb="3">
      <t>シ</t>
    </rPh>
    <phoneticPr fontId="7"/>
  </si>
  <si>
    <t>神埼市</t>
    <rPh sb="0" eb="2">
      <t>カンザキ</t>
    </rPh>
    <rPh sb="2" eb="3">
      <t>シ</t>
    </rPh>
    <phoneticPr fontId="7"/>
  </si>
  <si>
    <t>神 埼 郡</t>
  </si>
  <si>
    <t>神</t>
  </si>
  <si>
    <t>吉野ヶ里町</t>
    <rPh sb="0" eb="4">
      <t>ヨシノガリ</t>
    </rPh>
    <rPh sb="4" eb="5">
      <t>チョウ</t>
    </rPh>
    <phoneticPr fontId="7"/>
  </si>
  <si>
    <t>三養基郡</t>
  </si>
  <si>
    <t>三</t>
  </si>
  <si>
    <t>基 山 町</t>
  </si>
  <si>
    <t>上 峰 町</t>
  </si>
  <si>
    <t>みやき町</t>
    <rPh sb="3" eb="4">
      <t>チョウ</t>
    </rPh>
    <phoneticPr fontId="7"/>
  </si>
  <si>
    <t>東松浦郡</t>
  </si>
  <si>
    <t>東</t>
  </si>
  <si>
    <t>玄 海 町</t>
  </si>
  <si>
    <t>西松浦郡</t>
  </si>
  <si>
    <t>西</t>
  </si>
  <si>
    <t>有 田 町</t>
  </si>
  <si>
    <t>杵 島 郡</t>
  </si>
  <si>
    <t>杵</t>
  </si>
  <si>
    <t>大 町 町</t>
  </si>
  <si>
    <t>江 北 町</t>
  </si>
  <si>
    <t>白 石 町</t>
  </si>
  <si>
    <t>藤 津 郡</t>
  </si>
  <si>
    <t>藤</t>
  </si>
  <si>
    <t>太 良 町</t>
  </si>
  <si>
    <t>資料：九州運輸局佐賀運輸支局・県税政課</t>
    <rPh sb="10" eb="12">
      <t>ウンユ</t>
    </rPh>
    <rPh sb="16" eb="18">
      <t>ゼイセイ</t>
    </rPh>
    <rPh sb="18" eb="19">
      <t>カ</t>
    </rPh>
    <phoneticPr fontId="7"/>
  </si>
  <si>
    <t>2) 特殊車の中には小型は含まれていない。</t>
  </si>
  <si>
    <t>（注）　1) 各年度計の総数は、軽二輪車を含んだ数である。（平成28年度  9,132 台）</t>
    <rPh sb="1" eb="2">
      <t>チュウ</t>
    </rPh>
    <rPh sb="10" eb="11">
      <t>ケイ</t>
    </rPh>
    <phoneticPr fontId="7"/>
  </si>
  <si>
    <t>3) 小型二輪車とは、排気量250ccを超える二輪車のことである。</t>
    <rPh sb="11" eb="14">
      <t>ハイキリョウ</t>
    </rPh>
    <rPh sb="20" eb="21">
      <t>コ</t>
    </rPh>
    <phoneticPr fontId="7"/>
  </si>
  <si>
    <t>4)その他…特殊軽四輪車及び軽三輪車の計である。</t>
    <rPh sb="4" eb="5">
      <t>タ</t>
    </rPh>
    <rPh sb="6" eb="8">
      <t>トクシュ</t>
    </rPh>
    <rPh sb="8" eb="9">
      <t>ケイ</t>
    </rPh>
    <rPh sb="9" eb="11">
      <t>ヨンリン</t>
    </rPh>
    <rPh sb="11" eb="12">
      <t>シャ</t>
    </rPh>
    <rPh sb="12" eb="13">
      <t>オヨ</t>
    </rPh>
    <rPh sb="14" eb="15">
      <t>ケイ</t>
    </rPh>
    <rPh sb="15" eb="18">
      <t>サンリンシャ</t>
    </rPh>
    <rPh sb="19" eb="20">
      <t>ケイ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</si>
</sst>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\ ###\ ###"/>
    <numFmt numFmtId="177" formatCode="0.00_ "/>
    <numFmt numFmtId="178" formatCode="0.00_);[Red]\(0.00\)"/>
    <numFmt numFmtId="179" formatCode="#,##0;;&quot;－&quot;"/>
  </numFmts>
  <fonts count="17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7"/>
      <name val="ＭＳ 明朝"/>
      <family val="1"/>
      <charset val="128"/>
    </font>
    <font>
      <sz val="8.5"/>
      <name val="ＭＳ 明朝"/>
      <family val="1"/>
      <charset val="128"/>
    </font>
    <font>
      <sz val="9"/>
      <name val="ＭＳ ゴシック"/>
      <family val="3"/>
      <charset val="128"/>
    </font>
    <font>
      <sz val="8.5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u/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120">
    <xf numFmtId="0" fontId="0" fillId="0" borderId="0" xfId="0">
      <alignment vertical="center"/>
    </xf>
    <xf numFmtId="0" fontId="2" fillId="0" borderId="0" xfId="1" applyFont="1" applyFill="1"/>
    <xf numFmtId="0" fontId="2" fillId="0" borderId="0" xfId="1" quotePrefix="1" applyFont="1" applyFill="1" applyBorder="1" applyAlignment="1">
      <alignment horizontal="centerContinuous"/>
    </xf>
    <xf numFmtId="0" fontId="2" fillId="0" borderId="0" xfId="1" applyFont="1" applyFill="1" applyBorder="1" applyAlignment="1">
      <alignment horizontal="centerContinuous"/>
    </xf>
    <xf numFmtId="0" fontId="2" fillId="0" borderId="0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center"/>
    </xf>
    <xf numFmtId="0" fontId="5" fillId="0" borderId="1" xfId="1" applyFont="1" applyFill="1" applyBorder="1"/>
    <xf numFmtId="0" fontId="6" fillId="0" borderId="1" xfId="1" applyFont="1" applyFill="1" applyBorder="1"/>
    <xf numFmtId="0" fontId="1" fillId="0" borderId="1" xfId="1" applyFont="1" applyFill="1" applyBorder="1"/>
    <xf numFmtId="0" fontId="6" fillId="0" borderId="1" xfId="1" applyFont="1" applyFill="1" applyBorder="1" applyAlignment="1">
      <alignment horizontal="right"/>
    </xf>
    <xf numFmtId="0" fontId="1" fillId="0" borderId="0" xfId="1" applyFont="1" applyFill="1"/>
    <xf numFmtId="0" fontId="6" fillId="0" borderId="2" xfId="1" applyFont="1" applyFill="1" applyBorder="1" applyAlignment="1">
      <alignment horizontal="centerContinuous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Continuous" vertical="center"/>
    </xf>
    <xf numFmtId="0" fontId="6" fillId="0" borderId="5" xfId="1" applyFont="1" applyFill="1" applyBorder="1" applyAlignment="1">
      <alignment horizontal="centerContinuous" vertical="center"/>
    </xf>
    <xf numFmtId="0" fontId="6" fillId="0" borderId="6" xfId="1" applyFont="1" applyFill="1" applyBorder="1" applyAlignment="1">
      <alignment horizontal="centerContinuous" vertical="center"/>
    </xf>
    <xf numFmtId="0" fontId="6" fillId="0" borderId="4" xfId="1" applyFont="1" applyFill="1" applyBorder="1" applyAlignment="1">
      <alignment horizontal="centerContinuous" vertical="center"/>
    </xf>
    <xf numFmtId="0" fontId="6" fillId="0" borderId="7" xfId="1" applyFont="1" applyFill="1" applyBorder="1" applyAlignment="1">
      <alignment horizontal="centerContinuous" vertical="center"/>
    </xf>
    <xf numFmtId="0" fontId="5" fillId="0" borderId="8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Continuous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0" xfId="1" applyFont="1" applyFill="1"/>
    <xf numFmtId="0" fontId="6" fillId="0" borderId="11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 wrapText="1"/>
    </xf>
    <xf numFmtId="0" fontId="5" fillId="0" borderId="9" xfId="1" quotePrefix="1" applyFont="1" applyFill="1" applyBorder="1" applyAlignment="1">
      <alignment horizontal="center" vertical="center"/>
    </xf>
    <xf numFmtId="0" fontId="1" fillId="0" borderId="0" xfId="1" applyFont="1" applyFill="1" applyBorder="1"/>
    <xf numFmtId="0" fontId="1" fillId="0" borderId="0" xfId="1" applyFont="1" applyFill="1" applyBorder="1" applyAlignment="1">
      <alignment horizontal="center"/>
    </xf>
    <xf numFmtId="0" fontId="1" fillId="0" borderId="14" xfId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8" fillId="0" borderId="0" xfId="1" applyFont="1" applyFill="1" applyBorder="1" applyAlignment="1">
      <alignment horizontal="right"/>
    </xf>
    <xf numFmtId="0" fontId="5" fillId="0" borderId="15" xfId="1" applyFont="1" applyFill="1" applyBorder="1" applyAlignment="1">
      <alignment horizontal="right"/>
    </xf>
    <xf numFmtId="0" fontId="1" fillId="0" borderId="8" xfId="1" applyFont="1" applyFill="1" applyBorder="1" applyAlignment="1">
      <alignment horizontal="center"/>
    </xf>
    <xf numFmtId="49" fontId="6" fillId="0" borderId="0" xfId="2" applyNumberFormat="1" applyFont="1" applyFill="1" applyBorder="1" applyAlignment="1">
      <alignment horizontal="left"/>
    </xf>
    <xf numFmtId="49" fontId="6" fillId="0" borderId="16" xfId="2" applyNumberFormat="1" applyFont="1" applyFill="1" applyBorder="1" applyAlignment="1">
      <alignment horizontal="left"/>
    </xf>
    <xf numFmtId="176" fontId="9" fillId="0" borderId="8" xfId="1" applyNumberFormat="1" applyFont="1" applyFill="1" applyBorder="1" applyAlignment="1">
      <alignment horizontal="right"/>
    </xf>
    <xf numFmtId="176" fontId="9" fillId="0" borderId="0" xfId="1" applyNumberFormat="1" applyFont="1" applyFill="1" applyBorder="1" applyAlignment="1">
      <alignment horizontal="right"/>
    </xf>
    <xf numFmtId="177" fontId="9" fillId="0" borderId="0" xfId="1" applyNumberFormat="1" applyFont="1" applyFill="1" applyBorder="1" applyAlignment="1">
      <alignment horizontal="right"/>
    </xf>
    <xf numFmtId="176" fontId="9" fillId="0" borderId="0" xfId="1" applyNumberFormat="1" applyFont="1" applyFill="1" applyAlignment="1">
      <alignment horizontal="right"/>
    </xf>
    <xf numFmtId="176" fontId="9" fillId="0" borderId="16" xfId="1" applyNumberFormat="1" applyFont="1" applyFill="1" applyBorder="1" applyAlignment="1">
      <alignment horizontal="right"/>
    </xf>
    <xf numFmtId="0" fontId="5" fillId="0" borderId="8" xfId="3" applyFont="1" applyFill="1" applyBorder="1" applyAlignment="1"/>
    <xf numFmtId="0" fontId="9" fillId="0" borderId="0" xfId="1" applyFont="1" applyFill="1"/>
    <xf numFmtId="49" fontId="6" fillId="0" borderId="16" xfId="2" applyNumberFormat="1" applyFont="1" applyFill="1" applyBorder="1" applyAlignment="1"/>
    <xf numFmtId="0" fontId="9" fillId="0" borderId="0" xfId="1" applyFont="1" applyFill="1" applyBorder="1" applyAlignment="1">
      <alignment horizontal="center"/>
    </xf>
    <xf numFmtId="176" fontId="9" fillId="0" borderId="0" xfId="1" applyNumberFormat="1" applyFont="1" applyFill="1" applyBorder="1"/>
    <xf numFmtId="178" fontId="9" fillId="0" borderId="0" xfId="1" applyNumberFormat="1" applyFont="1" applyFill="1"/>
    <xf numFmtId="176" fontId="9" fillId="0" borderId="0" xfId="1" applyNumberFormat="1" applyFont="1" applyFill="1"/>
    <xf numFmtId="49" fontId="5" fillId="0" borderId="8" xfId="3" applyNumberFormat="1" applyFont="1" applyFill="1" applyBorder="1" applyAlignment="1">
      <alignment horizontal="left"/>
    </xf>
    <xf numFmtId="0" fontId="6" fillId="0" borderId="0" xfId="1" applyFont="1" applyFill="1" applyBorder="1" applyAlignment="1">
      <alignment horizontal="left"/>
    </xf>
    <xf numFmtId="176" fontId="9" fillId="0" borderId="16" xfId="1" applyNumberFormat="1" applyFont="1" applyFill="1" applyBorder="1"/>
    <xf numFmtId="0" fontId="6" fillId="0" borderId="17" xfId="1" applyFont="1" applyFill="1" applyBorder="1" applyAlignment="1">
      <alignment horizontal="left"/>
    </xf>
    <xf numFmtId="49" fontId="10" fillId="0" borderId="16" xfId="2" applyNumberFormat="1" applyFont="1" applyFill="1" applyBorder="1" applyAlignment="1"/>
    <xf numFmtId="0" fontId="10" fillId="0" borderId="16" xfId="1" applyFont="1" applyFill="1" applyBorder="1" applyAlignment="1">
      <alignment horizontal="left"/>
    </xf>
    <xf numFmtId="176" fontId="11" fillId="0" borderId="0" xfId="1" applyNumberFormat="1" applyFont="1" applyFill="1"/>
    <xf numFmtId="177" fontId="11" fillId="0" borderId="0" xfId="1" applyNumberFormat="1" applyFont="1" applyFill="1" applyBorder="1" applyAlignment="1">
      <alignment horizontal="right"/>
    </xf>
    <xf numFmtId="49" fontId="12" fillId="0" borderId="8" xfId="3" applyNumberFormat="1" applyFont="1" applyFill="1" applyBorder="1" applyAlignment="1">
      <alignment horizontal="left"/>
    </xf>
    <xf numFmtId="0" fontId="11" fillId="0" borderId="0" xfId="1" applyFont="1" applyFill="1"/>
    <xf numFmtId="0" fontId="11" fillId="0" borderId="0" xfId="1" applyFont="1" applyFill="1" applyBorder="1"/>
    <xf numFmtId="0" fontId="12" fillId="0" borderId="16" xfId="1" applyFont="1" applyFill="1" applyBorder="1" applyAlignment="1">
      <alignment horizontal="distributed"/>
    </xf>
    <xf numFmtId="176" fontId="11" fillId="0" borderId="0" xfId="1" applyNumberFormat="1" applyFont="1" applyFill="1" applyBorder="1" applyAlignment="1">
      <alignment horizontal="right"/>
    </xf>
    <xf numFmtId="178" fontId="11" fillId="0" borderId="0" xfId="1" applyNumberFormat="1" applyFont="1" applyFill="1" applyBorder="1" applyAlignment="1">
      <alignment horizontal="right"/>
    </xf>
    <xf numFmtId="176" fontId="11" fillId="0" borderId="16" xfId="1" applyNumberFormat="1" applyFont="1" applyFill="1" applyBorder="1" applyAlignment="1">
      <alignment horizontal="right"/>
    </xf>
    <xf numFmtId="0" fontId="12" fillId="0" borderId="8" xfId="3" applyFont="1" applyFill="1" applyBorder="1" applyAlignment="1">
      <alignment horizontal="center"/>
    </xf>
    <xf numFmtId="0" fontId="8" fillId="0" borderId="0" xfId="1" applyFont="1" applyFill="1" applyBorder="1"/>
    <xf numFmtId="0" fontId="12" fillId="0" borderId="0" xfId="1" applyFont="1" applyFill="1" applyBorder="1" applyAlignment="1"/>
    <xf numFmtId="176" fontId="11" fillId="0" borderId="8" xfId="1" applyNumberFormat="1" applyFont="1" applyFill="1" applyBorder="1" applyAlignment="1">
      <alignment horizontal="right"/>
    </xf>
    <xf numFmtId="179" fontId="11" fillId="0" borderId="0" xfId="4" applyNumberFormat="1" applyFont="1" applyFill="1" applyAlignment="1">
      <alignment vertical="center"/>
    </xf>
    <xf numFmtId="0" fontId="12" fillId="0" borderId="8" xfId="1" applyFont="1" applyFill="1" applyBorder="1" applyAlignment="1">
      <alignment horizontal="center"/>
    </xf>
    <xf numFmtId="0" fontId="8" fillId="0" borderId="0" xfId="1" applyFont="1" applyFill="1"/>
    <xf numFmtId="0" fontId="8" fillId="0" borderId="0" xfId="1" applyFont="1" applyFill="1" applyBorder="1" applyAlignment="1"/>
    <xf numFmtId="0" fontId="8" fillId="0" borderId="8" xfId="1" applyFont="1" applyFill="1" applyBorder="1" applyAlignment="1">
      <alignment horizontal="center"/>
    </xf>
    <xf numFmtId="0" fontId="9" fillId="0" borderId="0" xfId="1" applyFont="1" applyFill="1" applyBorder="1"/>
    <xf numFmtId="0" fontId="5" fillId="0" borderId="0" xfId="1" applyFont="1" applyFill="1" applyBorder="1" applyAlignment="1">
      <alignment horizontal="distributed"/>
    </xf>
    <xf numFmtId="177" fontId="9" fillId="0" borderId="0" xfId="1" applyNumberFormat="1" applyFont="1" applyFill="1"/>
    <xf numFmtId="0" fontId="5" fillId="0" borderId="8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distributed"/>
    </xf>
    <xf numFmtId="176" fontId="11" fillId="0" borderId="0" xfId="1" applyNumberFormat="1" applyFont="1" applyFill="1" applyAlignment="1">
      <alignment horizontal="right"/>
    </xf>
    <xf numFmtId="0" fontId="11" fillId="0" borderId="16" xfId="1" applyFont="1" applyFill="1" applyBorder="1" applyAlignment="1">
      <alignment horizontal="right"/>
    </xf>
    <xf numFmtId="0" fontId="9" fillId="0" borderId="16" xfId="1" applyFont="1" applyFill="1" applyBorder="1" applyAlignment="1">
      <alignment horizontal="right"/>
    </xf>
    <xf numFmtId="0" fontId="13" fillId="0" borderId="0" xfId="1" applyFont="1" applyFill="1"/>
    <xf numFmtId="179" fontId="10" fillId="0" borderId="0" xfId="4" applyNumberFormat="1" applyFont="1" applyFill="1" applyAlignment="1">
      <alignment horizontal="right" vertical="center"/>
    </xf>
    <xf numFmtId="179" fontId="6" fillId="0" borderId="0" xfId="4" applyNumberFormat="1" applyFont="1" applyFill="1" applyAlignment="1">
      <alignment vertical="center"/>
    </xf>
    <xf numFmtId="179" fontId="11" fillId="0" borderId="0" xfId="4" applyNumberFormat="1" applyFont="1" applyFill="1" applyAlignment="1">
      <alignment horizontal="right" vertical="center"/>
    </xf>
    <xf numFmtId="177" fontId="11" fillId="0" borderId="0" xfId="1" applyNumberFormat="1" applyFont="1" applyFill="1"/>
    <xf numFmtId="0" fontId="13" fillId="0" borderId="8" xfId="1" applyFont="1" applyFill="1" applyBorder="1" applyAlignment="1">
      <alignment horizontal="center"/>
    </xf>
    <xf numFmtId="179" fontId="9" fillId="0" borderId="0" xfId="4" applyNumberFormat="1" applyFont="1" applyFill="1" applyAlignment="1">
      <alignment vertical="center"/>
    </xf>
    <xf numFmtId="179" fontId="10" fillId="0" borderId="0" xfId="4" applyNumberFormat="1" applyFont="1" applyFill="1" applyBorder="1" applyAlignment="1">
      <alignment vertical="center"/>
    </xf>
    <xf numFmtId="0" fontId="11" fillId="0" borderId="16" xfId="1" applyFont="1" applyFill="1" applyBorder="1"/>
    <xf numFmtId="0" fontId="11" fillId="0" borderId="0" xfId="1" applyFont="1" applyFill="1" applyAlignment="1">
      <alignment horizontal="center"/>
    </xf>
    <xf numFmtId="0" fontId="14" fillId="0" borderId="0" xfId="1" applyFont="1" applyFill="1"/>
    <xf numFmtId="0" fontId="9" fillId="0" borderId="1" xfId="1" applyFont="1" applyFill="1" applyBorder="1"/>
    <xf numFmtId="0" fontId="5" fillId="0" borderId="1" xfId="1" applyFont="1" applyFill="1" applyBorder="1" applyAlignment="1">
      <alignment horizontal="distributed"/>
    </xf>
    <xf numFmtId="176" fontId="9" fillId="0" borderId="1" xfId="1" applyNumberFormat="1" applyFont="1" applyFill="1" applyBorder="1" applyAlignment="1">
      <alignment horizontal="right"/>
    </xf>
    <xf numFmtId="179" fontId="6" fillId="0" borderId="1" xfId="4" applyNumberFormat="1" applyFont="1" applyFill="1" applyBorder="1" applyAlignment="1">
      <alignment vertical="center"/>
    </xf>
    <xf numFmtId="177" fontId="9" fillId="0" borderId="1" xfId="1" applyNumberFormat="1" applyFont="1" applyFill="1" applyBorder="1"/>
    <xf numFmtId="0" fontId="9" fillId="0" borderId="18" xfId="1" applyFont="1" applyFill="1" applyBorder="1"/>
    <xf numFmtId="0" fontId="9" fillId="0" borderId="1" xfId="1" applyFont="1" applyFill="1" applyBorder="1" applyAlignment="1">
      <alignment horizontal="center"/>
    </xf>
    <xf numFmtId="0" fontId="6" fillId="2" borderId="0" xfId="1" applyFont="1" applyFill="1"/>
    <xf numFmtId="0" fontId="5" fillId="2" borderId="0" xfId="1" quotePrefix="1" applyFont="1" applyFill="1" applyAlignment="1">
      <alignment horizontal="left"/>
    </xf>
    <xf numFmtId="0" fontId="1" fillId="2" borderId="2" xfId="1" applyFont="1" applyFill="1" applyBorder="1"/>
    <xf numFmtId="0" fontId="1" fillId="2" borderId="0" xfId="1" applyFont="1" applyFill="1"/>
    <xf numFmtId="0" fontId="5" fillId="2" borderId="0" xfId="1" applyFont="1" applyFill="1"/>
    <xf numFmtId="0" fontId="15" fillId="2" borderId="0" xfId="1" applyFont="1" applyFill="1"/>
    <xf numFmtId="0" fontId="0" fillId="0" borderId="0" xfId="0" applyAlignment="1"/>
    <xf numFmtId="0" fontId="5" fillId="2" borderId="0" xfId="1" applyFont="1" applyFill="1" applyAlignment="1">
      <alignment horizontal="left"/>
    </xf>
    <xf numFmtId="0" fontId="1" fillId="0" borderId="0" xfId="1" applyFont="1" applyFill="1" applyAlignment="1">
      <alignment horizontal="center"/>
    </xf>
    <xf numFmtId="0" fontId="16" fillId="2" borderId="0" xfId="1" applyFont="1" applyFill="1"/>
    <xf numFmtId="176" fontId="1" fillId="0" borderId="0" xfId="1" applyNumberFormat="1" applyFont="1" applyFill="1"/>
  </cellXfs>
  <cellStyles count="5">
    <cellStyle name="標準" xfId="0" builtinId="0"/>
    <cellStyle name="標準_1014 運輸及び通信（表109～116）" xfId="4"/>
    <cellStyle name="標準_110_運輸通信" xfId="3"/>
    <cellStyle name="標準_116_運輸通信" xfId="1"/>
    <cellStyle name="標準_2330～2333_鉄道会社【４社】（115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</xdr:row>
      <xdr:rowOff>57150</xdr:rowOff>
    </xdr:from>
    <xdr:to>
      <xdr:col>23</xdr:col>
      <xdr:colOff>0</xdr:colOff>
      <xdr:row>4</xdr:row>
      <xdr:rowOff>66675</xdr:rowOff>
    </xdr:to>
    <xdr:sp macro="" textlink="">
      <xdr:nvSpPr>
        <xdr:cNvPr id="2" name="Line 41">
          <a:extLst>
            <a:ext uri="{FF2B5EF4-FFF2-40B4-BE49-F238E27FC236}">
              <a16:creationId xmlns:a16="http://schemas.microsoft.com/office/drawing/2014/main" id="{C9479281-38C5-40B1-B463-1F48B281BFF4}"/>
            </a:ext>
          </a:extLst>
        </xdr:cNvPr>
        <xdr:cNvSpPr>
          <a:spLocks noChangeShapeType="1"/>
        </xdr:cNvSpPr>
      </xdr:nvSpPr>
      <xdr:spPr bwMode="auto">
        <a:xfrm flipH="1">
          <a:off x="15563850" y="752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4</xdr:row>
      <xdr:rowOff>19050</xdr:rowOff>
    </xdr:from>
    <xdr:to>
      <xdr:col>23</xdr:col>
      <xdr:colOff>0</xdr:colOff>
      <xdr:row>4</xdr:row>
      <xdr:rowOff>19050</xdr:rowOff>
    </xdr:to>
    <xdr:sp macro="" textlink="">
      <xdr:nvSpPr>
        <xdr:cNvPr id="3" name="Line 42">
          <a:extLst>
            <a:ext uri="{FF2B5EF4-FFF2-40B4-BE49-F238E27FC236}">
              <a16:creationId xmlns:a16="http://schemas.microsoft.com/office/drawing/2014/main" id="{49233837-D12E-4558-AE97-8CD3B2B40480}"/>
            </a:ext>
          </a:extLst>
        </xdr:cNvPr>
        <xdr:cNvSpPr>
          <a:spLocks noChangeShapeType="1"/>
        </xdr:cNvSpPr>
      </xdr:nvSpPr>
      <xdr:spPr bwMode="auto">
        <a:xfrm>
          <a:off x="15563850" y="71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4</xdr:row>
      <xdr:rowOff>57150</xdr:rowOff>
    </xdr:from>
    <xdr:to>
      <xdr:col>23</xdr:col>
      <xdr:colOff>0</xdr:colOff>
      <xdr:row>4</xdr:row>
      <xdr:rowOff>66675</xdr:rowOff>
    </xdr:to>
    <xdr:sp macro="" textlink="">
      <xdr:nvSpPr>
        <xdr:cNvPr id="4" name="Line 83">
          <a:extLst>
            <a:ext uri="{FF2B5EF4-FFF2-40B4-BE49-F238E27FC236}">
              <a16:creationId xmlns:a16="http://schemas.microsoft.com/office/drawing/2014/main" id="{1FE418E4-D325-4860-BBFB-A205D2BA1D06}"/>
            </a:ext>
          </a:extLst>
        </xdr:cNvPr>
        <xdr:cNvSpPr>
          <a:spLocks noChangeShapeType="1"/>
        </xdr:cNvSpPr>
      </xdr:nvSpPr>
      <xdr:spPr bwMode="auto">
        <a:xfrm flipH="1">
          <a:off x="15563850" y="75247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4</xdr:row>
      <xdr:rowOff>19050</xdr:rowOff>
    </xdr:from>
    <xdr:to>
      <xdr:col>23</xdr:col>
      <xdr:colOff>0</xdr:colOff>
      <xdr:row>4</xdr:row>
      <xdr:rowOff>19050</xdr:rowOff>
    </xdr:to>
    <xdr:sp macro="" textlink="">
      <xdr:nvSpPr>
        <xdr:cNvPr id="5" name="Line 84">
          <a:extLst>
            <a:ext uri="{FF2B5EF4-FFF2-40B4-BE49-F238E27FC236}">
              <a16:creationId xmlns:a16="http://schemas.microsoft.com/office/drawing/2014/main" id="{B8F932C0-3692-42C3-94C7-0B81AE84F707}"/>
            </a:ext>
          </a:extLst>
        </xdr:cNvPr>
        <xdr:cNvSpPr>
          <a:spLocks noChangeShapeType="1"/>
        </xdr:cNvSpPr>
      </xdr:nvSpPr>
      <xdr:spPr bwMode="auto">
        <a:xfrm>
          <a:off x="15563850" y="71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"/>
  <sheetViews>
    <sheetView tabSelected="1" topLeftCell="A4" workbookViewId="0">
      <selection activeCell="E10" sqref="E10"/>
    </sheetView>
  </sheetViews>
  <sheetFormatPr defaultColWidth="7.75" defaultRowHeight="12" x14ac:dyDescent="0.15"/>
  <cols>
    <col min="1" max="1" width="2.5" style="11" customWidth="1"/>
    <col min="2" max="2" width="9.375" style="11" customWidth="1"/>
    <col min="3" max="3" width="10" style="11" customWidth="1"/>
    <col min="4" max="4" width="9.625" style="11" customWidth="1"/>
    <col min="5" max="8" width="9.375" style="11" customWidth="1"/>
    <col min="9" max="9" width="9.625" style="11" customWidth="1"/>
    <col min="10" max="11" width="9.375" style="11" customWidth="1"/>
    <col min="12" max="12" width="9.5" style="11" customWidth="1"/>
    <col min="13" max="15" width="8.625" style="11" customWidth="1"/>
    <col min="16" max="16" width="10" style="11" customWidth="1"/>
    <col min="17" max="18" width="9.375" style="11" customWidth="1"/>
    <col min="19" max="19" width="10" style="11" customWidth="1"/>
    <col min="20" max="21" width="10" style="112" customWidth="1"/>
    <col min="22" max="22" width="5" style="117" customWidth="1"/>
    <col min="23" max="256" width="7.75" style="11"/>
    <col min="257" max="257" width="2.5" style="11" customWidth="1"/>
    <col min="258" max="258" width="9.375" style="11" customWidth="1"/>
    <col min="259" max="259" width="10" style="11" customWidth="1"/>
    <col min="260" max="260" width="9.625" style="11" customWidth="1"/>
    <col min="261" max="264" width="9.375" style="11" customWidth="1"/>
    <col min="265" max="265" width="9.625" style="11" customWidth="1"/>
    <col min="266" max="267" width="9.375" style="11" customWidth="1"/>
    <col min="268" max="268" width="9.5" style="11" customWidth="1"/>
    <col min="269" max="271" width="8.625" style="11" customWidth="1"/>
    <col min="272" max="272" width="10" style="11" customWidth="1"/>
    <col min="273" max="274" width="9.375" style="11" customWidth="1"/>
    <col min="275" max="277" width="10" style="11" customWidth="1"/>
    <col min="278" max="278" width="5" style="11" customWidth="1"/>
    <col min="279" max="512" width="7.75" style="11"/>
    <col min="513" max="513" width="2.5" style="11" customWidth="1"/>
    <col min="514" max="514" width="9.375" style="11" customWidth="1"/>
    <col min="515" max="515" width="10" style="11" customWidth="1"/>
    <col min="516" max="516" width="9.625" style="11" customWidth="1"/>
    <col min="517" max="520" width="9.375" style="11" customWidth="1"/>
    <col min="521" max="521" width="9.625" style="11" customWidth="1"/>
    <col min="522" max="523" width="9.375" style="11" customWidth="1"/>
    <col min="524" max="524" width="9.5" style="11" customWidth="1"/>
    <col min="525" max="527" width="8.625" style="11" customWidth="1"/>
    <col min="528" max="528" width="10" style="11" customWidth="1"/>
    <col min="529" max="530" width="9.375" style="11" customWidth="1"/>
    <col min="531" max="533" width="10" style="11" customWidth="1"/>
    <col min="534" max="534" width="5" style="11" customWidth="1"/>
    <col min="535" max="768" width="7.75" style="11"/>
    <col min="769" max="769" width="2.5" style="11" customWidth="1"/>
    <col min="770" max="770" width="9.375" style="11" customWidth="1"/>
    <col min="771" max="771" width="10" style="11" customWidth="1"/>
    <col min="772" max="772" width="9.625" style="11" customWidth="1"/>
    <col min="773" max="776" width="9.375" style="11" customWidth="1"/>
    <col min="777" max="777" width="9.625" style="11" customWidth="1"/>
    <col min="778" max="779" width="9.375" style="11" customWidth="1"/>
    <col min="780" max="780" width="9.5" style="11" customWidth="1"/>
    <col min="781" max="783" width="8.625" style="11" customWidth="1"/>
    <col min="784" max="784" width="10" style="11" customWidth="1"/>
    <col min="785" max="786" width="9.375" style="11" customWidth="1"/>
    <col min="787" max="789" width="10" style="11" customWidth="1"/>
    <col min="790" max="790" width="5" style="11" customWidth="1"/>
    <col min="791" max="1024" width="7.75" style="11"/>
    <col min="1025" max="1025" width="2.5" style="11" customWidth="1"/>
    <col min="1026" max="1026" width="9.375" style="11" customWidth="1"/>
    <col min="1027" max="1027" width="10" style="11" customWidth="1"/>
    <col min="1028" max="1028" width="9.625" style="11" customWidth="1"/>
    <col min="1029" max="1032" width="9.375" style="11" customWidth="1"/>
    <col min="1033" max="1033" width="9.625" style="11" customWidth="1"/>
    <col min="1034" max="1035" width="9.375" style="11" customWidth="1"/>
    <col min="1036" max="1036" width="9.5" style="11" customWidth="1"/>
    <col min="1037" max="1039" width="8.625" style="11" customWidth="1"/>
    <col min="1040" max="1040" width="10" style="11" customWidth="1"/>
    <col min="1041" max="1042" width="9.375" style="11" customWidth="1"/>
    <col min="1043" max="1045" width="10" style="11" customWidth="1"/>
    <col min="1046" max="1046" width="5" style="11" customWidth="1"/>
    <col min="1047" max="1280" width="7.75" style="11"/>
    <col min="1281" max="1281" width="2.5" style="11" customWidth="1"/>
    <col min="1282" max="1282" width="9.375" style="11" customWidth="1"/>
    <col min="1283" max="1283" width="10" style="11" customWidth="1"/>
    <col min="1284" max="1284" width="9.625" style="11" customWidth="1"/>
    <col min="1285" max="1288" width="9.375" style="11" customWidth="1"/>
    <col min="1289" max="1289" width="9.625" style="11" customWidth="1"/>
    <col min="1290" max="1291" width="9.375" style="11" customWidth="1"/>
    <col min="1292" max="1292" width="9.5" style="11" customWidth="1"/>
    <col min="1293" max="1295" width="8.625" style="11" customWidth="1"/>
    <col min="1296" max="1296" width="10" style="11" customWidth="1"/>
    <col min="1297" max="1298" width="9.375" style="11" customWidth="1"/>
    <col min="1299" max="1301" width="10" style="11" customWidth="1"/>
    <col min="1302" max="1302" width="5" style="11" customWidth="1"/>
    <col min="1303" max="1536" width="7.75" style="11"/>
    <col min="1537" max="1537" width="2.5" style="11" customWidth="1"/>
    <col min="1538" max="1538" width="9.375" style="11" customWidth="1"/>
    <col min="1539" max="1539" width="10" style="11" customWidth="1"/>
    <col min="1540" max="1540" width="9.625" style="11" customWidth="1"/>
    <col min="1541" max="1544" width="9.375" style="11" customWidth="1"/>
    <col min="1545" max="1545" width="9.625" style="11" customWidth="1"/>
    <col min="1546" max="1547" width="9.375" style="11" customWidth="1"/>
    <col min="1548" max="1548" width="9.5" style="11" customWidth="1"/>
    <col min="1549" max="1551" width="8.625" style="11" customWidth="1"/>
    <col min="1552" max="1552" width="10" style="11" customWidth="1"/>
    <col min="1553" max="1554" width="9.375" style="11" customWidth="1"/>
    <col min="1555" max="1557" width="10" style="11" customWidth="1"/>
    <col min="1558" max="1558" width="5" style="11" customWidth="1"/>
    <col min="1559" max="1792" width="7.75" style="11"/>
    <col min="1793" max="1793" width="2.5" style="11" customWidth="1"/>
    <col min="1794" max="1794" width="9.375" style="11" customWidth="1"/>
    <col min="1795" max="1795" width="10" style="11" customWidth="1"/>
    <col min="1796" max="1796" width="9.625" style="11" customWidth="1"/>
    <col min="1797" max="1800" width="9.375" style="11" customWidth="1"/>
    <col min="1801" max="1801" width="9.625" style="11" customWidth="1"/>
    <col min="1802" max="1803" width="9.375" style="11" customWidth="1"/>
    <col min="1804" max="1804" width="9.5" style="11" customWidth="1"/>
    <col min="1805" max="1807" width="8.625" style="11" customWidth="1"/>
    <col min="1808" max="1808" width="10" style="11" customWidth="1"/>
    <col min="1809" max="1810" width="9.375" style="11" customWidth="1"/>
    <col min="1811" max="1813" width="10" style="11" customWidth="1"/>
    <col min="1814" max="1814" width="5" style="11" customWidth="1"/>
    <col min="1815" max="2048" width="7.75" style="11"/>
    <col min="2049" max="2049" width="2.5" style="11" customWidth="1"/>
    <col min="2050" max="2050" width="9.375" style="11" customWidth="1"/>
    <col min="2051" max="2051" width="10" style="11" customWidth="1"/>
    <col min="2052" max="2052" width="9.625" style="11" customWidth="1"/>
    <col min="2053" max="2056" width="9.375" style="11" customWidth="1"/>
    <col min="2057" max="2057" width="9.625" style="11" customWidth="1"/>
    <col min="2058" max="2059" width="9.375" style="11" customWidth="1"/>
    <col min="2060" max="2060" width="9.5" style="11" customWidth="1"/>
    <col min="2061" max="2063" width="8.625" style="11" customWidth="1"/>
    <col min="2064" max="2064" width="10" style="11" customWidth="1"/>
    <col min="2065" max="2066" width="9.375" style="11" customWidth="1"/>
    <col min="2067" max="2069" width="10" style="11" customWidth="1"/>
    <col min="2070" max="2070" width="5" style="11" customWidth="1"/>
    <col min="2071" max="2304" width="7.75" style="11"/>
    <col min="2305" max="2305" width="2.5" style="11" customWidth="1"/>
    <col min="2306" max="2306" width="9.375" style="11" customWidth="1"/>
    <col min="2307" max="2307" width="10" style="11" customWidth="1"/>
    <col min="2308" max="2308" width="9.625" style="11" customWidth="1"/>
    <col min="2309" max="2312" width="9.375" style="11" customWidth="1"/>
    <col min="2313" max="2313" width="9.625" style="11" customWidth="1"/>
    <col min="2314" max="2315" width="9.375" style="11" customWidth="1"/>
    <col min="2316" max="2316" width="9.5" style="11" customWidth="1"/>
    <col min="2317" max="2319" width="8.625" style="11" customWidth="1"/>
    <col min="2320" max="2320" width="10" style="11" customWidth="1"/>
    <col min="2321" max="2322" width="9.375" style="11" customWidth="1"/>
    <col min="2323" max="2325" width="10" style="11" customWidth="1"/>
    <col min="2326" max="2326" width="5" style="11" customWidth="1"/>
    <col min="2327" max="2560" width="7.75" style="11"/>
    <col min="2561" max="2561" width="2.5" style="11" customWidth="1"/>
    <col min="2562" max="2562" width="9.375" style="11" customWidth="1"/>
    <col min="2563" max="2563" width="10" style="11" customWidth="1"/>
    <col min="2564" max="2564" width="9.625" style="11" customWidth="1"/>
    <col min="2565" max="2568" width="9.375" style="11" customWidth="1"/>
    <col min="2569" max="2569" width="9.625" style="11" customWidth="1"/>
    <col min="2570" max="2571" width="9.375" style="11" customWidth="1"/>
    <col min="2572" max="2572" width="9.5" style="11" customWidth="1"/>
    <col min="2573" max="2575" width="8.625" style="11" customWidth="1"/>
    <col min="2576" max="2576" width="10" style="11" customWidth="1"/>
    <col min="2577" max="2578" width="9.375" style="11" customWidth="1"/>
    <col min="2579" max="2581" width="10" style="11" customWidth="1"/>
    <col min="2582" max="2582" width="5" style="11" customWidth="1"/>
    <col min="2583" max="2816" width="7.75" style="11"/>
    <col min="2817" max="2817" width="2.5" style="11" customWidth="1"/>
    <col min="2818" max="2818" width="9.375" style="11" customWidth="1"/>
    <col min="2819" max="2819" width="10" style="11" customWidth="1"/>
    <col min="2820" max="2820" width="9.625" style="11" customWidth="1"/>
    <col min="2821" max="2824" width="9.375" style="11" customWidth="1"/>
    <col min="2825" max="2825" width="9.625" style="11" customWidth="1"/>
    <col min="2826" max="2827" width="9.375" style="11" customWidth="1"/>
    <col min="2828" max="2828" width="9.5" style="11" customWidth="1"/>
    <col min="2829" max="2831" width="8.625" style="11" customWidth="1"/>
    <col min="2832" max="2832" width="10" style="11" customWidth="1"/>
    <col min="2833" max="2834" width="9.375" style="11" customWidth="1"/>
    <col min="2835" max="2837" width="10" style="11" customWidth="1"/>
    <col min="2838" max="2838" width="5" style="11" customWidth="1"/>
    <col min="2839" max="3072" width="7.75" style="11"/>
    <col min="3073" max="3073" width="2.5" style="11" customWidth="1"/>
    <col min="3074" max="3074" width="9.375" style="11" customWidth="1"/>
    <col min="3075" max="3075" width="10" style="11" customWidth="1"/>
    <col min="3076" max="3076" width="9.625" style="11" customWidth="1"/>
    <col min="3077" max="3080" width="9.375" style="11" customWidth="1"/>
    <col min="3081" max="3081" width="9.625" style="11" customWidth="1"/>
    <col min="3082" max="3083" width="9.375" style="11" customWidth="1"/>
    <col min="3084" max="3084" width="9.5" style="11" customWidth="1"/>
    <col min="3085" max="3087" width="8.625" style="11" customWidth="1"/>
    <col min="3088" max="3088" width="10" style="11" customWidth="1"/>
    <col min="3089" max="3090" width="9.375" style="11" customWidth="1"/>
    <col min="3091" max="3093" width="10" style="11" customWidth="1"/>
    <col min="3094" max="3094" width="5" style="11" customWidth="1"/>
    <col min="3095" max="3328" width="7.75" style="11"/>
    <col min="3329" max="3329" width="2.5" style="11" customWidth="1"/>
    <col min="3330" max="3330" width="9.375" style="11" customWidth="1"/>
    <col min="3331" max="3331" width="10" style="11" customWidth="1"/>
    <col min="3332" max="3332" width="9.625" style="11" customWidth="1"/>
    <col min="3333" max="3336" width="9.375" style="11" customWidth="1"/>
    <col min="3337" max="3337" width="9.625" style="11" customWidth="1"/>
    <col min="3338" max="3339" width="9.375" style="11" customWidth="1"/>
    <col min="3340" max="3340" width="9.5" style="11" customWidth="1"/>
    <col min="3341" max="3343" width="8.625" style="11" customWidth="1"/>
    <col min="3344" max="3344" width="10" style="11" customWidth="1"/>
    <col min="3345" max="3346" width="9.375" style="11" customWidth="1"/>
    <col min="3347" max="3349" width="10" style="11" customWidth="1"/>
    <col min="3350" max="3350" width="5" style="11" customWidth="1"/>
    <col min="3351" max="3584" width="7.75" style="11"/>
    <col min="3585" max="3585" width="2.5" style="11" customWidth="1"/>
    <col min="3586" max="3586" width="9.375" style="11" customWidth="1"/>
    <col min="3587" max="3587" width="10" style="11" customWidth="1"/>
    <col min="3588" max="3588" width="9.625" style="11" customWidth="1"/>
    <col min="3589" max="3592" width="9.375" style="11" customWidth="1"/>
    <col min="3593" max="3593" width="9.625" style="11" customWidth="1"/>
    <col min="3594" max="3595" width="9.375" style="11" customWidth="1"/>
    <col min="3596" max="3596" width="9.5" style="11" customWidth="1"/>
    <col min="3597" max="3599" width="8.625" style="11" customWidth="1"/>
    <col min="3600" max="3600" width="10" style="11" customWidth="1"/>
    <col min="3601" max="3602" width="9.375" style="11" customWidth="1"/>
    <col min="3603" max="3605" width="10" style="11" customWidth="1"/>
    <col min="3606" max="3606" width="5" style="11" customWidth="1"/>
    <col min="3607" max="3840" width="7.75" style="11"/>
    <col min="3841" max="3841" width="2.5" style="11" customWidth="1"/>
    <col min="3842" max="3842" width="9.375" style="11" customWidth="1"/>
    <col min="3843" max="3843" width="10" style="11" customWidth="1"/>
    <col min="3844" max="3844" width="9.625" style="11" customWidth="1"/>
    <col min="3845" max="3848" width="9.375" style="11" customWidth="1"/>
    <col min="3849" max="3849" width="9.625" style="11" customWidth="1"/>
    <col min="3850" max="3851" width="9.375" style="11" customWidth="1"/>
    <col min="3852" max="3852" width="9.5" style="11" customWidth="1"/>
    <col min="3853" max="3855" width="8.625" style="11" customWidth="1"/>
    <col min="3856" max="3856" width="10" style="11" customWidth="1"/>
    <col min="3857" max="3858" width="9.375" style="11" customWidth="1"/>
    <col min="3859" max="3861" width="10" style="11" customWidth="1"/>
    <col min="3862" max="3862" width="5" style="11" customWidth="1"/>
    <col min="3863" max="4096" width="7.75" style="11"/>
    <col min="4097" max="4097" width="2.5" style="11" customWidth="1"/>
    <col min="4098" max="4098" width="9.375" style="11" customWidth="1"/>
    <col min="4099" max="4099" width="10" style="11" customWidth="1"/>
    <col min="4100" max="4100" width="9.625" style="11" customWidth="1"/>
    <col min="4101" max="4104" width="9.375" style="11" customWidth="1"/>
    <col min="4105" max="4105" width="9.625" style="11" customWidth="1"/>
    <col min="4106" max="4107" width="9.375" style="11" customWidth="1"/>
    <col min="4108" max="4108" width="9.5" style="11" customWidth="1"/>
    <col min="4109" max="4111" width="8.625" style="11" customWidth="1"/>
    <col min="4112" max="4112" width="10" style="11" customWidth="1"/>
    <col min="4113" max="4114" width="9.375" style="11" customWidth="1"/>
    <col min="4115" max="4117" width="10" style="11" customWidth="1"/>
    <col min="4118" max="4118" width="5" style="11" customWidth="1"/>
    <col min="4119" max="4352" width="7.75" style="11"/>
    <col min="4353" max="4353" width="2.5" style="11" customWidth="1"/>
    <col min="4354" max="4354" width="9.375" style="11" customWidth="1"/>
    <col min="4355" max="4355" width="10" style="11" customWidth="1"/>
    <col min="4356" max="4356" width="9.625" style="11" customWidth="1"/>
    <col min="4357" max="4360" width="9.375" style="11" customWidth="1"/>
    <col min="4361" max="4361" width="9.625" style="11" customWidth="1"/>
    <col min="4362" max="4363" width="9.375" style="11" customWidth="1"/>
    <col min="4364" max="4364" width="9.5" style="11" customWidth="1"/>
    <col min="4365" max="4367" width="8.625" style="11" customWidth="1"/>
    <col min="4368" max="4368" width="10" style="11" customWidth="1"/>
    <col min="4369" max="4370" width="9.375" style="11" customWidth="1"/>
    <col min="4371" max="4373" width="10" style="11" customWidth="1"/>
    <col min="4374" max="4374" width="5" style="11" customWidth="1"/>
    <col min="4375" max="4608" width="7.75" style="11"/>
    <col min="4609" max="4609" width="2.5" style="11" customWidth="1"/>
    <col min="4610" max="4610" width="9.375" style="11" customWidth="1"/>
    <col min="4611" max="4611" width="10" style="11" customWidth="1"/>
    <col min="4612" max="4612" width="9.625" style="11" customWidth="1"/>
    <col min="4613" max="4616" width="9.375" style="11" customWidth="1"/>
    <col min="4617" max="4617" width="9.625" style="11" customWidth="1"/>
    <col min="4618" max="4619" width="9.375" style="11" customWidth="1"/>
    <col min="4620" max="4620" width="9.5" style="11" customWidth="1"/>
    <col min="4621" max="4623" width="8.625" style="11" customWidth="1"/>
    <col min="4624" max="4624" width="10" style="11" customWidth="1"/>
    <col min="4625" max="4626" width="9.375" style="11" customWidth="1"/>
    <col min="4627" max="4629" width="10" style="11" customWidth="1"/>
    <col min="4630" max="4630" width="5" style="11" customWidth="1"/>
    <col min="4631" max="4864" width="7.75" style="11"/>
    <col min="4865" max="4865" width="2.5" style="11" customWidth="1"/>
    <col min="4866" max="4866" width="9.375" style="11" customWidth="1"/>
    <col min="4867" max="4867" width="10" style="11" customWidth="1"/>
    <col min="4868" max="4868" width="9.625" style="11" customWidth="1"/>
    <col min="4869" max="4872" width="9.375" style="11" customWidth="1"/>
    <col min="4873" max="4873" width="9.625" style="11" customWidth="1"/>
    <col min="4874" max="4875" width="9.375" style="11" customWidth="1"/>
    <col min="4876" max="4876" width="9.5" style="11" customWidth="1"/>
    <col min="4877" max="4879" width="8.625" style="11" customWidth="1"/>
    <col min="4880" max="4880" width="10" style="11" customWidth="1"/>
    <col min="4881" max="4882" width="9.375" style="11" customWidth="1"/>
    <col min="4883" max="4885" width="10" style="11" customWidth="1"/>
    <col min="4886" max="4886" width="5" style="11" customWidth="1"/>
    <col min="4887" max="5120" width="7.75" style="11"/>
    <col min="5121" max="5121" width="2.5" style="11" customWidth="1"/>
    <col min="5122" max="5122" width="9.375" style="11" customWidth="1"/>
    <col min="5123" max="5123" width="10" style="11" customWidth="1"/>
    <col min="5124" max="5124" width="9.625" style="11" customWidth="1"/>
    <col min="5125" max="5128" width="9.375" style="11" customWidth="1"/>
    <col min="5129" max="5129" width="9.625" style="11" customWidth="1"/>
    <col min="5130" max="5131" width="9.375" style="11" customWidth="1"/>
    <col min="5132" max="5132" width="9.5" style="11" customWidth="1"/>
    <col min="5133" max="5135" width="8.625" style="11" customWidth="1"/>
    <col min="5136" max="5136" width="10" style="11" customWidth="1"/>
    <col min="5137" max="5138" width="9.375" style="11" customWidth="1"/>
    <col min="5139" max="5141" width="10" style="11" customWidth="1"/>
    <col min="5142" max="5142" width="5" style="11" customWidth="1"/>
    <col min="5143" max="5376" width="7.75" style="11"/>
    <col min="5377" max="5377" width="2.5" style="11" customWidth="1"/>
    <col min="5378" max="5378" width="9.375" style="11" customWidth="1"/>
    <col min="5379" max="5379" width="10" style="11" customWidth="1"/>
    <col min="5380" max="5380" width="9.625" style="11" customWidth="1"/>
    <col min="5381" max="5384" width="9.375" style="11" customWidth="1"/>
    <col min="5385" max="5385" width="9.625" style="11" customWidth="1"/>
    <col min="5386" max="5387" width="9.375" style="11" customWidth="1"/>
    <col min="5388" max="5388" width="9.5" style="11" customWidth="1"/>
    <col min="5389" max="5391" width="8.625" style="11" customWidth="1"/>
    <col min="5392" max="5392" width="10" style="11" customWidth="1"/>
    <col min="5393" max="5394" width="9.375" style="11" customWidth="1"/>
    <col min="5395" max="5397" width="10" style="11" customWidth="1"/>
    <col min="5398" max="5398" width="5" style="11" customWidth="1"/>
    <col min="5399" max="5632" width="7.75" style="11"/>
    <col min="5633" max="5633" width="2.5" style="11" customWidth="1"/>
    <col min="5634" max="5634" width="9.375" style="11" customWidth="1"/>
    <col min="5635" max="5635" width="10" style="11" customWidth="1"/>
    <col min="5636" max="5636" width="9.625" style="11" customWidth="1"/>
    <col min="5637" max="5640" width="9.375" style="11" customWidth="1"/>
    <col min="5641" max="5641" width="9.625" style="11" customWidth="1"/>
    <col min="5642" max="5643" width="9.375" style="11" customWidth="1"/>
    <col min="5644" max="5644" width="9.5" style="11" customWidth="1"/>
    <col min="5645" max="5647" width="8.625" style="11" customWidth="1"/>
    <col min="5648" max="5648" width="10" style="11" customWidth="1"/>
    <col min="5649" max="5650" width="9.375" style="11" customWidth="1"/>
    <col min="5651" max="5653" width="10" style="11" customWidth="1"/>
    <col min="5654" max="5654" width="5" style="11" customWidth="1"/>
    <col min="5655" max="5888" width="7.75" style="11"/>
    <col min="5889" max="5889" width="2.5" style="11" customWidth="1"/>
    <col min="5890" max="5890" width="9.375" style="11" customWidth="1"/>
    <col min="5891" max="5891" width="10" style="11" customWidth="1"/>
    <col min="5892" max="5892" width="9.625" style="11" customWidth="1"/>
    <col min="5893" max="5896" width="9.375" style="11" customWidth="1"/>
    <col min="5897" max="5897" width="9.625" style="11" customWidth="1"/>
    <col min="5898" max="5899" width="9.375" style="11" customWidth="1"/>
    <col min="5900" max="5900" width="9.5" style="11" customWidth="1"/>
    <col min="5901" max="5903" width="8.625" style="11" customWidth="1"/>
    <col min="5904" max="5904" width="10" style="11" customWidth="1"/>
    <col min="5905" max="5906" width="9.375" style="11" customWidth="1"/>
    <col min="5907" max="5909" width="10" style="11" customWidth="1"/>
    <col min="5910" max="5910" width="5" style="11" customWidth="1"/>
    <col min="5911" max="6144" width="7.75" style="11"/>
    <col min="6145" max="6145" width="2.5" style="11" customWidth="1"/>
    <col min="6146" max="6146" width="9.375" style="11" customWidth="1"/>
    <col min="6147" max="6147" width="10" style="11" customWidth="1"/>
    <col min="6148" max="6148" width="9.625" style="11" customWidth="1"/>
    <col min="6149" max="6152" width="9.375" style="11" customWidth="1"/>
    <col min="6153" max="6153" width="9.625" style="11" customWidth="1"/>
    <col min="6154" max="6155" width="9.375" style="11" customWidth="1"/>
    <col min="6156" max="6156" width="9.5" style="11" customWidth="1"/>
    <col min="6157" max="6159" width="8.625" style="11" customWidth="1"/>
    <col min="6160" max="6160" width="10" style="11" customWidth="1"/>
    <col min="6161" max="6162" width="9.375" style="11" customWidth="1"/>
    <col min="6163" max="6165" width="10" style="11" customWidth="1"/>
    <col min="6166" max="6166" width="5" style="11" customWidth="1"/>
    <col min="6167" max="6400" width="7.75" style="11"/>
    <col min="6401" max="6401" width="2.5" style="11" customWidth="1"/>
    <col min="6402" max="6402" width="9.375" style="11" customWidth="1"/>
    <col min="6403" max="6403" width="10" style="11" customWidth="1"/>
    <col min="6404" max="6404" width="9.625" style="11" customWidth="1"/>
    <col min="6405" max="6408" width="9.375" style="11" customWidth="1"/>
    <col min="6409" max="6409" width="9.625" style="11" customWidth="1"/>
    <col min="6410" max="6411" width="9.375" style="11" customWidth="1"/>
    <col min="6412" max="6412" width="9.5" style="11" customWidth="1"/>
    <col min="6413" max="6415" width="8.625" style="11" customWidth="1"/>
    <col min="6416" max="6416" width="10" style="11" customWidth="1"/>
    <col min="6417" max="6418" width="9.375" style="11" customWidth="1"/>
    <col min="6419" max="6421" width="10" style="11" customWidth="1"/>
    <col min="6422" max="6422" width="5" style="11" customWidth="1"/>
    <col min="6423" max="6656" width="7.75" style="11"/>
    <col min="6657" max="6657" width="2.5" style="11" customWidth="1"/>
    <col min="6658" max="6658" width="9.375" style="11" customWidth="1"/>
    <col min="6659" max="6659" width="10" style="11" customWidth="1"/>
    <col min="6660" max="6660" width="9.625" style="11" customWidth="1"/>
    <col min="6661" max="6664" width="9.375" style="11" customWidth="1"/>
    <col min="6665" max="6665" width="9.625" style="11" customWidth="1"/>
    <col min="6666" max="6667" width="9.375" style="11" customWidth="1"/>
    <col min="6668" max="6668" width="9.5" style="11" customWidth="1"/>
    <col min="6669" max="6671" width="8.625" style="11" customWidth="1"/>
    <col min="6672" max="6672" width="10" style="11" customWidth="1"/>
    <col min="6673" max="6674" width="9.375" style="11" customWidth="1"/>
    <col min="6675" max="6677" width="10" style="11" customWidth="1"/>
    <col min="6678" max="6678" width="5" style="11" customWidth="1"/>
    <col min="6679" max="6912" width="7.75" style="11"/>
    <col min="6913" max="6913" width="2.5" style="11" customWidth="1"/>
    <col min="6914" max="6914" width="9.375" style="11" customWidth="1"/>
    <col min="6915" max="6915" width="10" style="11" customWidth="1"/>
    <col min="6916" max="6916" width="9.625" style="11" customWidth="1"/>
    <col min="6917" max="6920" width="9.375" style="11" customWidth="1"/>
    <col min="6921" max="6921" width="9.625" style="11" customWidth="1"/>
    <col min="6922" max="6923" width="9.375" style="11" customWidth="1"/>
    <col min="6924" max="6924" width="9.5" style="11" customWidth="1"/>
    <col min="6925" max="6927" width="8.625" style="11" customWidth="1"/>
    <col min="6928" max="6928" width="10" style="11" customWidth="1"/>
    <col min="6929" max="6930" width="9.375" style="11" customWidth="1"/>
    <col min="6931" max="6933" width="10" style="11" customWidth="1"/>
    <col min="6934" max="6934" width="5" style="11" customWidth="1"/>
    <col min="6935" max="7168" width="7.75" style="11"/>
    <col min="7169" max="7169" width="2.5" style="11" customWidth="1"/>
    <col min="7170" max="7170" width="9.375" style="11" customWidth="1"/>
    <col min="7171" max="7171" width="10" style="11" customWidth="1"/>
    <col min="7172" max="7172" width="9.625" style="11" customWidth="1"/>
    <col min="7173" max="7176" width="9.375" style="11" customWidth="1"/>
    <col min="7177" max="7177" width="9.625" style="11" customWidth="1"/>
    <col min="7178" max="7179" width="9.375" style="11" customWidth="1"/>
    <col min="7180" max="7180" width="9.5" style="11" customWidth="1"/>
    <col min="7181" max="7183" width="8.625" style="11" customWidth="1"/>
    <col min="7184" max="7184" width="10" style="11" customWidth="1"/>
    <col min="7185" max="7186" width="9.375" style="11" customWidth="1"/>
    <col min="7187" max="7189" width="10" style="11" customWidth="1"/>
    <col min="7190" max="7190" width="5" style="11" customWidth="1"/>
    <col min="7191" max="7424" width="7.75" style="11"/>
    <col min="7425" max="7425" width="2.5" style="11" customWidth="1"/>
    <col min="7426" max="7426" width="9.375" style="11" customWidth="1"/>
    <col min="7427" max="7427" width="10" style="11" customWidth="1"/>
    <col min="7428" max="7428" width="9.625" style="11" customWidth="1"/>
    <col min="7429" max="7432" width="9.375" style="11" customWidth="1"/>
    <col min="7433" max="7433" width="9.625" style="11" customWidth="1"/>
    <col min="7434" max="7435" width="9.375" style="11" customWidth="1"/>
    <col min="7436" max="7436" width="9.5" style="11" customWidth="1"/>
    <col min="7437" max="7439" width="8.625" style="11" customWidth="1"/>
    <col min="7440" max="7440" width="10" style="11" customWidth="1"/>
    <col min="7441" max="7442" width="9.375" style="11" customWidth="1"/>
    <col min="7443" max="7445" width="10" style="11" customWidth="1"/>
    <col min="7446" max="7446" width="5" style="11" customWidth="1"/>
    <col min="7447" max="7680" width="7.75" style="11"/>
    <col min="7681" max="7681" width="2.5" style="11" customWidth="1"/>
    <col min="7682" max="7682" width="9.375" style="11" customWidth="1"/>
    <col min="7683" max="7683" width="10" style="11" customWidth="1"/>
    <col min="7684" max="7684" width="9.625" style="11" customWidth="1"/>
    <col min="7685" max="7688" width="9.375" style="11" customWidth="1"/>
    <col min="7689" max="7689" width="9.625" style="11" customWidth="1"/>
    <col min="7690" max="7691" width="9.375" style="11" customWidth="1"/>
    <col min="7692" max="7692" width="9.5" style="11" customWidth="1"/>
    <col min="7693" max="7695" width="8.625" style="11" customWidth="1"/>
    <col min="7696" max="7696" width="10" style="11" customWidth="1"/>
    <col min="7697" max="7698" width="9.375" style="11" customWidth="1"/>
    <col min="7699" max="7701" width="10" style="11" customWidth="1"/>
    <col min="7702" max="7702" width="5" style="11" customWidth="1"/>
    <col min="7703" max="7936" width="7.75" style="11"/>
    <col min="7937" max="7937" width="2.5" style="11" customWidth="1"/>
    <col min="7938" max="7938" width="9.375" style="11" customWidth="1"/>
    <col min="7939" max="7939" width="10" style="11" customWidth="1"/>
    <col min="7940" max="7940" width="9.625" style="11" customWidth="1"/>
    <col min="7941" max="7944" width="9.375" style="11" customWidth="1"/>
    <col min="7945" max="7945" width="9.625" style="11" customWidth="1"/>
    <col min="7946" max="7947" width="9.375" style="11" customWidth="1"/>
    <col min="7948" max="7948" width="9.5" style="11" customWidth="1"/>
    <col min="7949" max="7951" width="8.625" style="11" customWidth="1"/>
    <col min="7952" max="7952" width="10" style="11" customWidth="1"/>
    <col min="7953" max="7954" width="9.375" style="11" customWidth="1"/>
    <col min="7955" max="7957" width="10" style="11" customWidth="1"/>
    <col min="7958" max="7958" width="5" style="11" customWidth="1"/>
    <col min="7959" max="8192" width="7.75" style="11"/>
    <col min="8193" max="8193" width="2.5" style="11" customWidth="1"/>
    <col min="8194" max="8194" width="9.375" style="11" customWidth="1"/>
    <col min="8195" max="8195" width="10" style="11" customWidth="1"/>
    <col min="8196" max="8196" width="9.625" style="11" customWidth="1"/>
    <col min="8197" max="8200" width="9.375" style="11" customWidth="1"/>
    <col min="8201" max="8201" width="9.625" style="11" customWidth="1"/>
    <col min="8202" max="8203" width="9.375" style="11" customWidth="1"/>
    <col min="8204" max="8204" width="9.5" style="11" customWidth="1"/>
    <col min="8205" max="8207" width="8.625" style="11" customWidth="1"/>
    <col min="8208" max="8208" width="10" style="11" customWidth="1"/>
    <col min="8209" max="8210" width="9.375" style="11" customWidth="1"/>
    <col min="8211" max="8213" width="10" style="11" customWidth="1"/>
    <col min="8214" max="8214" width="5" style="11" customWidth="1"/>
    <col min="8215" max="8448" width="7.75" style="11"/>
    <col min="8449" max="8449" width="2.5" style="11" customWidth="1"/>
    <col min="8450" max="8450" width="9.375" style="11" customWidth="1"/>
    <col min="8451" max="8451" width="10" style="11" customWidth="1"/>
    <col min="8452" max="8452" width="9.625" style="11" customWidth="1"/>
    <col min="8453" max="8456" width="9.375" style="11" customWidth="1"/>
    <col min="8457" max="8457" width="9.625" style="11" customWidth="1"/>
    <col min="8458" max="8459" width="9.375" style="11" customWidth="1"/>
    <col min="8460" max="8460" width="9.5" style="11" customWidth="1"/>
    <col min="8461" max="8463" width="8.625" style="11" customWidth="1"/>
    <col min="8464" max="8464" width="10" style="11" customWidth="1"/>
    <col min="8465" max="8466" width="9.375" style="11" customWidth="1"/>
    <col min="8467" max="8469" width="10" style="11" customWidth="1"/>
    <col min="8470" max="8470" width="5" style="11" customWidth="1"/>
    <col min="8471" max="8704" width="7.75" style="11"/>
    <col min="8705" max="8705" width="2.5" style="11" customWidth="1"/>
    <col min="8706" max="8706" width="9.375" style="11" customWidth="1"/>
    <col min="8707" max="8707" width="10" style="11" customWidth="1"/>
    <col min="8708" max="8708" width="9.625" style="11" customWidth="1"/>
    <col min="8709" max="8712" width="9.375" style="11" customWidth="1"/>
    <col min="8713" max="8713" width="9.625" style="11" customWidth="1"/>
    <col min="8714" max="8715" width="9.375" style="11" customWidth="1"/>
    <col min="8716" max="8716" width="9.5" style="11" customWidth="1"/>
    <col min="8717" max="8719" width="8.625" style="11" customWidth="1"/>
    <col min="8720" max="8720" width="10" style="11" customWidth="1"/>
    <col min="8721" max="8722" width="9.375" style="11" customWidth="1"/>
    <col min="8723" max="8725" width="10" style="11" customWidth="1"/>
    <col min="8726" max="8726" width="5" style="11" customWidth="1"/>
    <col min="8727" max="8960" width="7.75" style="11"/>
    <col min="8961" max="8961" width="2.5" style="11" customWidth="1"/>
    <col min="8962" max="8962" width="9.375" style="11" customWidth="1"/>
    <col min="8963" max="8963" width="10" style="11" customWidth="1"/>
    <col min="8964" max="8964" width="9.625" style="11" customWidth="1"/>
    <col min="8965" max="8968" width="9.375" style="11" customWidth="1"/>
    <col min="8969" max="8969" width="9.625" style="11" customWidth="1"/>
    <col min="8970" max="8971" width="9.375" style="11" customWidth="1"/>
    <col min="8972" max="8972" width="9.5" style="11" customWidth="1"/>
    <col min="8973" max="8975" width="8.625" style="11" customWidth="1"/>
    <col min="8976" max="8976" width="10" style="11" customWidth="1"/>
    <col min="8977" max="8978" width="9.375" style="11" customWidth="1"/>
    <col min="8979" max="8981" width="10" style="11" customWidth="1"/>
    <col min="8982" max="8982" width="5" style="11" customWidth="1"/>
    <col min="8983" max="9216" width="7.75" style="11"/>
    <col min="9217" max="9217" width="2.5" style="11" customWidth="1"/>
    <col min="9218" max="9218" width="9.375" style="11" customWidth="1"/>
    <col min="9219" max="9219" width="10" style="11" customWidth="1"/>
    <col min="9220" max="9220" width="9.625" style="11" customWidth="1"/>
    <col min="9221" max="9224" width="9.375" style="11" customWidth="1"/>
    <col min="9225" max="9225" width="9.625" style="11" customWidth="1"/>
    <col min="9226" max="9227" width="9.375" style="11" customWidth="1"/>
    <col min="9228" max="9228" width="9.5" style="11" customWidth="1"/>
    <col min="9229" max="9231" width="8.625" style="11" customWidth="1"/>
    <col min="9232" max="9232" width="10" style="11" customWidth="1"/>
    <col min="9233" max="9234" width="9.375" style="11" customWidth="1"/>
    <col min="9235" max="9237" width="10" style="11" customWidth="1"/>
    <col min="9238" max="9238" width="5" style="11" customWidth="1"/>
    <col min="9239" max="9472" width="7.75" style="11"/>
    <col min="9473" max="9473" width="2.5" style="11" customWidth="1"/>
    <col min="9474" max="9474" width="9.375" style="11" customWidth="1"/>
    <col min="9475" max="9475" width="10" style="11" customWidth="1"/>
    <col min="9476" max="9476" width="9.625" style="11" customWidth="1"/>
    <col min="9477" max="9480" width="9.375" style="11" customWidth="1"/>
    <col min="9481" max="9481" width="9.625" style="11" customWidth="1"/>
    <col min="9482" max="9483" width="9.375" style="11" customWidth="1"/>
    <col min="9484" max="9484" width="9.5" style="11" customWidth="1"/>
    <col min="9485" max="9487" width="8.625" style="11" customWidth="1"/>
    <col min="9488" max="9488" width="10" style="11" customWidth="1"/>
    <col min="9489" max="9490" width="9.375" style="11" customWidth="1"/>
    <col min="9491" max="9493" width="10" style="11" customWidth="1"/>
    <col min="9494" max="9494" width="5" style="11" customWidth="1"/>
    <col min="9495" max="9728" width="7.75" style="11"/>
    <col min="9729" max="9729" width="2.5" style="11" customWidth="1"/>
    <col min="9730" max="9730" width="9.375" style="11" customWidth="1"/>
    <col min="9731" max="9731" width="10" style="11" customWidth="1"/>
    <col min="9732" max="9732" width="9.625" style="11" customWidth="1"/>
    <col min="9733" max="9736" width="9.375" style="11" customWidth="1"/>
    <col min="9737" max="9737" width="9.625" style="11" customWidth="1"/>
    <col min="9738" max="9739" width="9.375" style="11" customWidth="1"/>
    <col min="9740" max="9740" width="9.5" style="11" customWidth="1"/>
    <col min="9741" max="9743" width="8.625" style="11" customWidth="1"/>
    <col min="9744" max="9744" width="10" style="11" customWidth="1"/>
    <col min="9745" max="9746" width="9.375" style="11" customWidth="1"/>
    <col min="9747" max="9749" width="10" style="11" customWidth="1"/>
    <col min="9750" max="9750" width="5" style="11" customWidth="1"/>
    <col min="9751" max="9984" width="7.75" style="11"/>
    <col min="9985" max="9985" width="2.5" style="11" customWidth="1"/>
    <col min="9986" max="9986" width="9.375" style="11" customWidth="1"/>
    <col min="9987" max="9987" width="10" style="11" customWidth="1"/>
    <col min="9988" max="9988" width="9.625" style="11" customWidth="1"/>
    <col min="9989" max="9992" width="9.375" style="11" customWidth="1"/>
    <col min="9993" max="9993" width="9.625" style="11" customWidth="1"/>
    <col min="9994" max="9995" width="9.375" style="11" customWidth="1"/>
    <col min="9996" max="9996" width="9.5" style="11" customWidth="1"/>
    <col min="9997" max="9999" width="8.625" style="11" customWidth="1"/>
    <col min="10000" max="10000" width="10" style="11" customWidth="1"/>
    <col min="10001" max="10002" width="9.375" style="11" customWidth="1"/>
    <col min="10003" max="10005" width="10" style="11" customWidth="1"/>
    <col min="10006" max="10006" width="5" style="11" customWidth="1"/>
    <col min="10007" max="10240" width="7.75" style="11"/>
    <col min="10241" max="10241" width="2.5" style="11" customWidth="1"/>
    <col min="10242" max="10242" width="9.375" style="11" customWidth="1"/>
    <col min="10243" max="10243" width="10" style="11" customWidth="1"/>
    <col min="10244" max="10244" width="9.625" style="11" customWidth="1"/>
    <col min="10245" max="10248" width="9.375" style="11" customWidth="1"/>
    <col min="10249" max="10249" width="9.625" style="11" customWidth="1"/>
    <col min="10250" max="10251" width="9.375" style="11" customWidth="1"/>
    <col min="10252" max="10252" width="9.5" style="11" customWidth="1"/>
    <col min="10253" max="10255" width="8.625" style="11" customWidth="1"/>
    <col min="10256" max="10256" width="10" style="11" customWidth="1"/>
    <col min="10257" max="10258" width="9.375" style="11" customWidth="1"/>
    <col min="10259" max="10261" width="10" style="11" customWidth="1"/>
    <col min="10262" max="10262" width="5" style="11" customWidth="1"/>
    <col min="10263" max="10496" width="7.75" style="11"/>
    <col min="10497" max="10497" width="2.5" style="11" customWidth="1"/>
    <col min="10498" max="10498" width="9.375" style="11" customWidth="1"/>
    <col min="10499" max="10499" width="10" style="11" customWidth="1"/>
    <col min="10500" max="10500" width="9.625" style="11" customWidth="1"/>
    <col min="10501" max="10504" width="9.375" style="11" customWidth="1"/>
    <col min="10505" max="10505" width="9.625" style="11" customWidth="1"/>
    <col min="10506" max="10507" width="9.375" style="11" customWidth="1"/>
    <col min="10508" max="10508" width="9.5" style="11" customWidth="1"/>
    <col min="10509" max="10511" width="8.625" style="11" customWidth="1"/>
    <col min="10512" max="10512" width="10" style="11" customWidth="1"/>
    <col min="10513" max="10514" width="9.375" style="11" customWidth="1"/>
    <col min="10515" max="10517" width="10" style="11" customWidth="1"/>
    <col min="10518" max="10518" width="5" style="11" customWidth="1"/>
    <col min="10519" max="10752" width="7.75" style="11"/>
    <col min="10753" max="10753" width="2.5" style="11" customWidth="1"/>
    <col min="10754" max="10754" width="9.375" style="11" customWidth="1"/>
    <col min="10755" max="10755" width="10" style="11" customWidth="1"/>
    <col min="10756" max="10756" width="9.625" style="11" customWidth="1"/>
    <col min="10757" max="10760" width="9.375" style="11" customWidth="1"/>
    <col min="10761" max="10761" width="9.625" style="11" customWidth="1"/>
    <col min="10762" max="10763" width="9.375" style="11" customWidth="1"/>
    <col min="10764" max="10764" width="9.5" style="11" customWidth="1"/>
    <col min="10765" max="10767" width="8.625" style="11" customWidth="1"/>
    <col min="10768" max="10768" width="10" style="11" customWidth="1"/>
    <col min="10769" max="10770" width="9.375" style="11" customWidth="1"/>
    <col min="10771" max="10773" width="10" style="11" customWidth="1"/>
    <col min="10774" max="10774" width="5" style="11" customWidth="1"/>
    <col min="10775" max="11008" width="7.75" style="11"/>
    <col min="11009" max="11009" width="2.5" style="11" customWidth="1"/>
    <col min="11010" max="11010" width="9.375" style="11" customWidth="1"/>
    <col min="11011" max="11011" width="10" style="11" customWidth="1"/>
    <col min="11012" max="11012" width="9.625" style="11" customWidth="1"/>
    <col min="11013" max="11016" width="9.375" style="11" customWidth="1"/>
    <col min="11017" max="11017" width="9.625" style="11" customWidth="1"/>
    <col min="11018" max="11019" width="9.375" style="11" customWidth="1"/>
    <col min="11020" max="11020" width="9.5" style="11" customWidth="1"/>
    <col min="11021" max="11023" width="8.625" style="11" customWidth="1"/>
    <col min="11024" max="11024" width="10" style="11" customWidth="1"/>
    <col min="11025" max="11026" width="9.375" style="11" customWidth="1"/>
    <col min="11027" max="11029" width="10" style="11" customWidth="1"/>
    <col min="11030" max="11030" width="5" style="11" customWidth="1"/>
    <col min="11031" max="11264" width="7.75" style="11"/>
    <col min="11265" max="11265" width="2.5" style="11" customWidth="1"/>
    <col min="11266" max="11266" width="9.375" style="11" customWidth="1"/>
    <col min="11267" max="11267" width="10" style="11" customWidth="1"/>
    <col min="11268" max="11268" width="9.625" style="11" customWidth="1"/>
    <col min="11269" max="11272" width="9.375" style="11" customWidth="1"/>
    <col min="11273" max="11273" width="9.625" style="11" customWidth="1"/>
    <col min="11274" max="11275" width="9.375" style="11" customWidth="1"/>
    <col min="11276" max="11276" width="9.5" style="11" customWidth="1"/>
    <col min="11277" max="11279" width="8.625" style="11" customWidth="1"/>
    <col min="11280" max="11280" width="10" style="11" customWidth="1"/>
    <col min="11281" max="11282" width="9.375" style="11" customWidth="1"/>
    <col min="11283" max="11285" width="10" style="11" customWidth="1"/>
    <col min="11286" max="11286" width="5" style="11" customWidth="1"/>
    <col min="11287" max="11520" width="7.75" style="11"/>
    <col min="11521" max="11521" width="2.5" style="11" customWidth="1"/>
    <col min="11522" max="11522" width="9.375" style="11" customWidth="1"/>
    <col min="11523" max="11523" width="10" style="11" customWidth="1"/>
    <col min="11524" max="11524" width="9.625" style="11" customWidth="1"/>
    <col min="11525" max="11528" width="9.375" style="11" customWidth="1"/>
    <col min="11529" max="11529" width="9.625" style="11" customWidth="1"/>
    <col min="11530" max="11531" width="9.375" style="11" customWidth="1"/>
    <col min="11532" max="11532" width="9.5" style="11" customWidth="1"/>
    <col min="11533" max="11535" width="8.625" style="11" customWidth="1"/>
    <col min="11536" max="11536" width="10" style="11" customWidth="1"/>
    <col min="11537" max="11538" width="9.375" style="11" customWidth="1"/>
    <col min="11539" max="11541" width="10" style="11" customWidth="1"/>
    <col min="11542" max="11542" width="5" style="11" customWidth="1"/>
    <col min="11543" max="11776" width="7.75" style="11"/>
    <col min="11777" max="11777" width="2.5" style="11" customWidth="1"/>
    <col min="11778" max="11778" width="9.375" style="11" customWidth="1"/>
    <col min="11779" max="11779" width="10" style="11" customWidth="1"/>
    <col min="11780" max="11780" width="9.625" style="11" customWidth="1"/>
    <col min="11781" max="11784" width="9.375" style="11" customWidth="1"/>
    <col min="11785" max="11785" width="9.625" style="11" customWidth="1"/>
    <col min="11786" max="11787" width="9.375" style="11" customWidth="1"/>
    <col min="11788" max="11788" width="9.5" style="11" customWidth="1"/>
    <col min="11789" max="11791" width="8.625" style="11" customWidth="1"/>
    <col min="11792" max="11792" width="10" style="11" customWidth="1"/>
    <col min="11793" max="11794" width="9.375" style="11" customWidth="1"/>
    <col min="11795" max="11797" width="10" style="11" customWidth="1"/>
    <col min="11798" max="11798" width="5" style="11" customWidth="1"/>
    <col min="11799" max="12032" width="7.75" style="11"/>
    <col min="12033" max="12033" width="2.5" style="11" customWidth="1"/>
    <col min="12034" max="12034" width="9.375" style="11" customWidth="1"/>
    <col min="12035" max="12035" width="10" style="11" customWidth="1"/>
    <col min="12036" max="12036" width="9.625" style="11" customWidth="1"/>
    <col min="12037" max="12040" width="9.375" style="11" customWidth="1"/>
    <col min="12041" max="12041" width="9.625" style="11" customWidth="1"/>
    <col min="12042" max="12043" width="9.375" style="11" customWidth="1"/>
    <col min="12044" max="12044" width="9.5" style="11" customWidth="1"/>
    <col min="12045" max="12047" width="8.625" style="11" customWidth="1"/>
    <col min="12048" max="12048" width="10" style="11" customWidth="1"/>
    <col min="12049" max="12050" width="9.375" style="11" customWidth="1"/>
    <col min="12051" max="12053" width="10" style="11" customWidth="1"/>
    <col min="12054" max="12054" width="5" style="11" customWidth="1"/>
    <col min="12055" max="12288" width="7.75" style="11"/>
    <col min="12289" max="12289" width="2.5" style="11" customWidth="1"/>
    <col min="12290" max="12290" width="9.375" style="11" customWidth="1"/>
    <col min="12291" max="12291" width="10" style="11" customWidth="1"/>
    <col min="12292" max="12292" width="9.625" style="11" customWidth="1"/>
    <col min="12293" max="12296" width="9.375" style="11" customWidth="1"/>
    <col min="12297" max="12297" width="9.625" style="11" customWidth="1"/>
    <col min="12298" max="12299" width="9.375" style="11" customWidth="1"/>
    <col min="12300" max="12300" width="9.5" style="11" customWidth="1"/>
    <col min="12301" max="12303" width="8.625" style="11" customWidth="1"/>
    <col min="12304" max="12304" width="10" style="11" customWidth="1"/>
    <col min="12305" max="12306" width="9.375" style="11" customWidth="1"/>
    <col min="12307" max="12309" width="10" style="11" customWidth="1"/>
    <col min="12310" max="12310" width="5" style="11" customWidth="1"/>
    <col min="12311" max="12544" width="7.75" style="11"/>
    <col min="12545" max="12545" width="2.5" style="11" customWidth="1"/>
    <col min="12546" max="12546" width="9.375" style="11" customWidth="1"/>
    <col min="12547" max="12547" width="10" style="11" customWidth="1"/>
    <col min="12548" max="12548" width="9.625" style="11" customWidth="1"/>
    <col min="12549" max="12552" width="9.375" style="11" customWidth="1"/>
    <col min="12553" max="12553" width="9.625" style="11" customWidth="1"/>
    <col min="12554" max="12555" width="9.375" style="11" customWidth="1"/>
    <col min="12556" max="12556" width="9.5" style="11" customWidth="1"/>
    <col min="12557" max="12559" width="8.625" style="11" customWidth="1"/>
    <col min="12560" max="12560" width="10" style="11" customWidth="1"/>
    <col min="12561" max="12562" width="9.375" style="11" customWidth="1"/>
    <col min="12563" max="12565" width="10" style="11" customWidth="1"/>
    <col min="12566" max="12566" width="5" style="11" customWidth="1"/>
    <col min="12567" max="12800" width="7.75" style="11"/>
    <col min="12801" max="12801" width="2.5" style="11" customWidth="1"/>
    <col min="12802" max="12802" width="9.375" style="11" customWidth="1"/>
    <col min="12803" max="12803" width="10" style="11" customWidth="1"/>
    <col min="12804" max="12804" width="9.625" style="11" customWidth="1"/>
    <col min="12805" max="12808" width="9.375" style="11" customWidth="1"/>
    <col min="12809" max="12809" width="9.625" style="11" customWidth="1"/>
    <col min="12810" max="12811" width="9.375" style="11" customWidth="1"/>
    <col min="12812" max="12812" width="9.5" style="11" customWidth="1"/>
    <col min="12813" max="12815" width="8.625" style="11" customWidth="1"/>
    <col min="12816" max="12816" width="10" style="11" customWidth="1"/>
    <col min="12817" max="12818" width="9.375" style="11" customWidth="1"/>
    <col min="12819" max="12821" width="10" style="11" customWidth="1"/>
    <col min="12822" max="12822" width="5" style="11" customWidth="1"/>
    <col min="12823" max="13056" width="7.75" style="11"/>
    <col min="13057" max="13057" width="2.5" style="11" customWidth="1"/>
    <col min="13058" max="13058" width="9.375" style="11" customWidth="1"/>
    <col min="13059" max="13059" width="10" style="11" customWidth="1"/>
    <col min="13060" max="13060" width="9.625" style="11" customWidth="1"/>
    <col min="13061" max="13064" width="9.375" style="11" customWidth="1"/>
    <col min="13065" max="13065" width="9.625" style="11" customWidth="1"/>
    <col min="13066" max="13067" width="9.375" style="11" customWidth="1"/>
    <col min="13068" max="13068" width="9.5" style="11" customWidth="1"/>
    <col min="13069" max="13071" width="8.625" style="11" customWidth="1"/>
    <col min="13072" max="13072" width="10" style="11" customWidth="1"/>
    <col min="13073" max="13074" width="9.375" style="11" customWidth="1"/>
    <col min="13075" max="13077" width="10" style="11" customWidth="1"/>
    <col min="13078" max="13078" width="5" style="11" customWidth="1"/>
    <col min="13079" max="13312" width="7.75" style="11"/>
    <col min="13313" max="13313" width="2.5" style="11" customWidth="1"/>
    <col min="13314" max="13314" width="9.375" style="11" customWidth="1"/>
    <col min="13315" max="13315" width="10" style="11" customWidth="1"/>
    <col min="13316" max="13316" width="9.625" style="11" customWidth="1"/>
    <col min="13317" max="13320" width="9.375" style="11" customWidth="1"/>
    <col min="13321" max="13321" width="9.625" style="11" customWidth="1"/>
    <col min="13322" max="13323" width="9.375" style="11" customWidth="1"/>
    <col min="13324" max="13324" width="9.5" style="11" customWidth="1"/>
    <col min="13325" max="13327" width="8.625" style="11" customWidth="1"/>
    <col min="13328" max="13328" width="10" style="11" customWidth="1"/>
    <col min="13329" max="13330" width="9.375" style="11" customWidth="1"/>
    <col min="13331" max="13333" width="10" style="11" customWidth="1"/>
    <col min="13334" max="13334" width="5" style="11" customWidth="1"/>
    <col min="13335" max="13568" width="7.75" style="11"/>
    <col min="13569" max="13569" width="2.5" style="11" customWidth="1"/>
    <col min="13570" max="13570" width="9.375" style="11" customWidth="1"/>
    <col min="13571" max="13571" width="10" style="11" customWidth="1"/>
    <col min="13572" max="13572" width="9.625" style="11" customWidth="1"/>
    <col min="13573" max="13576" width="9.375" style="11" customWidth="1"/>
    <col min="13577" max="13577" width="9.625" style="11" customWidth="1"/>
    <col min="13578" max="13579" width="9.375" style="11" customWidth="1"/>
    <col min="13580" max="13580" width="9.5" style="11" customWidth="1"/>
    <col min="13581" max="13583" width="8.625" style="11" customWidth="1"/>
    <col min="13584" max="13584" width="10" style="11" customWidth="1"/>
    <col min="13585" max="13586" width="9.375" style="11" customWidth="1"/>
    <col min="13587" max="13589" width="10" style="11" customWidth="1"/>
    <col min="13590" max="13590" width="5" style="11" customWidth="1"/>
    <col min="13591" max="13824" width="7.75" style="11"/>
    <col min="13825" max="13825" width="2.5" style="11" customWidth="1"/>
    <col min="13826" max="13826" width="9.375" style="11" customWidth="1"/>
    <col min="13827" max="13827" width="10" style="11" customWidth="1"/>
    <col min="13828" max="13828" width="9.625" style="11" customWidth="1"/>
    <col min="13829" max="13832" width="9.375" style="11" customWidth="1"/>
    <col min="13833" max="13833" width="9.625" style="11" customWidth="1"/>
    <col min="13834" max="13835" width="9.375" style="11" customWidth="1"/>
    <col min="13836" max="13836" width="9.5" style="11" customWidth="1"/>
    <col min="13837" max="13839" width="8.625" style="11" customWidth="1"/>
    <col min="13840" max="13840" width="10" style="11" customWidth="1"/>
    <col min="13841" max="13842" width="9.375" style="11" customWidth="1"/>
    <col min="13843" max="13845" width="10" style="11" customWidth="1"/>
    <col min="13846" max="13846" width="5" style="11" customWidth="1"/>
    <col min="13847" max="14080" width="7.75" style="11"/>
    <col min="14081" max="14081" width="2.5" style="11" customWidth="1"/>
    <col min="14082" max="14082" width="9.375" style="11" customWidth="1"/>
    <col min="14083" max="14083" width="10" style="11" customWidth="1"/>
    <col min="14084" max="14084" width="9.625" style="11" customWidth="1"/>
    <col min="14085" max="14088" width="9.375" style="11" customWidth="1"/>
    <col min="14089" max="14089" width="9.625" style="11" customWidth="1"/>
    <col min="14090" max="14091" width="9.375" style="11" customWidth="1"/>
    <col min="14092" max="14092" width="9.5" style="11" customWidth="1"/>
    <col min="14093" max="14095" width="8.625" style="11" customWidth="1"/>
    <col min="14096" max="14096" width="10" style="11" customWidth="1"/>
    <col min="14097" max="14098" width="9.375" style="11" customWidth="1"/>
    <col min="14099" max="14101" width="10" style="11" customWidth="1"/>
    <col min="14102" max="14102" width="5" style="11" customWidth="1"/>
    <col min="14103" max="14336" width="7.75" style="11"/>
    <col min="14337" max="14337" width="2.5" style="11" customWidth="1"/>
    <col min="14338" max="14338" width="9.375" style="11" customWidth="1"/>
    <col min="14339" max="14339" width="10" style="11" customWidth="1"/>
    <col min="14340" max="14340" width="9.625" style="11" customWidth="1"/>
    <col min="14341" max="14344" width="9.375" style="11" customWidth="1"/>
    <col min="14345" max="14345" width="9.625" style="11" customWidth="1"/>
    <col min="14346" max="14347" width="9.375" style="11" customWidth="1"/>
    <col min="14348" max="14348" width="9.5" style="11" customWidth="1"/>
    <col min="14349" max="14351" width="8.625" style="11" customWidth="1"/>
    <col min="14352" max="14352" width="10" style="11" customWidth="1"/>
    <col min="14353" max="14354" width="9.375" style="11" customWidth="1"/>
    <col min="14355" max="14357" width="10" style="11" customWidth="1"/>
    <col min="14358" max="14358" width="5" style="11" customWidth="1"/>
    <col min="14359" max="14592" width="7.75" style="11"/>
    <col min="14593" max="14593" width="2.5" style="11" customWidth="1"/>
    <col min="14594" max="14594" width="9.375" style="11" customWidth="1"/>
    <col min="14595" max="14595" width="10" style="11" customWidth="1"/>
    <col min="14596" max="14596" width="9.625" style="11" customWidth="1"/>
    <col min="14597" max="14600" width="9.375" style="11" customWidth="1"/>
    <col min="14601" max="14601" width="9.625" style="11" customWidth="1"/>
    <col min="14602" max="14603" width="9.375" style="11" customWidth="1"/>
    <col min="14604" max="14604" width="9.5" style="11" customWidth="1"/>
    <col min="14605" max="14607" width="8.625" style="11" customWidth="1"/>
    <col min="14608" max="14608" width="10" style="11" customWidth="1"/>
    <col min="14609" max="14610" width="9.375" style="11" customWidth="1"/>
    <col min="14611" max="14613" width="10" style="11" customWidth="1"/>
    <col min="14614" max="14614" width="5" style="11" customWidth="1"/>
    <col min="14615" max="14848" width="7.75" style="11"/>
    <col min="14849" max="14849" width="2.5" style="11" customWidth="1"/>
    <col min="14850" max="14850" width="9.375" style="11" customWidth="1"/>
    <col min="14851" max="14851" width="10" style="11" customWidth="1"/>
    <col min="14852" max="14852" width="9.625" style="11" customWidth="1"/>
    <col min="14853" max="14856" width="9.375" style="11" customWidth="1"/>
    <col min="14857" max="14857" width="9.625" style="11" customWidth="1"/>
    <col min="14858" max="14859" width="9.375" style="11" customWidth="1"/>
    <col min="14860" max="14860" width="9.5" style="11" customWidth="1"/>
    <col min="14861" max="14863" width="8.625" style="11" customWidth="1"/>
    <col min="14864" max="14864" width="10" style="11" customWidth="1"/>
    <col min="14865" max="14866" width="9.375" style="11" customWidth="1"/>
    <col min="14867" max="14869" width="10" style="11" customWidth="1"/>
    <col min="14870" max="14870" width="5" style="11" customWidth="1"/>
    <col min="14871" max="15104" width="7.75" style="11"/>
    <col min="15105" max="15105" width="2.5" style="11" customWidth="1"/>
    <col min="15106" max="15106" width="9.375" style="11" customWidth="1"/>
    <col min="15107" max="15107" width="10" style="11" customWidth="1"/>
    <col min="15108" max="15108" width="9.625" style="11" customWidth="1"/>
    <col min="15109" max="15112" width="9.375" style="11" customWidth="1"/>
    <col min="15113" max="15113" width="9.625" style="11" customWidth="1"/>
    <col min="15114" max="15115" width="9.375" style="11" customWidth="1"/>
    <col min="15116" max="15116" width="9.5" style="11" customWidth="1"/>
    <col min="15117" max="15119" width="8.625" style="11" customWidth="1"/>
    <col min="15120" max="15120" width="10" style="11" customWidth="1"/>
    <col min="15121" max="15122" width="9.375" style="11" customWidth="1"/>
    <col min="15123" max="15125" width="10" style="11" customWidth="1"/>
    <col min="15126" max="15126" width="5" style="11" customWidth="1"/>
    <col min="15127" max="15360" width="7.75" style="11"/>
    <col min="15361" max="15361" width="2.5" style="11" customWidth="1"/>
    <col min="15362" max="15362" width="9.375" style="11" customWidth="1"/>
    <col min="15363" max="15363" width="10" style="11" customWidth="1"/>
    <col min="15364" max="15364" width="9.625" style="11" customWidth="1"/>
    <col min="15365" max="15368" width="9.375" style="11" customWidth="1"/>
    <col min="15369" max="15369" width="9.625" style="11" customWidth="1"/>
    <col min="15370" max="15371" width="9.375" style="11" customWidth="1"/>
    <col min="15372" max="15372" width="9.5" style="11" customWidth="1"/>
    <col min="15373" max="15375" width="8.625" style="11" customWidth="1"/>
    <col min="15376" max="15376" width="10" style="11" customWidth="1"/>
    <col min="15377" max="15378" width="9.375" style="11" customWidth="1"/>
    <col min="15379" max="15381" width="10" style="11" customWidth="1"/>
    <col min="15382" max="15382" width="5" style="11" customWidth="1"/>
    <col min="15383" max="15616" width="7.75" style="11"/>
    <col min="15617" max="15617" width="2.5" style="11" customWidth="1"/>
    <col min="15618" max="15618" width="9.375" style="11" customWidth="1"/>
    <col min="15619" max="15619" width="10" style="11" customWidth="1"/>
    <col min="15620" max="15620" width="9.625" style="11" customWidth="1"/>
    <col min="15621" max="15624" width="9.375" style="11" customWidth="1"/>
    <col min="15625" max="15625" width="9.625" style="11" customWidth="1"/>
    <col min="15626" max="15627" width="9.375" style="11" customWidth="1"/>
    <col min="15628" max="15628" width="9.5" style="11" customWidth="1"/>
    <col min="15629" max="15631" width="8.625" style="11" customWidth="1"/>
    <col min="15632" max="15632" width="10" style="11" customWidth="1"/>
    <col min="15633" max="15634" width="9.375" style="11" customWidth="1"/>
    <col min="15635" max="15637" width="10" style="11" customWidth="1"/>
    <col min="15638" max="15638" width="5" style="11" customWidth="1"/>
    <col min="15639" max="15872" width="7.75" style="11"/>
    <col min="15873" max="15873" width="2.5" style="11" customWidth="1"/>
    <col min="15874" max="15874" width="9.375" style="11" customWidth="1"/>
    <col min="15875" max="15875" width="10" style="11" customWidth="1"/>
    <col min="15876" max="15876" width="9.625" style="11" customWidth="1"/>
    <col min="15877" max="15880" width="9.375" style="11" customWidth="1"/>
    <col min="15881" max="15881" width="9.625" style="11" customWidth="1"/>
    <col min="15882" max="15883" width="9.375" style="11" customWidth="1"/>
    <col min="15884" max="15884" width="9.5" style="11" customWidth="1"/>
    <col min="15885" max="15887" width="8.625" style="11" customWidth="1"/>
    <col min="15888" max="15888" width="10" style="11" customWidth="1"/>
    <col min="15889" max="15890" width="9.375" style="11" customWidth="1"/>
    <col min="15891" max="15893" width="10" style="11" customWidth="1"/>
    <col min="15894" max="15894" width="5" style="11" customWidth="1"/>
    <col min="15895" max="16128" width="7.75" style="11"/>
    <col min="16129" max="16129" width="2.5" style="11" customWidth="1"/>
    <col min="16130" max="16130" width="9.375" style="11" customWidth="1"/>
    <col min="16131" max="16131" width="10" style="11" customWidth="1"/>
    <col min="16132" max="16132" width="9.625" style="11" customWidth="1"/>
    <col min="16133" max="16136" width="9.375" style="11" customWidth="1"/>
    <col min="16137" max="16137" width="9.625" style="11" customWidth="1"/>
    <col min="16138" max="16139" width="9.375" style="11" customWidth="1"/>
    <col min="16140" max="16140" width="9.5" style="11" customWidth="1"/>
    <col min="16141" max="16143" width="8.625" style="11" customWidth="1"/>
    <col min="16144" max="16144" width="10" style="11" customWidth="1"/>
    <col min="16145" max="16146" width="9.375" style="11" customWidth="1"/>
    <col min="16147" max="16149" width="10" style="11" customWidth="1"/>
    <col min="16150" max="16150" width="5" style="11" customWidth="1"/>
    <col min="16151" max="16384" width="7.75" style="11"/>
  </cols>
  <sheetData>
    <row r="1" spans="1:22" s="1" customFormat="1" ht="18.75" customHeight="1" x14ac:dyDescent="0.2">
      <c r="B1" s="2"/>
      <c r="C1" s="3"/>
      <c r="D1" s="3"/>
      <c r="E1" s="3"/>
      <c r="F1" s="3"/>
      <c r="G1" s="3"/>
      <c r="H1" s="3"/>
      <c r="I1" s="3"/>
      <c r="J1" s="3"/>
      <c r="K1" s="4" t="s">
        <v>0</v>
      </c>
      <c r="L1" s="5" t="s">
        <v>1</v>
      </c>
      <c r="M1" s="5"/>
      <c r="N1" s="5"/>
      <c r="O1" s="5"/>
      <c r="P1" s="5"/>
      <c r="Q1" s="3"/>
      <c r="R1" s="3"/>
      <c r="S1" s="3"/>
      <c r="T1" s="3"/>
      <c r="U1" s="3"/>
      <c r="V1" s="6"/>
    </row>
    <row r="2" spans="1:22" s="1" customFormat="1" ht="7.5" customHeight="1" x14ac:dyDescent="0.2">
      <c r="B2" s="2"/>
      <c r="C2" s="3"/>
      <c r="D2" s="3"/>
      <c r="E2" s="3"/>
      <c r="F2" s="3"/>
      <c r="G2" s="3"/>
      <c r="H2" s="3"/>
      <c r="I2" s="3"/>
      <c r="J2" s="3"/>
      <c r="K2" s="4"/>
      <c r="L2" s="5"/>
      <c r="M2" s="5"/>
      <c r="N2" s="5"/>
      <c r="O2" s="5"/>
      <c r="P2" s="5"/>
      <c r="Q2" s="3"/>
      <c r="R2" s="3"/>
      <c r="S2" s="3"/>
      <c r="T2" s="3"/>
      <c r="U2" s="3"/>
      <c r="V2" s="6"/>
    </row>
    <row r="3" spans="1:22" ht="12.75" customHeight="1" thickBot="1" x14ac:dyDescent="0.2">
      <c r="A3" s="7" t="s">
        <v>2</v>
      </c>
      <c r="B3" s="8"/>
      <c r="C3" s="7"/>
      <c r="D3" s="7"/>
      <c r="E3" s="9"/>
      <c r="F3" s="9"/>
      <c r="G3" s="7"/>
      <c r="H3" s="7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10" t="s">
        <v>3</v>
      </c>
    </row>
    <row r="4" spans="1:22" s="28" customFormat="1" ht="15.95" customHeight="1" x14ac:dyDescent="0.15">
      <c r="A4" s="12" t="s">
        <v>4</v>
      </c>
      <c r="B4" s="12"/>
      <c r="C4" s="13" t="s">
        <v>5</v>
      </c>
      <c r="D4" s="14" t="s">
        <v>6</v>
      </c>
      <c r="E4" s="15"/>
      <c r="F4" s="15"/>
      <c r="G4" s="15"/>
      <c r="H4" s="16"/>
      <c r="I4" s="17"/>
      <c r="J4" s="18" t="s">
        <v>7</v>
      </c>
      <c r="K4" s="19"/>
      <c r="L4" s="20" t="s">
        <v>8</v>
      </c>
      <c r="M4" s="21"/>
      <c r="N4" s="22"/>
      <c r="O4" s="22"/>
      <c r="P4" s="23" t="s">
        <v>9</v>
      </c>
      <c r="Q4" s="24" t="s">
        <v>10</v>
      </c>
      <c r="R4" s="13" t="s">
        <v>11</v>
      </c>
      <c r="S4" s="25" t="s">
        <v>12</v>
      </c>
      <c r="T4" s="26" t="s">
        <v>13</v>
      </c>
      <c r="U4" s="22"/>
      <c r="V4" s="27" t="s">
        <v>14</v>
      </c>
    </row>
    <row r="5" spans="1:22" s="28" customFormat="1" ht="15.95" customHeight="1" x14ac:dyDescent="0.15">
      <c r="A5" s="22" t="s">
        <v>15</v>
      </c>
      <c r="B5" s="22"/>
      <c r="C5" s="29"/>
      <c r="D5" s="30" t="s">
        <v>16</v>
      </c>
      <c r="E5" s="30" t="s">
        <v>17</v>
      </c>
      <c r="F5" s="30" t="s">
        <v>18</v>
      </c>
      <c r="G5" s="31" t="s">
        <v>19</v>
      </c>
      <c r="H5" s="31" t="s">
        <v>20</v>
      </c>
      <c r="I5" s="32" t="s">
        <v>16</v>
      </c>
      <c r="J5" s="32" t="s">
        <v>17</v>
      </c>
      <c r="K5" s="30" t="s">
        <v>18</v>
      </c>
      <c r="L5" s="32" t="s">
        <v>16</v>
      </c>
      <c r="M5" s="30" t="s">
        <v>17</v>
      </c>
      <c r="N5" s="30" t="s">
        <v>18</v>
      </c>
      <c r="O5" s="30" t="s">
        <v>21</v>
      </c>
      <c r="P5" s="33" t="s">
        <v>22</v>
      </c>
      <c r="Q5" s="30" t="s">
        <v>23</v>
      </c>
      <c r="R5" s="29"/>
      <c r="S5" s="34"/>
      <c r="T5" s="35" t="s">
        <v>24</v>
      </c>
      <c r="U5" s="35" t="s">
        <v>25</v>
      </c>
      <c r="V5" s="30" t="s">
        <v>26</v>
      </c>
    </row>
    <row r="6" spans="1:22" ht="9" customHeight="1" x14ac:dyDescent="0.15">
      <c r="A6" s="36"/>
      <c r="B6" s="37"/>
      <c r="C6" s="38"/>
      <c r="D6" s="39"/>
      <c r="E6" s="39"/>
      <c r="F6" s="39"/>
      <c r="G6" s="40"/>
      <c r="H6" s="39"/>
      <c r="I6" s="39"/>
      <c r="J6" s="39"/>
      <c r="K6" s="39"/>
      <c r="L6" s="39"/>
      <c r="M6" s="39"/>
      <c r="N6" s="39"/>
      <c r="O6" s="39"/>
      <c r="P6" s="41"/>
      <c r="Q6" s="39"/>
      <c r="R6" s="39"/>
      <c r="S6" s="42" t="s">
        <v>27</v>
      </c>
      <c r="T6" s="41"/>
      <c r="U6" s="43"/>
      <c r="V6" s="44"/>
    </row>
    <row r="7" spans="1:22" s="53" customFormat="1" ht="12.95" customHeight="1" x14ac:dyDescent="0.15">
      <c r="A7" s="45" t="s">
        <v>28</v>
      </c>
      <c r="B7" s="46"/>
      <c r="C7" s="47">
        <v>659792</v>
      </c>
      <c r="D7" s="48">
        <v>145776</v>
      </c>
      <c r="E7" s="48">
        <v>17742</v>
      </c>
      <c r="F7" s="48">
        <v>29261</v>
      </c>
      <c r="G7" s="48">
        <v>1216</v>
      </c>
      <c r="H7" s="48">
        <v>97557</v>
      </c>
      <c r="I7" s="48">
        <v>2096</v>
      </c>
      <c r="J7" s="48">
        <v>707</v>
      </c>
      <c r="K7" s="48">
        <v>1389</v>
      </c>
      <c r="L7" s="48">
        <v>476585</v>
      </c>
      <c r="M7" s="48">
        <v>102188</v>
      </c>
      <c r="N7" s="48">
        <v>157626</v>
      </c>
      <c r="O7" s="48">
        <v>216771</v>
      </c>
      <c r="P7" s="48">
        <v>11197</v>
      </c>
      <c r="Q7" s="48">
        <v>11752</v>
      </c>
      <c r="R7" s="48">
        <v>3154</v>
      </c>
      <c r="S7" s="49">
        <v>1.29</v>
      </c>
      <c r="T7" s="50">
        <v>40254</v>
      </c>
      <c r="U7" s="51">
        <v>9219</v>
      </c>
      <c r="V7" s="52" t="s">
        <v>29</v>
      </c>
    </row>
    <row r="8" spans="1:22" s="53" customFormat="1" ht="12" customHeight="1" x14ac:dyDescent="0.15">
      <c r="A8" s="54" t="s">
        <v>30</v>
      </c>
      <c r="B8" s="55"/>
      <c r="C8" s="47">
        <v>665441</v>
      </c>
      <c r="D8" s="50">
        <v>143652</v>
      </c>
      <c r="E8" s="50">
        <v>17697</v>
      </c>
      <c r="F8" s="50">
        <v>28739</v>
      </c>
      <c r="G8" s="50">
        <v>1202</v>
      </c>
      <c r="H8" s="50">
        <v>96014</v>
      </c>
      <c r="I8" s="50">
        <v>2064</v>
      </c>
      <c r="J8" s="48">
        <v>677</v>
      </c>
      <c r="K8" s="50">
        <v>1387</v>
      </c>
      <c r="L8" s="56">
        <v>485932</v>
      </c>
      <c r="M8" s="50">
        <v>104359</v>
      </c>
      <c r="N8" s="50">
        <v>154241</v>
      </c>
      <c r="O8" s="50">
        <v>227332</v>
      </c>
      <c r="P8" s="50">
        <v>11272</v>
      </c>
      <c r="Q8" s="50">
        <v>11893</v>
      </c>
      <c r="R8" s="50">
        <v>1368</v>
      </c>
      <c r="S8" s="57">
        <v>1.2617422130587084</v>
      </c>
      <c r="T8" s="58">
        <v>38861</v>
      </c>
      <c r="U8" s="58">
        <v>9321</v>
      </c>
      <c r="V8" s="59" t="s">
        <v>31</v>
      </c>
    </row>
    <row r="9" spans="1:22" s="53" customFormat="1" ht="12.95" customHeight="1" x14ac:dyDescent="0.15">
      <c r="A9" s="54" t="s">
        <v>32</v>
      </c>
      <c r="B9" s="60"/>
      <c r="C9" s="47">
        <v>670757</v>
      </c>
      <c r="D9" s="48">
        <v>142030</v>
      </c>
      <c r="E9" s="48">
        <v>17842</v>
      </c>
      <c r="F9" s="48">
        <v>28278</v>
      </c>
      <c r="G9" s="48">
        <v>1196</v>
      </c>
      <c r="H9" s="48">
        <v>94714</v>
      </c>
      <c r="I9" s="48">
        <v>2059</v>
      </c>
      <c r="J9" s="48">
        <v>672</v>
      </c>
      <c r="K9" s="48">
        <v>1387</v>
      </c>
      <c r="L9" s="48">
        <v>492300</v>
      </c>
      <c r="M9" s="48">
        <v>106113</v>
      </c>
      <c r="N9" s="48">
        <v>151061</v>
      </c>
      <c r="O9" s="48">
        <v>235126</v>
      </c>
      <c r="P9" s="48">
        <v>11532</v>
      </c>
      <c r="Q9" s="48">
        <v>12151</v>
      </c>
      <c r="R9" s="48">
        <v>1400</v>
      </c>
      <c r="S9" s="49">
        <v>1.2550310709263823</v>
      </c>
      <c r="T9" s="56">
        <v>37289</v>
      </c>
      <c r="U9" s="61">
        <v>9425</v>
      </c>
      <c r="V9" s="59" t="s">
        <v>33</v>
      </c>
    </row>
    <row r="10" spans="1:22" s="53" customFormat="1" ht="13.5" customHeight="1" x14ac:dyDescent="0.15">
      <c r="A10" s="54" t="s">
        <v>34</v>
      </c>
      <c r="B10" s="62"/>
      <c r="C10" s="58">
        <v>672037</v>
      </c>
      <c r="D10" s="58">
        <v>139687</v>
      </c>
      <c r="E10" s="58">
        <v>17895</v>
      </c>
      <c r="F10" s="58">
        <v>27828</v>
      </c>
      <c r="G10" s="58">
        <v>1176</v>
      </c>
      <c r="H10" s="58">
        <v>92788</v>
      </c>
      <c r="I10" s="58">
        <v>2081</v>
      </c>
      <c r="J10" s="58">
        <v>710</v>
      </c>
      <c r="K10" s="58">
        <v>1371</v>
      </c>
      <c r="L10" s="58">
        <v>495589</v>
      </c>
      <c r="M10" s="58">
        <v>108938</v>
      </c>
      <c r="N10" s="58">
        <v>148317</v>
      </c>
      <c r="O10" s="58">
        <v>238334</v>
      </c>
      <c r="P10" s="58">
        <v>11705</v>
      </c>
      <c r="Q10" s="58">
        <v>12367</v>
      </c>
      <c r="R10" s="58">
        <v>1411</v>
      </c>
      <c r="S10" s="49">
        <v>1.2347653477412699</v>
      </c>
      <c r="T10" s="58">
        <v>35642</v>
      </c>
      <c r="U10" s="58">
        <v>9484</v>
      </c>
      <c r="V10" s="59" t="s">
        <v>35</v>
      </c>
    </row>
    <row r="11" spans="1:22" s="68" customFormat="1" ht="12.95" customHeight="1" x14ac:dyDescent="0.15">
      <c r="A11" s="63" t="s">
        <v>36</v>
      </c>
      <c r="B11" s="64"/>
      <c r="C11" s="65">
        <f>SUM(C12:C14)+9132</f>
        <v>675328</v>
      </c>
      <c r="D11" s="65">
        <f>SUM(D12:D14)</f>
        <v>138051</v>
      </c>
      <c r="E11" s="65">
        <f>SUM(E12:E13)</f>
        <v>18118</v>
      </c>
      <c r="F11" s="65">
        <f>SUM(F12:F13)</f>
        <v>27628</v>
      </c>
      <c r="G11" s="65">
        <f>SUM(G12:G13)</f>
        <v>1198</v>
      </c>
      <c r="H11" s="65">
        <f>SUM(H12:H14)</f>
        <v>91107</v>
      </c>
      <c r="I11" s="65">
        <f t="shared" ref="I11:N11" si="0">SUM(I12:I13)</f>
        <v>2092</v>
      </c>
      <c r="J11" s="65">
        <f t="shared" si="0"/>
        <v>718</v>
      </c>
      <c r="K11" s="65">
        <f t="shared" si="0"/>
        <v>1374</v>
      </c>
      <c r="L11" s="65">
        <f>SUM(L12:L14)</f>
        <v>500299</v>
      </c>
      <c r="M11" s="65">
        <f t="shared" si="0"/>
        <v>113120</v>
      </c>
      <c r="N11" s="65">
        <f t="shared" si="0"/>
        <v>146108</v>
      </c>
      <c r="O11" s="65">
        <f>SUM(O12:O14)</f>
        <v>241071</v>
      </c>
      <c r="P11" s="65">
        <f>SUM(P12:P14)</f>
        <v>11856</v>
      </c>
      <c r="Q11" s="65">
        <f>SUM(Q12:Q13)</f>
        <v>12464</v>
      </c>
      <c r="R11" s="65">
        <f>SUM(R12:R13)</f>
        <v>1434</v>
      </c>
      <c r="S11" s="66">
        <v>1.24</v>
      </c>
      <c r="T11" s="65">
        <v>33740</v>
      </c>
      <c r="U11" s="65">
        <v>9402</v>
      </c>
      <c r="V11" s="67" t="s">
        <v>37</v>
      </c>
    </row>
    <row r="12" spans="1:22" s="68" customFormat="1" ht="12.75" customHeight="1" x14ac:dyDescent="0.15">
      <c r="A12" s="69"/>
      <c r="B12" s="70" t="s">
        <v>38</v>
      </c>
      <c r="C12" s="71">
        <f t="shared" ref="C12:R12" si="1">SUM(C16:C25)</f>
        <v>546655</v>
      </c>
      <c r="D12" s="71">
        <f t="shared" si="1"/>
        <v>110998</v>
      </c>
      <c r="E12" s="71">
        <f t="shared" si="1"/>
        <v>14634</v>
      </c>
      <c r="F12" s="71">
        <f t="shared" si="1"/>
        <v>22836</v>
      </c>
      <c r="G12" s="71">
        <f t="shared" si="1"/>
        <v>987</v>
      </c>
      <c r="H12" s="71">
        <f t="shared" si="1"/>
        <v>72541</v>
      </c>
      <c r="I12" s="71">
        <f t="shared" si="1"/>
        <v>1835</v>
      </c>
      <c r="J12" s="71">
        <f t="shared" si="1"/>
        <v>667</v>
      </c>
      <c r="K12" s="71">
        <f t="shared" si="1"/>
        <v>1168</v>
      </c>
      <c r="L12" s="71">
        <f t="shared" si="1"/>
        <v>412701</v>
      </c>
      <c r="M12" s="71">
        <f t="shared" si="1"/>
        <v>93461</v>
      </c>
      <c r="N12" s="71">
        <f t="shared" si="1"/>
        <v>120879</v>
      </c>
      <c r="O12" s="71">
        <f t="shared" si="1"/>
        <v>198361</v>
      </c>
      <c r="P12" s="71">
        <f t="shared" si="1"/>
        <v>9703</v>
      </c>
      <c r="Q12" s="71">
        <f t="shared" si="1"/>
        <v>10256</v>
      </c>
      <c r="R12" s="71">
        <f t="shared" si="1"/>
        <v>1162</v>
      </c>
      <c r="S12" s="72">
        <v>1.25</v>
      </c>
      <c r="T12" s="71">
        <v>27692</v>
      </c>
      <c r="U12" s="73">
        <v>7892</v>
      </c>
      <c r="V12" s="74" t="s">
        <v>38</v>
      </c>
    </row>
    <row r="13" spans="1:22" s="68" customFormat="1" ht="12.95" customHeight="1" x14ac:dyDescent="0.15">
      <c r="A13" s="69"/>
      <c r="B13" s="70" t="s">
        <v>39</v>
      </c>
      <c r="C13" s="71">
        <f t="shared" ref="C13:R13" si="2">C28+C31+C32+C33+C36+C39+C42+C43+C44+C47</f>
        <v>119469</v>
      </c>
      <c r="D13" s="71">
        <f t="shared" si="2"/>
        <v>27018</v>
      </c>
      <c r="E13" s="71">
        <f t="shared" si="2"/>
        <v>3484</v>
      </c>
      <c r="F13" s="71">
        <f t="shared" si="2"/>
        <v>4792</v>
      </c>
      <c r="G13" s="71">
        <f t="shared" si="2"/>
        <v>211</v>
      </c>
      <c r="H13" s="71">
        <f t="shared" si="2"/>
        <v>18531</v>
      </c>
      <c r="I13" s="71">
        <f t="shared" si="2"/>
        <v>257</v>
      </c>
      <c r="J13" s="71">
        <f t="shared" si="2"/>
        <v>51</v>
      </c>
      <c r="K13" s="71">
        <f t="shared" si="2"/>
        <v>206</v>
      </c>
      <c r="L13" s="71">
        <f t="shared" si="2"/>
        <v>87570</v>
      </c>
      <c r="M13" s="71">
        <f t="shared" si="2"/>
        <v>19659</v>
      </c>
      <c r="N13" s="71">
        <f t="shared" si="2"/>
        <v>25229</v>
      </c>
      <c r="O13" s="71">
        <f t="shared" si="2"/>
        <v>42682</v>
      </c>
      <c r="P13" s="71">
        <f t="shared" si="2"/>
        <v>2144</v>
      </c>
      <c r="Q13" s="71">
        <f t="shared" si="2"/>
        <v>2208</v>
      </c>
      <c r="R13" s="71">
        <f t="shared" si="2"/>
        <v>272</v>
      </c>
      <c r="S13" s="66">
        <v>1.19</v>
      </c>
      <c r="T13" s="71">
        <v>6048</v>
      </c>
      <c r="U13" s="73">
        <v>1510</v>
      </c>
      <c r="V13" s="74" t="s">
        <v>39</v>
      </c>
    </row>
    <row r="14" spans="1:22" s="80" customFormat="1" ht="12.95" customHeight="1" x14ac:dyDescent="0.15">
      <c r="A14" s="75"/>
      <c r="B14" s="76" t="s">
        <v>40</v>
      </c>
      <c r="C14" s="77">
        <f>D14+I14+L14+P14+Q14+R14</f>
        <v>72</v>
      </c>
      <c r="D14" s="71">
        <f>SUM(E14:H14)</f>
        <v>35</v>
      </c>
      <c r="E14" s="78">
        <v>0</v>
      </c>
      <c r="F14" s="78">
        <v>0</v>
      </c>
      <c r="G14" s="78">
        <v>0</v>
      </c>
      <c r="H14" s="71">
        <v>35</v>
      </c>
      <c r="I14" s="78">
        <v>0</v>
      </c>
      <c r="J14" s="78">
        <v>0</v>
      </c>
      <c r="K14" s="78">
        <v>0</v>
      </c>
      <c r="L14" s="78">
        <f>SUM(M14:O14)</f>
        <v>28</v>
      </c>
      <c r="M14" s="78">
        <v>0</v>
      </c>
      <c r="N14" s="78">
        <v>0</v>
      </c>
      <c r="O14" s="71">
        <v>28</v>
      </c>
      <c r="P14" s="78">
        <v>9</v>
      </c>
      <c r="Q14" s="78">
        <v>0</v>
      </c>
      <c r="R14" s="78">
        <v>0</v>
      </c>
      <c r="S14" s="78"/>
      <c r="T14" s="78">
        <v>0</v>
      </c>
      <c r="U14" s="78">
        <v>0</v>
      </c>
      <c r="V14" s="79" t="s">
        <v>41</v>
      </c>
    </row>
    <row r="15" spans="1:22" s="80" customFormat="1" ht="12.95" customHeight="1" x14ac:dyDescent="0.15">
      <c r="A15" s="75"/>
      <c r="B15" s="81"/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V15" s="82"/>
    </row>
    <row r="16" spans="1:22" s="53" customFormat="1" ht="12.95" customHeight="1" x14ac:dyDescent="0.15">
      <c r="A16" s="83">
        <v>1</v>
      </c>
      <c r="B16" s="84" t="s">
        <v>42</v>
      </c>
      <c r="C16" s="47">
        <f>D16+I16+L16+P16+Q16+R16</f>
        <v>180160</v>
      </c>
      <c r="D16" s="48">
        <f>SUM(E16:H16)</f>
        <v>32250</v>
      </c>
      <c r="E16" s="48">
        <v>4124</v>
      </c>
      <c r="F16" s="48">
        <v>8234</v>
      </c>
      <c r="G16" s="48">
        <v>227</v>
      </c>
      <c r="H16" s="48">
        <v>19665</v>
      </c>
      <c r="I16" s="48">
        <f>SUM(J16:K16)</f>
        <v>637</v>
      </c>
      <c r="J16" s="48">
        <v>279</v>
      </c>
      <c r="K16" s="48">
        <v>358</v>
      </c>
      <c r="L16" s="48">
        <f>SUM(M16:O16)</f>
        <v>140829</v>
      </c>
      <c r="M16" s="48">
        <v>34448</v>
      </c>
      <c r="N16" s="48">
        <v>44474</v>
      </c>
      <c r="O16" s="48">
        <v>61907</v>
      </c>
      <c r="P16" s="48">
        <v>2969</v>
      </c>
      <c r="Q16" s="48">
        <v>3091</v>
      </c>
      <c r="R16" s="48">
        <v>384</v>
      </c>
      <c r="S16" s="85">
        <v>1.3</v>
      </c>
      <c r="T16" s="50">
        <v>9316</v>
      </c>
      <c r="U16" s="51">
        <v>2491</v>
      </c>
      <c r="V16" s="86">
        <v>1</v>
      </c>
    </row>
    <row r="17" spans="1:22" s="53" customFormat="1" ht="12.95" customHeight="1" x14ac:dyDescent="0.15">
      <c r="A17" s="83">
        <v>2</v>
      </c>
      <c r="B17" s="84" t="s">
        <v>43</v>
      </c>
      <c r="C17" s="47">
        <f t="shared" ref="C17:C25" si="3">D17+I17+L17+P17+Q17+R17</f>
        <v>94655</v>
      </c>
      <c r="D17" s="48">
        <f t="shared" ref="D17:D25" si="4">SUM(E17:H17)</f>
        <v>20778</v>
      </c>
      <c r="E17" s="48">
        <v>1974</v>
      </c>
      <c r="F17" s="48">
        <v>3740</v>
      </c>
      <c r="G17" s="48">
        <v>94</v>
      </c>
      <c r="H17" s="48">
        <v>14970</v>
      </c>
      <c r="I17" s="48">
        <f t="shared" ref="I17:I25" si="5">SUM(J17:K17)</f>
        <v>369</v>
      </c>
      <c r="J17" s="48">
        <v>140</v>
      </c>
      <c r="K17" s="48">
        <v>229</v>
      </c>
      <c r="L17" s="48">
        <f t="shared" ref="L17:L25" si="6">SUM(M17:O17)</f>
        <v>69618</v>
      </c>
      <c r="M17" s="48">
        <v>14319</v>
      </c>
      <c r="N17" s="48">
        <v>18940</v>
      </c>
      <c r="O17" s="48">
        <v>36359</v>
      </c>
      <c r="P17" s="48">
        <v>1658</v>
      </c>
      <c r="Q17" s="48">
        <v>2029</v>
      </c>
      <c r="R17" s="48">
        <v>203</v>
      </c>
      <c r="S17" s="85">
        <v>1.28</v>
      </c>
      <c r="T17" s="50">
        <v>6188</v>
      </c>
      <c r="U17" s="51">
        <v>1791</v>
      </c>
      <c r="V17" s="86">
        <v>2</v>
      </c>
    </row>
    <row r="18" spans="1:22" s="53" customFormat="1" ht="12.95" customHeight="1" x14ac:dyDescent="0.15">
      <c r="A18" s="83">
        <v>3</v>
      </c>
      <c r="B18" s="84" t="s">
        <v>44</v>
      </c>
      <c r="C18" s="47">
        <f t="shared" si="3"/>
        <v>53118</v>
      </c>
      <c r="D18" s="48">
        <f t="shared" si="4"/>
        <v>9703</v>
      </c>
      <c r="E18" s="48">
        <v>2816</v>
      </c>
      <c r="F18" s="48">
        <v>2247</v>
      </c>
      <c r="G18" s="48">
        <v>312</v>
      </c>
      <c r="H18" s="48">
        <v>4328</v>
      </c>
      <c r="I18" s="48">
        <f t="shared" si="5"/>
        <v>118</v>
      </c>
      <c r="J18" s="48">
        <v>39</v>
      </c>
      <c r="K18" s="48">
        <v>79</v>
      </c>
      <c r="L18" s="48">
        <f t="shared" si="6"/>
        <v>40667</v>
      </c>
      <c r="M18" s="48">
        <v>9847</v>
      </c>
      <c r="N18" s="48">
        <v>12523</v>
      </c>
      <c r="O18" s="48">
        <v>18297</v>
      </c>
      <c r="P18" s="48">
        <v>1592</v>
      </c>
      <c r="Q18" s="48">
        <v>937</v>
      </c>
      <c r="R18" s="48">
        <v>101</v>
      </c>
      <c r="S18" s="85">
        <v>1.38</v>
      </c>
      <c r="T18" s="50">
        <v>2867</v>
      </c>
      <c r="U18" s="51">
        <v>769</v>
      </c>
      <c r="V18" s="86">
        <v>3</v>
      </c>
    </row>
    <row r="19" spans="1:22" s="53" customFormat="1" ht="12.95" customHeight="1" x14ac:dyDescent="0.15">
      <c r="A19" s="83">
        <v>4</v>
      </c>
      <c r="B19" s="84" t="s">
        <v>45</v>
      </c>
      <c r="C19" s="47">
        <f t="shared" si="3"/>
        <v>17484</v>
      </c>
      <c r="D19" s="48">
        <f t="shared" si="4"/>
        <v>4084</v>
      </c>
      <c r="E19" s="48">
        <v>627</v>
      </c>
      <c r="F19" s="48">
        <v>631</v>
      </c>
      <c r="G19" s="48">
        <v>41</v>
      </c>
      <c r="H19" s="48">
        <v>2785</v>
      </c>
      <c r="I19" s="48">
        <f t="shared" si="5"/>
        <v>55</v>
      </c>
      <c r="J19" s="48">
        <v>8</v>
      </c>
      <c r="K19" s="48">
        <v>47</v>
      </c>
      <c r="L19" s="48">
        <f t="shared" si="6"/>
        <v>12694</v>
      </c>
      <c r="M19" s="48">
        <v>2692</v>
      </c>
      <c r="N19" s="48">
        <v>3397</v>
      </c>
      <c r="O19" s="48">
        <v>6605</v>
      </c>
      <c r="P19" s="48">
        <v>285</v>
      </c>
      <c r="Q19" s="48">
        <v>332</v>
      </c>
      <c r="R19" s="48">
        <v>34</v>
      </c>
      <c r="S19" s="85">
        <v>1.1000000000000001</v>
      </c>
      <c r="T19" s="50">
        <v>673</v>
      </c>
      <c r="U19" s="51">
        <v>190</v>
      </c>
      <c r="V19" s="86">
        <v>4</v>
      </c>
    </row>
    <row r="20" spans="1:22" s="53" customFormat="1" ht="12.95" customHeight="1" x14ac:dyDescent="0.15">
      <c r="A20" s="83">
        <v>5</v>
      </c>
      <c r="B20" s="84" t="s">
        <v>46</v>
      </c>
      <c r="C20" s="47">
        <f t="shared" si="3"/>
        <v>46021</v>
      </c>
      <c r="D20" s="48">
        <f t="shared" si="4"/>
        <v>10429</v>
      </c>
      <c r="E20" s="48">
        <v>1214</v>
      </c>
      <c r="F20" s="48">
        <v>1500</v>
      </c>
      <c r="G20" s="48">
        <v>183</v>
      </c>
      <c r="H20" s="48">
        <v>7532</v>
      </c>
      <c r="I20" s="48">
        <f t="shared" si="5"/>
        <v>210</v>
      </c>
      <c r="J20" s="48">
        <v>81</v>
      </c>
      <c r="K20" s="48">
        <v>129</v>
      </c>
      <c r="L20" s="48">
        <f t="shared" si="6"/>
        <v>33705</v>
      </c>
      <c r="M20" s="48">
        <v>7412</v>
      </c>
      <c r="N20" s="48">
        <v>9336</v>
      </c>
      <c r="O20" s="48">
        <v>16957</v>
      </c>
      <c r="P20" s="48">
        <v>786</v>
      </c>
      <c r="Q20" s="48">
        <v>795</v>
      </c>
      <c r="R20" s="48">
        <v>96</v>
      </c>
      <c r="S20" s="85">
        <v>1.19</v>
      </c>
      <c r="T20" s="50">
        <v>1829</v>
      </c>
      <c r="U20" s="51">
        <v>615</v>
      </c>
      <c r="V20" s="86">
        <v>5</v>
      </c>
    </row>
    <row r="21" spans="1:22" s="53" customFormat="1" ht="12.95" customHeight="1" x14ac:dyDescent="0.15">
      <c r="A21" s="83">
        <v>6</v>
      </c>
      <c r="B21" s="84" t="s">
        <v>47</v>
      </c>
      <c r="C21" s="47">
        <f t="shared" si="3"/>
        <v>42116</v>
      </c>
      <c r="D21" s="48">
        <f t="shared" si="4"/>
        <v>9064</v>
      </c>
      <c r="E21" s="48">
        <v>1065</v>
      </c>
      <c r="F21" s="48">
        <v>1454</v>
      </c>
      <c r="G21" s="48">
        <v>54</v>
      </c>
      <c r="H21" s="48">
        <v>6491</v>
      </c>
      <c r="I21" s="48">
        <f t="shared" si="5"/>
        <v>92</v>
      </c>
      <c r="J21" s="48">
        <v>9</v>
      </c>
      <c r="K21" s="48">
        <v>83</v>
      </c>
      <c r="L21" s="48">
        <f t="shared" si="6"/>
        <v>31431</v>
      </c>
      <c r="M21" s="48">
        <v>6597</v>
      </c>
      <c r="N21" s="48">
        <v>8756</v>
      </c>
      <c r="O21" s="48">
        <v>16078</v>
      </c>
      <c r="P21" s="48">
        <v>583</v>
      </c>
      <c r="Q21" s="48">
        <v>841</v>
      </c>
      <c r="R21" s="48">
        <v>105</v>
      </c>
      <c r="S21" s="85">
        <v>1.1499999999999999</v>
      </c>
      <c r="T21" s="50">
        <v>1781</v>
      </c>
      <c r="U21" s="51">
        <v>575</v>
      </c>
      <c r="V21" s="86">
        <v>6</v>
      </c>
    </row>
    <row r="22" spans="1:22" s="53" customFormat="1" ht="12.95" customHeight="1" x14ac:dyDescent="0.15">
      <c r="A22" s="83">
        <v>7</v>
      </c>
      <c r="B22" s="84" t="s">
        <v>48</v>
      </c>
      <c r="C22" s="47">
        <f t="shared" si="3"/>
        <v>25140</v>
      </c>
      <c r="D22" s="48">
        <f t="shared" si="4"/>
        <v>6098</v>
      </c>
      <c r="E22" s="48">
        <v>496</v>
      </c>
      <c r="F22" s="48">
        <v>1352</v>
      </c>
      <c r="G22" s="48">
        <v>8</v>
      </c>
      <c r="H22" s="48">
        <v>4242</v>
      </c>
      <c r="I22" s="48">
        <f t="shared" si="5"/>
        <v>138</v>
      </c>
      <c r="J22" s="48">
        <v>65</v>
      </c>
      <c r="K22" s="48">
        <v>73</v>
      </c>
      <c r="L22" s="48">
        <f t="shared" si="6"/>
        <v>17984</v>
      </c>
      <c r="M22" s="48">
        <v>3593</v>
      </c>
      <c r="N22" s="48">
        <v>4881</v>
      </c>
      <c r="O22" s="48">
        <v>9510</v>
      </c>
      <c r="P22" s="48">
        <v>358</v>
      </c>
      <c r="Q22" s="48">
        <v>515</v>
      </c>
      <c r="R22" s="48">
        <v>47</v>
      </c>
      <c r="S22" s="85">
        <v>1.1599999999999999</v>
      </c>
      <c r="T22" s="50">
        <v>1166</v>
      </c>
      <c r="U22" s="51">
        <v>306</v>
      </c>
      <c r="V22" s="86">
        <v>7</v>
      </c>
    </row>
    <row r="23" spans="1:22" s="53" customFormat="1" ht="12.95" customHeight="1" x14ac:dyDescent="0.15">
      <c r="A23" s="83">
        <v>8</v>
      </c>
      <c r="B23" s="84" t="s">
        <v>49</v>
      </c>
      <c r="C23" s="47">
        <f t="shared" si="3"/>
        <v>37914</v>
      </c>
      <c r="D23" s="48">
        <f t="shared" si="4"/>
        <v>7563</v>
      </c>
      <c r="E23" s="48">
        <v>1107</v>
      </c>
      <c r="F23" s="48">
        <v>1823</v>
      </c>
      <c r="G23" s="48">
        <v>18</v>
      </c>
      <c r="H23" s="48">
        <v>4615</v>
      </c>
      <c r="I23" s="48">
        <f t="shared" si="5"/>
        <v>68</v>
      </c>
      <c r="J23" s="48">
        <v>7</v>
      </c>
      <c r="K23" s="48">
        <v>61</v>
      </c>
      <c r="L23" s="48">
        <f t="shared" si="6"/>
        <v>28894</v>
      </c>
      <c r="M23" s="48">
        <v>6333</v>
      </c>
      <c r="N23" s="48">
        <v>8345</v>
      </c>
      <c r="O23" s="48">
        <v>14216</v>
      </c>
      <c r="P23" s="48">
        <v>559</v>
      </c>
      <c r="Q23" s="48">
        <v>758</v>
      </c>
      <c r="R23" s="48">
        <v>72</v>
      </c>
      <c r="S23" s="85">
        <v>1.1599999999999999</v>
      </c>
      <c r="T23" s="50">
        <v>1497</v>
      </c>
      <c r="U23" s="51">
        <v>501</v>
      </c>
      <c r="V23" s="86">
        <v>8</v>
      </c>
    </row>
    <row r="24" spans="1:22" s="53" customFormat="1" ht="12.95" customHeight="1" x14ac:dyDescent="0.15">
      <c r="A24" s="83">
        <v>9</v>
      </c>
      <c r="B24" s="84" t="s">
        <v>50</v>
      </c>
      <c r="C24" s="47">
        <f t="shared" si="3"/>
        <v>22656</v>
      </c>
      <c r="D24" s="48">
        <f t="shared" si="4"/>
        <v>5476</v>
      </c>
      <c r="E24" s="48">
        <v>404</v>
      </c>
      <c r="F24" s="48">
        <v>919</v>
      </c>
      <c r="G24" s="48">
        <v>5</v>
      </c>
      <c r="H24" s="48">
        <v>4148</v>
      </c>
      <c r="I24" s="48">
        <f t="shared" si="5"/>
        <v>85</v>
      </c>
      <c r="J24" s="48">
        <v>24</v>
      </c>
      <c r="K24" s="48">
        <v>61</v>
      </c>
      <c r="L24" s="48">
        <f t="shared" si="6"/>
        <v>16325</v>
      </c>
      <c r="M24" s="48">
        <v>3447</v>
      </c>
      <c r="N24" s="48">
        <v>4387</v>
      </c>
      <c r="O24" s="48">
        <v>8491</v>
      </c>
      <c r="P24" s="48">
        <v>293</v>
      </c>
      <c r="Q24" s="48">
        <v>412</v>
      </c>
      <c r="R24" s="48">
        <v>65</v>
      </c>
      <c r="S24" s="85">
        <v>1.18</v>
      </c>
      <c r="T24" s="50">
        <v>1115</v>
      </c>
      <c r="U24" s="51">
        <v>282</v>
      </c>
      <c r="V24" s="86">
        <v>9</v>
      </c>
    </row>
    <row r="25" spans="1:22" s="53" customFormat="1" ht="12.95" customHeight="1" x14ac:dyDescent="0.15">
      <c r="A25" s="83">
        <v>10</v>
      </c>
      <c r="B25" s="84" t="s">
        <v>51</v>
      </c>
      <c r="C25" s="47">
        <f t="shared" si="3"/>
        <v>27391</v>
      </c>
      <c r="D25" s="48">
        <f t="shared" si="4"/>
        <v>5553</v>
      </c>
      <c r="E25" s="48">
        <v>807</v>
      </c>
      <c r="F25" s="48">
        <v>936</v>
      </c>
      <c r="G25" s="48">
        <v>45</v>
      </c>
      <c r="H25" s="48">
        <v>3765</v>
      </c>
      <c r="I25" s="48">
        <f t="shared" si="5"/>
        <v>63</v>
      </c>
      <c r="J25" s="48">
        <v>15</v>
      </c>
      <c r="K25" s="48">
        <v>48</v>
      </c>
      <c r="L25" s="48">
        <f t="shared" si="6"/>
        <v>20554</v>
      </c>
      <c r="M25" s="48">
        <v>4773</v>
      </c>
      <c r="N25" s="48">
        <v>5840</v>
      </c>
      <c r="O25" s="48">
        <v>9941</v>
      </c>
      <c r="P25" s="48">
        <v>620</v>
      </c>
      <c r="Q25" s="48">
        <v>546</v>
      </c>
      <c r="R25" s="48">
        <v>55</v>
      </c>
      <c r="S25" s="85">
        <v>1.1499999999999999</v>
      </c>
      <c r="T25" s="50">
        <v>1260</v>
      </c>
      <c r="U25" s="51">
        <v>372</v>
      </c>
      <c r="V25" s="86">
        <v>10</v>
      </c>
    </row>
    <row r="26" spans="1:22" s="53" customFormat="1" ht="12.95" customHeight="1" x14ac:dyDescent="0.15">
      <c r="A26" s="83"/>
      <c r="B26" s="81"/>
      <c r="C26" s="47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50"/>
      <c r="U26" s="51"/>
      <c r="V26" s="82"/>
    </row>
    <row r="27" spans="1:22" s="68" customFormat="1" ht="12.95" customHeight="1" x14ac:dyDescent="0.15">
      <c r="A27" s="69"/>
      <c r="B27" s="87" t="s">
        <v>52</v>
      </c>
      <c r="C27" s="77">
        <f>C28</f>
        <v>12619</v>
      </c>
      <c r="D27" s="71">
        <f t="shared" ref="D27:S27" si="7">D28</f>
        <v>2091</v>
      </c>
      <c r="E27" s="71">
        <f t="shared" si="7"/>
        <v>331</v>
      </c>
      <c r="F27" s="71">
        <f t="shared" si="7"/>
        <v>395</v>
      </c>
      <c r="G27" s="71">
        <f t="shared" si="7"/>
        <v>1</v>
      </c>
      <c r="H27" s="71">
        <f t="shared" si="7"/>
        <v>1364</v>
      </c>
      <c r="I27" s="71">
        <f t="shared" si="7"/>
        <v>22</v>
      </c>
      <c r="J27" s="71">
        <f t="shared" si="7"/>
        <v>3</v>
      </c>
      <c r="K27" s="71">
        <f t="shared" si="7"/>
        <v>19</v>
      </c>
      <c r="L27" s="48">
        <f t="shared" si="7"/>
        <v>9982</v>
      </c>
      <c r="M27" s="71">
        <f t="shared" si="7"/>
        <v>2381</v>
      </c>
      <c r="N27" s="71">
        <f t="shared" si="7"/>
        <v>2857</v>
      </c>
      <c r="O27" s="71">
        <f t="shared" si="7"/>
        <v>4744</v>
      </c>
      <c r="P27" s="71">
        <f t="shared" si="7"/>
        <v>232</v>
      </c>
      <c r="Q27" s="71">
        <f t="shared" si="7"/>
        <v>266</v>
      </c>
      <c r="R27" s="71">
        <f t="shared" si="7"/>
        <v>26</v>
      </c>
      <c r="S27" s="66">
        <f t="shared" si="7"/>
        <v>1.29</v>
      </c>
      <c r="T27" s="88">
        <v>518</v>
      </c>
      <c r="U27" s="89">
        <v>184</v>
      </c>
      <c r="V27" s="79" t="s">
        <v>53</v>
      </c>
    </row>
    <row r="28" spans="1:22" s="53" customFormat="1" ht="12.75" customHeight="1" x14ac:dyDescent="0.15">
      <c r="A28" s="83">
        <v>11</v>
      </c>
      <c r="B28" s="84" t="s">
        <v>54</v>
      </c>
      <c r="C28" s="47">
        <f>D28+I28+L28+P28+Q28+R28</f>
        <v>12619</v>
      </c>
      <c r="D28" s="48">
        <f>SUM(E28:H28)</f>
        <v>2091</v>
      </c>
      <c r="E28" s="48">
        <v>331</v>
      </c>
      <c r="F28" s="48">
        <v>395</v>
      </c>
      <c r="G28" s="48">
        <v>1</v>
      </c>
      <c r="H28" s="48">
        <v>1364</v>
      </c>
      <c r="I28" s="48">
        <f>SUM(J28:K28)</f>
        <v>22</v>
      </c>
      <c r="J28" s="48">
        <v>3</v>
      </c>
      <c r="K28" s="48">
        <v>19</v>
      </c>
      <c r="L28" s="48">
        <f>SUM(M28:O28)</f>
        <v>9982</v>
      </c>
      <c r="M28" s="48">
        <v>2381</v>
      </c>
      <c r="N28" s="48">
        <v>2857</v>
      </c>
      <c r="O28" s="48">
        <v>4744</v>
      </c>
      <c r="P28" s="48">
        <v>232</v>
      </c>
      <c r="Q28" s="48">
        <v>266</v>
      </c>
      <c r="R28" s="48">
        <v>26</v>
      </c>
      <c r="S28" s="85">
        <v>1.29</v>
      </c>
      <c r="T28" s="50">
        <v>518</v>
      </c>
      <c r="U28" s="90">
        <v>184</v>
      </c>
      <c r="V28" s="86">
        <v>11</v>
      </c>
    </row>
    <row r="29" spans="1:22" s="53" customFormat="1" ht="12.95" customHeight="1" x14ac:dyDescent="0.15">
      <c r="A29" s="83"/>
      <c r="B29" s="81"/>
      <c r="C29" s="47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85"/>
      <c r="T29" s="50"/>
      <c r="U29" s="51"/>
      <c r="V29" s="86"/>
    </row>
    <row r="30" spans="1:22" s="91" customFormat="1" ht="12.95" customHeight="1" x14ac:dyDescent="0.15">
      <c r="A30" s="69"/>
      <c r="B30" s="87" t="s">
        <v>55</v>
      </c>
      <c r="C30" s="77">
        <f>SUM(C31:C33)</f>
        <v>41936</v>
      </c>
      <c r="D30" s="71">
        <f t="shared" ref="D30:R30" si="8">SUM(D31:D33)</f>
        <v>8433</v>
      </c>
      <c r="E30" s="71">
        <f t="shared" si="8"/>
        <v>1649</v>
      </c>
      <c r="F30" s="71">
        <f t="shared" si="8"/>
        <v>1495</v>
      </c>
      <c r="G30" s="71">
        <f t="shared" si="8"/>
        <v>152</v>
      </c>
      <c r="H30" s="71">
        <f t="shared" si="8"/>
        <v>5137</v>
      </c>
      <c r="I30" s="71">
        <f t="shared" si="8"/>
        <v>60</v>
      </c>
      <c r="J30" s="71">
        <f t="shared" si="8"/>
        <v>13</v>
      </c>
      <c r="K30" s="71">
        <f t="shared" si="8"/>
        <v>47</v>
      </c>
      <c r="L30" s="48">
        <f t="shared" si="8"/>
        <v>31676</v>
      </c>
      <c r="M30" s="71">
        <f t="shared" si="8"/>
        <v>7295</v>
      </c>
      <c r="N30" s="71">
        <f t="shared" si="8"/>
        <v>9503</v>
      </c>
      <c r="O30" s="71">
        <f t="shared" si="8"/>
        <v>14878</v>
      </c>
      <c r="P30" s="71">
        <f t="shared" si="8"/>
        <v>953</v>
      </c>
      <c r="Q30" s="71">
        <f t="shared" si="8"/>
        <v>743</v>
      </c>
      <c r="R30" s="71">
        <f t="shared" si="8"/>
        <v>71</v>
      </c>
      <c r="S30" s="66">
        <v>1.24</v>
      </c>
      <c r="T30" s="88">
        <v>2296</v>
      </c>
      <c r="U30" s="73">
        <v>580</v>
      </c>
      <c r="V30" s="79" t="s">
        <v>56</v>
      </c>
    </row>
    <row r="31" spans="1:22" s="53" customFormat="1" ht="12.95" customHeight="1" x14ac:dyDescent="0.15">
      <c r="A31" s="83">
        <v>12</v>
      </c>
      <c r="B31" s="84" t="s">
        <v>57</v>
      </c>
      <c r="C31" s="47">
        <f>D31+I31+L31+P31+Q31+R31</f>
        <v>12609</v>
      </c>
      <c r="D31" s="48">
        <f>SUM(E31:H31)</f>
        <v>2228</v>
      </c>
      <c r="E31" s="48">
        <v>494</v>
      </c>
      <c r="F31" s="48">
        <v>357</v>
      </c>
      <c r="G31" s="48">
        <v>115</v>
      </c>
      <c r="H31" s="48">
        <v>1262</v>
      </c>
      <c r="I31" s="48">
        <f>SUM(J31:K31)</f>
        <v>26</v>
      </c>
      <c r="J31" s="48">
        <v>5</v>
      </c>
      <c r="K31" s="48">
        <v>21</v>
      </c>
      <c r="L31" s="48">
        <f>SUM(M31:O31)</f>
        <v>9810</v>
      </c>
      <c r="M31" s="48">
        <v>2347</v>
      </c>
      <c r="N31" s="48">
        <v>3167</v>
      </c>
      <c r="O31" s="48">
        <v>4296</v>
      </c>
      <c r="P31" s="48">
        <v>342</v>
      </c>
      <c r="Q31" s="48">
        <v>184</v>
      </c>
      <c r="R31" s="48">
        <v>19</v>
      </c>
      <c r="S31" s="85">
        <v>1.38</v>
      </c>
      <c r="T31" s="50">
        <v>705</v>
      </c>
      <c r="U31" s="51">
        <v>171</v>
      </c>
      <c r="V31" s="86">
        <v>12</v>
      </c>
    </row>
    <row r="32" spans="1:22" s="53" customFormat="1" ht="12.95" customHeight="1" x14ac:dyDescent="0.15">
      <c r="A32" s="83">
        <v>13</v>
      </c>
      <c r="B32" s="84" t="s">
        <v>58</v>
      </c>
      <c r="C32" s="47">
        <f>D32+I32+L32+P32+Q32+R32</f>
        <v>7869</v>
      </c>
      <c r="D32" s="48">
        <f>SUM(E32:H32)</f>
        <v>1449</v>
      </c>
      <c r="E32" s="48">
        <v>425</v>
      </c>
      <c r="F32" s="48">
        <v>224</v>
      </c>
      <c r="G32" s="48">
        <v>16</v>
      </c>
      <c r="H32" s="48">
        <v>784</v>
      </c>
      <c r="I32" s="48">
        <f>SUM(J32:K32)</f>
        <v>20</v>
      </c>
      <c r="J32" s="48">
        <v>3</v>
      </c>
      <c r="K32" s="48">
        <v>17</v>
      </c>
      <c r="L32" s="48">
        <f>SUM(M32:O32)</f>
        <v>6043</v>
      </c>
      <c r="M32" s="48">
        <v>1424</v>
      </c>
      <c r="N32" s="48">
        <v>1759</v>
      </c>
      <c r="O32" s="48">
        <v>2860</v>
      </c>
      <c r="P32" s="48">
        <v>170</v>
      </c>
      <c r="Q32" s="48">
        <v>173</v>
      </c>
      <c r="R32" s="48">
        <v>14</v>
      </c>
      <c r="S32" s="85">
        <v>1.19</v>
      </c>
      <c r="T32" s="50">
        <v>327</v>
      </c>
      <c r="U32" s="51">
        <v>108</v>
      </c>
      <c r="V32" s="86">
        <v>13</v>
      </c>
    </row>
    <row r="33" spans="1:22" s="53" customFormat="1" ht="12.95" customHeight="1" x14ac:dyDescent="0.15">
      <c r="A33" s="83">
        <v>14</v>
      </c>
      <c r="B33" s="84" t="s">
        <v>59</v>
      </c>
      <c r="C33" s="47">
        <f>D33+I33+L33+P33+Q33+R33</f>
        <v>21458</v>
      </c>
      <c r="D33" s="48">
        <f>SUM(E33:H33)</f>
        <v>4756</v>
      </c>
      <c r="E33" s="48">
        <v>730</v>
      </c>
      <c r="F33" s="48">
        <v>914</v>
      </c>
      <c r="G33" s="48">
        <v>21</v>
      </c>
      <c r="H33" s="48">
        <v>3091</v>
      </c>
      <c r="I33" s="48">
        <f>SUM(J33:K33)</f>
        <v>14</v>
      </c>
      <c r="J33" s="48">
        <v>5</v>
      </c>
      <c r="K33" s="48">
        <v>9</v>
      </c>
      <c r="L33" s="48">
        <f>SUM(M33:O33)</f>
        <v>15823</v>
      </c>
      <c r="M33" s="48">
        <v>3524</v>
      </c>
      <c r="N33" s="48">
        <v>4577</v>
      </c>
      <c r="O33" s="48">
        <v>7722</v>
      </c>
      <c r="P33" s="48">
        <v>441</v>
      </c>
      <c r="Q33" s="48">
        <v>386</v>
      </c>
      <c r="R33" s="48">
        <v>38</v>
      </c>
      <c r="S33" s="85">
        <v>1.17</v>
      </c>
      <c r="T33" s="50">
        <v>1264</v>
      </c>
      <c r="U33" s="51">
        <v>301</v>
      </c>
      <c r="V33" s="86">
        <v>14</v>
      </c>
    </row>
    <row r="34" spans="1:22" s="53" customFormat="1" ht="12.95" customHeight="1" x14ac:dyDescent="0.15">
      <c r="A34" s="75"/>
      <c r="B34" s="81"/>
      <c r="C34" s="47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T34" s="48"/>
      <c r="U34" s="48"/>
      <c r="V34" s="86"/>
    </row>
    <row r="35" spans="1:22" s="68" customFormat="1" ht="12.95" customHeight="1" x14ac:dyDescent="0.15">
      <c r="A35" s="69"/>
      <c r="B35" s="87" t="s">
        <v>60</v>
      </c>
      <c r="C35" s="77">
        <f>C36</f>
        <v>5518</v>
      </c>
      <c r="D35" s="71">
        <f t="shared" ref="D35:R35" si="9">D36</f>
        <v>1692</v>
      </c>
      <c r="E35" s="71">
        <f t="shared" si="9"/>
        <v>179</v>
      </c>
      <c r="F35" s="71">
        <f t="shared" si="9"/>
        <v>261</v>
      </c>
      <c r="G35" s="92">
        <f t="shared" si="9"/>
        <v>0</v>
      </c>
      <c r="H35" s="71">
        <f t="shared" si="9"/>
        <v>1252</v>
      </c>
      <c r="I35" s="71">
        <f t="shared" si="9"/>
        <v>50</v>
      </c>
      <c r="J35" s="71">
        <f t="shared" si="9"/>
        <v>23</v>
      </c>
      <c r="K35" s="71">
        <f t="shared" si="9"/>
        <v>27</v>
      </c>
      <c r="L35" s="48">
        <f t="shared" si="9"/>
        <v>3504</v>
      </c>
      <c r="M35" s="71">
        <f t="shared" si="9"/>
        <v>851</v>
      </c>
      <c r="N35" s="71">
        <f t="shared" si="9"/>
        <v>913</v>
      </c>
      <c r="O35" s="71">
        <f t="shared" si="9"/>
        <v>1740</v>
      </c>
      <c r="P35" s="71">
        <f t="shared" si="9"/>
        <v>113</v>
      </c>
      <c r="Q35" s="71">
        <f t="shared" si="9"/>
        <v>117</v>
      </c>
      <c r="R35" s="71">
        <f t="shared" si="9"/>
        <v>42</v>
      </c>
      <c r="S35" s="66">
        <v>1.03</v>
      </c>
      <c r="T35" s="88">
        <v>378</v>
      </c>
      <c r="U35" s="73">
        <v>75</v>
      </c>
      <c r="V35" s="79" t="s">
        <v>61</v>
      </c>
    </row>
    <row r="36" spans="1:22" s="53" customFormat="1" ht="12.95" customHeight="1" x14ac:dyDescent="0.15">
      <c r="A36" s="83">
        <v>15</v>
      </c>
      <c r="B36" s="84" t="s">
        <v>62</v>
      </c>
      <c r="C36" s="47">
        <f>D36+I36+L36+P36+Q36+R36</f>
        <v>5518</v>
      </c>
      <c r="D36" s="48">
        <f>SUM(E36:H36)</f>
        <v>1692</v>
      </c>
      <c r="E36" s="48">
        <v>179</v>
      </c>
      <c r="F36" s="48">
        <v>261</v>
      </c>
      <c r="G36" s="93">
        <v>0</v>
      </c>
      <c r="H36" s="48">
        <v>1252</v>
      </c>
      <c r="I36" s="48">
        <f>SUM(J36:K36)</f>
        <v>50</v>
      </c>
      <c r="J36" s="48">
        <v>23</v>
      </c>
      <c r="K36" s="48">
        <v>27</v>
      </c>
      <c r="L36" s="48">
        <f>SUM(M36:O36)</f>
        <v>3504</v>
      </c>
      <c r="M36" s="48">
        <v>851</v>
      </c>
      <c r="N36" s="48">
        <v>913</v>
      </c>
      <c r="O36" s="48">
        <v>1740</v>
      </c>
      <c r="P36" s="48">
        <v>113</v>
      </c>
      <c r="Q36" s="48">
        <v>117</v>
      </c>
      <c r="R36" s="48">
        <v>42</v>
      </c>
      <c r="S36" s="85">
        <v>1.03</v>
      </c>
      <c r="T36" s="50">
        <v>378</v>
      </c>
      <c r="U36" s="51">
        <v>75</v>
      </c>
      <c r="V36" s="82">
        <v>15</v>
      </c>
    </row>
    <row r="37" spans="1:22" s="68" customFormat="1" ht="12.95" customHeight="1" x14ac:dyDescent="0.15">
      <c r="A37" s="83"/>
      <c r="B37" s="81"/>
      <c r="C37" s="47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85"/>
      <c r="T37" s="88"/>
      <c r="U37" s="71"/>
      <c r="V37" s="79"/>
    </row>
    <row r="38" spans="1:22" s="68" customFormat="1" ht="12.95" customHeight="1" x14ac:dyDescent="0.15">
      <c r="A38" s="69"/>
      <c r="B38" s="87" t="s">
        <v>63</v>
      </c>
      <c r="C38" s="77">
        <f>C39</f>
        <v>16108</v>
      </c>
      <c r="D38" s="71">
        <f t="shared" ref="D38:R38" si="10">D39</f>
        <v>3316</v>
      </c>
      <c r="E38" s="71">
        <f t="shared" si="10"/>
        <v>345</v>
      </c>
      <c r="F38" s="71">
        <f t="shared" si="10"/>
        <v>489</v>
      </c>
      <c r="G38" s="71">
        <f t="shared" si="10"/>
        <v>44</v>
      </c>
      <c r="H38" s="71">
        <f t="shared" si="10"/>
        <v>2438</v>
      </c>
      <c r="I38" s="71">
        <f t="shared" si="10"/>
        <v>23</v>
      </c>
      <c r="J38" s="71">
        <f t="shared" si="10"/>
        <v>2</v>
      </c>
      <c r="K38" s="71">
        <f t="shared" si="10"/>
        <v>21</v>
      </c>
      <c r="L38" s="48">
        <f t="shared" si="10"/>
        <v>12242</v>
      </c>
      <c r="M38" s="71">
        <f t="shared" si="10"/>
        <v>2500</v>
      </c>
      <c r="N38" s="71">
        <f t="shared" si="10"/>
        <v>3527</v>
      </c>
      <c r="O38" s="71">
        <f t="shared" si="10"/>
        <v>6215</v>
      </c>
      <c r="P38" s="71">
        <f t="shared" si="10"/>
        <v>194</v>
      </c>
      <c r="Q38" s="71">
        <f t="shared" si="10"/>
        <v>309</v>
      </c>
      <c r="R38" s="71">
        <f t="shared" si="10"/>
        <v>24</v>
      </c>
      <c r="S38" s="66">
        <v>1.23</v>
      </c>
      <c r="T38" s="88">
        <v>649</v>
      </c>
      <c r="U38" s="71">
        <v>223</v>
      </c>
      <c r="V38" s="79" t="s">
        <v>64</v>
      </c>
    </row>
    <row r="39" spans="1:22" s="53" customFormat="1" ht="12.95" customHeight="1" x14ac:dyDescent="0.15">
      <c r="A39" s="83">
        <v>16</v>
      </c>
      <c r="B39" s="84" t="s">
        <v>65</v>
      </c>
      <c r="C39" s="47">
        <f>D39+I39+L39+P39+Q39+R39</f>
        <v>16108</v>
      </c>
      <c r="D39" s="48">
        <f>SUM(E39:H39)</f>
        <v>3316</v>
      </c>
      <c r="E39" s="48">
        <v>345</v>
      </c>
      <c r="F39" s="48">
        <v>489</v>
      </c>
      <c r="G39" s="48">
        <v>44</v>
      </c>
      <c r="H39" s="48">
        <v>2438</v>
      </c>
      <c r="I39" s="48">
        <f>SUM(J39:K39)</f>
        <v>23</v>
      </c>
      <c r="J39" s="48">
        <v>2</v>
      </c>
      <c r="K39" s="48">
        <v>21</v>
      </c>
      <c r="L39" s="48">
        <f>SUM(M39:O39)</f>
        <v>12242</v>
      </c>
      <c r="M39" s="48">
        <v>2500</v>
      </c>
      <c r="N39" s="48">
        <v>3527</v>
      </c>
      <c r="O39" s="48">
        <v>6215</v>
      </c>
      <c r="P39" s="48">
        <v>194</v>
      </c>
      <c r="Q39" s="48">
        <v>309</v>
      </c>
      <c r="R39" s="48">
        <v>24</v>
      </c>
      <c r="S39" s="85">
        <v>1.23</v>
      </c>
      <c r="T39" s="50">
        <v>649</v>
      </c>
      <c r="U39" s="48">
        <v>223</v>
      </c>
      <c r="V39" s="86">
        <v>16</v>
      </c>
    </row>
    <row r="40" spans="1:22" s="68" customFormat="1" ht="12.95" customHeight="1" x14ac:dyDescent="0.15">
      <c r="A40" s="83"/>
      <c r="B40" s="81"/>
      <c r="C40" s="47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85"/>
      <c r="T40" s="88"/>
      <c r="U40" s="71"/>
      <c r="V40" s="79"/>
    </row>
    <row r="41" spans="1:22" s="91" customFormat="1" ht="12.95" customHeight="1" x14ac:dyDescent="0.15">
      <c r="A41" s="69"/>
      <c r="B41" s="87" t="s">
        <v>66</v>
      </c>
      <c r="C41" s="77">
        <f>SUM(C42:C44)</f>
        <v>35291</v>
      </c>
      <c r="D41" s="71">
        <f t="shared" ref="D41:R41" si="11">SUM(D42:D44)</f>
        <v>8929</v>
      </c>
      <c r="E41" s="71">
        <f t="shared" si="11"/>
        <v>820</v>
      </c>
      <c r="F41" s="71">
        <f t="shared" si="11"/>
        <v>1512</v>
      </c>
      <c r="G41" s="71">
        <f t="shared" si="11"/>
        <v>14</v>
      </c>
      <c r="H41" s="71">
        <f t="shared" si="11"/>
        <v>6583</v>
      </c>
      <c r="I41" s="71">
        <f t="shared" si="11"/>
        <v>60</v>
      </c>
      <c r="J41" s="94">
        <f t="shared" si="11"/>
        <v>0</v>
      </c>
      <c r="K41" s="71">
        <f t="shared" si="11"/>
        <v>60</v>
      </c>
      <c r="L41" s="48">
        <f t="shared" si="11"/>
        <v>24958</v>
      </c>
      <c r="M41" s="71">
        <f t="shared" si="11"/>
        <v>5544</v>
      </c>
      <c r="N41" s="71">
        <f t="shared" si="11"/>
        <v>6938</v>
      </c>
      <c r="O41" s="71">
        <f t="shared" si="11"/>
        <v>12476</v>
      </c>
      <c r="P41" s="71">
        <f t="shared" si="11"/>
        <v>541</v>
      </c>
      <c r="Q41" s="71">
        <f t="shared" si="11"/>
        <v>710</v>
      </c>
      <c r="R41" s="71">
        <f t="shared" si="11"/>
        <v>93</v>
      </c>
      <c r="S41" s="95">
        <v>1.31</v>
      </c>
      <c r="T41" s="88">
        <v>1645</v>
      </c>
      <c r="U41" s="71">
        <v>391</v>
      </c>
      <c r="V41" s="96" t="s">
        <v>67</v>
      </c>
    </row>
    <row r="42" spans="1:22" s="68" customFormat="1" ht="12.95" customHeight="1" x14ac:dyDescent="0.15">
      <c r="A42" s="83">
        <v>17</v>
      </c>
      <c r="B42" s="84" t="s">
        <v>68</v>
      </c>
      <c r="C42" s="47">
        <f>D42+I42+L42+P42+Q42+R42</f>
        <v>5025</v>
      </c>
      <c r="D42" s="48">
        <f>SUM(E42:H42)</f>
        <v>756</v>
      </c>
      <c r="E42" s="48">
        <v>60</v>
      </c>
      <c r="F42" s="48">
        <v>111</v>
      </c>
      <c r="G42" s="48">
        <v>1</v>
      </c>
      <c r="H42" s="48">
        <v>584</v>
      </c>
      <c r="I42" s="48">
        <f>SUM(J42:K42)</f>
        <v>9</v>
      </c>
      <c r="J42" s="97">
        <v>0</v>
      </c>
      <c r="K42" s="48">
        <v>9</v>
      </c>
      <c r="L42" s="48">
        <f>SUM(M42:O42)</f>
        <v>4076</v>
      </c>
      <c r="M42" s="48">
        <v>837</v>
      </c>
      <c r="N42" s="48">
        <v>1100</v>
      </c>
      <c r="O42" s="48">
        <v>2139</v>
      </c>
      <c r="P42" s="48">
        <v>94</v>
      </c>
      <c r="Q42" s="48">
        <v>82</v>
      </c>
      <c r="R42" s="48">
        <v>8</v>
      </c>
      <c r="S42" s="85">
        <v>1.31</v>
      </c>
      <c r="T42" s="48">
        <v>252</v>
      </c>
      <c r="U42" s="48">
        <v>53</v>
      </c>
      <c r="V42" s="79">
        <v>17</v>
      </c>
    </row>
    <row r="43" spans="1:22" s="53" customFormat="1" ht="12.95" customHeight="1" x14ac:dyDescent="0.15">
      <c r="A43" s="83">
        <v>18</v>
      </c>
      <c r="B43" s="84" t="s">
        <v>69</v>
      </c>
      <c r="C43" s="47">
        <f>D43+I43+L43+P43+Q43+R43</f>
        <v>8005</v>
      </c>
      <c r="D43" s="48">
        <f>SUM(E43:H43)</f>
        <v>1662</v>
      </c>
      <c r="E43" s="48">
        <v>173</v>
      </c>
      <c r="F43" s="48">
        <v>240</v>
      </c>
      <c r="G43" s="48">
        <v>4</v>
      </c>
      <c r="H43" s="48">
        <v>1245</v>
      </c>
      <c r="I43" s="48">
        <f>SUM(J43:K43)</f>
        <v>7</v>
      </c>
      <c r="J43" s="97">
        <v>0</v>
      </c>
      <c r="K43" s="48">
        <v>7</v>
      </c>
      <c r="L43" s="48">
        <f>SUM(M43:O43)</f>
        <v>6051</v>
      </c>
      <c r="M43" s="48">
        <v>1372</v>
      </c>
      <c r="N43" s="48">
        <v>1626</v>
      </c>
      <c r="O43" s="48">
        <v>3053</v>
      </c>
      <c r="P43" s="48">
        <v>95</v>
      </c>
      <c r="Q43" s="48">
        <v>177</v>
      </c>
      <c r="R43" s="48">
        <v>13</v>
      </c>
      <c r="S43" s="85">
        <v>1.19</v>
      </c>
      <c r="T43" s="48">
        <v>405</v>
      </c>
      <c r="U43" s="48">
        <v>73</v>
      </c>
      <c r="V43" s="79">
        <v>18</v>
      </c>
    </row>
    <row r="44" spans="1:22" ht="11.25" customHeight="1" x14ac:dyDescent="0.15">
      <c r="A44" s="83">
        <v>19</v>
      </c>
      <c r="B44" s="84" t="s">
        <v>70</v>
      </c>
      <c r="C44" s="47">
        <f>D44+I44+L44+P44+Q44+R44</f>
        <v>22261</v>
      </c>
      <c r="D44" s="48">
        <f>SUM(E44:H44)</f>
        <v>6511</v>
      </c>
      <c r="E44" s="48">
        <v>587</v>
      </c>
      <c r="F44" s="48">
        <v>1161</v>
      </c>
      <c r="G44" s="48">
        <v>9</v>
      </c>
      <c r="H44" s="48">
        <v>4754</v>
      </c>
      <c r="I44" s="48">
        <f>SUM(J44:K44)</f>
        <v>44</v>
      </c>
      <c r="J44" s="97">
        <v>0</v>
      </c>
      <c r="K44" s="48">
        <v>44</v>
      </c>
      <c r="L44" s="48">
        <f>SUM(M44:O44)</f>
        <v>14831</v>
      </c>
      <c r="M44" s="48">
        <v>3335</v>
      </c>
      <c r="N44" s="48">
        <v>4212</v>
      </c>
      <c r="O44" s="48">
        <v>7284</v>
      </c>
      <c r="P44" s="48">
        <v>352</v>
      </c>
      <c r="Q44" s="48">
        <v>451</v>
      </c>
      <c r="R44" s="48">
        <v>72</v>
      </c>
      <c r="S44" s="85">
        <v>1.05</v>
      </c>
      <c r="T44" s="48">
        <v>988</v>
      </c>
      <c r="U44" s="48">
        <v>265</v>
      </c>
      <c r="V44" s="79">
        <v>19</v>
      </c>
    </row>
    <row r="45" spans="1:22" ht="11.25" customHeight="1" x14ac:dyDescent="0.15">
      <c r="A45" s="75"/>
      <c r="B45" s="81"/>
      <c r="C45" s="47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85"/>
      <c r="T45" s="11"/>
      <c r="U45" s="36"/>
      <c r="V45" s="44"/>
    </row>
    <row r="46" spans="1:22" s="101" customFormat="1" ht="12.75" customHeight="1" x14ac:dyDescent="0.15">
      <c r="A46" s="69"/>
      <c r="B46" s="87" t="s">
        <v>71</v>
      </c>
      <c r="C46" s="77">
        <f>C47</f>
        <v>7997</v>
      </c>
      <c r="D46" s="71">
        <f t="shared" ref="D46:R46" si="12">D47</f>
        <v>2557</v>
      </c>
      <c r="E46" s="71">
        <f t="shared" si="12"/>
        <v>160</v>
      </c>
      <c r="F46" s="71">
        <f t="shared" si="12"/>
        <v>640</v>
      </c>
      <c r="G46" s="98">
        <f t="shared" si="12"/>
        <v>0</v>
      </c>
      <c r="H46" s="71">
        <f t="shared" si="12"/>
        <v>1757</v>
      </c>
      <c r="I46" s="71">
        <f t="shared" si="12"/>
        <v>42</v>
      </c>
      <c r="J46" s="71">
        <f t="shared" si="12"/>
        <v>10</v>
      </c>
      <c r="K46" s="71">
        <f t="shared" si="12"/>
        <v>32</v>
      </c>
      <c r="L46" s="71">
        <f t="shared" si="12"/>
        <v>5208</v>
      </c>
      <c r="M46" s="71">
        <f t="shared" si="12"/>
        <v>1088</v>
      </c>
      <c r="N46" s="71">
        <f t="shared" si="12"/>
        <v>1491</v>
      </c>
      <c r="O46" s="71">
        <f t="shared" si="12"/>
        <v>2629</v>
      </c>
      <c r="P46" s="71">
        <f t="shared" si="12"/>
        <v>111</v>
      </c>
      <c r="Q46" s="71">
        <f t="shared" si="12"/>
        <v>63</v>
      </c>
      <c r="R46" s="71">
        <f t="shared" si="12"/>
        <v>16</v>
      </c>
      <c r="S46" s="66">
        <v>1.06</v>
      </c>
      <c r="T46" s="68">
        <v>562</v>
      </c>
      <c r="U46" s="99">
        <v>57</v>
      </c>
      <c r="V46" s="100" t="s">
        <v>72</v>
      </c>
    </row>
    <row r="47" spans="1:22" ht="12.75" thickBot="1" x14ac:dyDescent="0.2">
      <c r="A47" s="102">
        <v>20</v>
      </c>
      <c r="B47" s="103" t="s">
        <v>73</v>
      </c>
      <c r="C47" s="47">
        <f>D47+I47+L47+P47+Q47+R47</f>
        <v>7997</v>
      </c>
      <c r="D47" s="48">
        <f>SUM(E47:H47)</f>
        <v>2557</v>
      </c>
      <c r="E47" s="104">
        <v>160</v>
      </c>
      <c r="F47" s="104">
        <v>640</v>
      </c>
      <c r="G47" s="105">
        <v>0</v>
      </c>
      <c r="H47" s="104">
        <v>1757</v>
      </c>
      <c r="I47" s="48">
        <f>SUM(J47:K47)</f>
        <v>42</v>
      </c>
      <c r="J47" s="104">
        <v>10</v>
      </c>
      <c r="K47" s="104">
        <v>32</v>
      </c>
      <c r="L47" s="104">
        <f>SUM(M47:O47)</f>
        <v>5208</v>
      </c>
      <c r="M47" s="104">
        <v>1088</v>
      </c>
      <c r="N47" s="104">
        <v>1491</v>
      </c>
      <c r="O47" s="104">
        <v>2629</v>
      </c>
      <c r="P47" s="104">
        <v>111</v>
      </c>
      <c r="Q47" s="104">
        <v>63</v>
      </c>
      <c r="R47" s="104">
        <v>16</v>
      </c>
      <c r="S47" s="106">
        <v>1.06</v>
      </c>
      <c r="T47" s="102">
        <v>562</v>
      </c>
      <c r="U47" s="107">
        <v>57</v>
      </c>
      <c r="V47" s="108">
        <v>20</v>
      </c>
    </row>
    <row r="48" spans="1:22" ht="18.75" x14ac:dyDescent="0.4">
      <c r="A48" s="109" t="s">
        <v>74</v>
      </c>
      <c r="B48" s="110"/>
      <c r="C48" s="111"/>
      <c r="D48" s="111"/>
      <c r="E48" s="112"/>
      <c r="F48" s="112"/>
      <c r="G48" s="112"/>
      <c r="H48" s="112"/>
      <c r="I48" s="111"/>
      <c r="J48" s="112"/>
      <c r="K48" s="112"/>
      <c r="L48" s="113" t="s">
        <v>75</v>
      </c>
      <c r="M48" s="112"/>
      <c r="N48" s="112"/>
      <c r="O48" s="112"/>
      <c r="P48" s="112"/>
      <c r="Q48" s="114"/>
      <c r="R48" s="114"/>
      <c r="S48" s="112"/>
      <c r="T48" s="115"/>
      <c r="U48" s="115"/>
      <c r="V48" s="115"/>
    </row>
    <row r="49" spans="1:19" x14ac:dyDescent="0.15">
      <c r="A49" s="116" t="s">
        <v>76</v>
      </c>
      <c r="B49" s="110"/>
      <c r="C49" s="112"/>
      <c r="D49" s="112"/>
      <c r="E49" s="112"/>
      <c r="F49" s="112"/>
      <c r="G49" s="112"/>
      <c r="H49" s="114"/>
      <c r="I49" s="114"/>
      <c r="J49" s="114"/>
      <c r="K49" s="114"/>
      <c r="L49" s="113" t="s">
        <v>77</v>
      </c>
      <c r="M49" s="112"/>
      <c r="N49" s="112"/>
      <c r="O49" s="112"/>
      <c r="P49" s="112"/>
      <c r="Q49" s="112"/>
      <c r="R49" s="114"/>
      <c r="S49" s="112"/>
    </row>
    <row r="50" spans="1:19" x14ac:dyDescent="0.15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3" t="s">
        <v>78</v>
      </c>
      <c r="M50" s="112"/>
      <c r="N50" s="112"/>
      <c r="O50" s="112"/>
      <c r="P50" s="112"/>
      <c r="Q50" s="118"/>
      <c r="R50" s="114"/>
      <c r="S50" s="112"/>
    </row>
    <row r="51" spans="1:19" x14ac:dyDescent="0.15">
      <c r="E51" s="119"/>
    </row>
    <row r="52" spans="1:19" x14ac:dyDescent="0.15">
      <c r="E52" s="119"/>
    </row>
    <row r="53" spans="1:19" x14ac:dyDescent="0.15">
      <c r="E53" s="119"/>
    </row>
    <row r="54" spans="1:19" x14ac:dyDescent="0.15">
      <c r="E54" s="119"/>
    </row>
    <row r="55" spans="1:19" x14ac:dyDescent="0.15">
      <c r="E55" s="119"/>
    </row>
    <row r="56" spans="1:19" x14ac:dyDescent="0.15">
      <c r="E56" s="119"/>
    </row>
    <row r="57" spans="1:19" x14ac:dyDescent="0.15">
      <c r="E57" s="119"/>
    </row>
    <row r="58" spans="1:19" x14ac:dyDescent="0.15">
      <c r="E58" s="119"/>
    </row>
    <row r="59" spans="1:19" x14ac:dyDescent="0.15">
      <c r="E59" s="119"/>
    </row>
    <row r="60" spans="1:19" x14ac:dyDescent="0.15">
      <c r="E60" s="119"/>
    </row>
    <row r="61" spans="1:19" x14ac:dyDescent="0.15">
      <c r="E61" s="119"/>
    </row>
    <row r="62" spans="1:19" x14ac:dyDescent="0.15">
      <c r="E62" s="119"/>
    </row>
    <row r="63" spans="1:19" x14ac:dyDescent="0.15">
      <c r="E63" s="119"/>
    </row>
    <row r="64" spans="1:19" x14ac:dyDescent="0.15">
      <c r="E64" s="119"/>
    </row>
    <row r="65" spans="5:5" x14ac:dyDescent="0.15">
      <c r="E65" s="119"/>
    </row>
    <row r="66" spans="5:5" x14ac:dyDescent="0.15">
      <c r="E66" s="119"/>
    </row>
    <row r="67" spans="5:5" x14ac:dyDescent="0.15">
      <c r="E67" s="119"/>
    </row>
    <row r="68" spans="5:5" x14ac:dyDescent="0.15">
      <c r="E68" s="119"/>
    </row>
    <row r="69" spans="5:5" x14ac:dyDescent="0.15">
      <c r="E69" s="119"/>
    </row>
    <row r="70" spans="5:5" x14ac:dyDescent="0.15">
      <c r="E70" s="119"/>
    </row>
    <row r="71" spans="5:5" x14ac:dyDescent="0.15">
      <c r="E71" s="119"/>
    </row>
    <row r="72" spans="5:5" x14ac:dyDescent="0.15">
      <c r="E72" s="119"/>
    </row>
    <row r="73" spans="5:5" x14ac:dyDescent="0.15">
      <c r="E73" s="119"/>
    </row>
    <row r="74" spans="5:5" x14ac:dyDescent="0.15">
      <c r="E74" s="119"/>
    </row>
    <row r="75" spans="5:5" x14ac:dyDescent="0.15">
      <c r="E75" s="119"/>
    </row>
    <row r="76" spans="5:5" x14ac:dyDescent="0.15">
      <c r="E76" s="119"/>
    </row>
    <row r="77" spans="5:5" x14ac:dyDescent="0.15">
      <c r="E77" s="119"/>
    </row>
    <row r="78" spans="5:5" x14ac:dyDescent="0.15">
      <c r="E78" s="119"/>
    </row>
    <row r="79" spans="5:5" x14ac:dyDescent="0.15">
      <c r="E79" s="119"/>
    </row>
    <row r="80" spans="5:5" x14ac:dyDescent="0.15">
      <c r="E80" s="119"/>
    </row>
    <row r="81" spans="5:5" x14ac:dyDescent="0.15">
      <c r="E81" s="119"/>
    </row>
    <row r="82" spans="5:5" x14ac:dyDescent="0.15">
      <c r="E82" s="119"/>
    </row>
    <row r="83" spans="5:5" x14ac:dyDescent="0.15">
      <c r="E83" s="119"/>
    </row>
    <row r="84" spans="5:5" x14ac:dyDescent="0.15">
      <c r="E84" s="119"/>
    </row>
    <row r="85" spans="5:5" x14ac:dyDescent="0.15">
      <c r="E85" s="119"/>
    </row>
    <row r="86" spans="5:5" x14ac:dyDescent="0.15">
      <c r="E86" s="119"/>
    </row>
    <row r="87" spans="5:5" x14ac:dyDescent="0.15">
      <c r="E87" s="119"/>
    </row>
    <row r="88" spans="5:5" x14ac:dyDescent="0.15">
      <c r="E88" s="119"/>
    </row>
    <row r="89" spans="5:5" x14ac:dyDescent="0.15">
      <c r="E89" s="119"/>
    </row>
    <row r="90" spans="5:5" x14ac:dyDescent="0.15">
      <c r="E90" s="119"/>
    </row>
    <row r="91" spans="5:5" x14ac:dyDescent="0.15">
      <c r="E91" s="119"/>
    </row>
    <row r="92" spans="5:5" x14ac:dyDescent="0.15">
      <c r="E92" s="119"/>
    </row>
    <row r="93" spans="5:5" x14ac:dyDescent="0.15">
      <c r="E93" s="119"/>
    </row>
    <row r="94" spans="5:5" x14ac:dyDescent="0.15">
      <c r="E94" s="119"/>
    </row>
    <row r="95" spans="5:5" x14ac:dyDescent="0.15">
      <c r="E95" s="119"/>
    </row>
    <row r="96" spans="5:5" x14ac:dyDescent="0.15">
      <c r="E96" s="119"/>
    </row>
    <row r="97" spans="5:5" x14ac:dyDescent="0.15">
      <c r="E97" s="119"/>
    </row>
    <row r="98" spans="5:5" x14ac:dyDescent="0.15">
      <c r="E98" s="119"/>
    </row>
    <row r="99" spans="5:5" x14ac:dyDescent="0.15">
      <c r="E99" s="119"/>
    </row>
    <row r="100" spans="5:5" x14ac:dyDescent="0.15">
      <c r="E100" s="119"/>
    </row>
  </sheetData>
  <mergeCells count="5">
    <mergeCell ref="C4:C5"/>
    <mergeCell ref="D4:H4"/>
    <mergeCell ref="R4:R5"/>
    <mergeCell ref="S4:S5"/>
    <mergeCell ref="A7:B7"/>
  </mergeCells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髙森　真司（統計分析課）</dc:creator>
  <cp:lastModifiedBy>髙森　真司（統計分析課）</cp:lastModifiedBy>
  <dcterms:created xsi:type="dcterms:W3CDTF">2019-01-10T05:20:18Z</dcterms:created>
  <dcterms:modified xsi:type="dcterms:W3CDTF">2019-01-10T05:20:39Z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