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docProps/custom.xml" ContentType="application/vnd.openxmlformats-officedocument.custom-properties+xml"/>
  <Default Extension="emf" ContentType="image/x-emf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1499AAE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1630" windowHeight="5025" tabRatio="877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45621"/>
</workbook>
</file>

<file path=xl/calcChain.xml><?xml version="1.0" encoding="utf-8"?>
<calcChain xmlns="http://schemas.openxmlformats.org/spreadsheetml/2006/main">
  <c r="I10" i="16" l="1"/>
  <c r="I5" i="16"/>
  <c r="H17" i="16" l="1"/>
  <c r="I16" i="16"/>
  <c r="H16" i="16"/>
  <c r="I15" i="16"/>
  <c r="H15" i="16"/>
  <c r="I12" i="16"/>
  <c r="H12" i="16"/>
  <c r="I11" i="16"/>
  <c r="H11" i="16"/>
  <c r="H10" i="16"/>
  <c r="I7" i="16"/>
  <c r="H7" i="16"/>
  <c r="I6" i="16"/>
  <c r="H6" i="16"/>
  <c r="H5" i="16"/>
  <c r="G26" i="10" l="1"/>
  <c r="F26" i="10"/>
  <c r="B28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B29" i="10"/>
  <c r="B30" i="10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<sst xmlns="http://schemas.openxmlformats.org/spreadsheetml/2006/main" count="339" uniqueCount="171">
  <si>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</si>
  <si>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</si>
  <si>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</si>
  <si>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</si>
  <si>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</si>
  <si>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</si>
  <si>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</si>
  <si>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</si>
  <si>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</si>
  <si>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</si>
  <si>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</si>
  <si>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</si>
  <si>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</si>
  <si>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</si>
  <si>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</si>
  <si>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</si>
  <si>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</si>
  <si>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</si>
  <si>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</si>
  <si>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</si>
  <si>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</si>
  <si>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</si>
  <si>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</si>
  <si>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</si>
  <si>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</si>
  <si>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</si>
  <si>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</si>
  <si>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</si>
  <si>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</si>
  <si>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</si>
  <si>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</si>
  <si>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</si>
  <si>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</si>
  <si>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</si>
  <si>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</si>
  <si>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</si>
  <si>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</si>
  <si>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</si>
  <si>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</si>
  <si>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</si>
  <si>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</si>
  <si>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</si>
  <si>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</si>
  <si>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</si>
  <si>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</si>
  <si>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</si>
  <si>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</si>
  <si>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</si>
  <si>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</si>
  <si>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</si>
  <si>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</si>
  <si>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</si>
  <si>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</si>
  <si>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</si>
  <si>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</si>
  <si>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</si>
  <si>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</si>
  <si>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</si>
  <si>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</si>
  <si>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</si>
  <si>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</si>
  <si>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</si>
  <si>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</si>
  <si>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</si>
  <si>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</si>
  <si>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</si>
  <si>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</si>
  <si>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</si>
  <si>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</si>
  <si>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</si>
  <si>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</si>
  <si>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</si>
  <si>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</si>
  <si>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</si>
  <si>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</si>
  <si>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</si>
  <si>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</si>
  <si>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</si>
  <si>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</si>
  <si>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</si>
  <si>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</si>
  <si>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</si>
  <si>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</si>
  <si>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</si>
  <si>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</si>
  <si>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増　減　率</t>
    <rPh sb="0" eb="1">
      <t>ゾウ</t>
    </rPh>
    <rPh sb="2" eb="3">
      <t>ゲン</t>
    </rPh>
    <rPh sb="4" eb="5">
      <t>リツ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</si>
  <si>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</si>
  <si>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</si>
  <si>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</si>
  <si>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</si>
  <si>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</si>
  <si>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</si>
  <si>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</si>
  <si>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</si>
  <si>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</si>
  <si>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</si>
  <si>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</si>
  <si>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</si>
  <si>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</si>
  <si>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</si>
  <si>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</si>
  <si>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</si>
  <si>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</si>
  <si>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</si>
  <si>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</si>
  <si>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</si>
  <si>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</si>
  <si>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</si>
  <si>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</si>
  <si>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</si>
  <si>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</si>
  <si>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</si>
  <si>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</si>
  <si>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</si>
  <si>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</si>
  <si>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</si>
  <si>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</si>
  <si>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</si>
  <si>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</si>
  <si>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</si>
  <si>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</si>
  <si>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</si>
  <si>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</si>
  <si>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</si>
  <si>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</si>
  <si>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</si>
  <si>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</si>
  <si>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</si>
  <si>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</si>
  <si>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</si>
  <si>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</si>
  <si>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</si>
  <si>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</si>
  <si>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</si>
  <si>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</si>
  <si>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</si>
  <si>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</si>
  <si>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</si>
  <si>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</si>
  <si>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</si>
  <si>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</si>
  <si>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</si>
  <si>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</si>
  <si>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</si>
  <si>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平成29年</t>
    <rPh sb="0" eb="2">
      <t>ヘイセイ</t>
    </rPh>
    <rPh sb="4" eb="5">
      <t>ネン</t>
    </rPh>
    <phoneticPr fontId="2"/>
  </si>
  <si>
    <t>２９年</t>
    <rPh sb="2" eb="3">
      <t>ネン</t>
    </rPh>
    <phoneticPr fontId="5"/>
  </si>
  <si>
    <t>29年</t>
    <rPh sb="2" eb="3">
      <t>ネン</t>
    </rPh>
    <phoneticPr fontId="2"/>
  </si>
  <si>
    <t>18市町(9市9町)では下回った。</t>
    <phoneticPr fontId="2"/>
  </si>
  <si>
    <t>平成30年</t>
    <rPh sb="0" eb="2">
      <t>ヘイセイ</t>
    </rPh>
    <rPh sb="4" eb="5">
      <t>ネン</t>
    </rPh>
    <phoneticPr fontId="2"/>
  </si>
  <si>
    <t>は、3,461人減少(男1,506人減少、女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</si>
  <si>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1,955人減少)となった。</t>
    <phoneticPr fontId="4"/>
  </si>
  <si>
    <t xml:space="preserve">  内訳は､出生6,653人(男3,411人、女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</si>
  <si>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3,242人)､死亡10,114人(男4,917人、女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</si>
  <si>
    <t>5,197人)で、前年に比べ､出生は12人の</t>
    <rPh sb="5" eb="6">
      <t>ニン</t>
    </rPh>
    <rPh sb="9" eb="11">
      <t>ゼンネン</t>
    </rPh>
    <rPh sb="12" eb="13">
      <t>クラ</t>
    </rPh>
    <rPh sb="15" eb="17">
      <t>シュッセイ</t>
    </rPh>
    <rPh sb="20" eb="21">
      <t>ニン</t>
    </rPh>
    <phoneticPr fontId="4"/>
  </si>
  <si>
    <t>減少､死亡は136人の増加となっている。</t>
    <rPh sb="0" eb="2">
      <t>ゲンショウ</t>
    </rPh>
    <rPh sb="3" eb="5">
      <t>シボウ</t>
    </rPh>
    <rPh sb="9" eb="10">
      <t>ニン</t>
    </rPh>
    <rPh sb="11" eb="13">
      <t>ゾウカ</t>
    </rPh>
    <phoneticPr fontId="4"/>
  </si>
  <si>
    <t xml:space="preserve">  なお､この1年間の出生率は8.1‰、</t>
    <rPh sb="8" eb="10">
      <t>ネンカン</t>
    </rPh>
    <rPh sb="11" eb="14">
      <t>シュッセイリツ</t>
    </rPh>
    <phoneticPr fontId="4"/>
  </si>
  <si>
    <t>死亡率は12.3‰､自然増減率は△4.2‰と</t>
    <rPh sb="0" eb="3">
      <t>シボウリツ</t>
    </rPh>
    <rPh sb="10" eb="12">
      <t>シゼン</t>
    </rPh>
    <rPh sb="12" eb="14">
      <t>ゾウゲン</t>
    </rPh>
    <rPh sb="14" eb="15">
      <t>リツ</t>
    </rPh>
    <phoneticPr fontId="4"/>
  </si>
  <si>
    <t>　死亡を5歳階級別にみると、最も多いのは85～89歳 2,161人(総数の21.4％)、次いで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</si>
  <si>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1,946人(19.2％)、80～84歳 1,656人(16.4％)となっている。また、65歳以上</t>
    <rPh sb="53" eb="54">
      <t>サイ</t>
    </rPh>
    <phoneticPr fontId="4"/>
  </si>
  <si>
    <t>の死亡は 9,212人で、総数の91.1％となっている。</t>
    <phoneticPr fontId="4"/>
  </si>
  <si>
    <t>H29.10.1～H30.9月末</t>
    <rPh sb="14" eb="16">
      <t>ガツマツ</t>
    </rPh>
    <phoneticPr fontId="4"/>
  </si>
  <si>
    <t>３０年</t>
    <rPh sb="2" eb="3">
      <t>ネン</t>
    </rPh>
    <phoneticPr fontId="5"/>
  </si>
  <si>
    <t>H29.10.1～H30.9月末</t>
    <rPh sb="14" eb="16">
      <t>ガツマツ</t>
    </rPh>
    <phoneticPr fontId="5"/>
  </si>
  <si>
    <t>30年</t>
    <rPh sb="2" eb="3">
      <t>ネン</t>
    </rPh>
    <phoneticPr fontId="2"/>
  </si>
  <si>
    <t>最も多い月は、出生数では5月の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</si>
  <si>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636人、死亡数は1月の1,040人と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</si>
  <si>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では9月の496人、死亡数は6月の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</si>
  <si>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722人となっている。</t>
    <rPh sb="3" eb="4">
      <t>ニン</t>
    </rPh>
    <phoneticPr fontId="2"/>
  </si>
  <si>
    <t xml:space="preserve">  なお、出生率が死亡率を上回ったのは鳥栖市、上峰町の2市町(1市1町)で、それ以外の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26" eb="27">
      <t>サトマチ</t>
    </rPh>
    <rPh sb="28" eb="29">
      <t>シ</t>
    </rPh>
    <rPh sb="29" eb="30">
      <t>マチ</t>
    </rPh>
    <rPh sb="32" eb="33">
      <t>シ</t>
    </rPh>
    <rPh sb="34" eb="35">
      <t>マチ</t>
    </rPh>
    <phoneticPr fontId="2"/>
  </si>
  <si>
    <t>死亡率は0.2ポイント増、自然増減率は0.2ポイント減となっている。</t>
    <rPh sb="11" eb="12">
      <t>ゾウ</t>
    </rPh>
    <rPh sb="13" eb="18">
      <t>シゼンゾウカリツ</t>
    </rPh>
    <rPh sb="26" eb="27">
      <t>ゲン</t>
    </rPh>
    <phoneticPr fontId="4"/>
  </si>
  <si>
    <t>なり､前年と比べ出生率は増減なし、</t>
    <rPh sb="3" eb="5">
      <t>ゼンネン</t>
    </rPh>
    <rPh sb="6" eb="7">
      <t>クラ</t>
    </rPh>
    <rPh sb="8" eb="11">
      <t>シュッセイリツ</t>
    </rPh>
    <rPh sb="12" eb="14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</si>
</sst>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8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3" fontId="5" fillId="0" borderId="1" xfId="3" applyNumberFormat="1" applyFont="1" applyBorder="1" applyAlignment="1">
      <alignment horizontal="left"/>
    </xf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0" fontId="5" fillId="3" borderId="1" xfId="0" applyNumberFormat="1" applyFont="1" applyFill="1" applyBorder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3" applyFont="1" applyFill="1" applyBorder="1" applyAlignment="1">
      <alignment horizontal="centerContinuous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5" fillId="0" borderId="1" xfId="3" quotePrefix="1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0" fontId="3" fillId="0" borderId="0" xfId="4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/>
    <cellStyle name="標準_年報図-1" xfId="3"/>
    <cellStyle name="標準_年報表-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580</c:v>
                </c:pt>
                <c:pt idx="1">
                  <c:v>561</c:v>
                </c:pt>
                <c:pt idx="2">
                  <c:v>573</c:v>
                </c:pt>
                <c:pt idx="3">
                  <c:v>567</c:v>
                </c:pt>
                <c:pt idx="4">
                  <c:v>516</c:v>
                </c:pt>
                <c:pt idx="5">
                  <c:v>520</c:v>
                </c:pt>
                <c:pt idx="6">
                  <c:v>510</c:v>
                </c:pt>
                <c:pt idx="7">
                  <c:v>636</c:v>
                </c:pt>
                <c:pt idx="8">
                  <c:v>512</c:v>
                </c:pt>
                <c:pt idx="9">
                  <c:v>581</c:v>
                </c:pt>
                <c:pt idx="10">
                  <c:v>601</c:v>
                </c:pt>
                <c:pt idx="11">
                  <c:v>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845</c:v>
                </c:pt>
                <c:pt idx="1">
                  <c:v>845</c:v>
                </c:pt>
                <c:pt idx="2">
                  <c:v>876</c:v>
                </c:pt>
                <c:pt idx="3">
                  <c:v>1040</c:v>
                </c:pt>
                <c:pt idx="4">
                  <c:v>1007</c:v>
                </c:pt>
                <c:pt idx="5">
                  <c:v>897</c:v>
                </c:pt>
                <c:pt idx="6">
                  <c:v>779</c:v>
                </c:pt>
                <c:pt idx="7">
                  <c:v>831</c:v>
                </c:pt>
                <c:pt idx="8">
                  <c:v>722</c:v>
                </c:pt>
                <c:pt idx="9">
                  <c:v>772</c:v>
                </c:pt>
                <c:pt idx="10">
                  <c:v>772</c:v>
                </c:pt>
                <c:pt idx="11">
                  <c:v>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26560"/>
        <c:axId val="167828864"/>
      </c:lineChart>
      <c:catAx>
        <c:axId val="16782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7828864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67828864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7826560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580</c:v>
                </c:pt>
                <c:pt idx="2">
                  <c:v>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561</c:v>
                </c:pt>
                <c:pt idx="2">
                  <c:v>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573</c:v>
                </c:pt>
                <c:pt idx="2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567</c:v>
                </c:pt>
                <c:pt idx="2">
                  <c:v>1040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516</c:v>
                </c:pt>
                <c:pt idx="2">
                  <c:v>1007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520</c:v>
                </c:pt>
                <c:pt idx="2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510</c:v>
                </c:pt>
                <c:pt idx="2">
                  <c:v>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636</c:v>
                </c:pt>
                <c:pt idx="2">
                  <c:v>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512</c:v>
                </c:pt>
                <c:pt idx="2">
                  <c:v>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581</c:v>
                </c:pt>
                <c:pt idx="2">
                  <c:v>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601</c:v>
                </c:pt>
                <c:pt idx="2">
                  <c:v>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496</c:v>
                </c:pt>
                <c:pt idx="2">
                  <c:v>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58400"/>
        <c:axId val="167959936"/>
      </c:barChart>
      <c:catAx>
        <c:axId val="1679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7959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79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795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02560"/>
        <c:axId val="181628928"/>
      </c:barChart>
      <c:catAx>
        <c:axId val="181602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28928"/>
        <c:crosses val="autoZero"/>
        <c:auto val="0"/>
        <c:lblAlgn val="ctr"/>
        <c:lblOffset val="100"/>
        <c:tickMarkSkip val="1"/>
        <c:noMultiLvlLbl val="0"/>
      </c:catAx>
      <c:valAx>
        <c:axId val="18162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0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580</c:v>
                </c:pt>
                <c:pt idx="2">
                  <c:v>561</c:v>
                </c:pt>
                <c:pt idx="3">
                  <c:v>573</c:v>
                </c:pt>
                <c:pt idx="4">
                  <c:v>567</c:v>
                </c:pt>
                <c:pt idx="5">
                  <c:v>516</c:v>
                </c:pt>
                <c:pt idx="6">
                  <c:v>520</c:v>
                </c:pt>
                <c:pt idx="7">
                  <c:v>510</c:v>
                </c:pt>
                <c:pt idx="8">
                  <c:v>636</c:v>
                </c:pt>
                <c:pt idx="9">
                  <c:v>512</c:v>
                </c:pt>
                <c:pt idx="10">
                  <c:v>581</c:v>
                </c:pt>
                <c:pt idx="11">
                  <c:v>601</c:v>
                </c:pt>
                <c:pt idx="12">
                  <c:v>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845</c:v>
                </c:pt>
                <c:pt idx="2">
                  <c:v>845</c:v>
                </c:pt>
                <c:pt idx="3">
                  <c:v>876</c:v>
                </c:pt>
                <c:pt idx="4">
                  <c:v>1040</c:v>
                </c:pt>
                <c:pt idx="5">
                  <c:v>1007</c:v>
                </c:pt>
                <c:pt idx="6">
                  <c:v>897</c:v>
                </c:pt>
                <c:pt idx="7">
                  <c:v>779</c:v>
                </c:pt>
                <c:pt idx="8">
                  <c:v>831</c:v>
                </c:pt>
                <c:pt idx="9">
                  <c:v>722</c:v>
                </c:pt>
                <c:pt idx="10">
                  <c:v>772</c:v>
                </c:pt>
                <c:pt idx="11">
                  <c:v>772</c:v>
                </c:pt>
                <c:pt idx="12">
                  <c:v>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4000"/>
        <c:axId val="181678080"/>
      </c:barChart>
      <c:catAx>
        <c:axId val="18166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78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8167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64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84864"/>
        <c:axId val="181694848"/>
      </c:barChart>
      <c:catAx>
        <c:axId val="181684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94848"/>
        <c:crosses val="autoZero"/>
        <c:auto val="0"/>
        <c:lblAlgn val="ctr"/>
        <c:lblOffset val="100"/>
        <c:tickMarkSkip val="1"/>
        <c:noMultiLvlLbl val="0"/>
      </c:catAx>
      <c:valAx>
        <c:axId val="181694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68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344"/>
        <c:axId val="181719424"/>
      </c:barChart>
      <c:catAx>
        <c:axId val="181705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719424"/>
        <c:crosses val="autoZero"/>
        <c:auto val="0"/>
        <c:lblAlgn val="ctr"/>
        <c:lblOffset val="100"/>
        <c:tickMarkSkip val="1"/>
        <c:noMultiLvlLbl val="0"/>
      </c:catAx>
      <c:valAx>
        <c:axId val="18171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70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30304"/>
        <c:axId val="181814016"/>
      </c:barChart>
      <c:catAx>
        <c:axId val="181730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814016"/>
        <c:crosses val="autoZero"/>
        <c:auto val="0"/>
        <c:lblAlgn val="ctr"/>
        <c:lblOffset val="100"/>
        <c:tickMarkSkip val="1"/>
        <c:noMultiLvlLbl val="0"/>
      </c:catAx>
      <c:valAx>
        <c:axId val="1818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730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24896"/>
        <c:axId val="181855360"/>
      </c:barChart>
      <c:catAx>
        <c:axId val="18182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855360"/>
        <c:crosses val="autoZero"/>
        <c:auto val="0"/>
        <c:lblAlgn val="ctr"/>
        <c:lblOffset val="100"/>
        <c:tickMarkSkip val="1"/>
        <c:noMultiLvlLbl val="0"/>
      </c:catAx>
      <c:valAx>
        <c:axId val="18185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8182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580</c:v>
                </c:pt>
                <c:pt idx="1">
                  <c:v>561</c:v>
                </c:pt>
                <c:pt idx="2">
                  <c:v>573</c:v>
                </c:pt>
                <c:pt idx="3">
                  <c:v>567</c:v>
                </c:pt>
                <c:pt idx="4">
                  <c:v>516</c:v>
                </c:pt>
                <c:pt idx="5">
                  <c:v>520</c:v>
                </c:pt>
                <c:pt idx="6">
                  <c:v>510</c:v>
                </c:pt>
                <c:pt idx="7">
                  <c:v>636</c:v>
                </c:pt>
                <c:pt idx="8">
                  <c:v>512</c:v>
                </c:pt>
                <c:pt idx="9">
                  <c:v>581</c:v>
                </c:pt>
                <c:pt idx="10">
                  <c:v>601</c:v>
                </c:pt>
                <c:pt idx="11">
                  <c:v>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845</c:v>
                </c:pt>
                <c:pt idx="1">
                  <c:v>845</c:v>
                </c:pt>
                <c:pt idx="2">
                  <c:v>876</c:v>
                </c:pt>
                <c:pt idx="3">
                  <c:v>1040</c:v>
                </c:pt>
                <c:pt idx="4">
                  <c:v>1007</c:v>
                </c:pt>
                <c:pt idx="5">
                  <c:v>897</c:v>
                </c:pt>
                <c:pt idx="6">
                  <c:v>779</c:v>
                </c:pt>
                <c:pt idx="7">
                  <c:v>831</c:v>
                </c:pt>
                <c:pt idx="8">
                  <c:v>722</c:v>
                </c:pt>
                <c:pt idx="9">
                  <c:v>772</c:v>
                </c:pt>
                <c:pt idx="10">
                  <c:v>772</c:v>
                </c:pt>
                <c:pt idx="11">
                  <c:v>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93376"/>
        <c:axId val="181899648"/>
      </c:lineChart>
      <c:catAx>
        <c:axId val="18189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189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899648"/>
        <c:scaling>
          <c:orientation val="minMax"/>
          <c:max val="12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189337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</xdr:row>
      <xdr:rowOff>221386</xdr:rowOff>
    </xdr:from>
    <xdr:to>
      <xdr:col>15</xdr:col>
      <xdr:colOff>257174</xdr:colOff>
      <xdr:row>11</xdr:row>
      <xdr:rowOff>171449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26186"/>
          <a:ext cx="3695699" cy="248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xmlns="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333375</xdr:colOff>
      <xdr:row>0</xdr:row>
      <xdr:rowOff>57150</xdr:rowOff>
    </xdr:from>
    <xdr:to>
      <xdr:col>19</xdr:col>
      <xdr:colOff>333375</xdr:colOff>
      <xdr:row>9</xdr:row>
      <xdr:rowOff>298210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5" y="57150"/>
          <a:ext cx="3771900" cy="280328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9</xdr:row>
      <xdr:rowOff>19050</xdr:rowOff>
    </xdr:from>
    <xdr:to>
      <xdr:col>12</xdr:col>
      <xdr:colOff>342992</xdr:colOff>
      <xdr:row>10</xdr:row>
      <xdr:rowOff>46131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2581275"/>
          <a:ext cx="1066892" cy="341406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9</xdr:row>
      <xdr:rowOff>0</xdr:rowOff>
    </xdr:from>
    <xdr:to>
      <xdr:col>15</xdr:col>
      <xdr:colOff>1987</xdr:colOff>
      <xdr:row>10</xdr:row>
      <xdr:rowOff>27081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2562225"/>
          <a:ext cx="944962" cy="341406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114301</xdr:colOff>
      <xdr:row>7</xdr:row>
      <xdr:rowOff>251965</xdr:rowOff>
    </xdr:from>
    <xdr:to>
      <xdr:col>10</xdr:col>
      <xdr:colOff>474301</xdr:colOff>
      <xdr:row>8</xdr:row>
      <xdr:rowOff>138866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8976" y="2223640"/>
          <a:ext cx="360000" cy="163126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371476</xdr:colOff>
      <xdr:row>7</xdr:row>
      <xdr:rowOff>190501</xdr:rowOff>
    </xdr:from>
    <xdr:to>
      <xdr:col>11</xdr:col>
      <xdr:colOff>123826</xdr:colOff>
      <xdr:row>8</xdr:row>
      <xdr:rowOff>28576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1" y="2162176"/>
          <a:ext cx="247650" cy="1143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21</xdr:row>
      <xdr:rowOff>76200</xdr:rowOff>
    </xdr:from>
    <xdr:to>
      <xdr:col>9</xdr:col>
      <xdr:colOff>57150</xdr:colOff>
      <xdr:row>39</xdr:row>
      <xdr:rowOff>104775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69570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xmlns="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xmlns="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xmlns="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xmlns="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xmlns="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xmlns="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xmlns="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xmlns="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467600" y="304800"/>
          <a:ext cx="4038600" cy="3000375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xmlns="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xmlns="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(29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xmlns="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476251</xdr:colOff>
      <xdr:row>16</xdr:row>
      <xdr:rowOff>38101</xdr:rowOff>
    </xdr:from>
    <xdr:to>
      <xdr:col>16</xdr:col>
      <xdr:colOff>123825</xdr:colOff>
      <xdr:row>17</xdr:row>
      <xdr:rowOff>56548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3851" y="2533651"/>
          <a:ext cx="238124" cy="1898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60"/>
  <sheetViews>
    <sheetView showGridLines="0" tabSelected="1" zoomScaleNormal="100" zoomScaleSheetLayoutView="96" workbookViewId="0">
      <selection activeCell="E1" sqref="E1"/>
    </sheetView>
  </sheetViews>
  <sheetFormatPr defaultColWidth="7.75" defaultRowHeight="10.9" customHeight="1"/>
  <cols>
    <col min="1" max="1" width="2.75" style="167" customWidth="1"/>
    <col min="2" max="2" width="2.5" style="167" customWidth="1"/>
    <col min="3" max="3" width="2.375" style="167" customWidth="1"/>
    <col min="4" max="4" width="8.125" style="167" customWidth="1"/>
    <col min="5" max="7" width="6.75" style="167" customWidth="1"/>
    <col min="8" max="8" width="8.125" style="167" customWidth="1"/>
    <col min="9" max="11" width="6.75" style="167" customWidth="1"/>
    <col min="12" max="12" width="8.125" style="167" customWidth="1"/>
    <col min="13" max="15" width="6.75" style="167" customWidth="1"/>
    <col min="16" max="16384" width="7.75" style="167"/>
  </cols>
  <sheetData>
    <row r="1" spans="1:20" s="161" customFormat="1" ht="24.6" customHeight="1">
      <c r="A1" s="158" t="s">
        <v>90</v>
      </c>
      <c r="B1" s="159"/>
      <c r="C1" s="160" t="s">
        <v>52</v>
      </c>
      <c r="D1" s="159"/>
    </row>
    <row r="2" spans="1:20" s="161" customFormat="1" ht="24.6" customHeight="1">
      <c r="B2" s="162" t="s">
        <v>91</v>
      </c>
      <c r="C2" s="163"/>
      <c r="D2" s="163" t="s">
        <v>53</v>
      </c>
      <c r="E2" s="164"/>
    </row>
    <row r="3" spans="1:20" s="161" customFormat="1" ht="20.100000000000001" customHeight="1">
      <c r="C3" s="161" t="s">
        <v>88</v>
      </c>
    </row>
    <row r="4" spans="1:20" s="161" customFormat="1" ht="20.100000000000001" customHeight="1">
      <c r="C4" s="165" t="s">
        <v>149</v>
      </c>
    </row>
    <row r="5" spans="1:20" s="161" customFormat="1" ht="20.100000000000001" customHeight="1">
      <c r="C5" s="165" t="s">
        <v>150</v>
      </c>
    </row>
    <row r="6" spans="1:20" s="161" customFormat="1" ht="20.100000000000001" customHeight="1">
      <c r="C6" s="210" t="s">
        <v>151</v>
      </c>
      <c r="D6" s="165"/>
      <c r="S6" s="166"/>
      <c r="T6" s="166"/>
    </row>
    <row r="7" spans="1:20" s="161" customFormat="1" ht="20.100000000000001" customHeight="1">
      <c r="C7" s="165" t="s">
        <v>152</v>
      </c>
      <c r="S7" s="99"/>
      <c r="T7" s="99"/>
    </row>
    <row r="8" spans="1:20" s="161" customFormat="1" ht="20.100000000000001" customHeight="1">
      <c r="C8" s="165" t="s">
        <v>153</v>
      </c>
      <c r="S8" s="166"/>
      <c r="T8" s="166"/>
    </row>
    <row r="9" spans="1:20" s="161" customFormat="1" ht="20.100000000000001" customHeight="1">
      <c r="C9" s="165" t="s">
        <v>154</v>
      </c>
      <c r="S9" s="167"/>
      <c r="T9" s="167"/>
    </row>
    <row r="10" spans="1:20" s="161" customFormat="1" ht="20.100000000000001" customHeight="1">
      <c r="C10" s="210" t="s">
        <v>155</v>
      </c>
      <c r="S10" s="167"/>
      <c r="T10" s="167"/>
    </row>
    <row r="11" spans="1:20" s="161" customFormat="1" ht="20.100000000000001" customHeight="1">
      <c r="C11" s="165" t="s">
        <v>156</v>
      </c>
      <c r="S11" s="167"/>
      <c r="T11" s="167"/>
    </row>
    <row r="12" spans="1:20" s="161" customFormat="1" ht="20.100000000000001" customHeight="1">
      <c r="C12" s="165" t="s">
        <v>170</v>
      </c>
      <c r="S12" s="167"/>
      <c r="T12" s="167"/>
    </row>
    <row r="13" spans="1:20" s="161" customFormat="1" ht="20.100000000000001" customHeight="1">
      <c r="C13" s="165" t="s">
        <v>169</v>
      </c>
      <c r="S13" s="167"/>
      <c r="T13" s="167"/>
    </row>
    <row r="14" spans="1:20" s="161" customFormat="1" ht="20.100000000000001" customHeight="1">
      <c r="C14" s="210" t="s">
        <v>157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S14" s="167"/>
      <c r="T14" s="167"/>
    </row>
    <row r="15" spans="1:20" s="161" customFormat="1" ht="20.100000000000001" customHeight="1">
      <c r="C15" s="211" t="s">
        <v>158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S15" s="167"/>
      <c r="T15" s="167"/>
    </row>
    <row r="16" spans="1:20" s="161" customFormat="1" ht="19.5" customHeight="1">
      <c r="C16" s="165" t="s">
        <v>159</v>
      </c>
      <c r="S16" s="167"/>
      <c r="T16" s="167"/>
    </row>
    <row r="17" spans="4:31" s="161" customFormat="1" ht="8.25" customHeight="1">
      <c r="S17" s="167"/>
      <c r="T17" s="167"/>
    </row>
    <row r="18" spans="4:31" ht="18" customHeight="1">
      <c r="D18" s="169" t="s">
        <v>92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69" t="s">
        <v>93</v>
      </c>
      <c r="O18" s="171"/>
      <c r="P18" s="166"/>
      <c r="Q18" s="166"/>
      <c r="R18" s="166"/>
      <c r="U18" s="166"/>
    </row>
    <row r="19" spans="4:31" s="172" customFormat="1" ht="12" customHeight="1">
      <c r="D19" s="173" t="s">
        <v>3</v>
      </c>
      <c r="E19" s="174" t="s">
        <v>4</v>
      </c>
      <c r="F19" s="174" t="s">
        <v>5</v>
      </c>
      <c r="G19" s="174" t="s">
        <v>6</v>
      </c>
      <c r="H19" s="173" t="s">
        <v>3</v>
      </c>
      <c r="I19" s="174" t="s">
        <v>4</v>
      </c>
      <c r="J19" s="174" t="s">
        <v>5</v>
      </c>
      <c r="K19" s="174" t="s">
        <v>6</v>
      </c>
      <c r="L19" s="173" t="s">
        <v>3</v>
      </c>
      <c r="M19" s="174" t="s">
        <v>4</v>
      </c>
      <c r="N19" s="174" t="s">
        <v>5</v>
      </c>
      <c r="O19" s="174" t="s">
        <v>6</v>
      </c>
      <c r="P19" s="166"/>
      <c r="Q19" s="166"/>
      <c r="R19" s="166"/>
      <c r="S19" s="167"/>
      <c r="T19" s="167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4:31" s="172" customFormat="1" ht="13.5">
      <c r="D20" s="175" t="s">
        <v>7</v>
      </c>
      <c r="E20" s="196">
        <v>12</v>
      </c>
      <c r="F20" s="197">
        <v>7</v>
      </c>
      <c r="G20" s="198">
        <v>5</v>
      </c>
      <c r="H20" s="193" t="s">
        <v>8</v>
      </c>
      <c r="I20" s="196">
        <v>22</v>
      </c>
      <c r="J20" s="197">
        <v>14</v>
      </c>
      <c r="K20" s="198">
        <v>8</v>
      </c>
      <c r="L20" s="175" t="s">
        <v>9</v>
      </c>
      <c r="M20" s="196">
        <v>678</v>
      </c>
      <c r="N20" s="197">
        <v>460</v>
      </c>
      <c r="O20" s="198">
        <v>218</v>
      </c>
      <c r="P20" s="166"/>
      <c r="Q20" s="218"/>
      <c r="R20" s="218"/>
      <c r="S20" s="167"/>
      <c r="T20" s="218"/>
      <c r="U20" s="108"/>
      <c r="V20" s="218"/>
      <c r="W20" s="108"/>
      <c r="X20" s="108"/>
      <c r="Y20" s="99"/>
      <c r="Z20" s="166"/>
      <c r="AA20" s="166"/>
      <c r="AB20" s="166"/>
      <c r="AC20" s="166"/>
      <c r="AD20" s="166"/>
      <c r="AE20" s="166"/>
    </row>
    <row r="21" spans="4:31" ht="12" customHeight="1">
      <c r="D21" s="175">
        <v>0</v>
      </c>
      <c r="E21" s="199">
        <v>7</v>
      </c>
      <c r="F21" s="200">
        <v>3</v>
      </c>
      <c r="G21" s="201">
        <v>4</v>
      </c>
      <c r="H21" s="194">
        <v>35</v>
      </c>
      <c r="I21" s="199">
        <v>2</v>
      </c>
      <c r="J21" s="200">
        <v>2</v>
      </c>
      <c r="K21" s="201">
        <v>0</v>
      </c>
      <c r="L21" s="175">
        <v>70</v>
      </c>
      <c r="M21" s="199">
        <v>180</v>
      </c>
      <c r="N21" s="200">
        <v>122</v>
      </c>
      <c r="O21" s="201">
        <v>58</v>
      </c>
      <c r="P21" s="166"/>
      <c r="Q21" s="218"/>
      <c r="R21" s="218"/>
      <c r="T21" s="218"/>
      <c r="U21" s="219"/>
      <c r="V21" s="218"/>
      <c r="W21" s="219"/>
      <c r="X21" s="219"/>
      <c r="Y21" s="166"/>
      <c r="Z21" s="166"/>
      <c r="AA21" s="166"/>
      <c r="AB21" s="166"/>
      <c r="AC21" s="166"/>
      <c r="AD21" s="166"/>
      <c r="AE21" s="166"/>
    </row>
    <row r="22" spans="4:31" ht="12" customHeight="1">
      <c r="D22" s="175">
        <v>1</v>
      </c>
      <c r="E22" s="199">
        <v>0</v>
      </c>
      <c r="F22" s="200">
        <v>0</v>
      </c>
      <c r="G22" s="201">
        <v>0</v>
      </c>
      <c r="H22" s="194">
        <v>36</v>
      </c>
      <c r="I22" s="199">
        <v>1</v>
      </c>
      <c r="J22" s="200">
        <v>0</v>
      </c>
      <c r="K22" s="201">
        <v>1</v>
      </c>
      <c r="L22" s="175">
        <v>71</v>
      </c>
      <c r="M22" s="199">
        <v>133</v>
      </c>
      <c r="N22" s="200">
        <v>81</v>
      </c>
      <c r="O22" s="201">
        <v>52</v>
      </c>
      <c r="P22" s="166"/>
      <c r="Q22" s="218"/>
      <c r="R22" s="218"/>
      <c r="T22" s="218"/>
      <c r="V22" s="218"/>
      <c r="Z22" s="166"/>
      <c r="AA22" s="166"/>
      <c r="AB22" s="166"/>
      <c r="AC22" s="166"/>
      <c r="AD22" s="166"/>
      <c r="AE22" s="166"/>
    </row>
    <row r="23" spans="4:31" ht="12" customHeight="1">
      <c r="D23" s="175">
        <v>2</v>
      </c>
      <c r="E23" s="199">
        <v>0</v>
      </c>
      <c r="F23" s="200">
        <v>0</v>
      </c>
      <c r="G23" s="201">
        <v>0</v>
      </c>
      <c r="H23" s="194">
        <v>37</v>
      </c>
      <c r="I23" s="199">
        <v>5</v>
      </c>
      <c r="J23" s="200">
        <v>2</v>
      </c>
      <c r="K23" s="201">
        <v>3</v>
      </c>
      <c r="L23" s="175">
        <v>72</v>
      </c>
      <c r="M23" s="199">
        <v>89</v>
      </c>
      <c r="N23" s="200">
        <v>65</v>
      </c>
      <c r="O23" s="201">
        <v>24</v>
      </c>
      <c r="P23" s="166"/>
      <c r="Q23" s="218"/>
      <c r="R23" s="218"/>
      <c r="T23" s="218"/>
      <c r="V23" s="218"/>
      <c r="Y23" s="166"/>
      <c r="Z23" s="166"/>
      <c r="AA23" s="166"/>
      <c r="AB23" s="166"/>
      <c r="AC23" s="166"/>
      <c r="AD23" s="166"/>
    </row>
    <row r="24" spans="4:31" ht="12" customHeight="1">
      <c r="D24" s="175">
        <v>3</v>
      </c>
      <c r="E24" s="199">
        <v>3</v>
      </c>
      <c r="F24" s="200">
        <v>2</v>
      </c>
      <c r="G24" s="201">
        <v>1</v>
      </c>
      <c r="H24" s="194">
        <v>38</v>
      </c>
      <c r="I24" s="199">
        <v>6</v>
      </c>
      <c r="J24" s="200">
        <v>5</v>
      </c>
      <c r="K24" s="201">
        <v>1</v>
      </c>
      <c r="L24" s="175">
        <v>73</v>
      </c>
      <c r="M24" s="199">
        <v>140</v>
      </c>
      <c r="N24" s="200">
        <v>96</v>
      </c>
      <c r="O24" s="201">
        <v>44</v>
      </c>
      <c r="P24" s="166"/>
      <c r="Q24" s="218"/>
      <c r="R24" s="218"/>
      <c r="T24" s="218"/>
      <c r="V24" s="218"/>
      <c r="Y24" s="166"/>
      <c r="Z24" s="166"/>
      <c r="AA24" s="166"/>
      <c r="AB24" s="166"/>
      <c r="AC24" s="166"/>
      <c r="AD24" s="166"/>
    </row>
    <row r="25" spans="4:31" ht="12" customHeight="1">
      <c r="D25" s="175">
        <v>4</v>
      </c>
      <c r="E25" s="199">
        <v>2</v>
      </c>
      <c r="F25" s="200">
        <v>2</v>
      </c>
      <c r="G25" s="201">
        <v>0</v>
      </c>
      <c r="H25" s="194">
        <v>39</v>
      </c>
      <c r="I25" s="199">
        <v>8</v>
      </c>
      <c r="J25" s="200">
        <v>5</v>
      </c>
      <c r="K25" s="201">
        <v>3</v>
      </c>
      <c r="L25" s="175">
        <v>74</v>
      </c>
      <c r="M25" s="199">
        <v>136</v>
      </c>
      <c r="N25" s="200">
        <v>96</v>
      </c>
      <c r="O25" s="201">
        <v>40</v>
      </c>
      <c r="P25" s="166"/>
      <c r="Q25" s="218"/>
      <c r="R25" s="218"/>
      <c r="T25" s="218"/>
      <c r="V25" s="218"/>
      <c r="Y25" s="166"/>
      <c r="Z25" s="166"/>
      <c r="AA25" s="166"/>
      <c r="AB25" s="166"/>
      <c r="AC25" s="166"/>
      <c r="AD25" s="166"/>
    </row>
    <row r="26" spans="4:31" ht="13.5">
      <c r="D26" s="179" t="s">
        <v>10</v>
      </c>
      <c r="E26" s="199">
        <v>4</v>
      </c>
      <c r="F26" s="200">
        <v>2</v>
      </c>
      <c r="G26" s="201">
        <v>2</v>
      </c>
      <c r="H26" s="194" t="s">
        <v>11</v>
      </c>
      <c r="I26" s="199">
        <v>56</v>
      </c>
      <c r="J26" s="200">
        <v>40</v>
      </c>
      <c r="K26" s="201">
        <v>16</v>
      </c>
      <c r="L26" s="175" t="s">
        <v>12</v>
      </c>
      <c r="M26" s="199">
        <v>1005</v>
      </c>
      <c r="N26" s="200">
        <v>640</v>
      </c>
      <c r="O26" s="201">
        <v>365</v>
      </c>
      <c r="P26" s="166"/>
      <c r="Q26" s="218"/>
      <c r="R26" s="218"/>
      <c r="T26" s="218"/>
      <c r="V26" s="218"/>
      <c r="Y26" s="166"/>
      <c r="Z26" s="166"/>
      <c r="AA26" s="166"/>
      <c r="AB26" s="166"/>
      <c r="AC26" s="166"/>
      <c r="AD26" s="166"/>
    </row>
    <row r="27" spans="4:31" ht="12" customHeight="1">
      <c r="D27" s="175">
        <v>5</v>
      </c>
      <c r="E27" s="199">
        <v>0</v>
      </c>
      <c r="F27" s="200">
        <v>0</v>
      </c>
      <c r="G27" s="201">
        <v>0</v>
      </c>
      <c r="H27" s="194">
        <v>40</v>
      </c>
      <c r="I27" s="199">
        <v>11</v>
      </c>
      <c r="J27" s="200">
        <v>8</v>
      </c>
      <c r="K27" s="201">
        <v>3</v>
      </c>
      <c r="L27" s="175">
        <v>75</v>
      </c>
      <c r="M27" s="199">
        <v>184</v>
      </c>
      <c r="N27" s="200">
        <v>123</v>
      </c>
      <c r="O27" s="201">
        <v>61</v>
      </c>
      <c r="P27" s="166"/>
      <c r="Q27" s="218"/>
      <c r="R27" s="218"/>
      <c r="T27" s="218"/>
      <c r="V27" s="218"/>
      <c r="Y27" s="166"/>
      <c r="Z27" s="166"/>
      <c r="AA27" s="166"/>
      <c r="AB27" s="166"/>
      <c r="AC27" s="166"/>
      <c r="AD27" s="166"/>
    </row>
    <row r="28" spans="4:31" ht="12" customHeight="1">
      <c r="D28" s="175">
        <v>6</v>
      </c>
      <c r="E28" s="199">
        <v>1</v>
      </c>
      <c r="F28" s="200">
        <v>0</v>
      </c>
      <c r="G28" s="201">
        <v>1</v>
      </c>
      <c r="H28" s="194">
        <v>41</v>
      </c>
      <c r="I28" s="199">
        <v>13</v>
      </c>
      <c r="J28" s="200">
        <v>7</v>
      </c>
      <c r="K28" s="201">
        <v>6</v>
      </c>
      <c r="L28" s="175">
        <v>76</v>
      </c>
      <c r="M28" s="199">
        <v>199</v>
      </c>
      <c r="N28" s="200">
        <v>126</v>
      </c>
      <c r="O28" s="201">
        <v>73</v>
      </c>
      <c r="P28" s="166"/>
      <c r="Q28" s="218"/>
      <c r="R28" s="218"/>
      <c r="T28" s="218"/>
      <c r="V28" s="218"/>
      <c r="X28" s="219"/>
      <c r="Y28" s="166"/>
      <c r="Z28" s="166"/>
      <c r="AA28" s="166"/>
      <c r="AB28" s="166"/>
      <c r="AC28" s="166"/>
    </row>
    <row r="29" spans="4:31" ht="12" customHeight="1">
      <c r="D29" s="175">
        <v>7</v>
      </c>
      <c r="E29" s="199">
        <v>0</v>
      </c>
      <c r="F29" s="200">
        <v>0</v>
      </c>
      <c r="G29" s="201">
        <v>0</v>
      </c>
      <c r="H29" s="194">
        <v>42</v>
      </c>
      <c r="I29" s="199">
        <v>11</v>
      </c>
      <c r="J29" s="200">
        <v>9</v>
      </c>
      <c r="K29" s="201">
        <v>2</v>
      </c>
      <c r="L29" s="175">
        <v>77</v>
      </c>
      <c r="M29" s="199">
        <v>179</v>
      </c>
      <c r="N29" s="200">
        <v>112</v>
      </c>
      <c r="O29" s="201">
        <v>67</v>
      </c>
      <c r="P29" s="166"/>
      <c r="Q29" s="218"/>
      <c r="R29" s="218"/>
      <c r="T29" s="218"/>
      <c r="V29" s="218"/>
      <c r="X29" s="219"/>
      <c r="Y29" s="166"/>
      <c r="Z29" s="166"/>
      <c r="AA29" s="166"/>
      <c r="AB29" s="166"/>
      <c r="AC29" s="166"/>
    </row>
    <row r="30" spans="4:31" ht="12" customHeight="1">
      <c r="D30" s="175">
        <v>8</v>
      </c>
      <c r="E30" s="199">
        <v>2</v>
      </c>
      <c r="F30" s="200">
        <v>1</v>
      </c>
      <c r="G30" s="201">
        <v>1</v>
      </c>
      <c r="H30" s="194">
        <v>43</v>
      </c>
      <c r="I30" s="199">
        <v>10</v>
      </c>
      <c r="J30" s="200">
        <v>7</v>
      </c>
      <c r="K30" s="201">
        <v>3</v>
      </c>
      <c r="L30" s="175">
        <v>78</v>
      </c>
      <c r="M30" s="199">
        <v>211</v>
      </c>
      <c r="N30" s="200">
        <v>122</v>
      </c>
      <c r="O30" s="201">
        <v>89</v>
      </c>
      <c r="P30" s="166"/>
      <c r="Q30" s="218"/>
      <c r="R30" s="218"/>
      <c r="T30" s="218"/>
      <c r="V30" s="218"/>
      <c r="X30" s="219"/>
      <c r="Y30" s="166"/>
      <c r="Z30" s="166"/>
      <c r="AA30" s="166"/>
      <c r="AB30" s="166"/>
      <c r="AC30" s="166"/>
    </row>
    <row r="31" spans="4:31" ht="12" customHeight="1">
      <c r="D31" s="175">
        <v>9</v>
      </c>
      <c r="E31" s="199">
        <v>1</v>
      </c>
      <c r="F31" s="200">
        <v>1</v>
      </c>
      <c r="G31" s="201">
        <v>0</v>
      </c>
      <c r="H31" s="194">
        <v>44</v>
      </c>
      <c r="I31" s="199">
        <v>11</v>
      </c>
      <c r="J31" s="200">
        <v>9</v>
      </c>
      <c r="K31" s="201">
        <v>2</v>
      </c>
      <c r="L31" s="175">
        <v>79</v>
      </c>
      <c r="M31" s="199">
        <v>232</v>
      </c>
      <c r="N31" s="200">
        <v>157</v>
      </c>
      <c r="O31" s="201">
        <v>75</v>
      </c>
      <c r="P31" s="166"/>
      <c r="Q31" s="218"/>
      <c r="R31" s="218"/>
      <c r="T31" s="218"/>
      <c r="V31" s="218"/>
      <c r="X31" s="219"/>
      <c r="Y31" s="166"/>
      <c r="Z31" s="166"/>
      <c r="AA31" s="166"/>
      <c r="AB31" s="166"/>
      <c r="AC31" s="166"/>
    </row>
    <row r="32" spans="4:31" ht="13.5">
      <c r="D32" s="180" t="s">
        <v>13</v>
      </c>
      <c r="E32" s="199">
        <v>4</v>
      </c>
      <c r="F32" s="200">
        <v>3</v>
      </c>
      <c r="G32" s="201">
        <v>1</v>
      </c>
      <c r="H32" s="194" t="s">
        <v>14</v>
      </c>
      <c r="I32" s="199">
        <v>101</v>
      </c>
      <c r="J32" s="200">
        <v>64</v>
      </c>
      <c r="K32" s="201">
        <v>37</v>
      </c>
      <c r="L32" s="175" t="s">
        <v>15</v>
      </c>
      <c r="M32" s="199">
        <v>1656</v>
      </c>
      <c r="N32" s="200">
        <v>926</v>
      </c>
      <c r="O32" s="201">
        <v>730</v>
      </c>
      <c r="P32" s="166"/>
      <c r="Q32" s="218"/>
      <c r="R32" s="218"/>
      <c r="T32" s="218"/>
      <c r="V32" s="218"/>
      <c r="X32" s="219"/>
      <c r="Y32" s="166"/>
      <c r="Z32" s="166"/>
      <c r="AA32" s="166"/>
      <c r="AB32" s="166"/>
      <c r="AC32" s="166"/>
    </row>
    <row r="33" spans="4:29" ht="12" customHeight="1">
      <c r="D33" s="175">
        <v>10</v>
      </c>
      <c r="E33" s="199">
        <v>0</v>
      </c>
      <c r="F33" s="200">
        <v>0</v>
      </c>
      <c r="G33" s="201">
        <v>0</v>
      </c>
      <c r="H33" s="194">
        <v>45</v>
      </c>
      <c r="I33" s="199">
        <v>25</v>
      </c>
      <c r="J33" s="200">
        <v>14</v>
      </c>
      <c r="K33" s="201">
        <v>11</v>
      </c>
      <c r="L33" s="175">
        <v>80</v>
      </c>
      <c r="M33" s="199">
        <v>299</v>
      </c>
      <c r="N33" s="200">
        <v>176</v>
      </c>
      <c r="O33" s="201">
        <v>123</v>
      </c>
      <c r="P33" s="166"/>
      <c r="Q33" s="218"/>
      <c r="R33" s="218"/>
      <c r="T33" s="218"/>
      <c r="V33" s="218"/>
      <c r="X33" s="219"/>
      <c r="Y33" s="166"/>
      <c r="Z33" s="166"/>
      <c r="AA33" s="166"/>
      <c r="AB33" s="166"/>
      <c r="AC33" s="166"/>
    </row>
    <row r="34" spans="4:29" ht="12" customHeight="1">
      <c r="D34" s="175">
        <v>11</v>
      </c>
      <c r="E34" s="199">
        <v>0</v>
      </c>
      <c r="F34" s="200">
        <v>0</v>
      </c>
      <c r="G34" s="201">
        <v>0</v>
      </c>
      <c r="H34" s="194">
        <v>46</v>
      </c>
      <c r="I34" s="199">
        <v>18</v>
      </c>
      <c r="J34" s="200">
        <v>13</v>
      </c>
      <c r="K34" s="201">
        <v>5</v>
      </c>
      <c r="L34" s="175">
        <v>81</v>
      </c>
      <c r="M34" s="199">
        <v>286</v>
      </c>
      <c r="N34" s="200">
        <v>166</v>
      </c>
      <c r="O34" s="201">
        <v>120</v>
      </c>
      <c r="P34" s="166"/>
      <c r="Q34" s="218"/>
      <c r="R34" s="218"/>
      <c r="T34" s="218"/>
      <c r="V34" s="218"/>
      <c r="X34" s="219"/>
      <c r="Y34" s="166"/>
      <c r="Z34" s="166"/>
      <c r="AA34" s="166"/>
      <c r="AB34" s="166"/>
      <c r="AC34" s="166"/>
    </row>
    <row r="35" spans="4:29" ht="12" customHeight="1">
      <c r="D35" s="175">
        <v>12</v>
      </c>
      <c r="E35" s="199">
        <v>1</v>
      </c>
      <c r="F35" s="200">
        <v>1</v>
      </c>
      <c r="G35" s="201">
        <v>0</v>
      </c>
      <c r="H35" s="194">
        <v>47</v>
      </c>
      <c r="I35" s="199">
        <v>19</v>
      </c>
      <c r="J35" s="200">
        <v>11</v>
      </c>
      <c r="K35" s="201">
        <v>8</v>
      </c>
      <c r="L35" s="175">
        <v>82</v>
      </c>
      <c r="M35" s="199">
        <v>321</v>
      </c>
      <c r="N35" s="200">
        <v>173</v>
      </c>
      <c r="O35" s="201">
        <v>148</v>
      </c>
      <c r="P35" s="166"/>
      <c r="Q35" s="218"/>
      <c r="R35" s="218"/>
      <c r="T35" s="218"/>
      <c r="V35" s="218"/>
      <c r="X35" s="219"/>
      <c r="Y35" s="166"/>
      <c r="Z35" s="166"/>
      <c r="AA35" s="166"/>
      <c r="AB35" s="166"/>
      <c r="AC35" s="166"/>
    </row>
    <row r="36" spans="4:29" ht="12" customHeight="1">
      <c r="D36" s="175">
        <v>13</v>
      </c>
      <c r="E36" s="199">
        <v>2</v>
      </c>
      <c r="F36" s="200">
        <v>1</v>
      </c>
      <c r="G36" s="201">
        <v>1</v>
      </c>
      <c r="H36" s="194">
        <v>48</v>
      </c>
      <c r="I36" s="199">
        <v>17</v>
      </c>
      <c r="J36" s="200">
        <v>12</v>
      </c>
      <c r="K36" s="201">
        <v>5</v>
      </c>
      <c r="L36" s="175">
        <v>83</v>
      </c>
      <c r="M36" s="199">
        <v>358</v>
      </c>
      <c r="N36" s="200">
        <v>198</v>
      </c>
      <c r="O36" s="201">
        <v>160</v>
      </c>
      <c r="P36" s="166"/>
      <c r="Q36" s="218"/>
      <c r="R36" s="218"/>
      <c r="T36" s="218"/>
      <c r="V36" s="218"/>
      <c r="X36" s="219"/>
      <c r="Y36" s="166"/>
      <c r="Z36" s="166"/>
      <c r="AA36" s="166"/>
      <c r="AB36" s="166"/>
      <c r="AC36" s="166"/>
    </row>
    <row r="37" spans="4:29" ht="12" customHeight="1">
      <c r="D37" s="175">
        <v>14</v>
      </c>
      <c r="E37" s="199">
        <v>1</v>
      </c>
      <c r="F37" s="200">
        <v>1</v>
      </c>
      <c r="G37" s="201">
        <v>0</v>
      </c>
      <c r="H37" s="194">
        <v>49</v>
      </c>
      <c r="I37" s="199">
        <v>22</v>
      </c>
      <c r="J37" s="200">
        <v>14</v>
      </c>
      <c r="K37" s="201">
        <v>8</v>
      </c>
      <c r="L37" s="175">
        <v>84</v>
      </c>
      <c r="M37" s="199">
        <v>392</v>
      </c>
      <c r="N37" s="200">
        <v>213</v>
      </c>
      <c r="O37" s="201">
        <v>179</v>
      </c>
      <c r="P37" s="166"/>
      <c r="Q37" s="218"/>
      <c r="R37" s="218"/>
      <c r="T37" s="218"/>
      <c r="V37" s="218"/>
      <c r="X37" s="219"/>
      <c r="Y37" s="166"/>
      <c r="Z37" s="166"/>
      <c r="AA37" s="166"/>
      <c r="AB37" s="166"/>
      <c r="AC37" s="166"/>
    </row>
    <row r="38" spans="4:29" ht="13.5">
      <c r="D38" s="175" t="s">
        <v>16</v>
      </c>
      <c r="E38" s="199">
        <v>7</v>
      </c>
      <c r="F38" s="200">
        <v>6</v>
      </c>
      <c r="G38" s="201">
        <v>1</v>
      </c>
      <c r="H38" s="194" t="s">
        <v>17</v>
      </c>
      <c r="I38" s="199">
        <v>126</v>
      </c>
      <c r="J38" s="200">
        <v>76</v>
      </c>
      <c r="K38" s="201">
        <v>50</v>
      </c>
      <c r="L38" s="175" t="s">
        <v>18</v>
      </c>
      <c r="M38" s="199">
        <v>2161</v>
      </c>
      <c r="N38" s="200">
        <v>1007</v>
      </c>
      <c r="O38" s="201">
        <v>1154</v>
      </c>
      <c r="P38" s="166"/>
      <c r="Q38" s="218"/>
      <c r="R38" s="218"/>
      <c r="T38" s="218"/>
      <c r="V38" s="218"/>
      <c r="X38" s="219"/>
      <c r="Y38" s="166"/>
      <c r="Z38" s="166"/>
      <c r="AA38" s="166"/>
      <c r="AB38" s="166"/>
      <c r="AC38" s="166"/>
    </row>
    <row r="39" spans="4:29" ht="12" customHeight="1">
      <c r="D39" s="175">
        <v>15</v>
      </c>
      <c r="E39" s="199">
        <v>1</v>
      </c>
      <c r="F39" s="200">
        <v>1</v>
      </c>
      <c r="G39" s="201">
        <v>0</v>
      </c>
      <c r="H39" s="194">
        <v>50</v>
      </c>
      <c r="I39" s="199">
        <v>23</v>
      </c>
      <c r="J39" s="200">
        <v>13</v>
      </c>
      <c r="K39" s="201">
        <v>10</v>
      </c>
      <c r="L39" s="175">
        <v>85</v>
      </c>
      <c r="M39" s="199">
        <v>401</v>
      </c>
      <c r="N39" s="200">
        <v>195</v>
      </c>
      <c r="O39" s="201">
        <v>206</v>
      </c>
      <c r="P39" s="166"/>
      <c r="Q39" s="218"/>
      <c r="R39" s="218"/>
      <c r="T39" s="218"/>
      <c r="V39" s="218"/>
      <c r="X39" s="219"/>
      <c r="Y39" s="166"/>
      <c r="Z39" s="166"/>
      <c r="AA39" s="166"/>
      <c r="AB39" s="166"/>
      <c r="AC39" s="166"/>
    </row>
    <row r="40" spans="4:29" ht="12" customHeight="1">
      <c r="D40" s="175">
        <v>16</v>
      </c>
      <c r="E40" s="199">
        <v>1</v>
      </c>
      <c r="F40" s="200">
        <v>1</v>
      </c>
      <c r="G40" s="201">
        <v>0</v>
      </c>
      <c r="H40" s="194">
        <v>51</v>
      </c>
      <c r="I40" s="199">
        <v>23</v>
      </c>
      <c r="J40" s="200">
        <v>12</v>
      </c>
      <c r="K40" s="201">
        <v>11</v>
      </c>
      <c r="L40" s="175">
        <v>86</v>
      </c>
      <c r="M40" s="199">
        <v>440</v>
      </c>
      <c r="N40" s="200">
        <v>197</v>
      </c>
      <c r="O40" s="201">
        <v>243</v>
      </c>
      <c r="P40" s="166"/>
      <c r="Q40" s="218"/>
      <c r="R40" s="218"/>
      <c r="S40" s="219"/>
      <c r="T40" s="218"/>
      <c r="U40" s="219"/>
      <c r="V40" s="218"/>
      <c r="W40" s="219"/>
      <c r="X40" s="219"/>
      <c r="Y40" s="166"/>
      <c r="Z40" s="166"/>
      <c r="AA40" s="166"/>
      <c r="AB40" s="166"/>
      <c r="AC40" s="166"/>
    </row>
    <row r="41" spans="4:29" ht="12" customHeight="1">
      <c r="D41" s="175">
        <v>17</v>
      </c>
      <c r="E41" s="199">
        <v>2</v>
      </c>
      <c r="F41" s="200">
        <v>1</v>
      </c>
      <c r="G41" s="201">
        <v>1</v>
      </c>
      <c r="H41" s="194">
        <v>52</v>
      </c>
      <c r="I41" s="199">
        <v>25</v>
      </c>
      <c r="J41" s="200">
        <v>17</v>
      </c>
      <c r="K41" s="201">
        <v>8</v>
      </c>
      <c r="L41" s="175">
        <v>87</v>
      </c>
      <c r="M41" s="199">
        <v>405</v>
      </c>
      <c r="N41" s="200">
        <v>199</v>
      </c>
      <c r="O41" s="201">
        <v>206</v>
      </c>
      <c r="P41" s="166"/>
      <c r="Q41" s="218"/>
      <c r="R41" s="218"/>
      <c r="S41" s="219"/>
      <c r="T41" s="218"/>
      <c r="U41" s="219"/>
      <c r="V41" s="218"/>
      <c r="W41" s="219"/>
      <c r="X41" s="219"/>
      <c r="Y41" s="166"/>
      <c r="Z41" s="166"/>
      <c r="AA41" s="166"/>
      <c r="AB41" s="166"/>
      <c r="AC41" s="166"/>
    </row>
    <row r="42" spans="4:29" ht="12" customHeight="1">
      <c r="D42" s="175">
        <v>18</v>
      </c>
      <c r="E42" s="199">
        <v>2</v>
      </c>
      <c r="F42" s="200">
        <v>2</v>
      </c>
      <c r="G42" s="201">
        <v>0</v>
      </c>
      <c r="H42" s="194">
        <v>53</v>
      </c>
      <c r="I42" s="199">
        <v>24</v>
      </c>
      <c r="J42" s="200">
        <v>15</v>
      </c>
      <c r="K42" s="201">
        <v>9</v>
      </c>
      <c r="L42" s="175">
        <v>88</v>
      </c>
      <c r="M42" s="199">
        <v>445</v>
      </c>
      <c r="N42" s="200">
        <v>219</v>
      </c>
      <c r="O42" s="201">
        <v>226</v>
      </c>
      <c r="P42" s="166"/>
      <c r="Q42" s="218"/>
      <c r="R42" s="218"/>
      <c r="S42" s="219"/>
      <c r="T42" s="218"/>
      <c r="U42" s="219"/>
      <c r="V42" s="218"/>
      <c r="W42" s="219"/>
      <c r="X42" s="219"/>
      <c r="Y42" s="166"/>
      <c r="Z42" s="166"/>
      <c r="AA42" s="166"/>
      <c r="AB42" s="166"/>
      <c r="AC42" s="166"/>
    </row>
    <row r="43" spans="4:29" ht="12" customHeight="1">
      <c r="D43" s="175">
        <v>19</v>
      </c>
      <c r="E43" s="199">
        <v>1</v>
      </c>
      <c r="F43" s="200">
        <v>1</v>
      </c>
      <c r="G43" s="201">
        <v>0</v>
      </c>
      <c r="H43" s="194">
        <v>54</v>
      </c>
      <c r="I43" s="199">
        <v>31</v>
      </c>
      <c r="J43" s="200">
        <v>19</v>
      </c>
      <c r="K43" s="201">
        <v>12</v>
      </c>
      <c r="L43" s="175">
        <v>89</v>
      </c>
      <c r="M43" s="199">
        <v>470</v>
      </c>
      <c r="N43" s="200">
        <v>197</v>
      </c>
      <c r="O43" s="201">
        <v>273</v>
      </c>
      <c r="P43" s="166"/>
      <c r="Q43" s="218"/>
      <c r="R43" s="218"/>
      <c r="S43" s="219"/>
      <c r="T43" s="218"/>
      <c r="U43" s="219"/>
      <c r="V43" s="218"/>
      <c r="W43" s="219"/>
      <c r="X43" s="219"/>
      <c r="Y43" s="166"/>
      <c r="Z43" s="166"/>
      <c r="AA43" s="166"/>
      <c r="AB43" s="166"/>
      <c r="AC43" s="166"/>
    </row>
    <row r="44" spans="4:29" ht="13.5">
      <c r="D44" s="175" t="s">
        <v>19</v>
      </c>
      <c r="E44" s="199">
        <v>19</v>
      </c>
      <c r="F44" s="200">
        <v>16</v>
      </c>
      <c r="G44" s="201">
        <v>3</v>
      </c>
      <c r="H44" s="194" t="s">
        <v>20</v>
      </c>
      <c r="I44" s="199">
        <v>203</v>
      </c>
      <c r="J44" s="200">
        <v>139</v>
      </c>
      <c r="K44" s="201">
        <v>64</v>
      </c>
      <c r="L44" s="175" t="s">
        <v>21</v>
      </c>
      <c r="M44" s="199">
        <v>1946</v>
      </c>
      <c r="N44" s="200">
        <v>671</v>
      </c>
      <c r="O44" s="201">
        <v>1275</v>
      </c>
      <c r="P44" s="166"/>
      <c r="Q44" s="218"/>
      <c r="R44" s="218"/>
      <c r="S44" s="219"/>
      <c r="T44" s="218"/>
      <c r="U44" s="219"/>
      <c r="V44" s="218"/>
      <c r="W44" s="219"/>
      <c r="X44" s="219"/>
      <c r="Y44" s="166"/>
      <c r="Z44" s="166"/>
      <c r="AA44" s="166"/>
      <c r="AB44" s="166"/>
      <c r="AC44" s="166"/>
    </row>
    <row r="45" spans="4:29" ht="12" customHeight="1">
      <c r="D45" s="175">
        <v>20</v>
      </c>
      <c r="E45" s="199">
        <v>3</v>
      </c>
      <c r="F45" s="200">
        <v>3</v>
      </c>
      <c r="G45" s="201">
        <v>0</v>
      </c>
      <c r="H45" s="194">
        <v>55</v>
      </c>
      <c r="I45" s="199">
        <v>33</v>
      </c>
      <c r="J45" s="200">
        <v>21</v>
      </c>
      <c r="K45" s="201">
        <v>12</v>
      </c>
      <c r="L45" s="175">
        <v>90</v>
      </c>
      <c r="M45" s="199">
        <v>438</v>
      </c>
      <c r="N45" s="200">
        <v>189</v>
      </c>
      <c r="O45" s="201">
        <v>249</v>
      </c>
      <c r="P45" s="166"/>
      <c r="Q45" s="218"/>
      <c r="R45" s="218"/>
      <c r="S45" s="219"/>
      <c r="T45" s="218"/>
      <c r="U45" s="219"/>
      <c r="V45" s="218"/>
      <c r="W45" s="219"/>
      <c r="X45" s="219"/>
      <c r="Y45" s="166"/>
      <c r="Z45" s="166"/>
      <c r="AA45" s="166"/>
      <c r="AB45" s="166"/>
      <c r="AC45" s="166"/>
    </row>
    <row r="46" spans="4:29" ht="12" customHeight="1">
      <c r="D46" s="175">
        <v>21</v>
      </c>
      <c r="E46" s="199">
        <v>10</v>
      </c>
      <c r="F46" s="200">
        <v>8</v>
      </c>
      <c r="G46" s="201">
        <v>2</v>
      </c>
      <c r="H46" s="194">
        <v>56</v>
      </c>
      <c r="I46" s="199">
        <v>32</v>
      </c>
      <c r="J46" s="200">
        <v>23</v>
      </c>
      <c r="K46" s="201">
        <v>9</v>
      </c>
      <c r="L46" s="175">
        <v>91</v>
      </c>
      <c r="M46" s="199">
        <v>394</v>
      </c>
      <c r="N46" s="200">
        <v>146</v>
      </c>
      <c r="O46" s="201">
        <v>248</v>
      </c>
      <c r="P46" s="166"/>
      <c r="Q46" s="218"/>
      <c r="R46" s="218"/>
      <c r="S46" s="219"/>
      <c r="T46" s="218"/>
      <c r="U46" s="219"/>
      <c r="V46" s="218"/>
      <c r="W46" s="219"/>
      <c r="X46" s="219"/>
      <c r="Y46" s="166"/>
      <c r="Z46" s="166"/>
      <c r="AA46" s="166"/>
      <c r="AB46" s="166"/>
      <c r="AC46" s="166"/>
    </row>
    <row r="47" spans="4:29" ht="12" customHeight="1">
      <c r="D47" s="175">
        <v>22</v>
      </c>
      <c r="E47" s="199">
        <v>3</v>
      </c>
      <c r="F47" s="200">
        <v>3</v>
      </c>
      <c r="G47" s="201">
        <v>0</v>
      </c>
      <c r="H47" s="194">
        <v>57</v>
      </c>
      <c r="I47" s="199">
        <v>43</v>
      </c>
      <c r="J47" s="200">
        <v>32</v>
      </c>
      <c r="K47" s="201">
        <v>11</v>
      </c>
      <c r="L47" s="175">
        <v>92</v>
      </c>
      <c r="M47" s="199">
        <v>450</v>
      </c>
      <c r="N47" s="200">
        <v>146</v>
      </c>
      <c r="O47" s="201">
        <v>304</v>
      </c>
      <c r="P47" s="166"/>
      <c r="Q47" s="218"/>
      <c r="R47" s="218"/>
      <c r="S47" s="219"/>
      <c r="T47" s="218"/>
      <c r="U47" s="219"/>
      <c r="V47" s="218"/>
      <c r="W47" s="219"/>
      <c r="X47" s="219"/>
      <c r="Y47" s="166"/>
      <c r="Z47" s="166"/>
      <c r="AA47" s="166"/>
      <c r="AB47" s="166"/>
      <c r="AC47" s="166"/>
    </row>
    <row r="48" spans="4:29" ht="12" customHeight="1">
      <c r="D48" s="175">
        <v>23</v>
      </c>
      <c r="E48" s="199">
        <v>1</v>
      </c>
      <c r="F48" s="200">
        <v>1</v>
      </c>
      <c r="G48" s="201">
        <v>0</v>
      </c>
      <c r="H48" s="194">
        <v>58</v>
      </c>
      <c r="I48" s="199">
        <v>49</v>
      </c>
      <c r="J48" s="200">
        <v>31</v>
      </c>
      <c r="K48" s="201">
        <v>18</v>
      </c>
      <c r="L48" s="175">
        <v>93</v>
      </c>
      <c r="M48" s="199">
        <v>324</v>
      </c>
      <c r="N48" s="200">
        <v>98</v>
      </c>
      <c r="O48" s="201">
        <v>226</v>
      </c>
      <c r="P48" s="166"/>
      <c r="Q48" s="218"/>
      <c r="R48" s="218"/>
      <c r="S48" s="219"/>
      <c r="T48" s="218"/>
      <c r="U48" s="219"/>
      <c r="V48" s="218"/>
      <c r="W48" s="219"/>
      <c r="X48" s="219"/>
      <c r="Y48" s="166"/>
      <c r="Z48" s="166"/>
      <c r="AA48" s="166"/>
      <c r="AB48" s="166"/>
      <c r="AC48" s="166"/>
    </row>
    <row r="49" spans="4:30" ht="12" customHeight="1">
      <c r="D49" s="175">
        <v>24</v>
      </c>
      <c r="E49" s="199">
        <v>2</v>
      </c>
      <c r="F49" s="200">
        <v>1</v>
      </c>
      <c r="G49" s="201">
        <v>1</v>
      </c>
      <c r="H49" s="194">
        <v>59</v>
      </c>
      <c r="I49" s="199">
        <v>46</v>
      </c>
      <c r="J49" s="200">
        <v>32</v>
      </c>
      <c r="K49" s="201">
        <v>14</v>
      </c>
      <c r="L49" s="175">
        <v>94</v>
      </c>
      <c r="M49" s="199">
        <v>340</v>
      </c>
      <c r="N49" s="200">
        <v>92</v>
      </c>
      <c r="O49" s="201">
        <v>248</v>
      </c>
      <c r="P49" s="166"/>
      <c r="Q49" s="218"/>
      <c r="R49" s="218"/>
      <c r="S49" s="219"/>
      <c r="T49" s="218"/>
      <c r="U49" s="219"/>
      <c r="V49" s="218"/>
      <c r="W49" s="219"/>
      <c r="X49" s="219"/>
      <c r="Y49" s="166"/>
      <c r="Z49" s="166"/>
      <c r="AA49" s="166"/>
      <c r="AB49" s="166"/>
      <c r="AC49" s="166"/>
    </row>
    <row r="50" spans="4:30" ht="13.5">
      <c r="D50" s="175" t="s">
        <v>22</v>
      </c>
      <c r="E50" s="199">
        <v>17</v>
      </c>
      <c r="F50" s="200">
        <v>10</v>
      </c>
      <c r="G50" s="201">
        <v>7</v>
      </c>
      <c r="H50" s="194" t="s">
        <v>23</v>
      </c>
      <c r="I50" s="199">
        <v>309</v>
      </c>
      <c r="J50" s="200">
        <v>215</v>
      </c>
      <c r="K50" s="201">
        <v>94</v>
      </c>
      <c r="L50" s="175" t="s">
        <v>32</v>
      </c>
      <c r="M50" s="199">
        <v>1158</v>
      </c>
      <c r="N50" s="200">
        <v>180</v>
      </c>
      <c r="O50" s="201">
        <v>978</v>
      </c>
      <c r="P50" s="166"/>
      <c r="Q50" s="218"/>
      <c r="R50" s="218"/>
      <c r="S50" s="219"/>
      <c r="T50" s="218"/>
      <c r="U50" s="219"/>
      <c r="V50" s="218"/>
      <c r="W50" s="219"/>
      <c r="X50" s="219"/>
      <c r="Y50" s="166"/>
      <c r="Z50" s="166"/>
      <c r="AA50" s="166"/>
      <c r="AB50" s="166"/>
      <c r="AC50" s="166"/>
    </row>
    <row r="51" spans="4:30" ht="12" customHeight="1">
      <c r="D51" s="175">
        <v>25</v>
      </c>
      <c r="E51" s="199">
        <v>3</v>
      </c>
      <c r="F51" s="200">
        <v>3</v>
      </c>
      <c r="G51" s="201">
        <v>0</v>
      </c>
      <c r="H51" s="194">
        <v>60</v>
      </c>
      <c r="I51" s="199">
        <v>59</v>
      </c>
      <c r="J51" s="200">
        <v>40</v>
      </c>
      <c r="K51" s="201">
        <v>19</v>
      </c>
      <c r="L51" s="175" t="s">
        <v>24</v>
      </c>
      <c r="M51" s="206">
        <v>10114</v>
      </c>
      <c r="N51" s="207">
        <v>4917</v>
      </c>
      <c r="O51" s="208">
        <v>5197</v>
      </c>
      <c r="P51" s="166"/>
      <c r="Q51" s="218"/>
      <c r="R51" s="218"/>
      <c r="S51" s="219"/>
      <c r="T51" s="218"/>
      <c r="U51" s="219"/>
      <c r="V51" s="219"/>
      <c r="W51" s="219"/>
      <c r="X51" s="219"/>
      <c r="Y51" s="166"/>
      <c r="Z51" s="166"/>
    </row>
    <row r="52" spans="4:30" ht="12" customHeight="1">
      <c r="D52" s="175">
        <v>26</v>
      </c>
      <c r="E52" s="199">
        <v>2</v>
      </c>
      <c r="F52" s="200">
        <v>0</v>
      </c>
      <c r="G52" s="201">
        <v>2</v>
      </c>
      <c r="H52" s="194">
        <v>61</v>
      </c>
      <c r="I52" s="199">
        <v>55</v>
      </c>
      <c r="J52" s="200">
        <v>37</v>
      </c>
      <c r="K52" s="201">
        <v>18</v>
      </c>
      <c r="L52" s="175"/>
      <c r="M52" s="191"/>
      <c r="N52" s="192"/>
      <c r="O52" s="181"/>
      <c r="P52" s="166"/>
      <c r="Q52" s="218"/>
      <c r="R52" s="218"/>
      <c r="S52" s="219"/>
      <c r="T52" s="218"/>
      <c r="U52" s="219"/>
      <c r="V52" s="219"/>
      <c r="W52" s="219"/>
      <c r="X52" s="219"/>
      <c r="Y52" s="166"/>
      <c r="Z52" s="166"/>
      <c r="AA52" s="166"/>
      <c r="AB52" s="166"/>
      <c r="AC52" s="166"/>
    </row>
    <row r="53" spans="4:30" ht="12" customHeight="1">
      <c r="D53" s="175">
        <v>27</v>
      </c>
      <c r="E53" s="199">
        <v>1</v>
      </c>
      <c r="F53" s="200">
        <v>1</v>
      </c>
      <c r="G53" s="201">
        <v>0</v>
      </c>
      <c r="H53" s="194">
        <v>62</v>
      </c>
      <c r="I53" s="199">
        <v>49</v>
      </c>
      <c r="J53" s="200">
        <v>38</v>
      </c>
      <c r="K53" s="201">
        <v>11</v>
      </c>
      <c r="L53" s="175" t="s">
        <v>49</v>
      </c>
      <c r="M53" s="176"/>
      <c r="N53" s="177"/>
      <c r="O53" s="178"/>
      <c r="P53" s="166"/>
      <c r="Q53" s="218"/>
      <c r="R53" s="218"/>
      <c r="S53" s="219"/>
      <c r="T53" s="218"/>
      <c r="U53" s="219"/>
      <c r="V53" s="219"/>
      <c r="W53" s="219"/>
      <c r="X53" s="219"/>
      <c r="Y53" s="166"/>
      <c r="Z53" s="166"/>
      <c r="AA53" s="166"/>
      <c r="AB53" s="166"/>
      <c r="AC53" s="166"/>
    </row>
    <row r="54" spans="4:30" ht="12" customHeight="1">
      <c r="D54" s="175">
        <v>28</v>
      </c>
      <c r="E54" s="199">
        <v>5</v>
      </c>
      <c r="F54" s="200">
        <v>3</v>
      </c>
      <c r="G54" s="201">
        <v>2</v>
      </c>
      <c r="H54" s="194">
        <v>63</v>
      </c>
      <c r="I54" s="199">
        <v>64</v>
      </c>
      <c r="J54" s="200">
        <v>50</v>
      </c>
      <c r="K54" s="201">
        <v>14</v>
      </c>
      <c r="L54" s="175" t="s">
        <v>25</v>
      </c>
      <c r="M54" s="199">
        <v>20</v>
      </c>
      <c r="N54" s="200">
        <v>12</v>
      </c>
      <c r="O54" s="201">
        <v>8</v>
      </c>
      <c r="P54" s="166"/>
      <c r="Q54" s="218"/>
      <c r="R54" s="218"/>
      <c r="S54" s="219"/>
      <c r="T54" s="218"/>
      <c r="U54" s="219"/>
      <c r="V54" s="219"/>
      <c r="W54" s="219"/>
      <c r="X54" s="219"/>
      <c r="Y54" s="166"/>
      <c r="Z54" s="166"/>
      <c r="AA54" s="166"/>
      <c r="AB54" s="166"/>
      <c r="AC54" s="166"/>
    </row>
    <row r="55" spans="4:30" ht="12" customHeight="1">
      <c r="D55" s="175">
        <v>29</v>
      </c>
      <c r="E55" s="199">
        <v>6</v>
      </c>
      <c r="F55" s="200">
        <v>3</v>
      </c>
      <c r="G55" s="201">
        <v>3</v>
      </c>
      <c r="H55" s="194">
        <v>64</v>
      </c>
      <c r="I55" s="199">
        <v>82</v>
      </c>
      <c r="J55" s="200">
        <v>50</v>
      </c>
      <c r="K55" s="201">
        <v>32</v>
      </c>
      <c r="L55" s="175" t="s">
        <v>28</v>
      </c>
      <c r="M55" s="199">
        <v>882</v>
      </c>
      <c r="N55" s="200">
        <v>593</v>
      </c>
      <c r="O55" s="201">
        <v>289</v>
      </c>
      <c r="P55" s="166"/>
      <c r="Q55" s="218"/>
      <c r="R55" s="218"/>
      <c r="S55" s="219"/>
      <c r="T55" s="218"/>
      <c r="U55" s="219"/>
      <c r="V55" s="219"/>
      <c r="W55" s="219"/>
      <c r="X55" s="219"/>
      <c r="Y55" s="166"/>
      <c r="Z55" s="166"/>
      <c r="AA55" s="166"/>
      <c r="AB55" s="166"/>
      <c r="AC55" s="166"/>
    </row>
    <row r="56" spans="4:30" ht="13.5">
      <c r="D56" s="175" t="s">
        <v>26</v>
      </c>
      <c r="E56" s="199">
        <v>22</v>
      </c>
      <c r="F56" s="200">
        <v>13</v>
      </c>
      <c r="G56" s="201">
        <v>9</v>
      </c>
      <c r="H56" s="194" t="s">
        <v>27</v>
      </c>
      <c r="I56" s="199">
        <v>608</v>
      </c>
      <c r="J56" s="200">
        <v>428</v>
      </c>
      <c r="K56" s="201">
        <v>180</v>
      </c>
      <c r="L56" s="175" t="s">
        <v>29</v>
      </c>
      <c r="M56" s="199">
        <v>9212</v>
      </c>
      <c r="N56" s="200">
        <v>4312</v>
      </c>
      <c r="O56" s="201">
        <v>4900</v>
      </c>
      <c r="P56" s="166"/>
      <c r="Q56" s="218"/>
      <c r="R56" s="218"/>
      <c r="S56" s="219"/>
      <c r="T56" s="218"/>
      <c r="U56" s="219"/>
      <c r="V56" s="219"/>
      <c r="W56" s="219"/>
      <c r="X56" s="219"/>
      <c r="Y56" s="166"/>
      <c r="Z56" s="166"/>
      <c r="AA56" s="166"/>
      <c r="AB56" s="166"/>
      <c r="AC56" s="166"/>
    </row>
    <row r="57" spans="4:30" ht="12" customHeight="1">
      <c r="D57" s="175">
        <v>30</v>
      </c>
      <c r="E57" s="199">
        <v>3</v>
      </c>
      <c r="F57" s="200">
        <v>2</v>
      </c>
      <c r="G57" s="201">
        <v>1</v>
      </c>
      <c r="H57" s="194">
        <v>65</v>
      </c>
      <c r="I57" s="199">
        <v>81</v>
      </c>
      <c r="J57" s="200">
        <v>61</v>
      </c>
      <c r="K57" s="201">
        <v>20</v>
      </c>
      <c r="L57" s="175" t="s">
        <v>94</v>
      </c>
      <c r="M57" s="199">
        <v>7926</v>
      </c>
      <c r="N57" s="200">
        <v>3424</v>
      </c>
      <c r="O57" s="201">
        <v>4502</v>
      </c>
      <c r="P57" s="166"/>
      <c r="Q57" s="218"/>
      <c r="R57" s="218"/>
      <c r="S57" s="219"/>
      <c r="T57" s="218"/>
      <c r="U57" s="219"/>
      <c r="V57" s="219"/>
      <c r="W57" s="219"/>
      <c r="X57" s="219"/>
      <c r="Y57" s="166"/>
      <c r="Z57" s="166"/>
      <c r="AA57" s="166"/>
      <c r="AB57" s="166"/>
      <c r="AC57" s="166"/>
    </row>
    <row r="58" spans="4:30" ht="12" customHeight="1">
      <c r="D58" s="175">
        <v>31</v>
      </c>
      <c r="E58" s="199">
        <v>8</v>
      </c>
      <c r="F58" s="200">
        <v>4</v>
      </c>
      <c r="G58" s="201">
        <v>4</v>
      </c>
      <c r="H58" s="194">
        <v>66</v>
      </c>
      <c r="I58" s="199">
        <v>105</v>
      </c>
      <c r="J58" s="200">
        <v>72</v>
      </c>
      <c r="K58" s="201">
        <v>33</v>
      </c>
      <c r="L58" s="175"/>
      <c r="M58" s="182"/>
      <c r="N58" s="177"/>
      <c r="O58" s="178"/>
      <c r="P58" s="166"/>
      <c r="Q58" s="218"/>
      <c r="R58" s="218"/>
      <c r="S58" s="219"/>
      <c r="T58" s="218"/>
      <c r="U58" s="219"/>
      <c r="V58" s="218"/>
      <c r="W58" s="219"/>
      <c r="X58" s="218"/>
      <c r="Y58" s="166"/>
      <c r="Z58" s="166"/>
      <c r="AA58" s="166"/>
      <c r="AB58" s="166"/>
      <c r="AC58" s="166"/>
    </row>
    <row r="59" spans="4:30" ht="12" customHeight="1">
      <c r="D59" s="175">
        <v>32</v>
      </c>
      <c r="E59" s="199">
        <v>2</v>
      </c>
      <c r="F59" s="200">
        <v>1</v>
      </c>
      <c r="G59" s="201">
        <v>1</v>
      </c>
      <c r="H59" s="194">
        <v>67</v>
      </c>
      <c r="I59" s="199">
        <v>128</v>
      </c>
      <c r="J59" s="200">
        <v>94</v>
      </c>
      <c r="K59" s="201">
        <v>34</v>
      </c>
      <c r="L59" s="175"/>
      <c r="M59" s="182"/>
      <c r="N59" s="177"/>
      <c r="O59" s="178"/>
      <c r="P59" s="166"/>
      <c r="Q59" s="218"/>
      <c r="R59" s="218"/>
      <c r="S59" s="219"/>
      <c r="T59" s="218"/>
      <c r="U59" s="219"/>
      <c r="V59" s="218"/>
      <c r="W59" s="219"/>
      <c r="X59" s="218"/>
      <c r="Y59" s="166"/>
      <c r="Z59" s="166"/>
      <c r="AA59" s="166"/>
      <c r="AB59" s="166"/>
      <c r="AC59" s="166"/>
      <c r="AD59" s="166"/>
    </row>
    <row r="60" spans="4:30" ht="12" customHeight="1">
      <c r="D60" s="175">
        <v>33</v>
      </c>
      <c r="E60" s="199">
        <v>1</v>
      </c>
      <c r="F60" s="200">
        <v>1</v>
      </c>
      <c r="G60" s="201">
        <v>0</v>
      </c>
      <c r="H60" s="194">
        <v>68</v>
      </c>
      <c r="I60" s="199">
        <v>125</v>
      </c>
      <c r="J60" s="200">
        <v>88</v>
      </c>
      <c r="K60" s="201">
        <v>37</v>
      </c>
      <c r="L60" s="175"/>
      <c r="M60" s="182"/>
      <c r="N60" s="177"/>
      <c r="O60" s="178"/>
      <c r="P60" s="166"/>
      <c r="Q60" s="218"/>
      <c r="R60" s="218"/>
      <c r="S60" s="219"/>
      <c r="T60" s="218"/>
      <c r="U60" s="219"/>
      <c r="V60" s="218"/>
      <c r="W60" s="219"/>
      <c r="X60" s="218"/>
      <c r="Y60" s="166"/>
      <c r="Z60" s="166"/>
      <c r="AA60" s="166"/>
      <c r="AB60" s="166"/>
      <c r="AC60" s="166"/>
      <c r="AD60" s="166"/>
    </row>
    <row r="61" spans="4:30" ht="12" customHeight="1">
      <c r="D61" s="183">
        <v>34</v>
      </c>
      <c r="E61" s="202">
        <v>8</v>
      </c>
      <c r="F61" s="203">
        <v>5</v>
      </c>
      <c r="G61" s="204">
        <v>3</v>
      </c>
      <c r="H61" s="195">
        <v>69</v>
      </c>
      <c r="I61" s="202">
        <v>169</v>
      </c>
      <c r="J61" s="203">
        <v>113</v>
      </c>
      <c r="K61" s="204">
        <v>56</v>
      </c>
      <c r="L61" s="183"/>
      <c r="M61" s="186"/>
      <c r="N61" s="184"/>
      <c r="O61" s="185"/>
      <c r="P61" s="166"/>
      <c r="Q61" s="218"/>
      <c r="R61" s="218"/>
      <c r="S61" s="219"/>
      <c r="T61" s="218"/>
      <c r="U61" s="219"/>
      <c r="V61" s="218"/>
      <c r="W61" s="219"/>
      <c r="X61" s="218"/>
      <c r="Y61" s="166"/>
      <c r="Z61" s="166"/>
      <c r="AA61" s="166"/>
      <c r="AB61" s="166"/>
      <c r="AC61" s="166"/>
      <c r="AD61" s="166"/>
    </row>
    <row r="62" spans="4:30" ht="10.9" customHeight="1"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219"/>
      <c r="S62" s="219"/>
      <c r="T62" s="219"/>
      <c r="U62" s="219"/>
      <c r="V62" s="219"/>
      <c r="W62" s="219"/>
      <c r="X62" s="219"/>
      <c r="Y62" s="166"/>
      <c r="Z62" s="166"/>
      <c r="AA62" s="166"/>
      <c r="AB62" s="166"/>
      <c r="AC62" s="166"/>
      <c r="AD62" s="166"/>
    </row>
    <row r="63" spans="4:30" ht="10.9" customHeight="1"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219"/>
      <c r="S63" s="219"/>
      <c r="T63" s="219"/>
      <c r="U63" s="219"/>
      <c r="V63" s="219"/>
      <c r="W63" s="219"/>
      <c r="X63" s="219"/>
      <c r="Y63" s="166"/>
      <c r="Z63" s="166"/>
      <c r="AA63" s="166"/>
      <c r="AB63" s="166"/>
      <c r="AC63" s="166"/>
      <c r="AD63" s="166"/>
    </row>
    <row r="64" spans="4:30" ht="10.9" customHeight="1"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219"/>
      <c r="S64" s="219"/>
      <c r="T64" s="219"/>
      <c r="U64" s="219"/>
      <c r="V64" s="219"/>
      <c r="W64" s="219"/>
      <c r="X64" s="219"/>
      <c r="Y64" s="166"/>
      <c r="Z64" s="166"/>
      <c r="AA64" s="166"/>
      <c r="AB64" s="166"/>
      <c r="AC64" s="166"/>
      <c r="AD64" s="166"/>
    </row>
    <row r="65" spans="4:31" ht="10.9" customHeight="1"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218"/>
      <c r="S65" s="219"/>
      <c r="T65" s="218"/>
      <c r="U65" s="219"/>
      <c r="V65" s="219"/>
      <c r="W65" s="219"/>
      <c r="X65" s="219"/>
      <c r="Y65" s="166"/>
      <c r="Z65" s="166"/>
      <c r="AA65" s="166"/>
      <c r="AB65" s="166"/>
      <c r="AC65" s="166"/>
      <c r="AD65" s="166"/>
      <c r="AE65" s="166"/>
    </row>
    <row r="66" spans="4:31" ht="10.9" customHeight="1"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218"/>
      <c r="S66" s="219"/>
      <c r="T66" s="218"/>
      <c r="U66" s="219"/>
      <c r="V66" s="219"/>
      <c r="W66" s="219"/>
      <c r="X66" s="219"/>
      <c r="Y66" s="166"/>
      <c r="Z66" s="166"/>
      <c r="AA66" s="166"/>
      <c r="AB66" s="166"/>
      <c r="AC66" s="166"/>
      <c r="AD66" s="166"/>
      <c r="AE66" s="166"/>
    </row>
    <row r="67" spans="4:31" ht="10.9" customHeight="1"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218"/>
      <c r="S67" s="219"/>
      <c r="T67" s="218"/>
      <c r="U67" s="219"/>
      <c r="V67" s="219"/>
      <c r="W67" s="219"/>
      <c r="X67" s="219"/>
      <c r="Y67" s="166"/>
      <c r="Z67" s="166"/>
      <c r="AA67" s="166"/>
      <c r="AB67" s="166"/>
      <c r="AC67" s="166"/>
      <c r="AD67" s="166"/>
      <c r="AE67" s="166"/>
    </row>
    <row r="68" spans="4:31" ht="10.9" customHeight="1"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218"/>
      <c r="S68" s="219"/>
      <c r="T68" s="218"/>
      <c r="U68" s="219"/>
      <c r="V68" s="219"/>
      <c r="W68" s="219"/>
      <c r="X68" s="219"/>
      <c r="Y68" s="166"/>
      <c r="Z68" s="166"/>
      <c r="AA68" s="166"/>
      <c r="AB68" s="166"/>
      <c r="AC68" s="166"/>
      <c r="AD68" s="166"/>
      <c r="AE68" s="166"/>
    </row>
    <row r="69" spans="4:31" ht="10.9" customHeight="1"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</row>
    <row r="70" spans="4:31" ht="10.9" customHeight="1"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</row>
    <row r="71" spans="4:31" ht="10.9" customHeight="1"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</row>
    <row r="72" spans="4:31" ht="10.9" customHeight="1"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</row>
    <row r="73" spans="4:31" ht="10.9" customHeight="1"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</row>
    <row r="74" spans="4:31" ht="10.9" customHeight="1"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</row>
    <row r="75" spans="4:31" ht="10.9" customHeight="1"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</row>
    <row r="76" spans="4:31" ht="10.9" customHeight="1"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</row>
    <row r="77" spans="4:31" ht="10.9" customHeight="1"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</row>
    <row r="78" spans="4:31" ht="10.9" customHeight="1"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4:31" ht="10.9" customHeight="1"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</row>
    <row r="80" spans="4:31" ht="10.9" customHeight="1"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4:31" ht="10.9" customHeight="1"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</row>
    <row r="82" spans="4:31" ht="10.9" customHeight="1"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4:31" ht="10.9" customHeight="1"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4:31" ht="10.9" customHeight="1"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4:31" ht="10.9" customHeight="1"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4:31" ht="10.9" customHeight="1"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4:31" ht="10.9" customHeight="1"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4:31" ht="10.9" customHeight="1"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4:31" ht="10.9" customHeight="1"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</row>
    <row r="90" spans="4:31" ht="10.9" customHeight="1"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</row>
    <row r="91" spans="4:31" ht="10.9" customHeight="1"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4:31" ht="10.9" customHeight="1"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</row>
    <row r="93" spans="4:31" ht="10.9" customHeight="1"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</row>
    <row r="94" spans="4:31" ht="10.9" customHeight="1"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4:31" ht="10.9" customHeight="1"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4:31" ht="10.9" customHeight="1"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</row>
    <row r="97" spans="4:31" ht="10.9" customHeight="1"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</row>
    <row r="98" spans="4:31" ht="10.9" customHeight="1"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</row>
    <row r="99" spans="4:31" ht="10.9" customHeight="1"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</row>
    <row r="100" spans="4:31" ht="10.9" customHeight="1"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4:31" ht="10.9" customHeight="1"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</row>
    <row r="102" spans="4:31" ht="10.9" customHeight="1"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</row>
    <row r="103" spans="4:31" ht="10.9" customHeight="1"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</row>
    <row r="104" spans="4:31" ht="10.9" customHeight="1"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</row>
    <row r="105" spans="4:31" ht="10.9" customHeight="1"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spans="4:31" ht="10.9" customHeight="1"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</row>
    <row r="107" spans="4:31" ht="10.9" customHeight="1"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4:31" ht="10.9" customHeight="1"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4:31" ht="10.9" customHeight="1"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4:31" ht="10.9" customHeight="1"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4:31" ht="10.9" customHeight="1"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4:31" ht="10.9" customHeight="1"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4:31" ht="10.9" customHeight="1"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4:31" ht="10.9" customHeight="1"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4:31" ht="10.9" customHeight="1"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4:31" ht="10.9" customHeight="1"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4:31" ht="10.9" customHeight="1"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4:31" ht="10.9" customHeight="1"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4:31" ht="10.9" customHeight="1"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4:31" ht="10.9" customHeight="1"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4:31" ht="10.9" customHeight="1"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4:31" ht="10.9" customHeight="1"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4:31" ht="10.9" customHeight="1"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4:31" ht="10.9" customHeight="1"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4:31" ht="10.9" customHeight="1"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4:31" ht="10.9" customHeight="1"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4:31" ht="10.9" customHeight="1"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4:31" ht="10.9" customHeight="1"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4:31" ht="10.9" customHeight="1"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4:31" ht="10.9" customHeight="1"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4:31" ht="10.9" customHeight="1"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4:31" ht="10.9" customHeight="1"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4:31" ht="10.9" customHeight="1"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4:31" ht="10.9" customHeight="1"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4:31" ht="10.9" customHeight="1"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4:31" ht="10.9" customHeight="1"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4:31" ht="10.9" customHeight="1"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4:31" ht="10.9" customHeight="1"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4:31" ht="10.9" customHeight="1"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4:31" ht="10.9" customHeight="1"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4:31" ht="10.9" customHeight="1"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4:31" ht="10.9" customHeight="1"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4:31" ht="10.9" customHeight="1"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4:31" ht="10.9" customHeight="1"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4:31" ht="10.9" customHeight="1"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4:31" ht="10.9" customHeight="1"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4:31" ht="10.9" customHeight="1"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4:31" ht="10.9" customHeight="1"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4:31" ht="10.9" customHeight="1"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4:31" ht="10.9" customHeight="1"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4:31" ht="10.9" customHeight="1"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4:31" ht="10.9" customHeight="1"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4:31" ht="10.9" customHeight="1"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4:31" ht="10.9" customHeight="1"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4:31" ht="10.9" customHeight="1"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4:31" ht="10.9" customHeight="1"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4:31" ht="10.9" customHeight="1"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4:31" ht="10.9" customHeight="1"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4:31" ht="10.9" customHeight="1"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4:31" ht="10.9" customHeight="1"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4:31" ht="10.9" customHeight="1"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4:31" ht="10.9" customHeight="1"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4:31" ht="10.9" customHeight="1"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4:31" ht="10.9" customHeight="1"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4:31" ht="10.9" customHeight="1"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4:31" ht="10.9" customHeight="1"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4:31" ht="10.9" customHeight="1"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4:31" ht="10.9" customHeight="1"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4:31" ht="10.9" customHeight="1"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4:31" ht="10.9" customHeight="1"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4:31" ht="10.9" customHeight="1"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4:31" ht="10.9" customHeight="1"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4:31" ht="10.9" customHeight="1"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4:31" ht="10.9" customHeight="1"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4:31" ht="10.9" customHeight="1"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4:31" ht="10.9" customHeight="1"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4:31" ht="10.9" customHeight="1"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4:31" ht="10.9" customHeight="1"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4:31" ht="10.9" customHeight="1"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4:31" ht="10.9" customHeight="1"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4:31" ht="10.9" customHeight="1"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  <row r="182" spans="4:31" ht="10.9" customHeight="1"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</row>
    <row r="183" spans="4:31" ht="10.9" customHeight="1"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</row>
    <row r="184" spans="4:31" ht="10.9" customHeight="1"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</row>
    <row r="185" spans="4:31" ht="10.9" customHeight="1"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</row>
    <row r="186" spans="4:31" ht="10.9" customHeight="1"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</row>
    <row r="187" spans="4:31" ht="10.9" customHeight="1"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</row>
    <row r="188" spans="4:31" ht="10.9" customHeight="1"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</row>
    <row r="189" spans="4:31" ht="10.9" customHeight="1"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</row>
    <row r="190" spans="4:31" ht="10.9" customHeight="1"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</row>
    <row r="191" spans="4:31" ht="10.9" customHeight="1"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</row>
    <row r="192" spans="4:31" ht="10.9" customHeight="1"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</row>
    <row r="193" spans="4:31" ht="10.9" customHeight="1"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</row>
    <row r="194" spans="4:31" ht="10.9" customHeight="1"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4:31" ht="10.9" customHeight="1"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</row>
    <row r="196" spans="4:31" ht="10.9" customHeight="1"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</row>
    <row r="197" spans="4:31" ht="10.9" customHeight="1"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4:31" ht="10.9" customHeight="1"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</row>
    <row r="199" spans="4:31" ht="10.9" customHeight="1"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</row>
    <row r="200" spans="4:31" ht="10.9" customHeight="1"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</row>
    <row r="201" spans="4:31" ht="10.9" customHeight="1"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</row>
    <row r="202" spans="4:31" ht="10.9" customHeight="1"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</row>
    <row r="203" spans="4:31" ht="10.9" customHeight="1"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</row>
    <row r="204" spans="4:31" ht="10.9" customHeight="1"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</row>
    <row r="205" spans="4:31" ht="10.9" customHeight="1"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</row>
    <row r="206" spans="4:31" ht="10.9" customHeight="1"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</row>
    <row r="207" spans="4:31" ht="10.9" customHeight="1"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</row>
    <row r="208" spans="4:31" ht="10.9" customHeight="1"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</row>
    <row r="209" spans="4:31" ht="10.9" customHeight="1"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</row>
    <row r="210" spans="4:31" ht="10.9" customHeight="1"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</row>
    <row r="211" spans="4:31" ht="10.9" customHeight="1"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</row>
    <row r="212" spans="4:31" ht="10.9" customHeight="1"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</row>
    <row r="213" spans="4:31" ht="10.9" customHeight="1"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</row>
    <row r="214" spans="4:31" ht="10.9" customHeight="1"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</row>
    <row r="215" spans="4:31" ht="10.9" customHeight="1"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</row>
    <row r="216" spans="4:31" ht="10.9" customHeight="1"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</row>
    <row r="217" spans="4:31" ht="10.9" customHeight="1"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</row>
    <row r="218" spans="4:31" ht="10.9" customHeight="1"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</row>
    <row r="219" spans="4:31" ht="10.9" customHeight="1"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</row>
    <row r="220" spans="4:31" ht="10.9" customHeight="1"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</row>
    <row r="221" spans="4:31" ht="10.9" customHeight="1"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</row>
    <row r="222" spans="4:31" ht="10.9" customHeight="1"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</row>
    <row r="223" spans="4:31" ht="10.9" customHeight="1"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</row>
    <row r="224" spans="4:31" ht="10.9" customHeight="1"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</row>
    <row r="225" spans="4:31" ht="10.9" customHeight="1"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</row>
    <row r="226" spans="4:31" ht="10.9" customHeight="1"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</row>
    <row r="227" spans="4:31" ht="10.9" customHeight="1"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</row>
    <row r="228" spans="4:31" ht="10.9" customHeight="1"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</row>
    <row r="229" spans="4:31" ht="10.9" customHeight="1"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</row>
    <row r="230" spans="4:31" ht="10.9" customHeight="1"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</row>
    <row r="231" spans="4:31" ht="10.9" customHeight="1"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</row>
    <row r="232" spans="4:31" ht="10.9" customHeight="1"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</row>
    <row r="233" spans="4:31" ht="10.9" customHeight="1"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</row>
    <row r="234" spans="4:31" ht="10.9" customHeight="1"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</row>
    <row r="235" spans="4:31" ht="10.9" customHeight="1"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</row>
    <row r="236" spans="4:31" ht="10.9" customHeight="1"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</row>
    <row r="237" spans="4:31" ht="10.9" customHeight="1"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</row>
    <row r="238" spans="4:31" ht="10.9" customHeight="1"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</row>
    <row r="239" spans="4:31" ht="10.9" customHeight="1"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</row>
    <row r="240" spans="4:31" ht="10.9" customHeight="1"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</row>
    <row r="241" spans="4:31" ht="10.9" customHeight="1"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</row>
    <row r="242" spans="4:31" ht="10.9" customHeight="1"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</row>
    <row r="243" spans="4:31" ht="10.9" customHeight="1"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</row>
    <row r="244" spans="4:31" ht="10.9" customHeight="1"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</row>
    <row r="245" spans="4:31" ht="10.9" customHeight="1"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</row>
    <row r="246" spans="4:31" ht="10.9" customHeight="1"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</row>
    <row r="247" spans="4:31" ht="10.9" customHeight="1"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</row>
    <row r="248" spans="4:31" ht="10.9" customHeight="1"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</row>
    <row r="249" spans="4:31" ht="10.9" customHeight="1"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</row>
    <row r="250" spans="4:31" ht="10.9" customHeight="1"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</row>
    <row r="251" spans="4:31" ht="10.9" customHeight="1"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</row>
    <row r="252" spans="4:31" ht="10.9" customHeight="1"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</row>
    <row r="253" spans="4:31" ht="10.9" customHeight="1"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</row>
    <row r="254" spans="4:31" ht="10.9" customHeight="1"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</row>
    <row r="255" spans="4:31" ht="10.9" customHeight="1"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</row>
    <row r="256" spans="4:31" ht="10.9" customHeight="1"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</row>
    <row r="257" spans="4:18" ht="10.9" customHeight="1"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</row>
    <row r="258" spans="4:18" ht="10.9" customHeight="1"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</row>
    <row r="259" spans="4:18" ht="10.9" customHeight="1"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</row>
    <row r="260" spans="4:18" ht="10.9" customHeight="1"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S42"/>
  <sheetViews>
    <sheetView zoomScaleNormal="100" zoomScaleSheetLayoutView="93" workbookViewId="0"/>
  </sheetViews>
  <sheetFormatPr defaultRowHeight="13.5"/>
  <cols>
    <col min="1" max="1" width="1.75" style="99" customWidth="1"/>
    <col min="2" max="2" width="2.5" style="99" customWidth="1"/>
    <col min="3" max="3" width="2.5" style="100" customWidth="1"/>
    <col min="4" max="10" width="4.875" style="100" customWidth="1"/>
    <col min="11" max="11" width="6.5" style="100" bestFit="1" customWidth="1"/>
    <col min="12" max="12" width="5.875" style="100" customWidth="1"/>
    <col min="13" max="16" width="4.875" style="100" customWidth="1"/>
    <col min="17" max="18" width="4.375" style="100" customWidth="1"/>
    <col min="19" max="19" width="4" style="100" customWidth="1"/>
    <col min="20" max="20" width="7.75" style="100" customWidth="1"/>
    <col min="21" max="21" width="4.75" style="100" hidden="1" customWidth="1"/>
    <col min="22" max="22" width="6.625" style="100" hidden="1" customWidth="1"/>
    <col min="23" max="23" width="2.5" style="99" hidden="1" customWidth="1"/>
    <col min="24" max="28" width="9" style="99" hidden="1" customWidth="1"/>
    <col min="29" max="29" width="0" style="99" hidden="1" customWidth="1"/>
    <col min="30" max="30" width="2.875" style="99" customWidth="1"/>
    <col min="31" max="16384" width="9" style="99"/>
  </cols>
  <sheetData>
    <row r="1" spans="2:35" s="96" customFormat="1" ht="24.75" customHeight="1">
      <c r="B1" s="92" t="s">
        <v>56</v>
      </c>
      <c r="C1" s="93"/>
      <c r="D1" s="93" t="s">
        <v>47</v>
      </c>
      <c r="E1" s="94"/>
      <c r="F1" s="94"/>
      <c r="G1" s="94"/>
      <c r="H1" s="94"/>
      <c r="I1" s="94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2:35" s="96" customFormat="1" ht="21.75" customHeight="1">
      <c r="C2" s="97" t="s">
        <v>140</v>
      </c>
      <c r="E2" s="98"/>
      <c r="F2" s="98"/>
      <c r="G2" s="98"/>
      <c r="H2" s="98"/>
      <c r="I2" s="98"/>
      <c r="J2" s="98"/>
      <c r="K2" s="98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2:35" s="96" customFormat="1" ht="21.75" customHeight="1">
      <c r="C3" s="212" t="s">
        <v>164</v>
      </c>
      <c r="D3" s="97"/>
      <c r="E3" s="98"/>
      <c r="F3" s="98"/>
      <c r="G3" s="98"/>
      <c r="H3" s="98"/>
      <c r="I3" s="98"/>
      <c r="J3" s="98"/>
      <c r="K3" s="98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2:35" s="96" customFormat="1" ht="21" customHeight="1">
      <c r="C4" s="212" t="s">
        <v>165</v>
      </c>
      <c r="D4" s="97"/>
      <c r="E4" s="98"/>
      <c r="F4" s="98"/>
      <c r="G4" s="98"/>
      <c r="H4" s="98"/>
      <c r="I4" s="98"/>
      <c r="J4" s="98"/>
      <c r="K4" s="98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2:35" s="96" customFormat="1" ht="21.75" customHeight="1">
      <c r="C5" s="97" t="s">
        <v>141</v>
      </c>
      <c r="D5" s="97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2:35" s="96" customFormat="1" ht="22.5" customHeight="1">
      <c r="C6" s="97" t="s">
        <v>142</v>
      </c>
      <c r="E6" s="98"/>
      <c r="F6" s="98"/>
      <c r="G6" s="98"/>
      <c r="H6" s="98"/>
      <c r="I6" s="98"/>
      <c r="J6" s="98"/>
      <c r="K6" s="98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2:35" s="96" customFormat="1" ht="21.75" customHeight="1">
      <c r="C7" s="212" t="s">
        <v>166</v>
      </c>
      <c r="D7" s="97"/>
      <c r="E7" s="98"/>
      <c r="F7" s="98"/>
      <c r="G7" s="98"/>
      <c r="H7" s="98"/>
      <c r="I7" s="98"/>
      <c r="J7" s="98"/>
      <c r="K7" s="98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2:35" s="96" customFormat="1" ht="21.75" customHeight="1">
      <c r="C8" s="212" t="s">
        <v>167</v>
      </c>
      <c r="D8" s="97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2:35" s="96" customFormat="1" ht="24.75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</row>
    <row r="10" spans="2:35" s="96" customFormat="1" ht="24.75" customHeight="1">
      <c r="C10" s="98"/>
      <c r="D10" s="98"/>
      <c r="E10" s="98"/>
      <c r="F10" s="98"/>
      <c r="G10" s="98"/>
      <c r="H10" s="98"/>
      <c r="I10" s="98"/>
      <c r="J10" s="98"/>
      <c r="K10" s="98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</row>
    <row r="11" spans="2:35" s="96" customFormat="1" ht="21" customHeight="1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2:35" ht="16.5" customHeight="1" thickBot="1">
      <c r="D12" s="101" t="s">
        <v>54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55</v>
      </c>
      <c r="T12" s="104"/>
      <c r="V12" s="103"/>
    </row>
    <row r="13" spans="2:35">
      <c r="D13" s="105"/>
      <c r="E13" s="105"/>
      <c r="F13" s="222" t="s">
        <v>96</v>
      </c>
      <c r="G13" s="223"/>
      <c r="H13" s="106" t="s">
        <v>146</v>
      </c>
      <c r="I13" s="107"/>
      <c r="J13" s="107"/>
      <c r="K13" s="106" t="s">
        <v>163</v>
      </c>
      <c r="L13" s="107"/>
      <c r="M13" s="107"/>
      <c r="N13" s="107"/>
      <c r="O13" s="107"/>
      <c r="P13" s="107"/>
      <c r="Q13" s="107"/>
      <c r="R13" s="107"/>
      <c r="S13" s="107"/>
      <c r="T13" s="104"/>
      <c r="U13" s="104"/>
      <c r="V13" s="104"/>
      <c r="Y13" s="108"/>
    </row>
    <row r="14" spans="2:35">
      <c r="D14" s="109" t="s">
        <v>97</v>
      </c>
      <c r="E14" s="109"/>
      <c r="F14" s="224"/>
      <c r="G14" s="225"/>
      <c r="H14" s="110" t="s">
        <v>98</v>
      </c>
      <c r="I14" s="110" t="s">
        <v>33</v>
      </c>
      <c r="J14" s="110" t="s">
        <v>34</v>
      </c>
      <c r="K14" s="110" t="s">
        <v>35</v>
      </c>
      <c r="L14" s="110" t="s">
        <v>36</v>
      </c>
      <c r="M14" s="110" t="s">
        <v>37</v>
      </c>
      <c r="N14" s="110" t="s">
        <v>38</v>
      </c>
      <c r="O14" s="110" t="s">
        <v>39</v>
      </c>
      <c r="P14" s="110" t="s">
        <v>40</v>
      </c>
      <c r="Q14" s="110" t="s">
        <v>41</v>
      </c>
      <c r="R14" s="110" t="s">
        <v>42</v>
      </c>
      <c r="S14" s="110" t="s">
        <v>43</v>
      </c>
      <c r="T14" s="111"/>
      <c r="U14" s="111"/>
      <c r="V14" s="111"/>
      <c r="Y14" s="108"/>
    </row>
    <row r="15" spans="2:35" ht="14.25" customHeight="1">
      <c r="D15" s="235" t="s">
        <v>99</v>
      </c>
      <c r="E15" s="236"/>
      <c r="F15" s="226">
        <v>6653</v>
      </c>
      <c r="G15" s="227"/>
      <c r="H15" s="112">
        <v>580</v>
      </c>
      <c r="I15" s="112">
        <v>561</v>
      </c>
      <c r="J15" s="113">
        <v>573</v>
      </c>
      <c r="K15" s="113">
        <v>567</v>
      </c>
      <c r="L15" s="113">
        <v>516</v>
      </c>
      <c r="M15" s="113">
        <v>520</v>
      </c>
      <c r="N15" s="113">
        <v>510</v>
      </c>
      <c r="O15" s="113">
        <v>636</v>
      </c>
      <c r="P15" s="113">
        <v>512</v>
      </c>
      <c r="Q15" s="113">
        <v>581</v>
      </c>
      <c r="R15" s="113">
        <v>601</v>
      </c>
      <c r="S15" s="113">
        <v>496</v>
      </c>
      <c r="T15" s="104"/>
      <c r="U15" s="104"/>
      <c r="V15" s="104"/>
      <c r="W15" s="99" t="s">
        <v>100</v>
      </c>
      <c r="X15" s="99" t="s">
        <v>100</v>
      </c>
      <c r="AE15" s="114"/>
      <c r="AF15" s="114"/>
      <c r="AG15" s="114"/>
      <c r="AH15" s="115"/>
      <c r="AI15" s="114"/>
    </row>
    <row r="16" spans="2:35" ht="14.25" thickBot="1">
      <c r="D16" s="237" t="s">
        <v>101</v>
      </c>
      <c r="E16" s="238"/>
      <c r="F16" s="228">
        <v>10114</v>
      </c>
      <c r="G16" s="229"/>
      <c r="H16" s="102">
        <v>845</v>
      </c>
      <c r="I16" s="102">
        <v>845</v>
      </c>
      <c r="J16" s="102">
        <v>876</v>
      </c>
      <c r="K16" s="116">
        <v>1040</v>
      </c>
      <c r="L16" s="116">
        <v>1007</v>
      </c>
      <c r="M16" s="102">
        <v>897</v>
      </c>
      <c r="N16" s="102">
        <v>779</v>
      </c>
      <c r="O16" s="102">
        <v>831</v>
      </c>
      <c r="P16" s="102">
        <v>722</v>
      </c>
      <c r="Q16" s="102">
        <v>772</v>
      </c>
      <c r="R16" s="102">
        <v>772</v>
      </c>
      <c r="S16" s="102">
        <v>728</v>
      </c>
      <c r="T16" s="104"/>
      <c r="U16" s="104"/>
      <c r="V16" s="104"/>
      <c r="X16" s="99" t="s">
        <v>100</v>
      </c>
    </row>
    <row r="17" spans="2:45" ht="15" customHeight="1">
      <c r="D17" s="111"/>
      <c r="E17" s="111"/>
      <c r="F17" s="111"/>
      <c r="G17" s="117"/>
      <c r="H17" s="104"/>
      <c r="I17" s="104"/>
      <c r="J17" s="104"/>
      <c r="K17" s="104"/>
      <c r="L17" s="104"/>
      <c r="M17" s="104"/>
      <c r="N17" s="104"/>
      <c r="O17" s="104"/>
      <c r="P17" s="104"/>
      <c r="Q17" s="111"/>
      <c r="R17" s="104"/>
      <c r="S17" s="104"/>
      <c r="T17" s="104"/>
      <c r="U17" s="104"/>
      <c r="V17" s="104"/>
    </row>
    <row r="18" spans="2:45" s="96" customFormat="1" ht="24.6" customHeight="1">
      <c r="B18" s="92" t="s">
        <v>102</v>
      </c>
      <c r="C18" s="93"/>
      <c r="D18" s="118" t="s">
        <v>123</v>
      </c>
      <c r="E18" s="119"/>
      <c r="F18" s="119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spans="2:45" s="96" customFormat="1" ht="21" customHeight="1">
      <c r="C19" s="122" t="s">
        <v>138</v>
      </c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2:45" s="96" customFormat="1" ht="21" customHeight="1">
      <c r="C20" s="97" t="s">
        <v>139</v>
      </c>
      <c r="D20" s="122"/>
      <c r="E20" s="124"/>
      <c r="F20" s="124"/>
      <c r="G20" s="125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2:45" s="96" customFormat="1" ht="21" customHeight="1">
      <c r="C21" s="122" t="s">
        <v>168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2:45" s="96" customFormat="1" ht="21" customHeight="1">
      <c r="C22" s="97" t="s">
        <v>147</v>
      </c>
      <c r="D22" s="9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2:45" s="126" customFormat="1" ht="17.25" customHeight="1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2:45" ht="21.75" customHeight="1" thickBot="1">
      <c r="D24" s="101" t="s">
        <v>124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4"/>
      <c r="Q24" s="104"/>
      <c r="R24" s="103"/>
      <c r="S24" s="103"/>
      <c r="T24" s="103" t="s">
        <v>46</v>
      </c>
      <c r="U24" s="103"/>
    </row>
    <row r="25" spans="2:45" ht="21" customHeight="1">
      <c r="D25" s="239" t="s">
        <v>44</v>
      </c>
      <c r="E25" s="234"/>
      <c r="F25" s="232" t="s">
        <v>82</v>
      </c>
      <c r="G25" s="233"/>
      <c r="H25" s="233"/>
      <c r="I25" s="233"/>
      <c r="J25" s="234"/>
      <c r="K25" s="232" t="s">
        <v>83</v>
      </c>
      <c r="L25" s="233"/>
      <c r="M25" s="233"/>
      <c r="N25" s="233"/>
      <c r="O25" s="234"/>
      <c r="P25" s="239" t="s">
        <v>85</v>
      </c>
      <c r="Q25" s="239"/>
      <c r="R25" s="239"/>
      <c r="S25" s="239"/>
      <c r="T25" s="239"/>
      <c r="U25" s="127"/>
      <c r="V25" s="128"/>
    </row>
    <row r="26" spans="2:45" ht="7.5" customHeight="1">
      <c r="D26" s="129"/>
      <c r="E26" s="130"/>
      <c r="F26" s="130"/>
      <c r="G26" s="113"/>
      <c r="H26" s="131"/>
      <c r="I26" s="131"/>
      <c r="J26" s="131"/>
      <c r="K26" s="113"/>
      <c r="L26" s="113"/>
      <c r="M26" s="131"/>
      <c r="N26" s="131"/>
      <c r="O26" s="131"/>
      <c r="P26" s="131"/>
      <c r="Q26" s="113"/>
      <c r="R26" s="113"/>
      <c r="S26" s="131"/>
      <c r="T26" s="131"/>
      <c r="U26" s="132"/>
      <c r="V26" s="128"/>
    </row>
    <row r="27" spans="2:45" ht="21" customHeight="1">
      <c r="D27" s="240" t="s">
        <v>84</v>
      </c>
      <c r="E27" s="133">
        <v>1</v>
      </c>
      <c r="F27" s="230" t="s">
        <v>115</v>
      </c>
      <c r="G27" s="231"/>
      <c r="H27" s="231"/>
      <c r="I27" s="231"/>
      <c r="J27" s="134">
        <v>11.102807729262301</v>
      </c>
      <c r="K27" s="231" t="s">
        <v>119</v>
      </c>
      <c r="L27" s="231"/>
      <c r="M27" s="231"/>
      <c r="N27" s="231"/>
      <c r="O27" s="134">
        <v>19.081056327278301</v>
      </c>
      <c r="P27" s="231" t="s">
        <v>115</v>
      </c>
      <c r="Q27" s="231"/>
      <c r="R27" s="231"/>
      <c r="S27" s="231"/>
      <c r="T27" s="134">
        <v>0.85406213302019995</v>
      </c>
      <c r="U27" s="134"/>
      <c r="V27" s="134"/>
      <c r="X27" s="135"/>
      <c r="Y27" s="135"/>
      <c r="Z27" s="135"/>
      <c r="AA27" s="135"/>
      <c r="AB27" s="135"/>
      <c r="AC27" s="135"/>
      <c r="AD27" s="136"/>
      <c r="AG27" s="135"/>
      <c r="AH27" s="135"/>
      <c r="AI27" s="135"/>
      <c r="AJ27" s="135"/>
      <c r="AK27" s="135"/>
      <c r="AL27" s="135"/>
    </row>
    <row r="28" spans="2:45" ht="21" customHeight="1">
      <c r="D28" s="241"/>
      <c r="E28" s="133">
        <v>2</v>
      </c>
      <c r="F28" s="230" t="s">
        <v>120</v>
      </c>
      <c r="G28" s="231"/>
      <c r="H28" s="231"/>
      <c r="I28" s="231"/>
      <c r="J28" s="134">
        <v>10.754955714888199</v>
      </c>
      <c r="K28" s="231" t="s">
        <v>122</v>
      </c>
      <c r="L28" s="231"/>
      <c r="M28" s="231"/>
      <c r="N28" s="231"/>
      <c r="O28" s="134">
        <v>17.263959995237499</v>
      </c>
      <c r="P28" s="231" t="s">
        <v>105</v>
      </c>
      <c r="Q28" s="231"/>
      <c r="R28" s="231"/>
      <c r="S28" s="231"/>
      <c r="T28" s="134">
        <v>0.32540166768349998</v>
      </c>
      <c r="U28" s="134"/>
      <c r="V28" s="134"/>
      <c r="AC28" s="135"/>
      <c r="AD28" s="137"/>
      <c r="AG28" s="135"/>
      <c r="AH28" s="135"/>
      <c r="AI28" s="135"/>
      <c r="AJ28" s="135"/>
      <c r="AK28" s="135"/>
      <c r="AL28" s="135"/>
    </row>
    <row r="29" spans="2:45" ht="21" customHeight="1">
      <c r="D29" s="241"/>
      <c r="E29" s="133">
        <v>3</v>
      </c>
      <c r="F29" s="230" t="s">
        <v>105</v>
      </c>
      <c r="G29" s="231"/>
      <c r="H29" s="231"/>
      <c r="I29" s="231"/>
      <c r="J29" s="134">
        <v>9.3417395430818004</v>
      </c>
      <c r="K29" s="231" t="s">
        <v>106</v>
      </c>
      <c r="L29" s="231"/>
      <c r="M29" s="231"/>
      <c r="N29" s="231"/>
      <c r="O29" s="134">
        <v>16.277128547579299</v>
      </c>
      <c r="P29" s="231" t="s">
        <v>113</v>
      </c>
      <c r="Q29" s="231"/>
      <c r="R29" s="231"/>
      <c r="S29" s="231"/>
      <c r="T29" s="134">
        <v>-0.18363224582240001</v>
      </c>
      <c r="U29" s="134"/>
      <c r="V29" s="134"/>
      <c r="AC29" s="135"/>
      <c r="AD29" s="138"/>
      <c r="AG29" s="135"/>
      <c r="AH29" s="135"/>
      <c r="AI29" s="135"/>
      <c r="AJ29" s="135"/>
      <c r="AK29" s="135"/>
      <c r="AL29" s="135"/>
    </row>
    <row r="30" spans="2:45" ht="21" customHeight="1">
      <c r="D30" s="241"/>
      <c r="E30" s="133">
        <v>4</v>
      </c>
      <c r="F30" s="230" t="s">
        <v>113</v>
      </c>
      <c r="G30" s="231"/>
      <c r="H30" s="231"/>
      <c r="I30" s="231"/>
      <c r="J30" s="134">
        <v>9.2428230397258009</v>
      </c>
      <c r="K30" s="231" t="s">
        <v>118</v>
      </c>
      <c r="L30" s="231"/>
      <c r="M30" s="231"/>
      <c r="N30" s="231"/>
      <c r="O30" s="134">
        <v>15.0128898549259</v>
      </c>
      <c r="P30" s="231" t="s">
        <v>110</v>
      </c>
      <c r="Q30" s="231"/>
      <c r="R30" s="231"/>
      <c r="S30" s="231"/>
      <c r="T30" s="134">
        <v>-2.6022644265888002</v>
      </c>
      <c r="U30" s="134"/>
      <c r="V30" s="134"/>
      <c r="AC30" s="135"/>
      <c r="AG30" s="135"/>
      <c r="AH30" s="135"/>
      <c r="AI30" s="135"/>
      <c r="AJ30" s="135"/>
      <c r="AK30" s="135"/>
      <c r="AL30" s="135"/>
    </row>
    <row r="31" spans="2:45" ht="21" customHeight="1">
      <c r="D31" s="241"/>
      <c r="E31" s="133">
        <v>5</v>
      </c>
      <c r="F31" s="242" t="s">
        <v>110</v>
      </c>
      <c r="G31" s="243"/>
      <c r="H31" s="243"/>
      <c r="I31" s="243"/>
      <c r="J31" s="134">
        <v>8.5372534696859006</v>
      </c>
      <c r="K31" s="231" t="s">
        <v>121</v>
      </c>
      <c r="L31" s="231"/>
      <c r="M31" s="231"/>
      <c r="N31" s="231"/>
      <c r="O31" s="134">
        <v>14.4558557003538</v>
      </c>
      <c r="P31" s="231" t="s">
        <v>120</v>
      </c>
      <c r="Q31" s="231"/>
      <c r="R31" s="231"/>
      <c r="S31" s="231"/>
      <c r="T31" s="134">
        <v>-2.6360185575705999</v>
      </c>
      <c r="U31" s="134"/>
      <c r="V31" s="134"/>
      <c r="AC31" s="135"/>
      <c r="AG31" s="135"/>
      <c r="AH31" s="135"/>
      <c r="AI31" s="135"/>
      <c r="AJ31" s="135"/>
      <c r="AK31" s="135"/>
      <c r="AL31" s="135"/>
    </row>
    <row r="32" spans="2:45" s="108" customFormat="1" ht="7.5" customHeight="1">
      <c r="C32" s="104"/>
      <c r="D32" s="109"/>
      <c r="E32" s="133"/>
      <c r="F32" s="139"/>
      <c r="G32" s="140"/>
      <c r="H32" s="139"/>
      <c r="I32" s="141"/>
      <c r="J32" s="142"/>
      <c r="K32" s="139"/>
      <c r="L32" s="139"/>
      <c r="M32" s="139"/>
      <c r="N32" s="141"/>
      <c r="O32" s="142"/>
      <c r="P32" s="143"/>
      <c r="Q32" s="143"/>
      <c r="R32" s="143"/>
      <c r="S32" s="143"/>
      <c r="T32" s="139"/>
      <c r="U32" s="134"/>
      <c r="V32" s="134"/>
      <c r="AC32" s="128"/>
      <c r="AE32" s="128"/>
      <c r="AF32" s="128"/>
      <c r="AG32" s="128"/>
      <c r="AH32" s="128"/>
      <c r="AI32" s="128"/>
      <c r="AJ32" s="128"/>
      <c r="AN32" s="128"/>
      <c r="AO32" s="128"/>
      <c r="AP32" s="128"/>
      <c r="AQ32" s="128"/>
      <c r="AR32" s="128"/>
      <c r="AS32" s="128"/>
    </row>
    <row r="33" spans="3:45" ht="7.5" customHeight="1">
      <c r="D33" s="104"/>
      <c r="E33" s="144"/>
      <c r="F33" s="128"/>
      <c r="G33" s="145"/>
      <c r="H33" s="146"/>
      <c r="J33" s="134"/>
      <c r="K33" s="104"/>
      <c r="L33" s="146"/>
      <c r="M33" s="145"/>
      <c r="O33" s="134"/>
      <c r="P33" s="146"/>
      <c r="Q33" s="146"/>
      <c r="R33" s="145"/>
      <c r="T33" s="146"/>
      <c r="U33" s="134"/>
      <c r="V33" s="134"/>
      <c r="X33" s="135"/>
      <c r="Y33" s="135"/>
      <c r="Z33" s="135"/>
      <c r="AA33" s="135"/>
      <c r="AB33" s="135"/>
      <c r="AC33" s="134"/>
      <c r="AD33" s="134"/>
      <c r="AE33" s="135"/>
      <c r="AF33" s="135"/>
      <c r="AG33" s="135"/>
      <c r="AH33" s="135"/>
      <c r="AI33" s="135"/>
      <c r="AJ33" s="135"/>
      <c r="AN33" s="135"/>
      <c r="AO33" s="135"/>
      <c r="AP33" s="135"/>
      <c r="AQ33" s="135"/>
      <c r="AR33" s="135"/>
      <c r="AS33" s="135"/>
    </row>
    <row r="34" spans="3:45" ht="21" customHeight="1">
      <c r="D34" s="240" t="s">
        <v>45</v>
      </c>
      <c r="E34" s="133">
        <v>1</v>
      </c>
      <c r="F34" s="230" t="s">
        <v>117</v>
      </c>
      <c r="G34" s="231"/>
      <c r="H34" s="231"/>
      <c r="I34" s="231"/>
      <c r="J34" s="134">
        <v>4.8042704626335002</v>
      </c>
      <c r="K34" s="231" t="s">
        <v>105</v>
      </c>
      <c r="L34" s="231"/>
      <c r="M34" s="231"/>
      <c r="N34" s="231"/>
      <c r="O34" s="134">
        <v>9.0163378753982997</v>
      </c>
      <c r="P34" s="244" t="s">
        <v>119</v>
      </c>
      <c r="Q34" s="244"/>
      <c r="R34" s="244"/>
      <c r="S34" s="244"/>
      <c r="T34" s="134">
        <v>-14.043657456876799</v>
      </c>
      <c r="U34" s="147"/>
      <c r="V34" s="134"/>
      <c r="X34" s="135"/>
      <c r="Y34" s="135"/>
      <c r="Z34" s="135"/>
      <c r="AA34" s="135"/>
      <c r="AB34" s="135"/>
      <c r="AC34" s="134"/>
      <c r="AD34" s="134"/>
      <c r="AH34" s="135"/>
      <c r="AI34" s="135"/>
      <c r="AJ34" s="135"/>
      <c r="AK34" s="135"/>
      <c r="AL34" s="135"/>
      <c r="AM34" s="135"/>
    </row>
    <row r="35" spans="3:45" ht="21" customHeight="1">
      <c r="D35" s="241"/>
      <c r="E35" s="133">
        <v>2</v>
      </c>
      <c r="F35" s="230" t="s">
        <v>119</v>
      </c>
      <c r="G35" s="231"/>
      <c r="H35" s="231"/>
      <c r="I35" s="231"/>
      <c r="J35" s="134">
        <v>5.0373988704014998</v>
      </c>
      <c r="K35" s="231" t="s">
        <v>113</v>
      </c>
      <c r="L35" s="231"/>
      <c r="M35" s="231"/>
      <c r="N35" s="231"/>
      <c r="O35" s="134">
        <v>9.4264552855480996</v>
      </c>
      <c r="P35" s="244" t="s">
        <v>122</v>
      </c>
      <c r="Q35" s="244"/>
      <c r="R35" s="244"/>
      <c r="S35" s="244"/>
      <c r="T35" s="134">
        <v>-10.5964995832837</v>
      </c>
      <c r="U35" s="147"/>
      <c r="V35" s="134"/>
      <c r="X35" s="135"/>
      <c r="Y35" s="135"/>
      <c r="Z35" s="135"/>
      <c r="AA35" s="135"/>
      <c r="AB35" s="135"/>
      <c r="AC35" s="136"/>
      <c r="AD35" s="136"/>
      <c r="AH35" s="135"/>
      <c r="AI35" s="135"/>
      <c r="AJ35" s="135"/>
      <c r="AK35" s="135"/>
      <c r="AL35" s="135"/>
      <c r="AM35" s="135"/>
    </row>
    <row r="36" spans="3:45" ht="21" customHeight="1">
      <c r="D36" s="241"/>
      <c r="E36" s="133">
        <v>3</v>
      </c>
      <c r="F36" s="230" t="s">
        <v>121</v>
      </c>
      <c r="G36" s="231"/>
      <c r="H36" s="231"/>
      <c r="I36" s="231"/>
      <c r="J36" s="134">
        <v>5.6528868559593004</v>
      </c>
      <c r="K36" s="231" t="s">
        <v>115</v>
      </c>
      <c r="L36" s="231"/>
      <c r="M36" s="231"/>
      <c r="N36" s="231"/>
      <c r="O36" s="134">
        <v>10.248745596242101</v>
      </c>
      <c r="P36" s="244" t="s">
        <v>106</v>
      </c>
      <c r="Q36" s="244"/>
      <c r="R36" s="244"/>
      <c r="S36" s="244"/>
      <c r="T36" s="134">
        <v>-10.3297161936561</v>
      </c>
      <c r="U36" s="147"/>
      <c r="V36" s="134"/>
      <c r="X36" s="135"/>
      <c r="Y36" s="135"/>
      <c r="Z36" s="135"/>
      <c r="AA36" s="135"/>
      <c r="AB36" s="135"/>
      <c r="AC36" s="136"/>
      <c r="AD36" s="136"/>
      <c r="AH36" s="135"/>
      <c r="AI36" s="135"/>
      <c r="AJ36" s="135"/>
      <c r="AK36" s="135"/>
      <c r="AL36" s="135"/>
      <c r="AM36" s="135"/>
    </row>
    <row r="37" spans="3:45" ht="21" customHeight="1">
      <c r="D37" s="241"/>
      <c r="E37" s="133">
        <v>4</v>
      </c>
      <c r="F37" s="230" t="s">
        <v>106</v>
      </c>
      <c r="G37" s="231"/>
      <c r="H37" s="231"/>
      <c r="I37" s="231"/>
      <c r="J37" s="134">
        <v>5.9474123539232</v>
      </c>
      <c r="K37" s="231" t="s">
        <v>114</v>
      </c>
      <c r="L37" s="231"/>
      <c r="M37" s="231"/>
      <c r="N37" s="231"/>
      <c r="O37" s="134">
        <v>10.572282233969201</v>
      </c>
      <c r="P37" s="244" t="s">
        <v>118</v>
      </c>
      <c r="Q37" s="244"/>
      <c r="R37" s="244"/>
      <c r="S37" s="244"/>
      <c r="T37" s="134">
        <v>-8.9470757721276009</v>
      </c>
      <c r="U37" s="147"/>
      <c r="V37" s="134"/>
      <c r="X37" s="135"/>
      <c r="Y37" s="135"/>
      <c r="Z37" s="135"/>
      <c r="AA37" s="135"/>
      <c r="AB37" s="135"/>
      <c r="AC37" s="136"/>
      <c r="AD37" s="136"/>
      <c r="AH37" s="135"/>
      <c r="AI37" s="135"/>
      <c r="AJ37" s="135"/>
      <c r="AK37" s="135"/>
      <c r="AL37" s="135"/>
      <c r="AM37" s="135"/>
    </row>
    <row r="38" spans="3:45" ht="21" customHeight="1">
      <c r="D38" s="241"/>
      <c r="E38" s="133">
        <v>5</v>
      </c>
      <c r="F38" s="230" t="s">
        <v>118</v>
      </c>
      <c r="G38" s="231"/>
      <c r="H38" s="231"/>
      <c r="I38" s="231"/>
      <c r="J38" s="134">
        <v>6.0658140827983997</v>
      </c>
      <c r="K38" s="231" t="s">
        <v>110</v>
      </c>
      <c r="L38" s="231"/>
      <c r="M38" s="231"/>
      <c r="N38" s="231"/>
      <c r="O38" s="134">
        <v>11.1395178962747</v>
      </c>
      <c r="P38" s="244" t="s">
        <v>121</v>
      </c>
      <c r="Q38" s="244"/>
      <c r="R38" s="244"/>
      <c r="S38" s="244"/>
      <c r="T38" s="134">
        <v>-8.8029688443946004</v>
      </c>
      <c r="U38" s="147"/>
      <c r="V38" s="134"/>
      <c r="X38" s="135"/>
      <c r="Y38" s="135"/>
      <c r="Z38" s="135"/>
      <c r="AA38" s="135"/>
      <c r="AB38" s="135"/>
      <c r="AC38" s="136"/>
      <c r="AD38" s="136"/>
      <c r="AH38" s="135"/>
      <c r="AI38" s="135"/>
      <c r="AJ38" s="135"/>
      <c r="AK38" s="135"/>
      <c r="AL38" s="135"/>
      <c r="AM38" s="135"/>
    </row>
    <row r="39" spans="3:45" ht="7.5" customHeight="1" thickBot="1">
      <c r="D39" s="102"/>
      <c r="E39" s="148"/>
      <c r="F39" s="102"/>
      <c r="G39" s="149"/>
      <c r="H39" s="149"/>
      <c r="I39" s="149"/>
      <c r="J39" s="150"/>
      <c r="K39" s="151"/>
      <c r="L39" s="151"/>
      <c r="M39" s="151"/>
      <c r="N39" s="151"/>
      <c r="O39" s="149"/>
      <c r="P39" s="152"/>
      <c r="Q39" s="153"/>
      <c r="R39" s="102"/>
      <c r="S39" s="154"/>
      <c r="T39" s="151"/>
      <c r="U39" s="134"/>
      <c r="V39" s="134"/>
      <c r="X39" s="128"/>
      <c r="Y39" s="128"/>
      <c r="Z39" s="128"/>
      <c r="AA39" s="128"/>
      <c r="AB39" s="128"/>
      <c r="AC39" s="135"/>
    </row>
    <row r="40" spans="3:45" s="157" customFormat="1" ht="13.5" customHeight="1">
      <c r="C40" s="155"/>
      <c r="D40" s="155"/>
      <c r="E40" s="156"/>
    </row>
    <row r="41" spans="3:45">
      <c r="E41" s="156"/>
    </row>
    <row r="42" spans="3:45">
      <c r="E42" s="156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2:J19"/>
  <sheetViews>
    <sheetView showGridLines="0" zoomScaleNormal="100" zoomScaleSheetLayoutView="100" workbookViewId="0">
      <selection activeCell="M20" sqref="M20"/>
    </sheetView>
  </sheetViews>
  <sheetFormatPr defaultRowHeight="13.5"/>
  <sheetData>
    <row r="2" spans="1:10" ht="14.25" thickBot="1">
      <c r="A2" s="22"/>
      <c r="B2" s="60" t="s">
        <v>125</v>
      </c>
      <c r="C2" s="21"/>
      <c r="D2" s="21"/>
      <c r="E2" s="21"/>
      <c r="F2" s="21"/>
      <c r="G2" s="21"/>
      <c r="H2" s="21"/>
      <c r="I2" s="21"/>
      <c r="J2" s="61"/>
    </row>
    <row r="3" spans="1:10">
      <c r="A3" s="22"/>
      <c r="B3" s="245" t="s">
        <v>126</v>
      </c>
      <c r="C3" s="245"/>
      <c r="D3" s="246" t="s">
        <v>144</v>
      </c>
      <c r="E3" s="245"/>
      <c r="F3" s="246" t="s">
        <v>148</v>
      </c>
      <c r="G3" s="245"/>
      <c r="H3" s="247" t="s">
        <v>127</v>
      </c>
      <c r="I3" s="245"/>
      <c r="J3" s="61"/>
    </row>
    <row r="4" spans="1:10">
      <c r="A4" s="22"/>
      <c r="B4" s="22"/>
      <c r="C4" s="62"/>
      <c r="D4" s="137" t="s">
        <v>128</v>
      </c>
      <c r="E4" s="137" t="s">
        <v>129</v>
      </c>
      <c r="F4" s="137" t="s">
        <v>128</v>
      </c>
      <c r="G4" s="137" t="s">
        <v>129</v>
      </c>
      <c r="H4" s="63" t="s">
        <v>128</v>
      </c>
      <c r="I4" s="63" t="s">
        <v>130</v>
      </c>
      <c r="J4" s="61"/>
    </row>
    <row r="5" spans="1:10">
      <c r="A5" s="22"/>
      <c r="B5" s="22"/>
      <c r="C5" s="59" t="s">
        <v>131</v>
      </c>
      <c r="D5" s="81">
        <v>6665</v>
      </c>
      <c r="E5" s="82">
        <v>8.0457466790923995</v>
      </c>
      <c r="F5" s="81">
        <v>6653</v>
      </c>
      <c r="G5" s="82">
        <v>8.0777543041693995</v>
      </c>
      <c r="H5" s="64">
        <f>F5-D5</f>
        <v>-12</v>
      </c>
      <c r="I5" s="65">
        <f t="shared" ref="H5:I7" si="0">G5-E5</f>
        <v>3.2007625077000057E-2</v>
      </c>
      <c r="J5" s="61"/>
    </row>
    <row r="6" spans="1:10">
      <c r="A6" s="22"/>
      <c r="B6" s="66" t="s">
        <v>132</v>
      </c>
      <c r="C6" s="59" t="s">
        <v>133</v>
      </c>
      <c r="D6" s="81">
        <v>3470</v>
      </c>
      <c r="E6" s="82">
        <v>8.8684202455555994</v>
      </c>
      <c r="F6" s="81">
        <v>3411</v>
      </c>
      <c r="G6" s="82">
        <v>8.7607551046615999</v>
      </c>
      <c r="H6" s="64">
        <f t="shared" si="0"/>
        <v>-59</v>
      </c>
      <c r="I6" s="65">
        <f t="shared" si="0"/>
        <v>-0.10766514089399948</v>
      </c>
      <c r="J6" s="61"/>
    </row>
    <row r="7" spans="1:10">
      <c r="A7" s="22"/>
      <c r="B7" s="66"/>
      <c r="C7" s="59" t="s">
        <v>134</v>
      </c>
      <c r="D7" s="81">
        <v>3195</v>
      </c>
      <c r="E7" s="82">
        <v>7.3093394827870002</v>
      </c>
      <c r="F7" s="81">
        <v>3242</v>
      </c>
      <c r="G7" s="82">
        <v>7.4654017086145004</v>
      </c>
      <c r="H7" s="64">
        <f t="shared" si="0"/>
        <v>47</v>
      </c>
      <c r="I7" s="65">
        <f t="shared" si="0"/>
        <v>0.15606222582750018</v>
      </c>
      <c r="J7" s="61"/>
    </row>
    <row r="8" spans="1:10">
      <c r="A8" s="22"/>
      <c r="B8" s="67"/>
      <c r="C8" s="68"/>
      <c r="D8" s="81"/>
      <c r="E8" s="82"/>
      <c r="F8" s="81"/>
      <c r="G8" s="82"/>
      <c r="H8" s="64"/>
      <c r="I8" s="65"/>
      <c r="J8" s="61"/>
    </row>
    <row r="9" spans="1:10">
      <c r="A9" s="22"/>
      <c r="B9" s="22"/>
      <c r="C9" s="59"/>
      <c r="D9" s="81"/>
      <c r="E9" s="82"/>
      <c r="F9" s="81"/>
      <c r="G9" s="82"/>
      <c r="H9" s="64"/>
      <c r="I9" s="65"/>
      <c r="J9" s="61"/>
    </row>
    <row r="10" spans="1:10">
      <c r="A10" s="22"/>
      <c r="B10" s="22"/>
      <c r="C10" s="59" t="s">
        <v>131</v>
      </c>
      <c r="D10" s="81">
        <v>9978</v>
      </c>
      <c r="E10" s="82">
        <v>12.0450803246788</v>
      </c>
      <c r="F10" s="81">
        <v>10114</v>
      </c>
      <c r="G10" s="82">
        <v>12.279934921444401</v>
      </c>
      <c r="H10" s="64">
        <f t="shared" ref="H10:I12" si="1">F10-D10</f>
        <v>136</v>
      </c>
      <c r="I10" s="65">
        <f t="shared" si="1"/>
        <v>0.23485459676560083</v>
      </c>
      <c r="J10" s="61"/>
    </row>
    <row r="11" spans="1:10">
      <c r="A11" s="22"/>
      <c r="B11" s="22" t="s">
        <v>135</v>
      </c>
      <c r="C11" s="59" t="s">
        <v>133</v>
      </c>
      <c r="D11" s="81">
        <v>4825</v>
      </c>
      <c r="E11" s="82">
        <v>12.3314489005203</v>
      </c>
      <c r="F11" s="81">
        <v>4917</v>
      </c>
      <c r="G11" s="82">
        <v>12.628740208039</v>
      </c>
      <c r="H11" s="64">
        <f t="shared" si="1"/>
        <v>92</v>
      </c>
      <c r="I11" s="65">
        <f t="shared" si="1"/>
        <v>0.29729130751869981</v>
      </c>
      <c r="J11" s="61"/>
    </row>
    <row r="12" spans="1:10">
      <c r="A12" s="22"/>
      <c r="B12" s="22"/>
      <c r="C12" s="59" t="s">
        <v>134</v>
      </c>
      <c r="D12" s="81">
        <v>5153</v>
      </c>
      <c r="E12" s="82">
        <v>11.788740643130399</v>
      </c>
      <c r="F12" s="81">
        <v>5197</v>
      </c>
      <c r="G12" s="82">
        <v>11.9672093398116</v>
      </c>
      <c r="H12" s="64">
        <f t="shared" si="1"/>
        <v>44</v>
      </c>
      <c r="I12" s="65">
        <f t="shared" si="1"/>
        <v>0.17846869668120036</v>
      </c>
      <c r="J12" s="61"/>
    </row>
    <row r="13" spans="1:10">
      <c r="A13" s="22"/>
      <c r="B13" s="69"/>
      <c r="C13" s="68"/>
      <c r="D13" s="81"/>
      <c r="E13" s="82"/>
      <c r="F13" s="81"/>
      <c r="G13" s="82"/>
      <c r="H13" s="64"/>
      <c r="I13" s="65"/>
      <c r="J13" s="61"/>
    </row>
    <row r="14" spans="1:10">
      <c r="A14" s="22"/>
      <c r="B14" s="22"/>
      <c r="C14" s="59"/>
      <c r="D14" s="81"/>
      <c r="E14" s="82"/>
      <c r="F14" s="81"/>
      <c r="G14" s="82"/>
      <c r="H14" s="64"/>
      <c r="I14" s="65"/>
      <c r="J14" s="61"/>
    </row>
    <row r="15" spans="1:10">
      <c r="A15" s="22"/>
      <c r="B15" s="66" t="s">
        <v>136</v>
      </c>
      <c r="C15" s="59" t="s">
        <v>131</v>
      </c>
      <c r="D15" s="83">
        <v>-3313</v>
      </c>
      <c r="E15" s="84">
        <v>-3.9993336455863999</v>
      </c>
      <c r="F15" s="83">
        <v>-3461</v>
      </c>
      <c r="G15" s="84">
        <v>-4.2021806172750003</v>
      </c>
      <c r="H15" s="64">
        <f t="shared" ref="H15:I17" si="2">F15-D15</f>
        <v>-148</v>
      </c>
      <c r="I15" s="70">
        <f>G15-E15</f>
        <v>-0.20284697168860033</v>
      </c>
      <c r="J15" s="61"/>
    </row>
    <row r="16" spans="1:10">
      <c r="A16" s="22"/>
      <c r="B16" s="66"/>
      <c r="C16" s="59" t="s">
        <v>133</v>
      </c>
      <c r="D16" s="83">
        <v>-1355</v>
      </c>
      <c r="E16" s="84">
        <v>-3.4630286549648002</v>
      </c>
      <c r="F16" s="83">
        <v>-1506</v>
      </c>
      <c r="G16" s="84">
        <v>-3.8679851033774</v>
      </c>
      <c r="H16" s="64">
        <f t="shared" si="2"/>
        <v>-151</v>
      </c>
      <c r="I16" s="70">
        <f t="shared" si="2"/>
        <v>-0.40495644841259981</v>
      </c>
      <c r="J16" s="61"/>
    </row>
    <row r="17" spans="1:10">
      <c r="A17" s="22"/>
      <c r="B17" s="71" t="s">
        <v>137</v>
      </c>
      <c r="C17" s="59" t="s">
        <v>134</v>
      </c>
      <c r="D17" s="187">
        <v>-1958</v>
      </c>
      <c r="E17" s="188">
        <v>-4.4794011603432997</v>
      </c>
      <c r="F17" s="187">
        <v>-1955</v>
      </c>
      <c r="G17" s="188">
        <v>-4.5018076311971997</v>
      </c>
      <c r="H17" s="72">
        <f t="shared" si="2"/>
        <v>3</v>
      </c>
      <c r="I17" s="70">
        <v>0</v>
      </c>
      <c r="J17" s="61"/>
    </row>
    <row r="18" spans="1:10" ht="14.25" thickBot="1">
      <c r="A18" s="22"/>
      <c r="B18" s="73"/>
      <c r="C18" s="74"/>
      <c r="D18" s="189"/>
      <c r="E18" s="150"/>
      <c r="F18" s="189"/>
      <c r="G18" s="150"/>
      <c r="H18" s="75"/>
      <c r="I18" s="76"/>
      <c r="J18" s="61"/>
    </row>
    <row r="19" spans="1:10">
      <c r="A19" s="22"/>
      <c r="B19" s="22" t="s">
        <v>143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2:N43"/>
  <sheetViews>
    <sheetView workbookViewId="0">
      <selection activeCell="N12" sqref="N12"/>
    </sheetView>
  </sheetViews>
  <sheetFormatPr defaultRowHeight="13.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2" width="7.125" style="5" customWidth="1"/>
    <col min="13" max="16384" width="9" style="5"/>
  </cols>
  <sheetData>
    <row r="2" spans="1:14">
      <c r="A2" s="5" t="s">
        <v>48</v>
      </c>
      <c r="G2" s="5" t="s">
        <v>160</v>
      </c>
    </row>
    <row r="4" spans="1:14">
      <c r="E4" s="5" t="s">
        <v>50</v>
      </c>
    </row>
    <row r="5" spans="1:14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L5" s="57"/>
      <c r="M5" s="57"/>
      <c r="N5" s="58"/>
    </row>
    <row r="6" spans="1:14">
      <c r="A6" s="6" t="s">
        <v>7</v>
      </c>
      <c r="B6" s="9">
        <v>12</v>
      </c>
      <c r="C6" s="13">
        <f>B6/B26*100</f>
        <v>0.11864741941862765</v>
      </c>
      <c r="E6" s="6" t="s">
        <v>18</v>
      </c>
      <c r="F6" s="9">
        <v>2161</v>
      </c>
      <c r="G6" s="13">
        <v>21.366422780304529</v>
      </c>
      <c r="I6" s="200"/>
      <c r="L6" s="57"/>
      <c r="M6" s="57"/>
      <c r="N6" s="57"/>
    </row>
    <row r="7" spans="1:14">
      <c r="A7" s="6" t="s">
        <v>10</v>
      </c>
      <c r="B7" s="9">
        <v>4</v>
      </c>
      <c r="C7" s="13">
        <f>B7/B26*100</f>
        <v>3.9549139806209214E-2</v>
      </c>
      <c r="E7" s="6" t="s">
        <v>21</v>
      </c>
      <c r="F7" s="9">
        <v>1946</v>
      </c>
      <c r="G7" s="13">
        <v>19.240656515720783</v>
      </c>
      <c r="I7" s="200"/>
      <c r="L7" s="57"/>
      <c r="M7" s="57"/>
      <c r="N7" s="57"/>
    </row>
    <row r="8" spans="1:14">
      <c r="A8" s="6" t="s">
        <v>13</v>
      </c>
      <c r="B8" s="9">
        <v>4</v>
      </c>
      <c r="C8" s="13">
        <f>B8/B26*100</f>
        <v>3.9549139806209214E-2</v>
      </c>
      <c r="E8" s="6" t="s">
        <v>15</v>
      </c>
      <c r="F8" s="9">
        <v>1656</v>
      </c>
      <c r="G8" s="13">
        <v>16.373343879770616</v>
      </c>
      <c r="I8" s="200"/>
      <c r="L8" s="57"/>
      <c r="M8" s="57"/>
      <c r="N8" s="57"/>
    </row>
    <row r="9" spans="1:14">
      <c r="A9" s="6" t="s">
        <v>16</v>
      </c>
      <c r="B9" s="9">
        <v>7</v>
      </c>
      <c r="C9" s="13">
        <f>B9/B26*100</f>
        <v>6.9210994660866124E-2</v>
      </c>
      <c r="E9" s="6" t="s">
        <v>32</v>
      </c>
      <c r="F9" s="9">
        <v>1158</v>
      </c>
      <c r="G9" s="13">
        <v>11.449475973897567</v>
      </c>
      <c r="I9" s="200"/>
      <c r="L9" s="57"/>
      <c r="M9" s="57"/>
      <c r="N9" s="57"/>
    </row>
    <row r="10" spans="1:14">
      <c r="A10" s="6" t="s">
        <v>19</v>
      </c>
      <c r="B10" s="9">
        <v>19</v>
      </c>
      <c r="C10" s="13">
        <f>B10/B26*100</f>
        <v>0.18785841407949377</v>
      </c>
      <c r="E10" s="6" t="s">
        <v>12</v>
      </c>
      <c r="F10" s="9">
        <v>1005</v>
      </c>
      <c r="G10" s="13">
        <v>9.9367213763100644</v>
      </c>
      <c r="I10" s="200"/>
      <c r="L10" s="57"/>
      <c r="M10" s="57"/>
      <c r="N10" s="57"/>
    </row>
    <row r="11" spans="1:14">
      <c r="A11" s="6" t="s">
        <v>22</v>
      </c>
      <c r="B11" s="9">
        <v>17</v>
      </c>
      <c r="C11" s="13">
        <f>B11/B26*100</f>
        <v>0.16808384417638916</v>
      </c>
      <c r="E11" s="6" t="s">
        <v>9</v>
      </c>
      <c r="F11" s="9">
        <v>678</v>
      </c>
      <c r="G11" s="13">
        <v>6.7035791971524619</v>
      </c>
      <c r="I11" s="200"/>
      <c r="L11" s="57"/>
      <c r="M11" s="57"/>
      <c r="N11" s="57"/>
    </row>
    <row r="12" spans="1:14">
      <c r="A12" s="6" t="s">
        <v>26</v>
      </c>
      <c r="B12" s="9">
        <v>22</v>
      </c>
      <c r="C12" s="13">
        <f>B12/B26*100</f>
        <v>0.21752026893415069</v>
      </c>
      <c r="E12" s="6" t="s">
        <v>27</v>
      </c>
      <c r="F12" s="9">
        <v>608</v>
      </c>
      <c r="G12" s="13">
        <v>6.0114692505438008</v>
      </c>
      <c r="I12" s="200"/>
      <c r="L12" s="57"/>
      <c r="M12" s="57"/>
      <c r="N12" s="57"/>
    </row>
    <row r="13" spans="1:14">
      <c r="A13" s="6" t="s">
        <v>8</v>
      </c>
      <c r="B13" s="9">
        <v>22</v>
      </c>
      <c r="C13" s="13">
        <f>B13/B26*100</f>
        <v>0.21752026893415069</v>
      </c>
      <c r="E13" s="6" t="s">
        <v>23</v>
      </c>
      <c r="F13" s="9">
        <v>309</v>
      </c>
      <c r="G13" s="13">
        <v>3.0551710500296618</v>
      </c>
      <c r="I13" s="200"/>
      <c r="L13" s="57"/>
      <c r="M13" s="57"/>
      <c r="N13" s="57"/>
    </row>
    <row r="14" spans="1:14">
      <c r="A14" s="6" t="s">
        <v>11</v>
      </c>
      <c r="B14" s="9">
        <v>56</v>
      </c>
      <c r="C14" s="13">
        <f>B14/B26*100</f>
        <v>0.55368795728692899</v>
      </c>
      <c r="E14" s="6" t="s">
        <v>20</v>
      </c>
      <c r="F14" s="9">
        <v>203</v>
      </c>
      <c r="G14" s="13">
        <v>2.0071188451651176</v>
      </c>
      <c r="I14" s="200"/>
      <c r="L14" s="57"/>
      <c r="M14" s="57"/>
      <c r="N14" s="57"/>
    </row>
    <row r="15" spans="1:14">
      <c r="A15" s="6" t="s">
        <v>14</v>
      </c>
      <c r="B15" s="9">
        <v>101</v>
      </c>
      <c r="C15" s="13">
        <f>B15/B26*100</f>
        <v>0.99861578010678276</v>
      </c>
      <c r="E15" s="6" t="s">
        <v>17</v>
      </c>
      <c r="F15" s="9">
        <v>126</v>
      </c>
      <c r="G15" s="13">
        <v>1.2457979038955902</v>
      </c>
      <c r="I15" s="200"/>
      <c r="L15" s="57"/>
      <c r="M15" s="57"/>
      <c r="N15" s="57"/>
    </row>
    <row r="16" spans="1:14">
      <c r="A16" s="6" t="s">
        <v>17</v>
      </c>
      <c r="B16" s="9">
        <v>126</v>
      </c>
      <c r="C16" s="13">
        <f>B16/B26*100</f>
        <v>1.2457979038955902</v>
      </c>
      <c r="E16" s="6" t="s">
        <v>14</v>
      </c>
      <c r="F16" s="9">
        <v>101</v>
      </c>
      <c r="G16" s="13">
        <v>0.99861578010678276</v>
      </c>
      <c r="I16" s="200"/>
      <c r="L16" s="57"/>
      <c r="M16" s="57"/>
      <c r="N16" s="57"/>
    </row>
    <row r="17" spans="1:13">
      <c r="A17" s="6" t="s">
        <v>20</v>
      </c>
      <c r="B17" s="9">
        <v>203</v>
      </c>
      <c r="C17" s="13">
        <f>B17/B26*100</f>
        <v>2.0071188451651176</v>
      </c>
      <c r="E17" s="6" t="s">
        <v>11</v>
      </c>
      <c r="F17" s="9">
        <v>56</v>
      </c>
      <c r="G17" s="13">
        <v>0.55368795728692899</v>
      </c>
      <c r="I17" s="200"/>
      <c r="L17" s="57"/>
      <c r="M17" s="57"/>
    </row>
    <row r="18" spans="1:13">
      <c r="A18" s="6" t="s">
        <v>23</v>
      </c>
      <c r="B18" s="9">
        <v>309</v>
      </c>
      <c r="C18" s="13">
        <f>B18/B26*100</f>
        <v>3.0551710500296618</v>
      </c>
      <c r="E18" s="6" t="s">
        <v>26</v>
      </c>
      <c r="F18" s="9">
        <v>22</v>
      </c>
      <c r="G18" s="13">
        <v>0.21752026893415069</v>
      </c>
      <c r="I18" s="200"/>
      <c r="L18" s="57"/>
      <c r="M18" s="57"/>
    </row>
    <row r="19" spans="1:13">
      <c r="A19" s="6" t="s">
        <v>27</v>
      </c>
      <c r="B19" s="199">
        <v>608</v>
      </c>
      <c r="C19" s="13">
        <f>B19/B26*100</f>
        <v>6.0114692505438008</v>
      </c>
      <c r="E19" s="6" t="s">
        <v>8</v>
      </c>
      <c r="F19" s="9">
        <v>22</v>
      </c>
      <c r="G19" s="13">
        <v>0.21752026893415069</v>
      </c>
      <c r="I19" s="200"/>
      <c r="L19" s="57"/>
      <c r="M19" s="57"/>
    </row>
    <row r="20" spans="1:13">
      <c r="A20" s="6" t="s">
        <v>9</v>
      </c>
      <c r="B20" s="9">
        <v>678</v>
      </c>
      <c r="C20" s="13">
        <f>B20/B26*100</f>
        <v>6.7035791971524619</v>
      </c>
      <c r="E20" s="6" t="s">
        <v>19</v>
      </c>
      <c r="F20" s="9">
        <v>19</v>
      </c>
      <c r="G20" s="13">
        <v>0.18785841407949377</v>
      </c>
      <c r="I20" s="200"/>
      <c r="L20" s="57"/>
      <c r="M20" s="57"/>
    </row>
    <row r="21" spans="1:13">
      <c r="A21" s="6" t="s">
        <v>12</v>
      </c>
      <c r="B21" s="9">
        <v>1005</v>
      </c>
      <c r="C21" s="13">
        <f>B21/B26*100</f>
        <v>9.9367213763100644</v>
      </c>
      <c r="E21" s="6" t="s">
        <v>22</v>
      </c>
      <c r="F21" s="9">
        <v>17</v>
      </c>
      <c r="G21" s="13">
        <v>0.16808384417638916</v>
      </c>
      <c r="I21" s="200"/>
      <c r="L21" s="57"/>
      <c r="M21" s="57"/>
    </row>
    <row r="22" spans="1:13">
      <c r="A22" s="6" t="s">
        <v>15</v>
      </c>
      <c r="B22" s="9">
        <v>1656</v>
      </c>
      <c r="C22" s="13">
        <f>B22/B26*100</f>
        <v>16.373343879770616</v>
      </c>
      <c r="E22" s="6" t="s">
        <v>7</v>
      </c>
      <c r="F22" s="9">
        <v>12</v>
      </c>
      <c r="G22" s="13">
        <v>0.11864741941862765</v>
      </c>
      <c r="I22" s="200"/>
      <c r="L22" s="57"/>
      <c r="M22" s="57"/>
    </row>
    <row r="23" spans="1:13">
      <c r="A23" s="6" t="s">
        <v>18</v>
      </c>
      <c r="B23" s="9">
        <v>2161</v>
      </c>
      <c r="C23" s="13">
        <f>B23/B26*100</f>
        <v>21.366422780304529</v>
      </c>
      <c r="E23" s="6" t="s">
        <v>16</v>
      </c>
      <c r="F23" s="9">
        <v>7</v>
      </c>
      <c r="G23" s="13">
        <v>6.9210994660866124E-2</v>
      </c>
      <c r="I23" s="200"/>
      <c r="L23" s="57"/>
      <c r="M23" s="57"/>
    </row>
    <row r="24" spans="1:13">
      <c r="A24" s="6" t="s">
        <v>21</v>
      </c>
      <c r="B24" s="9">
        <v>1946</v>
      </c>
      <c r="C24" s="13">
        <f>B24/B26*100</f>
        <v>19.240656515720783</v>
      </c>
      <c r="E24" s="6" t="s">
        <v>10</v>
      </c>
      <c r="F24" s="9">
        <v>4</v>
      </c>
      <c r="G24" s="13">
        <v>3.9549139806209214E-2</v>
      </c>
      <c r="I24" s="200"/>
      <c r="L24" s="57"/>
      <c r="M24" s="57"/>
    </row>
    <row r="25" spans="1:13">
      <c r="A25" s="6" t="s">
        <v>32</v>
      </c>
      <c r="B25" s="9">
        <v>1158</v>
      </c>
      <c r="C25" s="13">
        <f>B25/B26*100</f>
        <v>11.449475973897567</v>
      </c>
      <c r="E25" s="6" t="s">
        <v>13</v>
      </c>
      <c r="F25" s="9">
        <v>4</v>
      </c>
      <c r="G25" s="13">
        <v>3.9549139806209214E-2</v>
      </c>
      <c r="I25" s="200"/>
      <c r="L25" s="57"/>
      <c r="M25" s="57"/>
    </row>
    <row r="26" spans="1:13">
      <c r="A26" s="6" t="s">
        <v>31</v>
      </c>
      <c r="B26" s="12">
        <f>SUM(B6:B25)</f>
        <v>10114</v>
      </c>
      <c r="C26" s="13">
        <f>SUM(C6:C25)</f>
        <v>100</v>
      </c>
      <c r="E26" s="6" t="s">
        <v>31</v>
      </c>
      <c r="F26" s="12">
        <f>SUM(F6:F25)</f>
        <v>10114</v>
      </c>
      <c r="G26" s="13">
        <f>SUM(G6:G25)</f>
        <v>100.00000000000001</v>
      </c>
      <c r="I26" s="57"/>
      <c r="L26" s="57"/>
      <c r="M26" s="57"/>
    </row>
    <row r="27" spans="1:13">
      <c r="A27" s="10"/>
      <c r="B27" s="11"/>
    </row>
    <row r="28" spans="1:13">
      <c r="A28" s="6" t="s">
        <v>25</v>
      </c>
      <c r="B28" s="9">
        <f>B6+B7+B8</f>
        <v>20</v>
      </c>
      <c r="C28" s="13">
        <f>B28/B26*100</f>
        <v>0.19774569903104605</v>
      </c>
    </row>
    <row r="29" spans="1:13">
      <c r="A29" s="6" t="s">
        <v>28</v>
      </c>
      <c r="B29" s="9">
        <f>B9+B10+B11+B12+B13+B14+B15+B16+B17+B18</f>
        <v>882</v>
      </c>
      <c r="C29" s="13">
        <f>B29/B26*100</f>
        <v>8.7205853272691307</v>
      </c>
    </row>
    <row r="30" spans="1:13">
      <c r="A30" s="6" t="s">
        <v>29</v>
      </c>
      <c r="B30" s="9">
        <f>B19+B20+B21+B22+B23+B24+B25</f>
        <v>9212</v>
      </c>
      <c r="C30" s="13">
        <f>B30/B26*100</f>
        <v>91.08166897369982</v>
      </c>
    </row>
    <row r="31" spans="1:13">
      <c r="A31" s="6" t="s">
        <v>31</v>
      </c>
      <c r="B31" s="12">
        <f>SUM(B28:B30)</f>
        <v>10114</v>
      </c>
      <c r="C31" s="13">
        <f>SUM(C28:C30)</f>
        <v>100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ref="E6:G25">
    <sortCondition descending="1" ref="G6:G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I148"/>
  <sheetViews>
    <sheetView zoomScaleNormal="100" workbookViewId="0">
      <selection activeCell="P33" sqref="P33"/>
    </sheetView>
  </sheetViews>
  <sheetFormatPr defaultColWidth="7.75" defaultRowHeight="10.9" customHeight="1"/>
  <cols>
    <col min="1" max="1" width="6.625" style="1" customWidth="1"/>
    <col min="2" max="2" width="9.125" style="1" bestFit="1" customWidth="1"/>
    <col min="3" max="5" width="6.25" style="1" bestFit="1" customWidth="1"/>
    <col min="6" max="6" width="8.25" style="16" customWidth="1"/>
    <col min="7" max="7" width="6.25" style="1" bestFit="1" customWidth="1"/>
    <col min="8" max="8" width="4.625" style="1" bestFit="1" customWidth="1"/>
    <col min="9" max="9" width="5" style="1" bestFit="1" customWidth="1"/>
    <col min="10" max="10" width="9.125" style="18" bestFit="1" customWidth="1"/>
    <col min="11" max="11" width="6.25" style="1" bestFit="1" customWidth="1"/>
    <col min="12" max="12" width="4.75" style="1" customWidth="1"/>
    <col min="13" max="13" width="5.5" style="18" customWidth="1"/>
    <col min="14" max="14" width="6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>
      <c r="A1" s="1" t="s">
        <v>51</v>
      </c>
    </row>
    <row r="2" spans="1:35" ht="13.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>
      <c r="A3" s="48"/>
      <c r="B3" s="48" t="s">
        <v>145</v>
      </c>
      <c r="C3" s="56"/>
      <c r="D3" s="49"/>
      <c r="E3" s="48" t="s">
        <v>161</v>
      </c>
      <c r="F3" s="56"/>
      <c r="G3" s="56"/>
      <c r="H3" s="56"/>
      <c r="I3" s="56"/>
      <c r="J3" s="56"/>
      <c r="K3" s="56"/>
      <c r="L3" s="56"/>
      <c r="M3" s="56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>
      <c r="A4" s="46" t="s">
        <v>0</v>
      </c>
      <c r="B4" s="78">
        <v>10</v>
      </c>
      <c r="C4" s="55">
        <v>11</v>
      </c>
      <c r="D4" s="55">
        <v>12</v>
      </c>
      <c r="E4" s="46">
        <v>1</v>
      </c>
      <c r="F4" s="55">
        <v>2</v>
      </c>
      <c r="G4" s="46">
        <v>3</v>
      </c>
      <c r="H4" s="55">
        <v>4</v>
      </c>
      <c r="I4" s="46">
        <v>5</v>
      </c>
      <c r="J4" s="55">
        <v>6</v>
      </c>
      <c r="K4" s="46">
        <v>7</v>
      </c>
      <c r="L4" s="55">
        <v>8</v>
      </c>
      <c r="M4" s="46">
        <v>9</v>
      </c>
      <c r="N4" s="46" t="s">
        <v>89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>
      <c r="A5" s="54" t="s">
        <v>1</v>
      </c>
      <c r="B5" s="220">
        <v>580</v>
      </c>
      <c r="C5" s="220">
        <v>561</v>
      </c>
      <c r="D5" s="220">
        <v>573</v>
      </c>
      <c r="E5" s="220">
        <v>567</v>
      </c>
      <c r="F5" s="220">
        <v>516</v>
      </c>
      <c r="G5" s="220">
        <v>520</v>
      </c>
      <c r="H5" s="220">
        <v>510</v>
      </c>
      <c r="I5" s="220">
        <v>636</v>
      </c>
      <c r="J5" s="220">
        <v>512</v>
      </c>
      <c r="K5" s="220">
        <v>581</v>
      </c>
      <c r="L5" s="220">
        <v>601</v>
      </c>
      <c r="M5" s="220">
        <v>496</v>
      </c>
      <c r="N5" s="221">
        <v>6653</v>
      </c>
      <c r="O5" s="2"/>
      <c r="P5" s="2"/>
      <c r="Q5" s="14" t="s">
        <v>95</v>
      </c>
      <c r="R5" s="14"/>
      <c r="S5" s="45"/>
      <c r="T5" s="2"/>
      <c r="U5" s="2"/>
      <c r="V5" s="2"/>
    </row>
    <row r="6" spans="1:35" ht="10.9" customHeight="1">
      <c r="A6" s="54" t="s">
        <v>2</v>
      </c>
      <c r="B6" s="220">
        <v>845</v>
      </c>
      <c r="C6" s="220">
        <v>845</v>
      </c>
      <c r="D6" s="220">
        <v>876</v>
      </c>
      <c r="E6" s="220">
        <v>1040</v>
      </c>
      <c r="F6" s="220">
        <v>1007</v>
      </c>
      <c r="G6" s="220">
        <v>897</v>
      </c>
      <c r="H6" s="220">
        <v>779</v>
      </c>
      <c r="I6" s="220">
        <v>831</v>
      </c>
      <c r="J6" s="220">
        <v>722</v>
      </c>
      <c r="K6" s="220">
        <v>772</v>
      </c>
      <c r="L6" s="220">
        <v>772</v>
      </c>
      <c r="M6" s="220">
        <v>728</v>
      </c>
      <c r="N6" s="221">
        <v>10114</v>
      </c>
      <c r="O6" s="2"/>
      <c r="P6" s="2"/>
      <c r="S6" s="45"/>
      <c r="T6" s="2"/>
      <c r="U6" s="2"/>
      <c r="V6" s="2"/>
    </row>
    <row r="7" spans="1:35" ht="13.5">
      <c r="B7" s="38"/>
      <c r="H7" s="30"/>
      <c r="I7" s="30"/>
      <c r="S7" s="45"/>
      <c r="T7" s="43"/>
      <c r="U7" s="43"/>
      <c r="V7" s="43"/>
    </row>
    <row r="8" spans="1:35" ht="13.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>
      <c r="B9" s="38"/>
      <c r="C9" s="3" t="s">
        <v>0</v>
      </c>
      <c r="D9" s="39" t="s">
        <v>1</v>
      </c>
      <c r="F9" s="53" t="s">
        <v>0</v>
      </c>
      <c r="G9" s="39" t="s">
        <v>2</v>
      </c>
      <c r="H9" s="30"/>
      <c r="I9" s="30"/>
      <c r="S9" s="45"/>
      <c r="U9" s="15"/>
      <c r="V9" s="15"/>
    </row>
    <row r="10" spans="1:35" ht="13.5">
      <c r="B10" s="4"/>
      <c r="C10" s="55">
        <v>5</v>
      </c>
      <c r="D10" s="85">
        <v>636</v>
      </c>
      <c r="F10" s="55">
        <v>1</v>
      </c>
      <c r="G10" s="220">
        <v>1040</v>
      </c>
      <c r="H10" s="4"/>
      <c r="I10" s="4"/>
      <c r="S10" s="45"/>
    </row>
    <row r="11" spans="1:35" ht="11.25">
      <c r="B11" s="4"/>
      <c r="C11" s="55">
        <v>8</v>
      </c>
      <c r="D11" s="85">
        <v>601</v>
      </c>
      <c r="F11" s="55">
        <v>2</v>
      </c>
      <c r="G11" s="220">
        <v>1007</v>
      </c>
      <c r="H11" s="4"/>
      <c r="I11" s="4"/>
      <c r="S11" s="1"/>
    </row>
    <row r="12" spans="1:35" ht="11.25">
      <c r="B12" s="50"/>
      <c r="C12" s="55">
        <v>7</v>
      </c>
      <c r="D12" s="85">
        <v>581</v>
      </c>
      <c r="F12" s="55">
        <v>3</v>
      </c>
      <c r="G12" s="220">
        <v>897</v>
      </c>
      <c r="H12" s="50"/>
      <c r="I12" s="51"/>
      <c r="S12" s="1"/>
    </row>
    <row r="13" spans="1:35" ht="13.5">
      <c r="A13" s="29"/>
      <c r="B13" s="31"/>
      <c r="C13" s="209">
        <v>10</v>
      </c>
      <c r="D13" s="85">
        <v>580</v>
      </c>
      <c r="F13" s="46">
        <v>12</v>
      </c>
      <c r="G13" s="220">
        <v>876</v>
      </c>
      <c r="H13" s="30"/>
      <c r="I13" s="30"/>
      <c r="S13" s="1"/>
    </row>
    <row r="14" spans="1:35" ht="13.5">
      <c r="A14" s="29"/>
      <c r="C14" s="55">
        <v>12</v>
      </c>
      <c r="D14" s="85">
        <v>573</v>
      </c>
      <c r="F14" s="78">
        <v>10</v>
      </c>
      <c r="G14" s="220">
        <v>845</v>
      </c>
      <c r="H14" s="30"/>
      <c r="I14" s="30"/>
      <c r="S14" s="1"/>
    </row>
    <row r="15" spans="1:35" ht="13.5">
      <c r="C15" s="46">
        <v>1</v>
      </c>
      <c r="D15" s="85">
        <v>567</v>
      </c>
      <c r="F15" s="46">
        <v>11</v>
      </c>
      <c r="G15" s="220">
        <v>845</v>
      </c>
      <c r="H15" s="30"/>
      <c r="I15" s="30"/>
      <c r="S15" s="1"/>
      <c r="T15" s="2"/>
    </row>
    <row r="16" spans="1:35" ht="13.5">
      <c r="C16" s="55">
        <v>11</v>
      </c>
      <c r="D16" s="85">
        <v>561</v>
      </c>
      <c r="F16" s="55">
        <v>5</v>
      </c>
      <c r="G16" s="220">
        <v>831</v>
      </c>
      <c r="H16" s="35"/>
      <c r="I16" s="35"/>
      <c r="S16" s="1"/>
      <c r="T16" s="2"/>
      <c r="U16" s="2"/>
    </row>
    <row r="17" spans="1:23" ht="13.5">
      <c r="C17" s="46">
        <v>3</v>
      </c>
      <c r="D17" s="85">
        <v>520</v>
      </c>
      <c r="F17" s="46">
        <v>4</v>
      </c>
      <c r="G17" s="220">
        <v>779</v>
      </c>
      <c r="H17" s="26"/>
      <c r="I17" s="27"/>
      <c r="S17" s="1"/>
      <c r="T17" s="2"/>
      <c r="U17" s="2"/>
    </row>
    <row r="18" spans="1:23" ht="13.5">
      <c r="C18" s="55">
        <v>2</v>
      </c>
      <c r="D18" s="85">
        <v>516</v>
      </c>
      <c r="F18" s="55">
        <v>7</v>
      </c>
      <c r="G18" s="220">
        <v>772</v>
      </c>
      <c r="H18" s="27"/>
      <c r="I18" s="28"/>
      <c r="S18" s="1"/>
      <c r="T18" s="2"/>
      <c r="U18" s="2"/>
    </row>
    <row r="19" spans="1:23" ht="13.5">
      <c r="C19" s="46">
        <v>6</v>
      </c>
      <c r="D19" s="85">
        <v>512</v>
      </c>
      <c r="F19" s="46">
        <v>8</v>
      </c>
      <c r="G19" s="220">
        <v>772</v>
      </c>
      <c r="H19" s="27"/>
      <c r="I19" s="28"/>
      <c r="S19" s="2"/>
      <c r="T19" s="2"/>
      <c r="U19" s="2"/>
    </row>
    <row r="20" spans="1:23" ht="13.5">
      <c r="C20" s="55">
        <v>4</v>
      </c>
      <c r="D20" s="85">
        <v>510</v>
      </c>
      <c r="F20" s="55">
        <v>9</v>
      </c>
      <c r="G20" s="220">
        <v>728</v>
      </c>
      <c r="H20" s="27"/>
      <c r="I20" s="28"/>
      <c r="S20" s="2"/>
      <c r="T20" s="2"/>
      <c r="U20" s="2"/>
      <c r="W20" s="2"/>
    </row>
    <row r="21" spans="1:23" ht="13.5">
      <c r="C21" s="46">
        <v>9</v>
      </c>
      <c r="D21" s="85">
        <v>496</v>
      </c>
      <c r="F21" s="46">
        <v>6</v>
      </c>
      <c r="G21" s="220">
        <v>722</v>
      </c>
      <c r="H21" s="27"/>
      <c r="I21" s="28"/>
      <c r="M21" s="1"/>
      <c r="S21" s="2"/>
      <c r="T21" s="2"/>
      <c r="U21" s="2"/>
      <c r="W21" s="2"/>
    </row>
    <row r="22" spans="1:23" ht="13.5">
      <c r="D22" s="1">
        <f>SUM(D10:D21)</f>
        <v>6653</v>
      </c>
      <c r="G22" s="1">
        <f>SUM(G10:G21)</f>
        <v>10114</v>
      </c>
      <c r="H22" s="27"/>
      <c r="I22" s="28"/>
      <c r="M22" s="1"/>
      <c r="S22" s="2"/>
      <c r="T22" s="2"/>
      <c r="U22" s="2"/>
      <c r="W22" s="2"/>
    </row>
    <row r="23" spans="1:23" ht="10.5" customHeight="1">
      <c r="F23" s="1"/>
      <c r="H23" s="27"/>
      <c r="I23" s="28"/>
      <c r="M23" s="1"/>
      <c r="S23" s="2"/>
      <c r="T23" s="2"/>
      <c r="U23" s="2"/>
      <c r="W23" s="2"/>
    </row>
    <row r="24" spans="1:23" ht="12" customHeight="1">
      <c r="A24" s="25" t="s">
        <v>86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>
      <c r="A25" s="32" t="s">
        <v>80</v>
      </c>
      <c r="B25" s="30"/>
      <c r="C25" s="30"/>
      <c r="D25" s="30"/>
      <c r="E25" s="31"/>
      <c r="F25" s="30"/>
      <c r="G25" s="30"/>
      <c r="H25" s="27"/>
      <c r="I25" s="28"/>
      <c r="M25" s="1"/>
      <c r="S25" s="2"/>
      <c r="T25" s="2"/>
      <c r="U25" s="2"/>
      <c r="W25" s="2"/>
    </row>
    <row r="26" spans="1:23" ht="13.5">
      <c r="A26" s="27"/>
      <c r="B26" s="30"/>
      <c r="C26" s="30"/>
      <c r="D26" s="30"/>
      <c r="E26" s="79" t="s">
        <v>162</v>
      </c>
      <c r="F26" s="33"/>
      <c r="G26" s="34"/>
      <c r="H26" s="27"/>
      <c r="I26" s="28"/>
      <c r="M26" s="1"/>
      <c r="P26" s="2"/>
      <c r="Q26" s="45"/>
      <c r="R26" s="213"/>
      <c r="S26" s="215"/>
      <c r="T26" s="216"/>
      <c r="U26" s="215"/>
      <c r="V26" s="43"/>
      <c r="W26" s="2"/>
    </row>
    <row r="27" spans="1:23" ht="10.5" customHeight="1">
      <c r="B27" s="27"/>
      <c r="C27" s="27" t="s">
        <v>77</v>
      </c>
      <c r="D27" s="27" t="s">
        <v>78</v>
      </c>
      <c r="E27" s="27" t="s">
        <v>79</v>
      </c>
      <c r="F27" s="41" t="s">
        <v>87</v>
      </c>
      <c r="G27" s="26"/>
      <c r="H27" s="27"/>
      <c r="I27" s="28"/>
      <c r="M27" s="1"/>
      <c r="Q27" s="45"/>
      <c r="R27" s="214"/>
      <c r="S27" s="215"/>
      <c r="T27" s="216"/>
      <c r="U27" s="215"/>
      <c r="W27" s="2"/>
    </row>
    <row r="28" spans="1:23" ht="10.5" customHeight="1">
      <c r="A28" s="27">
        <v>1</v>
      </c>
      <c r="B28" s="27" t="s">
        <v>103</v>
      </c>
      <c r="C28" s="86">
        <v>8.2141550607873004</v>
      </c>
      <c r="D28" s="86">
        <v>11.187585608426</v>
      </c>
      <c r="E28" s="86">
        <v>-2.9734305476387002</v>
      </c>
      <c r="F28" s="190" t="str">
        <f>IF('図－1データ'!D28&gt;'図－1データ'!C28,"○","×")</f>
        <v>○</v>
      </c>
      <c r="G28" s="27" t="s">
        <v>61</v>
      </c>
      <c r="H28" s="27"/>
      <c r="I28" s="28"/>
      <c r="M28" s="1"/>
      <c r="Q28" s="45"/>
      <c r="R28" s="214"/>
      <c r="S28" s="215"/>
      <c r="T28" s="216"/>
      <c r="U28" s="215"/>
      <c r="W28" s="2"/>
    </row>
    <row r="29" spans="1:23" ht="10.5" customHeight="1">
      <c r="A29" s="27">
        <v>2</v>
      </c>
      <c r="B29" s="27" t="s">
        <v>104</v>
      </c>
      <c r="C29" s="86">
        <v>8.1691334735022991</v>
      </c>
      <c r="D29" s="86">
        <v>13.4462441099966</v>
      </c>
      <c r="E29" s="86">
        <v>-5.2771106364943003</v>
      </c>
      <c r="F29" s="190" t="str">
        <f>IF('図－1データ'!D29&gt;'図－1データ'!C29,"○","×")</f>
        <v>○</v>
      </c>
      <c r="G29" s="27" t="s">
        <v>62</v>
      </c>
      <c r="H29" s="27"/>
      <c r="I29" s="28"/>
      <c r="M29" s="1"/>
      <c r="Q29" s="45"/>
      <c r="R29" s="214"/>
      <c r="S29" s="215"/>
      <c r="T29" s="216"/>
      <c r="U29" s="215"/>
      <c r="V29" s="2"/>
      <c r="W29" s="2"/>
    </row>
    <row r="30" spans="1:23" ht="10.5" customHeight="1">
      <c r="A30" s="27">
        <v>3</v>
      </c>
      <c r="B30" s="27" t="s">
        <v>105</v>
      </c>
      <c r="C30" s="86">
        <v>9.3417395430818004</v>
      </c>
      <c r="D30" s="86">
        <v>9.0163378753982997</v>
      </c>
      <c r="E30" s="86">
        <v>0.32540166768349998</v>
      </c>
      <c r="F30" s="190" t="str">
        <f>IF('図－1データ'!D30&gt;'図－1データ'!C30,"○","×")</f>
        <v>×</v>
      </c>
      <c r="G30" s="27" t="s">
        <v>57</v>
      </c>
      <c r="H30" s="27"/>
      <c r="I30" s="28"/>
      <c r="M30" s="1"/>
      <c r="Q30" s="45"/>
      <c r="R30" s="214"/>
      <c r="S30" s="215"/>
      <c r="T30" s="216"/>
      <c r="U30" s="215"/>
      <c r="V30" s="2"/>
      <c r="W30" s="2"/>
    </row>
    <row r="31" spans="1:23" ht="10.5" customHeight="1">
      <c r="A31" s="27">
        <v>4</v>
      </c>
      <c r="B31" s="27" t="s">
        <v>106</v>
      </c>
      <c r="C31" s="86">
        <v>5.9474123539232</v>
      </c>
      <c r="D31" s="86">
        <v>16.277128547579299</v>
      </c>
      <c r="E31" s="86">
        <v>-10.3297161936561</v>
      </c>
      <c r="F31" s="190" t="str">
        <f>IF('図－1データ'!D31&gt;'図－1データ'!C31,"○","×")</f>
        <v>○</v>
      </c>
      <c r="G31" s="27" t="s">
        <v>66</v>
      </c>
      <c r="H31" s="27"/>
      <c r="I31" s="28"/>
      <c r="M31" s="1"/>
      <c r="Q31" s="45"/>
      <c r="R31" s="214"/>
      <c r="S31" s="215"/>
      <c r="T31" s="216"/>
      <c r="U31" s="215"/>
      <c r="V31" s="2"/>
      <c r="W31" s="2"/>
    </row>
    <row r="32" spans="1:23" ht="10.5" customHeight="1">
      <c r="A32" s="27">
        <v>5</v>
      </c>
      <c r="B32" s="27" t="s">
        <v>107</v>
      </c>
      <c r="C32" s="86">
        <v>8.2458358528943005</v>
      </c>
      <c r="D32" s="86">
        <v>13.4315504003811</v>
      </c>
      <c r="E32" s="86">
        <v>-5.1857145474869002</v>
      </c>
      <c r="F32" s="190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45"/>
      <c r="R32" s="214"/>
      <c r="S32" s="215"/>
      <c r="T32" s="217"/>
      <c r="U32" s="215"/>
      <c r="V32" s="2"/>
    </row>
    <row r="33" spans="1:27" ht="10.5" customHeight="1">
      <c r="A33" s="27">
        <v>6</v>
      </c>
      <c r="B33" s="27" t="s">
        <v>108</v>
      </c>
      <c r="C33" s="86">
        <v>8.4387315080363994</v>
      </c>
      <c r="D33" s="86">
        <v>13.266758825592699</v>
      </c>
      <c r="E33" s="86">
        <v>-4.8280273175563</v>
      </c>
      <c r="F33" s="190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45"/>
      <c r="R33" s="214"/>
      <c r="S33" s="215"/>
      <c r="T33" s="114"/>
      <c r="U33" s="215"/>
    </row>
    <row r="34" spans="1:27" ht="10.5" customHeight="1">
      <c r="A34" s="27">
        <v>7</v>
      </c>
      <c r="B34" s="27" t="s">
        <v>109</v>
      </c>
      <c r="C34" s="86">
        <v>7.9958642081682001</v>
      </c>
      <c r="D34" s="86">
        <v>13.027744270205099</v>
      </c>
      <c r="E34" s="86">
        <v>-5.0318800620369002</v>
      </c>
      <c r="F34" s="190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45"/>
      <c r="R34" s="214"/>
      <c r="S34" s="215"/>
      <c r="T34" s="114"/>
      <c r="U34" s="215"/>
    </row>
    <row r="35" spans="1:27" ht="10.5" customHeight="1">
      <c r="A35" s="27">
        <v>8</v>
      </c>
      <c r="B35" s="27" t="s">
        <v>110</v>
      </c>
      <c r="C35" s="86">
        <v>8.5372534696859006</v>
      </c>
      <c r="D35" s="86">
        <v>11.1395178962747</v>
      </c>
      <c r="E35" s="86">
        <v>-2.6022644265888002</v>
      </c>
      <c r="F35" s="190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45"/>
      <c r="R35" s="214"/>
      <c r="S35" s="215"/>
      <c r="T35" s="114"/>
      <c r="U35" s="215"/>
    </row>
    <row r="36" spans="1:27" ht="10.5" customHeight="1">
      <c r="A36" s="27">
        <v>9</v>
      </c>
      <c r="B36" s="27" t="s">
        <v>111</v>
      </c>
      <c r="C36" s="86">
        <v>6.6933403133529996</v>
      </c>
      <c r="D36" s="86">
        <v>13.872789141083601</v>
      </c>
      <c r="E36" s="86">
        <v>-7.1794488277306003</v>
      </c>
      <c r="F36" s="190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45"/>
      <c r="R36" s="214"/>
      <c r="S36" s="215"/>
      <c r="T36" s="114"/>
      <c r="U36" s="215"/>
    </row>
    <row r="37" spans="1:27" ht="10.5" customHeight="1">
      <c r="A37" s="27">
        <v>10</v>
      </c>
      <c r="B37" s="27" t="s">
        <v>112</v>
      </c>
      <c r="C37" s="86">
        <v>7.1637799286805999</v>
      </c>
      <c r="D37" s="86">
        <v>12.4808965868569</v>
      </c>
      <c r="E37" s="86">
        <v>-5.3171166581762996</v>
      </c>
      <c r="F37" s="190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14"/>
      <c r="S37" s="215"/>
      <c r="T37" s="114"/>
      <c r="U37" s="215"/>
    </row>
    <row r="38" spans="1:27" ht="10.5" customHeight="1">
      <c r="A38" s="27">
        <v>11</v>
      </c>
      <c r="B38" s="27" t="s">
        <v>113</v>
      </c>
      <c r="C38" s="86">
        <v>9.2428230397258009</v>
      </c>
      <c r="D38" s="86">
        <v>9.4264552855480996</v>
      </c>
      <c r="E38" s="86">
        <v>-0.18363224582240001</v>
      </c>
      <c r="F38" s="190" t="str">
        <f>IF('図－1データ'!D38&gt;'図－1データ'!C38,"○","×")</f>
        <v>○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  <c r="S38" s="114"/>
      <c r="T38" s="114"/>
      <c r="U38" s="114"/>
    </row>
    <row r="39" spans="1:27" ht="10.5" customHeight="1">
      <c r="A39" s="27">
        <v>12</v>
      </c>
      <c r="B39" s="27" t="s">
        <v>114</v>
      </c>
      <c r="C39" s="86">
        <v>7.5844633417605003</v>
      </c>
      <c r="D39" s="86">
        <v>10.572282233969201</v>
      </c>
      <c r="E39" s="86">
        <v>-2.9878188922087001</v>
      </c>
      <c r="F39" s="190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>
      <c r="A40" s="27">
        <v>13</v>
      </c>
      <c r="B40" s="27" t="s">
        <v>115</v>
      </c>
      <c r="C40" s="86">
        <v>11.102807729262301</v>
      </c>
      <c r="D40" s="86">
        <v>10.248745596242101</v>
      </c>
      <c r="E40" s="86">
        <v>0.85406213302019995</v>
      </c>
      <c r="F40" s="190" t="str">
        <f>IF('図－1データ'!D40&gt;'図－1データ'!C40,"○","×")</f>
        <v>×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>
      <c r="A41" s="27">
        <v>14</v>
      </c>
      <c r="B41" s="27" t="s">
        <v>116</v>
      </c>
      <c r="C41" s="86">
        <v>8.3893284561249999</v>
      </c>
      <c r="D41" s="86">
        <v>13.796668124527899</v>
      </c>
      <c r="E41" s="86">
        <v>-5.4073396684028001</v>
      </c>
      <c r="F41" s="190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>
      <c r="A42" s="27">
        <v>15</v>
      </c>
      <c r="B42" s="27" t="s">
        <v>117</v>
      </c>
      <c r="C42" s="86">
        <v>4.8042704626335002</v>
      </c>
      <c r="D42" s="86">
        <v>13.167259786476899</v>
      </c>
      <c r="E42" s="86">
        <v>-8.3629893238434008</v>
      </c>
      <c r="F42" s="190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>
      <c r="A43" s="27">
        <v>16</v>
      </c>
      <c r="B43" s="27" t="s">
        <v>118</v>
      </c>
      <c r="C43" s="86">
        <v>6.0658140827983997</v>
      </c>
      <c r="D43" s="86">
        <v>15.0128898549259</v>
      </c>
      <c r="E43" s="86">
        <v>-8.9470757721276009</v>
      </c>
      <c r="F43" s="190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>
      <c r="A44" s="27">
        <v>17</v>
      </c>
      <c r="B44" s="27" t="s">
        <v>119</v>
      </c>
      <c r="C44" s="86">
        <v>5.0373988704014998</v>
      </c>
      <c r="D44" s="86">
        <v>19.081056327278301</v>
      </c>
      <c r="E44" s="86">
        <v>-14.043657456876799</v>
      </c>
      <c r="F44" s="190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>
      <c r="A45" s="27">
        <v>18</v>
      </c>
      <c r="B45" s="27" t="s">
        <v>120</v>
      </c>
      <c r="C45" s="86">
        <v>10.754955714888199</v>
      </c>
      <c r="D45" s="86">
        <v>13.3909742724589</v>
      </c>
      <c r="E45" s="86">
        <v>-2.6360185575705999</v>
      </c>
      <c r="F45" s="190" t="str">
        <f>IF('図－1データ'!D45&gt;'図－1データ'!C45,"○","×")</f>
        <v>○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>
      <c r="A46" s="27">
        <v>19</v>
      </c>
      <c r="B46" s="27" t="s">
        <v>121</v>
      </c>
      <c r="C46" s="86">
        <v>5.6528868559593004</v>
      </c>
      <c r="D46" s="86">
        <v>14.4558557003538</v>
      </c>
      <c r="E46" s="86">
        <v>-8.8029688443946004</v>
      </c>
      <c r="F46" s="190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>
      <c r="A47" s="27">
        <v>20</v>
      </c>
      <c r="B47" s="27" t="s">
        <v>122</v>
      </c>
      <c r="C47" s="86">
        <v>6.6674604119538001</v>
      </c>
      <c r="D47" s="86">
        <v>17.263959995237499</v>
      </c>
      <c r="E47" s="86">
        <v>-10.5964995832837</v>
      </c>
      <c r="F47" s="190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>
      <c r="M48" s="2"/>
      <c r="P48" s="2"/>
      <c r="X48" s="2"/>
      <c r="Y48" s="2"/>
      <c r="Z48" s="2"/>
      <c r="AA48" s="2"/>
    </row>
    <row r="49" spans="1:29" ht="10.9" customHeight="1">
      <c r="M49" s="2"/>
      <c r="P49" s="2"/>
      <c r="X49" s="2"/>
      <c r="Y49" s="2"/>
      <c r="Z49" s="2"/>
      <c r="AA49" s="2"/>
    </row>
    <row r="50" spans="1:29" ht="13.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>
      <c r="A52" s="37">
        <v>1</v>
      </c>
      <c r="B52" s="87" t="s">
        <v>115</v>
      </c>
      <c r="C52" s="86">
        <v>11.102807729262301</v>
      </c>
      <c r="E52" s="37">
        <v>1</v>
      </c>
      <c r="F52" s="87" t="s">
        <v>119</v>
      </c>
      <c r="G52" s="86">
        <v>19.081056327278301</v>
      </c>
      <c r="I52" s="37">
        <v>1</v>
      </c>
      <c r="J52" s="87" t="s">
        <v>115</v>
      </c>
      <c r="K52" s="86">
        <v>0.85406213302019995</v>
      </c>
      <c r="M52" s="2"/>
      <c r="P52" s="2"/>
      <c r="X52" s="2"/>
      <c r="Y52" s="2"/>
      <c r="Z52" s="2"/>
      <c r="AA52" s="2"/>
    </row>
    <row r="53" spans="1:29" ht="10.9" customHeight="1">
      <c r="A53" s="37">
        <v>2</v>
      </c>
      <c r="B53" s="87" t="s">
        <v>120</v>
      </c>
      <c r="C53" s="86">
        <v>10.754955714888199</v>
      </c>
      <c r="E53" s="37">
        <v>2</v>
      </c>
      <c r="F53" s="87" t="s">
        <v>122</v>
      </c>
      <c r="G53" s="86">
        <v>17.263959995237499</v>
      </c>
      <c r="I53" s="37">
        <v>2</v>
      </c>
      <c r="J53" s="87" t="s">
        <v>105</v>
      </c>
      <c r="K53" s="86">
        <v>0.32540166768349998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>
      <c r="A54" s="37">
        <v>3</v>
      </c>
      <c r="B54" s="87" t="s">
        <v>105</v>
      </c>
      <c r="C54" s="86">
        <v>9.3417395430818004</v>
      </c>
      <c r="E54" s="37">
        <v>3</v>
      </c>
      <c r="F54" s="87" t="s">
        <v>106</v>
      </c>
      <c r="G54" s="86">
        <v>16.277128547579299</v>
      </c>
      <c r="I54" s="37">
        <v>3</v>
      </c>
      <c r="J54" s="87" t="s">
        <v>113</v>
      </c>
      <c r="K54" s="86">
        <v>-0.18363224582240001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>
      <c r="A55" s="37">
        <v>4</v>
      </c>
      <c r="B55" s="87" t="s">
        <v>113</v>
      </c>
      <c r="C55" s="86">
        <v>9.2428230397258009</v>
      </c>
      <c r="E55" s="37">
        <v>4</v>
      </c>
      <c r="F55" s="87" t="s">
        <v>118</v>
      </c>
      <c r="G55" s="86">
        <v>15.0128898549259</v>
      </c>
      <c r="I55" s="37">
        <v>4</v>
      </c>
      <c r="J55" s="87" t="s">
        <v>110</v>
      </c>
      <c r="K55" s="86">
        <v>-2.6022644265888002</v>
      </c>
      <c r="L55" s="2"/>
      <c r="M55" s="2"/>
      <c r="P55" s="2"/>
      <c r="X55" s="2"/>
      <c r="Y55" s="2"/>
      <c r="Z55" s="2"/>
      <c r="AA55" s="2"/>
    </row>
    <row r="56" spans="1:29" ht="10.9" customHeight="1" thickBot="1">
      <c r="A56" s="42">
        <v>5</v>
      </c>
      <c r="B56" s="88" t="s">
        <v>110</v>
      </c>
      <c r="C56" s="89">
        <v>8.5372534696859006</v>
      </c>
      <c r="E56" s="42">
        <v>5</v>
      </c>
      <c r="F56" s="88" t="s">
        <v>121</v>
      </c>
      <c r="G56" s="89">
        <v>14.4558557003538</v>
      </c>
      <c r="I56" s="37">
        <v>5</v>
      </c>
      <c r="J56" s="87" t="s">
        <v>120</v>
      </c>
      <c r="K56" s="86">
        <v>-2.6360185575705999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>
      <c r="A57" s="36">
        <v>6</v>
      </c>
      <c r="B57" s="87" t="s">
        <v>108</v>
      </c>
      <c r="C57" s="86">
        <v>8.4387315080363994</v>
      </c>
      <c r="E57" s="36">
        <v>6</v>
      </c>
      <c r="F57" s="87" t="s">
        <v>111</v>
      </c>
      <c r="G57" s="86">
        <v>13.872789141083601</v>
      </c>
      <c r="I57" s="77">
        <v>6</v>
      </c>
      <c r="J57" s="90" t="s">
        <v>103</v>
      </c>
      <c r="K57" s="91">
        <v>-2.9734305476387002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>
      <c r="A58" s="36">
        <v>7</v>
      </c>
      <c r="B58" s="87" t="s">
        <v>116</v>
      </c>
      <c r="C58" s="86">
        <v>8.3893284561249999</v>
      </c>
      <c r="E58" s="36">
        <v>7</v>
      </c>
      <c r="F58" s="87" t="s">
        <v>116</v>
      </c>
      <c r="G58" s="86">
        <v>13.796668124527899</v>
      </c>
      <c r="I58" s="36">
        <v>7</v>
      </c>
      <c r="J58" s="87" t="s">
        <v>114</v>
      </c>
      <c r="K58" s="86">
        <v>-2.9878188922087001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>
      <c r="A59" s="36">
        <v>8</v>
      </c>
      <c r="B59" s="87" t="s">
        <v>107</v>
      </c>
      <c r="C59" s="86">
        <v>8.2458358528943005</v>
      </c>
      <c r="E59" s="36">
        <v>8</v>
      </c>
      <c r="F59" s="87" t="s">
        <v>104</v>
      </c>
      <c r="G59" s="86">
        <v>13.4462441099966</v>
      </c>
      <c r="I59" s="36">
        <v>8</v>
      </c>
      <c r="J59" s="87" t="s">
        <v>108</v>
      </c>
      <c r="K59" s="86">
        <v>-4.8280273175563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>
      <c r="A60" s="36">
        <v>9</v>
      </c>
      <c r="B60" s="87" t="s">
        <v>103</v>
      </c>
      <c r="C60" s="86">
        <v>8.2141550607873004</v>
      </c>
      <c r="E60" s="36">
        <v>9</v>
      </c>
      <c r="F60" s="87" t="s">
        <v>107</v>
      </c>
      <c r="G60" s="86">
        <v>13.4315504003811</v>
      </c>
      <c r="I60" s="36">
        <v>9</v>
      </c>
      <c r="J60" s="87" t="s">
        <v>109</v>
      </c>
      <c r="K60" s="86">
        <v>-5.0318800620369002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>
      <c r="A61" s="36">
        <v>10</v>
      </c>
      <c r="B61" s="87" t="s">
        <v>104</v>
      </c>
      <c r="C61" s="86">
        <v>8.1691334735022991</v>
      </c>
      <c r="E61" s="36">
        <v>10</v>
      </c>
      <c r="F61" s="87" t="s">
        <v>120</v>
      </c>
      <c r="G61" s="86">
        <v>13.3909742724589</v>
      </c>
      <c r="I61" s="36">
        <v>10</v>
      </c>
      <c r="J61" s="87" t="s">
        <v>107</v>
      </c>
      <c r="K61" s="86">
        <v>-5.1857145474869002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>
      <c r="A62" s="36">
        <v>11</v>
      </c>
      <c r="B62" s="87" t="s">
        <v>109</v>
      </c>
      <c r="C62" s="86">
        <v>7.9958642081682001</v>
      </c>
      <c r="E62" s="36">
        <v>11</v>
      </c>
      <c r="F62" s="87" t="s">
        <v>108</v>
      </c>
      <c r="G62" s="86">
        <v>13.266758825592699</v>
      </c>
      <c r="I62" s="36">
        <v>11</v>
      </c>
      <c r="J62" s="87" t="s">
        <v>104</v>
      </c>
      <c r="K62" s="86">
        <v>-5.2771106364943003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>
      <c r="A63" s="36">
        <v>12</v>
      </c>
      <c r="B63" s="87" t="s">
        <v>114</v>
      </c>
      <c r="C63" s="86">
        <v>7.5844633417605003</v>
      </c>
      <c r="E63" s="36">
        <v>12</v>
      </c>
      <c r="F63" s="87" t="s">
        <v>117</v>
      </c>
      <c r="G63" s="86">
        <v>13.167259786476899</v>
      </c>
      <c r="I63" s="36">
        <v>12</v>
      </c>
      <c r="J63" s="87" t="s">
        <v>112</v>
      </c>
      <c r="K63" s="86">
        <v>-5.3171166581762996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>
      <c r="A64" s="36">
        <v>13</v>
      </c>
      <c r="B64" s="87" t="s">
        <v>112</v>
      </c>
      <c r="C64" s="86">
        <v>7.1637799286805999</v>
      </c>
      <c r="E64" s="36">
        <v>13</v>
      </c>
      <c r="F64" s="87" t="s">
        <v>109</v>
      </c>
      <c r="G64" s="86">
        <v>13.027744270205099</v>
      </c>
      <c r="I64" s="36">
        <v>13</v>
      </c>
      <c r="J64" s="87" t="s">
        <v>116</v>
      </c>
      <c r="K64" s="86">
        <v>-5.4073396684028001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>
      <c r="A65" s="36">
        <v>14</v>
      </c>
      <c r="B65" s="87" t="s">
        <v>111</v>
      </c>
      <c r="C65" s="86">
        <v>6.6933403133529996</v>
      </c>
      <c r="E65" s="36">
        <v>14</v>
      </c>
      <c r="F65" s="87" t="s">
        <v>112</v>
      </c>
      <c r="G65" s="86">
        <v>12.4808965868569</v>
      </c>
      <c r="I65" s="36">
        <v>14</v>
      </c>
      <c r="J65" s="87" t="s">
        <v>111</v>
      </c>
      <c r="K65" s="86">
        <v>-7.1794488277306003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>
      <c r="A66" s="80">
        <v>15</v>
      </c>
      <c r="B66" s="88" t="s">
        <v>122</v>
      </c>
      <c r="C66" s="89">
        <v>6.6674604119538001</v>
      </c>
      <c r="E66" s="80">
        <v>15</v>
      </c>
      <c r="F66" s="88" t="s">
        <v>103</v>
      </c>
      <c r="G66" s="89">
        <v>11.187585608426</v>
      </c>
      <c r="I66" s="80">
        <v>15</v>
      </c>
      <c r="J66" s="88" t="s">
        <v>117</v>
      </c>
      <c r="K66" s="89">
        <v>-8.3629893238434008</v>
      </c>
      <c r="L66" s="2"/>
      <c r="M66" s="1"/>
      <c r="Y66" s="2"/>
      <c r="Z66" s="2"/>
      <c r="AA66" s="2"/>
      <c r="AB66" s="2"/>
      <c r="AC66" s="2"/>
    </row>
    <row r="67" spans="1:29" ht="10.9" customHeight="1">
      <c r="A67" s="36">
        <v>1</v>
      </c>
      <c r="B67" s="87" t="s">
        <v>117</v>
      </c>
      <c r="C67" s="86">
        <v>4.8042704626335002</v>
      </c>
      <c r="E67" s="36">
        <v>1</v>
      </c>
      <c r="F67" s="87" t="s">
        <v>105</v>
      </c>
      <c r="G67" s="86">
        <v>9.0163378753982997</v>
      </c>
      <c r="I67" s="36">
        <v>1</v>
      </c>
      <c r="J67" s="87" t="s">
        <v>119</v>
      </c>
      <c r="K67" s="86">
        <v>-14.043657456876799</v>
      </c>
      <c r="L67" s="2"/>
      <c r="M67" s="19"/>
      <c r="Y67" s="2"/>
      <c r="Z67" s="2"/>
      <c r="AA67" s="2"/>
      <c r="AB67" s="2"/>
      <c r="AC67" s="2"/>
    </row>
    <row r="68" spans="1:29" ht="10.9" customHeight="1">
      <c r="A68" s="36">
        <v>2</v>
      </c>
      <c r="B68" s="87" t="s">
        <v>119</v>
      </c>
      <c r="C68" s="86">
        <v>5.0373988704014998</v>
      </c>
      <c r="E68" s="36">
        <v>2</v>
      </c>
      <c r="F68" s="87" t="s">
        <v>113</v>
      </c>
      <c r="G68" s="86">
        <v>9.4264552855480996</v>
      </c>
      <c r="I68" s="36">
        <v>2</v>
      </c>
      <c r="J68" s="87" t="s">
        <v>122</v>
      </c>
      <c r="K68" s="86">
        <v>-10.5964995832837</v>
      </c>
      <c r="L68" s="2"/>
      <c r="M68" s="19"/>
      <c r="Y68" s="2"/>
      <c r="Z68" s="2"/>
      <c r="AA68" s="2"/>
      <c r="AB68" s="2"/>
      <c r="AC68" s="2"/>
    </row>
    <row r="69" spans="1:29" ht="10.9" customHeight="1">
      <c r="A69" s="36">
        <v>3</v>
      </c>
      <c r="B69" s="87" t="s">
        <v>121</v>
      </c>
      <c r="C69" s="86">
        <v>5.6528868559593004</v>
      </c>
      <c r="E69" s="36">
        <v>3</v>
      </c>
      <c r="F69" s="87" t="s">
        <v>115</v>
      </c>
      <c r="G69" s="86">
        <v>10.248745596242101</v>
      </c>
      <c r="I69" s="36">
        <v>3</v>
      </c>
      <c r="J69" s="87" t="s">
        <v>106</v>
      </c>
      <c r="K69" s="86">
        <v>-10.3297161936561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>
      <c r="A70" s="36">
        <v>4</v>
      </c>
      <c r="B70" s="87" t="s">
        <v>106</v>
      </c>
      <c r="C70" s="86">
        <v>5.9474123539232</v>
      </c>
      <c r="E70" s="36">
        <v>4</v>
      </c>
      <c r="F70" s="87" t="s">
        <v>114</v>
      </c>
      <c r="G70" s="86">
        <v>10.572282233969201</v>
      </c>
      <c r="I70" s="36">
        <v>4</v>
      </c>
      <c r="J70" s="87" t="s">
        <v>118</v>
      </c>
      <c r="K70" s="86">
        <v>-8.9470757721276009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>
      <c r="A71" s="36">
        <v>5</v>
      </c>
      <c r="B71" s="87" t="s">
        <v>118</v>
      </c>
      <c r="C71" s="86">
        <v>6.0658140827983997</v>
      </c>
      <c r="E71" s="36">
        <v>5</v>
      </c>
      <c r="F71" s="87" t="s">
        <v>110</v>
      </c>
      <c r="G71" s="86">
        <v>11.1395178962747</v>
      </c>
      <c r="I71" s="36">
        <v>5</v>
      </c>
      <c r="J71" s="87" t="s">
        <v>121</v>
      </c>
      <c r="K71" s="86">
        <v>-8.8029688443946004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>
      <c r="J148" s="19"/>
    </row>
  </sheetData>
  <sortState ref="J67:K71">
    <sortCondition ref="K67:K7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2018-12-21T05:15:03Z</cp:lastPrinted>
  <dcterms:created xsi:type="dcterms:W3CDTF">2000-02-13T05:20:11Z</dcterms:created>
  <dcterms:modified xsi:type="dcterms:W3CDTF">2019-01-15T07:12:58Z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