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docProps/custom.xml" ContentType="application/vnd.openxmlformats-officedocument.custom-properti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F09409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5010" windowWidth="21630" windowHeight="5055" firstSheet="3" activeTab="3"/>
  </bookViews>
  <sheets>
    <sheet name="人口ピラミッド" sheetId="1" state="hidden" r:id="rId1"/>
    <sheet name="人口ピラミッド (2)" sheetId="4" state="hidden" r:id="rId2"/>
    <sheet name="人口ピラミッドデータ" sheetId="2" state="hidden" r:id="rId3"/>
    <sheet name="人口ピラミッド (HP用)" sheetId="3" r:id="rId4"/>
  </sheets>
  <calcPr calcId="145621"/>
</workbook>
</file>

<file path=xl/calcChain.xml><?xml version="1.0" encoding="utf-8"?>
<calcChain xmlns="http://schemas.openxmlformats.org/spreadsheetml/2006/main">
  <c r="D12" i="2" l="1"/>
  <c r="D10" i="2"/>
  <c r="D9" i="2"/>
  <c r="D8" i="2"/>
  <c r="X5" i="2"/>
  <c r="X4" i="2"/>
  <c r="D11" i="2" l="1"/>
  <c r="D13" i="2" s="1"/>
  <c r="X8" i="2"/>
  <c r="C5" i="1"/>
  <c r="G5" i="4"/>
  <c r="G55" i="3"/>
  <c r="G53" i="3"/>
  <c r="G51" i="3"/>
  <c r="G5" i="1"/>
  <c r="G51" i="4"/>
  <c r="G53" i="4"/>
  <c r="G55" i="4"/>
  <c r="G51" i="1"/>
  <c r="G53" i="1"/>
  <c r="G55" i="1"/>
  <c r="G5" i="3"/>
  <c r="E9" i="2" l="1"/>
  <c r="E10" i="2"/>
  <c r="E8" i="2"/>
  <c r="E11" i="2" s="1"/>
  <c r="C5" i="4"/>
  <c r="C5" i="3"/>
</calcChain>
</file>

<file path=xl/sharedStrings.xml><?xml version="1.0" encoding="utf-8"?>
<sst xmlns="http://schemas.openxmlformats.org/spreadsheetml/2006/main" count="85" uniqueCount="51">
  <si>
    <t>男</t>
    <rPh sb="0" eb="1">
      <t>オトコ</t>
    </rPh>
    <phoneticPr fontId="2"/>
  </si>
  <si>
    <t>女</t>
    <rPh sb="0" eb="1">
      <t>オンナ</t>
    </rPh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</si>
  <si>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</si>
  <si>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</si>
  <si>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</si>
  <si>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</si>
  <si>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</si>
  <si>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</si>
  <si>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</si>
  <si>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</si>
  <si>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</si>
  <si>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</si>
  <si>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</si>
  <si>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</si>
  <si>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</si>
  <si>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</si>
  <si>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</si>
  <si>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</si>
  <si>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</si>
  <si>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</si>
  <si>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年齢不詳</t>
    <rPh sb="0" eb="2">
      <t>ネンレイ</t>
    </rPh>
    <rPh sb="2" eb="4">
      <t>フショウ</t>
    </rPh>
    <phoneticPr fontId="2"/>
  </si>
  <si>
    <t>計</t>
    <rPh sb="0" eb="1">
      <t>ケイ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</si>
  <si>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</si>
  <si>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人</t>
    <rPh sb="0" eb="1">
      <t>ニン</t>
    </rPh>
    <phoneticPr fontId="2"/>
  </si>
  <si>
    <t>実数（人）</t>
    <rPh sb="0" eb="2">
      <t>ジッスウ</t>
    </rPh>
    <rPh sb="3" eb="4">
      <t>ニン</t>
    </rPh>
    <phoneticPr fontId="2"/>
  </si>
  <si>
    <t>０ ～  ４</t>
    <phoneticPr fontId="2"/>
  </si>
  <si>
    <t>５ ～  ９</t>
    <phoneticPr fontId="2"/>
  </si>
  <si>
    <t>１００歳以上</t>
    <rPh sb="3" eb="6">
      <t>１００サイイジョウ</t>
    </rPh>
    <phoneticPr fontId="2"/>
  </si>
  <si>
    <t xml:space="preserve"> 年  齢</t>
    <rPh sb="1" eb="5">
      <t>ネンレイ</t>
    </rPh>
    <phoneticPr fontId="2"/>
  </si>
  <si>
    <t>　　占める割合</t>
  </si>
  <si>
    <t xml:space="preserve">  ※〔 〕は総人口に</t>
    <rPh sb="7" eb="10">
      <t>ソウジンコウ</t>
    </rPh>
    <phoneticPr fontId="2"/>
  </si>
  <si>
    <t xml:space="preserve">      （年齢不詳は含まない。）</t>
    <rPh sb="7" eb="9">
      <t>ネンレイ</t>
    </rPh>
    <rPh sb="9" eb="11">
      <t>フショウ</t>
    </rPh>
    <rPh sb="12" eb="13">
      <t>フク</t>
    </rPh>
    <phoneticPr fontId="2"/>
  </si>
  <si>
    <t>佐賀県人口（５歳階級別）分布表</t>
    <rPh sb="0" eb="3">
      <t>サガケン</t>
    </rPh>
    <rPh sb="3" eb="5">
      <t>ジンコウ</t>
    </rPh>
    <rPh sb="6" eb="8">
      <t>５サイ</t>
    </rPh>
    <rPh sb="8" eb="10">
      <t>カイキュウ</t>
    </rPh>
    <rPh sb="10" eb="11">
      <t>ベツ</t>
    </rPh>
    <rPh sb="12" eb="14">
      <t>ブンプ</t>
    </rPh>
    <rPh sb="14" eb="15">
      <t>ヒョウ</t>
    </rPh>
    <phoneticPr fontId="2"/>
  </si>
  <si>
    <t>実数（人）</t>
    <rPh sb="0" eb="2">
      <t>ジッスウ</t>
    </rPh>
    <rPh sb="3" eb="4">
      <t>ニン</t>
    </rPh>
    <phoneticPr fontId="2"/>
  </si>
  <si>
    <t>人</t>
    <rPh sb="0" eb="1">
      <t>ニン</t>
    </rPh>
    <phoneticPr fontId="2"/>
  </si>
  <si>
    <t>老年人口（６５歳以上）</t>
    <rPh sb="0" eb="2">
      <t>ロウネン</t>
    </rPh>
    <rPh sb="2" eb="4">
      <t>ジンコウ</t>
    </rPh>
    <rPh sb="5" eb="8">
      <t>６５サイ</t>
    </rPh>
    <rPh sb="8" eb="10">
      <t>イジョウ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</si>
  <si>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</si>
  <si>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年少人口（０～１４歳）</t>
    <rPh sb="0" eb="4">
      <t>ネンショウジンコウ</t>
    </rPh>
    <rPh sb="7" eb="10">
      <t>１４サイ</t>
    </rPh>
    <phoneticPr fontId="2"/>
  </si>
  <si>
    <t>年少人口（０～１４歳）</t>
  </si>
  <si>
    <t>老年人口（６５歳以上）</t>
    <phoneticPr fontId="2"/>
  </si>
  <si>
    <t>総人口に占める割合</t>
    <rPh sb="0" eb="3">
      <t>ソウジンコウ</t>
    </rPh>
    <rPh sb="4" eb="5">
      <t>シ</t>
    </rPh>
    <rPh sb="7" eb="9">
      <t>ワリアイ</t>
    </rPh>
    <phoneticPr fontId="2"/>
  </si>
  <si>
    <t>総人口</t>
    <rPh sb="0" eb="3">
      <t>ソウジンコウ</t>
    </rPh>
    <phoneticPr fontId="2"/>
  </si>
  <si>
    <t>（うち年齢不詳 2,453人）</t>
    <rPh sb="3" eb="5">
      <t>ネンレイ</t>
    </rPh>
    <rPh sb="5" eb="7">
      <t>フショウ</t>
    </rPh>
    <rPh sb="13" eb="14">
      <t>ニン</t>
    </rPh>
    <phoneticPr fontId="2"/>
  </si>
  <si>
    <t>（うち年齢不詳 1,903人）</t>
    <rPh sb="3" eb="5">
      <t>ネンレイ</t>
    </rPh>
    <rPh sb="5" eb="7">
      <t>フショウ</t>
    </rPh>
    <rPh sb="13" eb="14">
      <t>ニン</t>
    </rPh>
    <phoneticPr fontId="2"/>
  </si>
  <si>
    <t>（うち年齢不詳2,453人）</t>
    <rPh sb="3" eb="5">
      <t>ネンレイ</t>
    </rPh>
    <rPh sb="5" eb="7">
      <t>フショウ</t>
    </rPh>
    <rPh sb="12" eb="13">
      <t>ニン</t>
    </rPh>
    <phoneticPr fontId="2"/>
  </si>
  <si>
    <t>（うち年齢不詳1,903人）</t>
    <rPh sb="3" eb="5">
      <t>ネンレイ</t>
    </rPh>
    <rPh sb="5" eb="7">
      <t>フショウ</t>
    </rPh>
    <rPh sb="12" eb="13">
      <t>ニン</t>
    </rPh>
    <phoneticPr fontId="2"/>
  </si>
  <si>
    <t>（平成30年10月1日現在）</t>
    <rPh sb="1" eb="3">
      <t>ヘイセイ</t>
    </rPh>
    <rPh sb="5" eb="6">
      <t>１０ネン</t>
    </rPh>
    <rPh sb="8" eb="9">
      <t>ガツ</t>
    </rPh>
    <rPh sb="10" eb="11">
      <t>ヒ</t>
    </rPh>
    <rPh sb="11" eb="13">
      <t>ゲンザイ</t>
    </rPh>
    <phoneticPr fontId="2"/>
  </si>
  <si>
    <t>（平成30年10月１日現在）</t>
    <rPh sb="1" eb="3">
      <t>ヘイセイ</t>
    </rPh>
    <rPh sb="5" eb="6">
      <t>１０ネン</t>
    </rPh>
    <rPh sb="8" eb="9">
      <t>ガツ</t>
    </rPh>
    <rPh sb="10" eb="11">
      <t>ヒ</t>
    </rPh>
    <rPh sb="11" eb="13">
      <t>ゲンザイ</t>
    </rPh>
    <phoneticPr fontId="2"/>
  </si>
  <si>
    <t>人　〔29.6％〕</t>
    <rPh sb="0" eb="1">
      <t>ニン</t>
    </rPh>
    <phoneticPr fontId="2"/>
  </si>
  <si>
    <t>人　〔56.3％〕</t>
    <rPh sb="0" eb="1">
      <t>ニン</t>
    </rPh>
    <phoneticPr fontId="2"/>
  </si>
  <si>
    <t>人　〔13.6％〕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</si>
</sst>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0" fillId="0" borderId="0" xfId="1" applyFont="1"/>
    <xf numFmtId="38" fontId="0" fillId="0" borderId="1" xfId="1" applyFont="1" applyBorder="1"/>
    <xf numFmtId="38" fontId="4" fillId="0" borderId="1" xfId="1" applyFont="1" applyBorder="1"/>
    <xf numFmtId="38" fontId="5" fillId="0" borderId="1" xfId="1" applyFont="1" applyBorder="1"/>
    <xf numFmtId="38" fontId="0" fillId="0" borderId="0" xfId="0" applyNumberFormat="1"/>
    <xf numFmtId="38" fontId="0" fillId="2" borderId="0" xfId="1" applyFont="1" applyFill="1"/>
    <xf numFmtId="38" fontId="9" fillId="2" borderId="0" xfId="1" quotePrefix="1" applyFont="1" applyFill="1" applyAlignment="1">
      <alignment horizontal="left"/>
    </xf>
    <xf numFmtId="38" fontId="6" fillId="2" borderId="0" xfId="1" applyFont="1" applyFill="1" applyAlignment="1">
      <alignment horizontal="right"/>
    </xf>
    <xf numFmtId="38" fontId="0" fillId="2" borderId="0" xfId="1" applyFont="1" applyFill="1" applyAlignment="1">
      <alignment vertical="center"/>
    </xf>
    <xf numFmtId="38" fontId="3" fillId="2" borderId="0" xfId="1" applyFont="1" applyFill="1" applyAlignment="1">
      <alignment vertical="center"/>
    </xf>
    <xf numFmtId="38" fontId="3" fillId="2" borderId="0" xfId="1" quotePrefix="1" applyFont="1" applyFill="1" applyAlignment="1">
      <alignment horizontal="left" vertical="center"/>
    </xf>
    <xf numFmtId="38" fontId="0" fillId="2" borderId="0" xfId="1" applyFont="1" applyFill="1" applyAlignment="1">
      <alignment horizontal="right"/>
    </xf>
    <xf numFmtId="38" fontId="0" fillId="2" borderId="0" xfId="1" quotePrefix="1" applyFont="1" applyFill="1" applyAlignment="1">
      <alignment horizontal="left"/>
    </xf>
    <xf numFmtId="38" fontId="7" fillId="2" borderId="0" xfId="1" applyFont="1" applyFill="1"/>
    <xf numFmtId="38" fontId="5" fillId="2" borderId="0" xfId="1" applyFont="1" applyFill="1"/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right"/>
    </xf>
    <xf numFmtId="176" fontId="0" fillId="0" borderId="0" xfId="0" applyNumberFormat="1"/>
    <xf numFmtId="38" fontId="5" fillId="3" borderId="1" xfId="1" applyFont="1" applyFill="1" applyBorder="1" applyAlignment="1">
      <alignment horizontal="center"/>
    </xf>
    <xf numFmtId="38" fontId="5" fillId="4" borderId="1" xfId="1" applyFont="1" applyFill="1" applyBorder="1"/>
    <xf numFmtId="38" fontId="5" fillId="4" borderId="1" xfId="1" applyFont="1" applyFill="1" applyBorder="1" applyAlignment="1">
      <alignment horizontal="center"/>
    </xf>
    <xf numFmtId="38" fontId="8" fillId="2" borderId="0" xfId="1" applyFont="1" applyFill="1" applyAlignment="1">
      <alignment horizontal="center"/>
    </xf>
    <xf numFmtId="38" fontId="10" fillId="2" borderId="0" xfId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17675</c:v>
                </c:pt>
                <c:pt idx="1">
                  <c:v>19164</c:v>
                </c:pt>
                <c:pt idx="2">
                  <c:v>20228</c:v>
                </c:pt>
                <c:pt idx="3">
                  <c:v>21845</c:v>
                </c:pt>
                <c:pt idx="4">
                  <c:v>17391</c:v>
                </c:pt>
                <c:pt idx="5">
                  <c:v>16781</c:v>
                </c:pt>
                <c:pt idx="6">
                  <c:v>20584</c:v>
                </c:pt>
                <c:pt idx="7">
                  <c:v>23350</c:v>
                </c:pt>
                <c:pt idx="8">
                  <c:v>26062</c:v>
                </c:pt>
                <c:pt idx="9">
                  <c:v>25166</c:v>
                </c:pt>
                <c:pt idx="10">
                  <c:v>23107</c:v>
                </c:pt>
                <c:pt idx="11">
                  <c:v>25040</c:v>
                </c:pt>
                <c:pt idx="12">
                  <c:v>27401</c:v>
                </c:pt>
                <c:pt idx="13">
                  <c:v>32415</c:v>
                </c:pt>
                <c:pt idx="14">
                  <c:v>23549</c:v>
                </c:pt>
                <c:pt idx="15">
                  <c:v>18069</c:v>
                </c:pt>
                <c:pt idx="16">
                  <c:v>14163</c:v>
                </c:pt>
                <c:pt idx="17">
                  <c:v>8855</c:v>
                </c:pt>
                <c:pt idx="18">
                  <c:v>3481</c:v>
                </c:pt>
                <c:pt idx="19">
                  <c:v>689</c:v>
                </c:pt>
                <c:pt idx="20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590656"/>
        <c:axId val="155592192"/>
      </c:barChart>
      <c:catAx>
        <c:axId val="155590656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59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92192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5906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601626016260159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16707</c:v>
                </c:pt>
                <c:pt idx="1">
                  <c:v>18514</c:v>
                </c:pt>
                <c:pt idx="2">
                  <c:v>19228</c:v>
                </c:pt>
                <c:pt idx="3">
                  <c:v>20690</c:v>
                </c:pt>
                <c:pt idx="4">
                  <c:v>17657</c:v>
                </c:pt>
                <c:pt idx="5">
                  <c:v>17270</c:v>
                </c:pt>
                <c:pt idx="6">
                  <c:v>21048</c:v>
                </c:pt>
                <c:pt idx="7">
                  <c:v>23874</c:v>
                </c:pt>
                <c:pt idx="8">
                  <c:v>26474</c:v>
                </c:pt>
                <c:pt idx="9">
                  <c:v>26399</c:v>
                </c:pt>
                <c:pt idx="10">
                  <c:v>25119</c:v>
                </c:pt>
                <c:pt idx="11">
                  <c:v>26575</c:v>
                </c:pt>
                <c:pt idx="12">
                  <c:v>29246</c:v>
                </c:pt>
                <c:pt idx="13">
                  <c:v>34559</c:v>
                </c:pt>
                <c:pt idx="14">
                  <c:v>26723</c:v>
                </c:pt>
                <c:pt idx="15">
                  <c:v>24607</c:v>
                </c:pt>
                <c:pt idx="16">
                  <c:v>22308</c:v>
                </c:pt>
                <c:pt idx="17">
                  <c:v>18201</c:v>
                </c:pt>
                <c:pt idx="18">
                  <c:v>10536</c:v>
                </c:pt>
                <c:pt idx="19">
                  <c:v>3336</c:v>
                </c:pt>
                <c:pt idx="20">
                  <c:v>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785856"/>
        <c:axId val="155799936"/>
      </c:barChart>
      <c:catAx>
        <c:axId val="15578585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79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99936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7858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695652173913043"/>
          <c:y val="3.01204819277108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210761154855643"/>
                  <c:y val="-7.4893590108465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0567984708433185"/>
                  <c:y val="-2.9938968472314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550753166723725"/>
                  <c:y val="-4.52240457894570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456664384343261"/>
                  <c:y val="-4.8462195237643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0933099395184299"/>
                  <c:y val="-3.9650887012617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1320209973753282"/>
                  <c:y val="-6.744458147550833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342630948305375"/>
                  <c:y val="-3.4077728235777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0675168321351136"/>
                  <c:y val="-3.7314612781836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5697734794020313"/>
                  <c:y val="-2.8504569458938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14171516603902773"/>
                  <c:y val="-6.78860323182487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2197306858381831E-2"/>
                  <c:y val="-4.301173196723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5298413785233365E-3"/>
                  <c:y val="-2.6168295228156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8.6642702270911792E-4"/>
                  <c:y val="-1.7358251905258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17372475179732969"/>
                  <c:y val="-4.46915219934857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21573234052265206"/>
                  <c:y val="-7.20247920817126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.25265576857240674"/>
                  <c:y val="-1.5021977674477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.34896097226977063"/>
                  <c:y val="-3.03070549916200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.46888765263037774"/>
                  <c:y val="-2.14970116687221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54228317927650349"/>
                  <c:y val="-8.89909243272301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57605956864087637"/>
                  <c:y val="-4.8053631850235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.57938120506675794"/>
                  <c:y val="5.31284191885652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17675</c:v>
                </c:pt>
                <c:pt idx="1">
                  <c:v>19164</c:v>
                </c:pt>
                <c:pt idx="2">
                  <c:v>20228</c:v>
                </c:pt>
                <c:pt idx="3">
                  <c:v>21845</c:v>
                </c:pt>
                <c:pt idx="4">
                  <c:v>17391</c:v>
                </c:pt>
                <c:pt idx="5">
                  <c:v>16781</c:v>
                </c:pt>
                <c:pt idx="6">
                  <c:v>20584</c:v>
                </c:pt>
                <c:pt idx="7">
                  <c:v>23350</c:v>
                </c:pt>
                <c:pt idx="8">
                  <c:v>26062</c:v>
                </c:pt>
                <c:pt idx="9">
                  <c:v>25166</c:v>
                </c:pt>
                <c:pt idx="10">
                  <c:v>23107</c:v>
                </c:pt>
                <c:pt idx="11">
                  <c:v>25040</c:v>
                </c:pt>
                <c:pt idx="12">
                  <c:v>27401</c:v>
                </c:pt>
                <c:pt idx="13">
                  <c:v>32415</c:v>
                </c:pt>
                <c:pt idx="14">
                  <c:v>23549</c:v>
                </c:pt>
                <c:pt idx="15">
                  <c:v>18069</c:v>
                </c:pt>
                <c:pt idx="16">
                  <c:v>14163</c:v>
                </c:pt>
                <c:pt idx="17">
                  <c:v>8855</c:v>
                </c:pt>
                <c:pt idx="18">
                  <c:v>3481</c:v>
                </c:pt>
                <c:pt idx="19">
                  <c:v>689</c:v>
                </c:pt>
                <c:pt idx="20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909120"/>
        <c:axId val="155910912"/>
      </c:barChart>
      <c:catAx>
        <c:axId val="155909120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9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10912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9091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021680216802172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7135323531713007"/>
                  <c:y val="-6.4937359307769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5144556117477185"/>
                  <c:y val="-4.1579362290208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2445027704870224"/>
                  <c:y val="-3.43062666020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1717488565961776"/>
                  <c:y val="-5.1158623266180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2564041283457453"/>
                  <c:y val="-5.5946987326222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2580344123651211"/>
                  <c:y val="-8.4860803738495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67056028565535"/>
                  <c:y val="-5.34622556981342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3274633575079964"/>
                  <c:y val="-4.618832511791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5751474155161499"/>
                  <c:y val="-6.30402502461619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1481566836665742"/>
                  <c:y val="-7.5175162815142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10870580201865011"/>
                  <c:y val="-6.0555518618073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1257637510758308E-2"/>
                  <c:y val="-2.91557041497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49145381217593E-2"/>
                  <c:y val="-4.60067943859249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13672705545953098"/>
                  <c:y val="-2.6672238949624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15387405842562363"/>
                  <c:y val="-7.9711507714129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.15015627111651694"/>
                  <c:y val="-7.2437145598054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.21540604172445924"/>
                  <c:y val="-5.3101323733809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.33568572221155285"/>
                  <c:y val="-2.17015092655034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49003122577157532"/>
                  <c:y val="-6.2679318281837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.56181607380378262"/>
                  <c:y val="-4.33434964175919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.62755350703113333"/>
                  <c:y val="1.6202679128317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16707</c:v>
                </c:pt>
                <c:pt idx="1">
                  <c:v>18514</c:v>
                </c:pt>
                <c:pt idx="2">
                  <c:v>19228</c:v>
                </c:pt>
                <c:pt idx="3">
                  <c:v>20690</c:v>
                </c:pt>
                <c:pt idx="4">
                  <c:v>17657</c:v>
                </c:pt>
                <c:pt idx="5">
                  <c:v>17270</c:v>
                </c:pt>
                <c:pt idx="6">
                  <c:v>21048</c:v>
                </c:pt>
                <c:pt idx="7">
                  <c:v>23874</c:v>
                </c:pt>
                <c:pt idx="8">
                  <c:v>26474</c:v>
                </c:pt>
                <c:pt idx="9">
                  <c:v>26399</c:v>
                </c:pt>
                <c:pt idx="10">
                  <c:v>25119</c:v>
                </c:pt>
                <c:pt idx="11">
                  <c:v>26575</c:v>
                </c:pt>
                <c:pt idx="12">
                  <c:v>29246</c:v>
                </c:pt>
                <c:pt idx="13">
                  <c:v>34559</c:v>
                </c:pt>
                <c:pt idx="14">
                  <c:v>26723</c:v>
                </c:pt>
                <c:pt idx="15">
                  <c:v>24607</c:v>
                </c:pt>
                <c:pt idx="16">
                  <c:v>22308</c:v>
                </c:pt>
                <c:pt idx="17">
                  <c:v>18201</c:v>
                </c:pt>
                <c:pt idx="18">
                  <c:v>10536</c:v>
                </c:pt>
                <c:pt idx="19">
                  <c:v>3336</c:v>
                </c:pt>
                <c:pt idx="20">
                  <c:v>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973120"/>
        <c:axId val="155974656"/>
      </c:barChart>
      <c:catAx>
        <c:axId val="155973120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97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74656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9731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pct80">
                <a:fgClr>
                  <a:srgbClr val="FF99CC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17675</c:v>
                </c:pt>
                <c:pt idx="1">
                  <c:v>19164</c:v>
                </c:pt>
                <c:pt idx="2">
                  <c:v>20228</c:v>
                </c:pt>
                <c:pt idx="3">
                  <c:v>21845</c:v>
                </c:pt>
                <c:pt idx="4">
                  <c:v>17391</c:v>
                </c:pt>
                <c:pt idx="5">
                  <c:v>16781</c:v>
                </c:pt>
                <c:pt idx="6">
                  <c:v>20584</c:v>
                </c:pt>
                <c:pt idx="7">
                  <c:v>23350</c:v>
                </c:pt>
                <c:pt idx="8">
                  <c:v>26062</c:v>
                </c:pt>
                <c:pt idx="9">
                  <c:v>25166</c:v>
                </c:pt>
                <c:pt idx="10">
                  <c:v>23107</c:v>
                </c:pt>
                <c:pt idx="11">
                  <c:v>25040</c:v>
                </c:pt>
                <c:pt idx="12">
                  <c:v>27401</c:v>
                </c:pt>
                <c:pt idx="13">
                  <c:v>32415</c:v>
                </c:pt>
                <c:pt idx="14">
                  <c:v>23549</c:v>
                </c:pt>
                <c:pt idx="15">
                  <c:v>18069</c:v>
                </c:pt>
                <c:pt idx="16">
                  <c:v>14163</c:v>
                </c:pt>
                <c:pt idx="17">
                  <c:v>8855</c:v>
                </c:pt>
                <c:pt idx="18">
                  <c:v>3481</c:v>
                </c:pt>
                <c:pt idx="19">
                  <c:v>689</c:v>
                </c:pt>
                <c:pt idx="20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277632"/>
        <c:axId val="158279168"/>
      </c:barChart>
      <c:catAx>
        <c:axId val="158277632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27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279168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27763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1969400166442601"/>
          <c:y val="2.0432692307692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03318733376562"/>
          <c:y val="6.0096189115195122E-3"/>
          <c:w val="0.67208849955670824"/>
          <c:h val="0.899038989163319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1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16707</c:v>
                </c:pt>
                <c:pt idx="1">
                  <c:v>18514</c:v>
                </c:pt>
                <c:pt idx="2">
                  <c:v>19228</c:v>
                </c:pt>
                <c:pt idx="3">
                  <c:v>20690</c:v>
                </c:pt>
                <c:pt idx="4">
                  <c:v>17657</c:v>
                </c:pt>
                <c:pt idx="5">
                  <c:v>17270</c:v>
                </c:pt>
                <c:pt idx="6">
                  <c:v>21048</c:v>
                </c:pt>
                <c:pt idx="7">
                  <c:v>23874</c:v>
                </c:pt>
                <c:pt idx="8">
                  <c:v>26474</c:v>
                </c:pt>
                <c:pt idx="9">
                  <c:v>26399</c:v>
                </c:pt>
                <c:pt idx="10">
                  <c:v>25119</c:v>
                </c:pt>
                <c:pt idx="11">
                  <c:v>26575</c:v>
                </c:pt>
                <c:pt idx="12">
                  <c:v>29246</c:v>
                </c:pt>
                <c:pt idx="13">
                  <c:v>34559</c:v>
                </c:pt>
                <c:pt idx="14">
                  <c:v>26723</c:v>
                </c:pt>
                <c:pt idx="15">
                  <c:v>24607</c:v>
                </c:pt>
                <c:pt idx="16">
                  <c:v>22308</c:v>
                </c:pt>
                <c:pt idx="17">
                  <c:v>18201</c:v>
                </c:pt>
                <c:pt idx="18">
                  <c:v>10536</c:v>
                </c:pt>
                <c:pt idx="19">
                  <c:v>3336</c:v>
                </c:pt>
                <c:pt idx="20">
                  <c:v>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354048"/>
        <c:axId val="158364032"/>
      </c:barChart>
      <c:catAx>
        <c:axId val="15835404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36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364032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3540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13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13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1382" name="Rectangle 7" descr="格子 (小)"/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smGrid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1383" name="Rectangle 11" descr="10%"/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1384" name="Rectangle 12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48</xdr:row>
      <xdr:rowOff>9525</xdr:rowOff>
    </xdr:from>
    <xdr:to>
      <xdr:col>8</xdr:col>
      <xdr:colOff>390381</xdr:colOff>
      <xdr:row>49</xdr:row>
      <xdr:rowOff>12610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810250" y="8667750"/>
          <a:ext cx="142731" cy="17453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0.13871</cdr:x>
      <cdr:y>0.93404</cdr:y>
    </cdr:from>
    <cdr:to>
      <cdr:x>0.17943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220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0.92132</cdr:x>
      <cdr:y>0.93325</cdr:y>
    </cdr:from>
    <cdr:to>
      <cdr:x>0.92424</cdr:x>
      <cdr:y>0.93325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0235" y="7361098"/>
          <a:ext cx="224490" cy="19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218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2184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666750</xdr:colOff>
      <xdr:row>50</xdr:row>
      <xdr:rowOff>9525</xdr:rowOff>
    </xdr:from>
    <xdr:to>
      <xdr:col>2</xdr:col>
      <xdr:colOff>438150</xdr:colOff>
      <xdr:row>51</xdr:row>
      <xdr:rowOff>28575</xdr:rowOff>
    </xdr:to>
    <xdr:sp macro="" textlink="">
      <xdr:nvSpPr>
        <xdr:cNvPr id="218443" name="Rectangle 6" descr="市松模様 (大)"/>
        <xdr:cNvSpPr>
          <a:spLocks noChangeArrowheads="1"/>
        </xdr:cNvSpPr>
      </xdr:nvSpPr>
      <xdr:spPr bwMode="auto">
        <a:xfrm>
          <a:off x="1362075" y="90106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FF0000" mc:Ignorable="a14" a14:legacySpreadsheetColorIndex="10"/>
          </a:fgClr>
          <a:bgClr>
            <a:srgbClr xmlns:mc="http://schemas.openxmlformats.org/markup-compatibility/2006" xmlns:a14="http://schemas.microsoft.com/office/drawing/2010/main" val="FF99CC" mc:Ignorable="a14" a14:legacySpreadsheetColorIndex="45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218444" name="Rectangle 7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54</xdr:row>
      <xdr:rowOff>9525</xdr:rowOff>
    </xdr:from>
    <xdr:to>
      <xdr:col>2</xdr:col>
      <xdr:colOff>447675</xdr:colOff>
      <xdr:row>55</xdr:row>
      <xdr:rowOff>28575</xdr:rowOff>
    </xdr:to>
    <xdr:sp macro="" textlink="">
      <xdr:nvSpPr>
        <xdr:cNvPr id="218445" name="Rectangle 8" descr="市松模様 (大)"/>
        <xdr:cNvSpPr>
          <a:spLocks noChangeArrowheads="1"/>
        </xdr:cNvSpPr>
      </xdr:nvSpPr>
      <xdr:spPr bwMode="auto">
        <a:xfrm>
          <a:off x="1371600" y="96964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0000FF" mc:Ignorable="a14" a14:legacySpreadsheetColorIndex="12"/>
          </a:fgClr>
          <a:bgClr>
            <a:srgbClr xmlns:mc="http://schemas.openxmlformats.org/markup-compatibility/2006" xmlns:a14="http://schemas.microsoft.com/office/drawing/2010/main" val="00FF00" mc:Ignorable="a14" a14:legacySpreadsheetColorIndex="1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0.2176</cdr:x>
      <cdr:y>0.93404</cdr:y>
    </cdr:from>
    <cdr:to>
      <cdr:x>0.25807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245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0.78701</cdr:x>
      <cdr:y>0.93223</cdr:y>
    </cdr:from>
    <cdr:to>
      <cdr:x>0.86919</cdr:x>
      <cdr:y>0.95866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772" y="7373144"/>
          <a:ext cx="171450" cy="208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92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38100</xdr:rowOff>
    </xdr:to>
    <xdr:graphicFrame macro="">
      <xdr:nvGraphicFramePr>
        <xdr:cNvPr id="925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92507" name="Rectangle 3" descr="市松模様 (大)"/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lgCheck">
          <a:fgClr>
            <a:srgbClr val="0000FF"/>
          </a:fgClr>
          <a:bgClr>
            <a:srgbClr val="00FF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92508" name="Rectangle 4" descr="市松模様 (大)"/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lgCheck">
          <a:fgClr>
            <a:srgbClr val="FF0000"/>
          </a:fgClr>
          <a:bgClr>
            <a:srgbClr val="FF99CC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92509" name="Rectangle 5"/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48</xdr:row>
      <xdr:rowOff>47625</xdr:rowOff>
    </xdr:from>
    <xdr:to>
      <xdr:col>8</xdr:col>
      <xdr:colOff>360955</xdr:colOff>
      <xdr:row>49</xdr:row>
      <xdr:rowOff>50654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781675" y="8705850"/>
          <a:ext cx="141880" cy="174479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0.13304</cdr:x>
      <cdr:y>0.93766</cdr:y>
    </cdr:from>
    <cdr:to>
      <cdr:x>0.17352</cdr:x>
      <cdr:y>0.95973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444" y="7412878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0.93284</cdr:x>
      <cdr:y>0.9385</cdr:y>
    </cdr:from>
    <cdr:to>
      <cdr:x>0.9343</cdr:x>
      <cdr:y>0.9385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133" y="7427897"/>
          <a:ext cx="211592" cy="182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"/>
  <sheetViews>
    <sheetView zoomScaleNormal="100" workbookViewId="0"/>
  </sheetViews>
  <sheetFormatPr defaultRowHeight="13.5"/>
  <cols>
    <col min="1" max="9" width="9.125" style="6" customWidth="1"/>
    <col min="10" max="10" width="7.5" style="6" customWidth="1"/>
    <col min="11" max="16384" width="9" style="6"/>
  </cols>
  <sheetData>
    <row r="1" spans="1:9" ht="24.75" customHeight="1">
      <c r="C1" s="22" t="s">
        <v>32</v>
      </c>
      <c r="D1" s="22"/>
      <c r="E1" s="22"/>
      <c r="F1" s="22"/>
      <c r="G1" s="22"/>
    </row>
    <row r="2" spans="1:9" ht="24.75" customHeight="1">
      <c r="H2" s="7" t="s">
        <v>46</v>
      </c>
    </row>
    <row r="3" spans="1:9" ht="12" customHeight="1"/>
    <row r="4" spans="1:9" ht="12" customHeight="1"/>
    <row r="5" spans="1:9" ht="18" customHeight="1">
      <c r="A5" s="6" t="s">
        <v>24</v>
      </c>
      <c r="C5" s="6">
        <f>人口ピラミッドデータ!X4</f>
        <v>387543</v>
      </c>
      <c r="D5" s="6" t="s">
        <v>23</v>
      </c>
      <c r="E5" s="8" t="s">
        <v>28</v>
      </c>
      <c r="G5" s="6">
        <f>人口ピラミッドデータ!X5</f>
        <v>431567</v>
      </c>
      <c r="H5" s="6" t="s">
        <v>23</v>
      </c>
      <c r="I5" s="6" t="s">
        <v>24</v>
      </c>
    </row>
    <row r="6" spans="1:9" ht="18" customHeight="1">
      <c r="B6" s="9"/>
      <c r="C6" s="10" t="s">
        <v>44</v>
      </c>
      <c r="D6" s="9"/>
      <c r="E6" s="9"/>
      <c r="F6" s="9"/>
      <c r="G6" s="11" t="s">
        <v>45</v>
      </c>
    </row>
    <row r="8" spans="1:9" ht="18.75" customHeight="1"/>
    <row r="51" spans="4:9">
      <c r="D51" s="6" t="s">
        <v>35</v>
      </c>
      <c r="G51" s="12">
        <f>SUM(人口ピラミッドデータ!O4:V5)</f>
        <v>242159</v>
      </c>
      <c r="H51" s="13" t="s">
        <v>48</v>
      </c>
    </row>
    <row r="53" spans="4:9">
      <c r="D53" s="6" t="s">
        <v>22</v>
      </c>
      <c r="G53" s="6">
        <f>SUM(人口ピラミッドデータ!E4:N5)</f>
        <v>461079</v>
      </c>
      <c r="H53" s="13" t="s">
        <v>49</v>
      </c>
    </row>
    <row r="55" spans="4:9">
      <c r="D55" s="6" t="s">
        <v>37</v>
      </c>
      <c r="G55" s="6">
        <f>SUM(人口ピラミッドデータ!B4:D5)</f>
        <v>111516</v>
      </c>
      <c r="H55" s="13" t="s">
        <v>50</v>
      </c>
    </row>
    <row r="56" spans="4:9">
      <c r="I56" s="14" t="s">
        <v>30</v>
      </c>
    </row>
    <row r="57" spans="4:9">
      <c r="F57" s="6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7"/>
  <sheetViews>
    <sheetView zoomScaleNormal="100" workbookViewId="0"/>
  </sheetViews>
  <sheetFormatPr defaultRowHeight="13.5"/>
  <cols>
    <col min="1" max="9" width="9.125" style="15" customWidth="1"/>
    <col min="10" max="10" width="7.5" style="15" customWidth="1"/>
    <col min="11" max="16384" width="9" style="15"/>
  </cols>
  <sheetData>
    <row r="1" spans="1:9" ht="24.75" customHeight="1">
      <c r="C1" s="23" t="s">
        <v>32</v>
      </c>
      <c r="D1" s="23"/>
      <c r="E1" s="23"/>
      <c r="F1" s="23"/>
      <c r="G1" s="23"/>
    </row>
    <row r="2" spans="1:9" ht="24.75" customHeight="1">
      <c r="H2" s="7" t="s">
        <v>47</v>
      </c>
    </row>
    <row r="3" spans="1:9" ht="12" customHeight="1"/>
    <row r="4" spans="1:9" ht="12" customHeight="1"/>
    <row r="5" spans="1:9" ht="18" customHeight="1">
      <c r="A5" s="15" t="s">
        <v>33</v>
      </c>
      <c r="C5" s="15">
        <f>人口ピラミッドデータ!X4</f>
        <v>387543</v>
      </c>
      <c r="D5" s="15" t="s">
        <v>34</v>
      </c>
      <c r="E5" s="8" t="s">
        <v>28</v>
      </c>
      <c r="G5" s="15">
        <f>人口ピラミッドデータ!X5</f>
        <v>431567</v>
      </c>
      <c r="H5" s="15" t="s">
        <v>34</v>
      </c>
      <c r="I5" s="15" t="s">
        <v>33</v>
      </c>
    </row>
    <row r="6" spans="1:9" ht="18" customHeight="1">
      <c r="B6" s="16"/>
      <c r="C6" s="10" t="s">
        <v>42</v>
      </c>
      <c r="D6" s="16"/>
      <c r="E6" s="16"/>
      <c r="F6" s="16"/>
      <c r="G6" s="11" t="s">
        <v>43</v>
      </c>
    </row>
    <row r="8" spans="1:9" ht="18.75" customHeight="1"/>
    <row r="51" spans="4:9">
      <c r="D51" s="15" t="s">
        <v>35</v>
      </c>
      <c r="G51" s="17">
        <f>SUM(人口ピラミッドデータ!O4:V5)</f>
        <v>242159</v>
      </c>
      <c r="H51" s="13" t="s">
        <v>48</v>
      </c>
    </row>
    <row r="53" spans="4:9">
      <c r="D53" s="15" t="s">
        <v>36</v>
      </c>
      <c r="G53" s="15">
        <f>SUM(人口ピラミッドデータ!E4:N5)</f>
        <v>461079</v>
      </c>
      <c r="H53" s="13" t="s">
        <v>49</v>
      </c>
    </row>
    <row r="55" spans="4:9">
      <c r="D55" s="15" t="s">
        <v>37</v>
      </c>
      <c r="G55" s="15">
        <f>SUM(人口ピラミッドデータ!B4:D5)</f>
        <v>111516</v>
      </c>
      <c r="H55" s="13" t="s">
        <v>50</v>
      </c>
    </row>
    <row r="56" spans="4:9">
      <c r="I56" s="14" t="s">
        <v>30</v>
      </c>
    </row>
    <row r="57" spans="4:9">
      <c r="F57" s="15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X13"/>
  <sheetViews>
    <sheetView zoomScaleNormal="100" workbookViewId="0"/>
  </sheetViews>
  <sheetFormatPr defaultRowHeight="13.5"/>
  <sheetData>
    <row r="3" spans="1:24">
      <c r="A3" s="20"/>
      <c r="B3" s="21" t="s">
        <v>25</v>
      </c>
      <c r="C3" s="21" t="s">
        <v>26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21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27</v>
      </c>
      <c r="W3" s="20" t="s">
        <v>20</v>
      </c>
      <c r="X3" s="21" t="s">
        <v>21</v>
      </c>
    </row>
    <row r="4" spans="1:24">
      <c r="A4" s="19" t="s">
        <v>0</v>
      </c>
      <c r="B4" s="2">
        <v>17675</v>
      </c>
      <c r="C4" s="2">
        <v>19164</v>
      </c>
      <c r="D4" s="2">
        <v>20228</v>
      </c>
      <c r="E4" s="2">
        <v>21845</v>
      </c>
      <c r="F4" s="2">
        <v>17391</v>
      </c>
      <c r="G4" s="2">
        <v>16781</v>
      </c>
      <c r="H4" s="2">
        <v>20584</v>
      </c>
      <c r="I4" s="2">
        <v>23350</v>
      </c>
      <c r="J4" s="2">
        <v>26062</v>
      </c>
      <c r="K4" s="2">
        <v>25166</v>
      </c>
      <c r="L4" s="2">
        <v>23107</v>
      </c>
      <c r="M4" s="2">
        <v>25040</v>
      </c>
      <c r="N4" s="2">
        <v>27401</v>
      </c>
      <c r="O4" s="2">
        <v>32415</v>
      </c>
      <c r="P4" s="2">
        <v>23549</v>
      </c>
      <c r="Q4" s="4">
        <v>18069</v>
      </c>
      <c r="R4" s="2">
        <v>14163</v>
      </c>
      <c r="S4" s="2">
        <v>8855</v>
      </c>
      <c r="T4" s="2">
        <v>3481</v>
      </c>
      <c r="U4" s="2">
        <v>689</v>
      </c>
      <c r="V4" s="2">
        <v>75</v>
      </c>
      <c r="W4" s="2">
        <v>2453</v>
      </c>
      <c r="X4" s="3">
        <f>SUM(B4:W4)</f>
        <v>387543</v>
      </c>
    </row>
    <row r="5" spans="1:24">
      <c r="A5" s="19" t="s">
        <v>1</v>
      </c>
      <c r="B5" s="2">
        <v>16707</v>
      </c>
      <c r="C5" s="2">
        <v>18514</v>
      </c>
      <c r="D5" s="2">
        <v>19228</v>
      </c>
      <c r="E5" s="2">
        <v>20690</v>
      </c>
      <c r="F5" s="2">
        <v>17657</v>
      </c>
      <c r="G5" s="2">
        <v>17270</v>
      </c>
      <c r="H5" s="2">
        <v>21048</v>
      </c>
      <c r="I5" s="2">
        <v>23874</v>
      </c>
      <c r="J5" s="2">
        <v>26474</v>
      </c>
      <c r="K5" s="2">
        <v>26399</v>
      </c>
      <c r="L5" s="2">
        <v>25119</v>
      </c>
      <c r="M5" s="2">
        <v>26575</v>
      </c>
      <c r="N5" s="2">
        <v>29246</v>
      </c>
      <c r="O5" s="2">
        <v>34559</v>
      </c>
      <c r="P5" s="2">
        <v>26723</v>
      </c>
      <c r="Q5" s="4">
        <v>24607</v>
      </c>
      <c r="R5" s="2">
        <v>22308</v>
      </c>
      <c r="S5" s="2">
        <v>18201</v>
      </c>
      <c r="T5" s="2">
        <v>10536</v>
      </c>
      <c r="U5" s="2">
        <v>3336</v>
      </c>
      <c r="V5" s="2">
        <v>593</v>
      </c>
      <c r="W5" s="2">
        <v>1903</v>
      </c>
      <c r="X5" s="3">
        <f>SUM(B5:W5)</f>
        <v>431567</v>
      </c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1"/>
      <c r="C7" s="1"/>
      <c r="D7" s="1"/>
      <c r="E7" s="1" t="s">
        <v>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t="s">
        <v>38</v>
      </c>
      <c r="D8" s="5">
        <f>SUM(B4:D5)</f>
        <v>111516</v>
      </c>
      <c r="E8" s="18">
        <f>D8/D13</f>
        <v>0.13614288679176179</v>
      </c>
      <c r="X8" s="5">
        <f>X4+X5</f>
        <v>819110</v>
      </c>
    </row>
    <row r="9" spans="1:24">
      <c r="A9" s="6" t="s">
        <v>22</v>
      </c>
      <c r="D9" s="5">
        <f>SUM(E4:N5)</f>
        <v>461079</v>
      </c>
      <c r="E9" s="18">
        <f>D9/D13</f>
        <v>0.56290241847859257</v>
      </c>
    </row>
    <row r="10" spans="1:24">
      <c r="A10" s="6" t="s">
        <v>39</v>
      </c>
      <c r="D10" s="5">
        <f>SUM(O4:V5)</f>
        <v>242159</v>
      </c>
      <c r="E10" s="18">
        <f>D10/D13</f>
        <v>0.29563672766783461</v>
      </c>
    </row>
    <row r="11" spans="1:24">
      <c r="D11" s="5">
        <f>SUM(D8:D10)</f>
        <v>814754</v>
      </c>
      <c r="E11" s="18">
        <f>SUM(E8:E10)</f>
        <v>0.99468203293818891</v>
      </c>
    </row>
    <row r="12" spans="1:24">
      <c r="A12" t="s">
        <v>20</v>
      </c>
      <c r="D12" s="5">
        <f>SUM(W4:W5)</f>
        <v>4356</v>
      </c>
    </row>
    <row r="13" spans="1:24">
      <c r="A13" t="s">
        <v>41</v>
      </c>
      <c r="D13" s="5">
        <f>SUM(D11:D12)</f>
        <v>819110</v>
      </c>
    </row>
  </sheetData>
  <phoneticPr fontId="2"/>
  <pageMargins left="0.26" right="0.32" top="1" bottom="1" header="0.51200000000000001" footer="0.51200000000000001"/>
  <pageSetup paperSize="9" scale="66" orientation="landscape" horizontalDpi="4294967292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7"/>
  <sheetViews>
    <sheetView tabSelected="1" zoomScaleNormal="100" workbookViewId="0"/>
  </sheetViews>
  <sheetFormatPr defaultRowHeight="13.5"/>
  <cols>
    <col min="1" max="9" width="9.125" style="15" customWidth="1"/>
    <col min="10" max="10" width="7.5" style="15" customWidth="1"/>
    <col min="11" max="16384" width="9" style="15"/>
  </cols>
  <sheetData>
    <row r="1" spans="1:9" ht="24.75" customHeight="1">
      <c r="C1" s="23" t="s">
        <v>32</v>
      </c>
      <c r="D1" s="23"/>
      <c r="E1" s="23"/>
      <c r="F1" s="23"/>
      <c r="G1" s="23"/>
    </row>
    <row r="2" spans="1:9" ht="24.75" customHeight="1">
      <c r="H2" s="7" t="s">
        <v>46</v>
      </c>
    </row>
    <row r="3" spans="1:9" ht="12" customHeight="1"/>
    <row r="4" spans="1:9" ht="12" customHeight="1"/>
    <row r="5" spans="1:9" ht="18" customHeight="1">
      <c r="A5" s="15" t="s">
        <v>33</v>
      </c>
      <c r="C5" s="15">
        <f>人口ピラミッドデータ!X4</f>
        <v>387543</v>
      </c>
      <c r="D5" s="15" t="s">
        <v>34</v>
      </c>
      <c r="E5" s="8" t="s">
        <v>28</v>
      </c>
      <c r="G5" s="15">
        <f>人口ピラミッドデータ!X5</f>
        <v>431567</v>
      </c>
      <c r="H5" s="15" t="s">
        <v>34</v>
      </c>
      <c r="I5" s="15" t="s">
        <v>33</v>
      </c>
    </row>
    <row r="6" spans="1:9" ht="18" customHeight="1">
      <c r="B6" s="16"/>
      <c r="C6" s="10" t="s">
        <v>42</v>
      </c>
      <c r="D6" s="16"/>
      <c r="E6" s="16"/>
      <c r="F6" s="16"/>
      <c r="G6" s="11" t="s">
        <v>43</v>
      </c>
    </row>
    <row r="8" spans="1:9" ht="18.75" customHeight="1"/>
    <row r="51" spans="4:9">
      <c r="D51" s="15" t="s">
        <v>35</v>
      </c>
      <c r="G51" s="12">
        <f>SUM(人口ピラミッドデータ!O4:V5)</f>
        <v>242159</v>
      </c>
      <c r="H51" s="13" t="s">
        <v>48</v>
      </c>
    </row>
    <row r="53" spans="4:9">
      <c r="D53" s="15" t="s">
        <v>36</v>
      </c>
      <c r="G53" s="6">
        <f>SUM(人口ピラミッドデータ!E4:N5)</f>
        <v>461079</v>
      </c>
      <c r="H53" s="13" t="s">
        <v>49</v>
      </c>
    </row>
    <row r="55" spans="4:9">
      <c r="D55" s="15" t="s">
        <v>37</v>
      </c>
      <c r="G55" s="6">
        <f>SUM(人口ピラミッドデータ!B4:D5)</f>
        <v>111516</v>
      </c>
      <c r="H55" s="13" t="s">
        <v>50</v>
      </c>
    </row>
    <row r="56" spans="4:9">
      <c r="I56" s="14" t="s">
        <v>30</v>
      </c>
    </row>
    <row r="57" spans="4:9">
      <c r="F57" s="15" t="s">
        <v>31</v>
      </c>
      <c r="I57" s="14" t="s">
        <v>29</v>
      </c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人口ピラミッド</vt:lpstr>
      <vt:lpstr>人口ピラミッド (2)</vt:lpstr>
      <vt:lpstr>人口ピラミッドデータ</vt:lpstr>
      <vt:lpstr>人口ピラミッド (HP用)</vt:lpstr>
    </vt:vector>
  </TitlesOfParts>
  <Company>総務庁統計局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PREF4102</dc:creator>
  <cp:lastModifiedBy>佐賀県</cp:lastModifiedBy>
  <cp:lastPrinted>2016-05-18T05:21:37Z</cp:lastPrinted>
  <dcterms:created xsi:type="dcterms:W3CDTF">1999-04-06T01:42:54Z</dcterms:created>
  <dcterms:modified xsi:type="dcterms:W3CDTF">2019-03-01T05:20:07Z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