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B922384B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200400医務課\04_保健統計担当\05_年報関係\01_保健統計年報（人口動態統計編）\01_保健統計年報（人口動態統計編）\H28_2016\05_年報原稿_ＨＰ掲載用\10_婚姻\"/>
    </mc:Choice>
  </mc:AlternateContent>
  <bookViews>
    <workbookView xWindow="0" yWindow="0" windowWidth="28800" windowHeight="12120"/>
  </bookViews>
  <sheets>
    <sheet name="第32表" sheetId="1" r:id="rId1"/>
  </sheets>
  <definedNames>
    <definedName name="_xlnm.Print_Area" localSheetId="0">第32表!$A$1:$AF$39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38" i="1" l="1"/>
  <c r="AD34" i="1"/>
  <c r="AD30" i="1" s="1"/>
  <c r="AD28" i="1"/>
  <c r="AD26" i="1"/>
  <c r="AD24" i="1"/>
  <c r="AD22" i="1" s="1"/>
  <c r="AD18" i="1"/>
  <c r="AD16" i="1" s="1"/>
  <c r="AD14" i="1"/>
  <c r="AD8" i="1" s="1"/>
  <c r="AD6" i="1" s="1"/>
  <c r="AD7" i="1"/>
  <c r="AD9" i="1" l="1"/>
</calcChain>
</file>

<file path=xl/sharedStrings.xml><?xml version="1.0" encoding="utf-8"?>
<sst xmlns="http://schemas.openxmlformats.org/spreadsheetml/2006/main" count="121" uniqueCount="64">
  <si>
    <t>第32表　平均初婚年齢及び年齢階級別初婚者数，夫妻・市町別</t>
    <phoneticPr fontId="2"/>
  </si>
  <si>
    <t>平成28年</t>
    <phoneticPr fontId="2"/>
  </si>
  <si>
    <t>市　　町</t>
    <phoneticPr fontId="2"/>
  </si>
  <si>
    <t>夫</t>
  </si>
  <si>
    <t>妻</t>
  </si>
  <si>
    <t>市　　町</t>
    <phoneticPr fontId="2"/>
  </si>
  <si>
    <t>平　　均</t>
    <phoneticPr fontId="2"/>
  </si>
  <si>
    <t>総数</t>
  </si>
  <si>
    <t>～19歳</t>
    <rPh sb="3" eb="4">
      <t>サイ</t>
    </rPh>
    <phoneticPr fontId="2"/>
  </si>
  <si>
    <t>20～</t>
  </si>
  <si>
    <t>25～</t>
  </si>
  <si>
    <t>30～</t>
  </si>
  <si>
    <t>35～</t>
  </si>
  <si>
    <t>40～</t>
  </si>
  <si>
    <t>45～</t>
  </si>
  <si>
    <t>50～</t>
  </si>
  <si>
    <t>55歳</t>
  </si>
  <si>
    <t>不詳</t>
  </si>
  <si>
    <t>同居時月齢</t>
    <phoneticPr fontId="2"/>
  </si>
  <si>
    <t>ｺｰﾄﾞ</t>
    <phoneticPr fontId="2"/>
  </si>
  <si>
    <t>初婚年齢</t>
    <rPh sb="0" eb="2">
      <t>ショコン</t>
    </rPh>
    <phoneticPr fontId="2"/>
  </si>
  <si>
    <t>24歳</t>
  </si>
  <si>
    <t>29歳</t>
  </si>
  <si>
    <t>34歳</t>
  </si>
  <si>
    <t>39歳</t>
  </si>
  <si>
    <t>44歳</t>
  </si>
  <si>
    <t>49歳</t>
  </si>
  <si>
    <t>54歳</t>
  </si>
  <si>
    <t>以上</t>
  </si>
  <si>
    <t>計</t>
    <rPh sb="0" eb="1">
      <t>ケイ</t>
    </rPh>
    <phoneticPr fontId="2"/>
  </si>
  <si>
    <t>総　　数</t>
  </si>
  <si>
    <t>市　　計</t>
  </si>
  <si>
    <t>郡　　計</t>
  </si>
  <si>
    <t>佐賀中部保健所</t>
  </si>
  <si>
    <t xml:space="preserve">  佐  賀　市</t>
  </si>
  <si>
    <t>　多　久　市</t>
  </si>
  <si>
    <t>　小　城　市</t>
    <rPh sb="1" eb="2">
      <t>ショウ</t>
    </rPh>
    <rPh sb="3" eb="4">
      <t>シロ</t>
    </rPh>
    <phoneticPr fontId="2"/>
  </si>
  <si>
    <t>　神　埼　市</t>
    <rPh sb="1" eb="2">
      <t>カミ</t>
    </rPh>
    <rPh sb="3" eb="4">
      <t>サキ</t>
    </rPh>
    <rPh sb="5" eb="6">
      <t>シ</t>
    </rPh>
    <phoneticPr fontId="2"/>
  </si>
  <si>
    <t>　神　埼　郡</t>
  </si>
  <si>
    <t>吉野ヶ里町</t>
    <rPh sb="0" eb="4">
      <t>ヨシノガリ</t>
    </rPh>
    <rPh sb="4" eb="5">
      <t>マチ</t>
    </rPh>
    <phoneticPr fontId="2"/>
  </si>
  <si>
    <t>鳥栖保健所</t>
  </si>
  <si>
    <t>　鳥　栖　市</t>
  </si>
  <si>
    <t>　三 養 基 郡</t>
  </si>
  <si>
    <t>基山町</t>
  </si>
  <si>
    <t>上峰町</t>
  </si>
  <si>
    <t>みやき町</t>
  </si>
  <si>
    <t>唐津保健所</t>
  </si>
  <si>
    <t>　唐　津　市</t>
  </si>
  <si>
    <t>　東 松 浦 郡</t>
  </si>
  <si>
    <t>玄海町</t>
  </si>
  <si>
    <t>伊万里保健所</t>
  </si>
  <si>
    <t>　伊 万 里 市</t>
  </si>
  <si>
    <t>　西 松 浦 郡</t>
  </si>
  <si>
    <t>有田町</t>
  </si>
  <si>
    <t>杵藤保健所</t>
  </si>
  <si>
    <t>　武　雄　市</t>
  </si>
  <si>
    <t>　鹿　島　市</t>
  </si>
  <si>
    <t>　嬉　野　市</t>
    <rPh sb="1" eb="2">
      <t>ウレシ</t>
    </rPh>
    <rPh sb="3" eb="4">
      <t>ノ</t>
    </rPh>
    <rPh sb="5" eb="6">
      <t>シ</t>
    </rPh>
    <phoneticPr fontId="2"/>
  </si>
  <si>
    <t>　杵　島　郡</t>
  </si>
  <si>
    <t>大町町</t>
  </si>
  <si>
    <t>江北町</t>
  </si>
  <si>
    <t>白石町</t>
  </si>
  <si>
    <t>　藤　津　郡</t>
  </si>
  <si>
    <t>太良町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</si>
</sst>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_ * #,##0.0_ ;_ * \-#,##0.0_ ;_ * &quot;-&quot;_ ;_ @_ "/>
    <numFmt numFmtId="177" formatCode="_ * #\ ##0.0;_ * \-#\ ##0.0;_ * &quot;-&quot;;_ @"/>
    <numFmt numFmtId="178" formatCode="_ * #\ ##0;_ * \-#\ ##0;_ * &quot;-&quot;;_ @\ "/>
    <numFmt numFmtId="179" formatCode="_ * #\ ##0;_ * \-#\ ##0;_ * &quot;-&quot;;_ @"/>
  </numFmts>
  <fonts count="9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b/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vertical="center"/>
    </xf>
    <xf numFmtId="41" fontId="1" fillId="0" borderId="0" xfId="0" applyNumberFormat="1" applyFont="1" applyFill="1" applyAlignment="1">
      <alignment vertical="center"/>
    </xf>
    <xf numFmtId="41" fontId="1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41" fontId="5" fillId="0" borderId="0" xfId="0" applyNumberFormat="1" applyFont="1" applyFill="1" applyAlignment="1">
      <alignment vertical="center"/>
    </xf>
    <xf numFmtId="41" fontId="6" fillId="0" borderId="0" xfId="0" applyNumberFormat="1" applyFont="1" applyFill="1" applyAlignment="1">
      <alignment vertical="center"/>
    </xf>
    <xf numFmtId="0" fontId="7" fillId="0" borderId="0" xfId="0" quotePrefix="1" applyFont="1" applyFill="1" applyAlignment="1">
      <alignment vertical="center"/>
    </xf>
    <xf numFmtId="177" fontId="8" fillId="0" borderId="10" xfId="0" applyNumberFormat="1" applyFont="1" applyFill="1" applyBorder="1" applyAlignment="1">
      <alignment vertical="center" shrinkToFit="1"/>
    </xf>
    <xf numFmtId="178" fontId="8" fillId="0" borderId="10" xfId="0" applyNumberFormat="1" applyFont="1" applyFill="1" applyBorder="1" applyAlignment="1">
      <alignment vertical="center" shrinkToFit="1"/>
    </xf>
    <xf numFmtId="179" fontId="7" fillId="0" borderId="11" xfId="0" applyNumberFormat="1" applyFont="1" applyFill="1" applyBorder="1" applyAlignment="1">
      <alignment horizontal="right" vertical="center" shrinkToFit="1"/>
    </xf>
    <xf numFmtId="179" fontId="7" fillId="0" borderId="11" xfId="0" applyNumberFormat="1" applyFont="1" applyFill="1" applyBorder="1" applyAlignment="1">
      <alignment horizontal="right" vertical="center"/>
    </xf>
    <xf numFmtId="179" fontId="7" fillId="0" borderId="12" xfId="0" applyNumberFormat="1" applyFont="1" applyFill="1" applyBorder="1" applyAlignment="1">
      <alignment horizontal="right" vertical="center" shrinkToFit="1"/>
    </xf>
    <xf numFmtId="179" fontId="7" fillId="0" borderId="12" xfId="0" applyNumberFormat="1" applyFont="1" applyFill="1" applyBorder="1" applyAlignment="1">
      <alignment horizontal="right" vertical="center"/>
    </xf>
    <xf numFmtId="0" fontId="5" fillId="0" borderId="0" xfId="0" quotePrefix="1" applyFont="1" applyFill="1" applyAlignment="1">
      <alignment vertical="center"/>
    </xf>
    <xf numFmtId="177" fontId="6" fillId="0" borderId="10" xfId="0" applyNumberFormat="1" applyFont="1" applyFill="1" applyBorder="1" applyAlignment="1">
      <alignment vertical="center" shrinkToFit="1"/>
    </xf>
    <xf numFmtId="178" fontId="6" fillId="0" borderId="10" xfId="0" applyNumberFormat="1" applyFont="1" applyFill="1" applyBorder="1" applyAlignment="1">
      <alignment vertical="center" shrinkToFit="1"/>
    </xf>
    <xf numFmtId="179" fontId="5" fillId="0" borderId="12" xfId="0" applyNumberFormat="1" applyFont="1" applyFill="1" applyBorder="1" applyAlignment="1">
      <alignment horizontal="right" vertical="center" shrinkToFit="1"/>
    </xf>
    <xf numFmtId="179" fontId="5" fillId="0" borderId="12" xfId="0" applyNumberFormat="1" applyFont="1" applyFill="1" applyBorder="1" applyAlignment="1">
      <alignment horizontal="right" vertical="center"/>
    </xf>
    <xf numFmtId="0" fontId="5" fillId="0" borderId="20" xfId="0" quotePrefix="1" applyFont="1" applyFill="1" applyBorder="1" applyAlignment="1">
      <alignment vertical="center"/>
    </xf>
    <xf numFmtId="177" fontId="6" fillId="0" borderId="21" xfId="0" applyNumberFormat="1" applyFont="1" applyFill="1" applyBorder="1" applyAlignment="1">
      <alignment vertical="center" shrinkToFit="1"/>
    </xf>
    <xf numFmtId="178" fontId="6" fillId="0" borderId="21" xfId="0" applyNumberFormat="1" applyFont="1" applyFill="1" applyBorder="1" applyAlignment="1">
      <alignment vertical="center" shrinkToFit="1"/>
    </xf>
    <xf numFmtId="179" fontId="5" fillId="0" borderId="22" xfId="0" applyNumberFormat="1" applyFont="1" applyFill="1" applyBorder="1" applyAlignment="1">
      <alignment horizontal="right" vertical="center" shrinkToFit="1"/>
    </xf>
    <xf numFmtId="179" fontId="5" fillId="0" borderId="22" xfId="0" applyNumberFormat="1" applyFont="1" applyFill="1" applyBorder="1" applyAlignment="1">
      <alignment horizontal="right" vertical="center"/>
    </xf>
    <xf numFmtId="177" fontId="6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7" fillId="2" borderId="9" xfId="0" applyFont="1" applyFill="1" applyBorder="1" applyAlignment="1">
      <alignment horizontal="centerContinuous"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9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distributed" vertical="center"/>
    </xf>
    <xf numFmtId="0" fontId="5" fillId="2" borderId="9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distributed" vertical="center"/>
    </xf>
    <xf numFmtId="0" fontId="5" fillId="2" borderId="19" xfId="0" applyFont="1" applyFill="1" applyBorder="1" applyAlignment="1">
      <alignment vertical="center"/>
    </xf>
    <xf numFmtId="0" fontId="5" fillId="2" borderId="20" xfId="0" applyFont="1" applyFill="1" applyBorder="1" applyAlignment="1">
      <alignment horizontal="distributed"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41" fontId="6" fillId="2" borderId="4" xfId="0" applyNumberFormat="1" applyFont="1" applyFill="1" applyBorder="1" applyAlignment="1">
      <alignment vertical="center"/>
    </xf>
    <xf numFmtId="41" fontId="6" fillId="2" borderId="4" xfId="0" applyNumberFormat="1" applyFont="1" applyFill="1" applyBorder="1" applyAlignment="1">
      <alignment horizontal="center" vertical="center"/>
    </xf>
    <xf numFmtId="41" fontId="6" fillId="2" borderId="5" xfId="0" applyNumberFormat="1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41" fontId="6" fillId="2" borderId="0" xfId="0" applyNumberFormat="1" applyFont="1" applyFill="1" applyBorder="1" applyAlignment="1">
      <alignment vertical="center"/>
    </xf>
    <xf numFmtId="176" fontId="6" fillId="2" borderId="3" xfId="0" applyNumberFormat="1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Continuous" vertical="center"/>
    </xf>
    <xf numFmtId="0" fontId="6" fillId="2" borderId="10" xfId="0" applyFont="1" applyFill="1" applyBorder="1" applyAlignment="1">
      <alignment horizontal="center" vertical="center"/>
    </xf>
    <xf numFmtId="41" fontId="6" fillId="2" borderId="10" xfId="0" applyNumberFormat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41" fontId="6" fillId="2" borderId="16" xfId="0" applyNumberFormat="1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Continuous" vertical="center"/>
    </xf>
    <xf numFmtId="0" fontId="7" fillId="2" borderId="13" xfId="0" applyFont="1" applyFill="1" applyBorder="1" applyAlignment="1">
      <alignment horizontal="centerContinuous" vertical="center"/>
    </xf>
    <xf numFmtId="0" fontId="7" fillId="2" borderId="10" xfId="0" applyFont="1" applyFill="1" applyBorder="1" applyAlignment="1">
      <alignment vertical="center"/>
    </xf>
    <xf numFmtId="0" fontId="7" fillId="2" borderId="13" xfId="0" applyFont="1" applyFill="1" applyBorder="1" applyAlignment="1">
      <alignment vertical="center"/>
    </xf>
    <xf numFmtId="0" fontId="7" fillId="2" borderId="13" xfId="0" applyFont="1" applyFill="1" applyBorder="1" applyAlignment="1">
      <alignment horizontal="distributed" vertical="center"/>
    </xf>
    <xf numFmtId="0" fontId="5" fillId="2" borderId="10" xfId="0" applyFont="1" applyFill="1" applyBorder="1" applyAlignment="1">
      <alignment vertical="center"/>
    </xf>
    <xf numFmtId="0" fontId="5" fillId="2" borderId="13" xfId="0" applyFont="1" applyFill="1" applyBorder="1" applyAlignment="1">
      <alignment horizontal="distributed" vertical="center"/>
    </xf>
    <xf numFmtId="0" fontId="5" fillId="2" borderId="21" xfId="0" applyFont="1" applyFill="1" applyBorder="1" applyAlignment="1">
      <alignment vertical="center"/>
    </xf>
    <xf numFmtId="0" fontId="5" fillId="2" borderId="23" xfId="0" applyFont="1" applyFill="1" applyBorder="1" applyAlignment="1">
      <alignment horizontal="distributed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41" fontId="6" fillId="2" borderId="11" xfId="0" applyNumberFormat="1" applyFont="1" applyFill="1" applyBorder="1" applyAlignment="1">
      <alignment horizontal="center" vertical="center"/>
    </xf>
    <xf numFmtId="41" fontId="6" fillId="2" borderId="17" xfId="0" applyNumberFormat="1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56"/>
    <pageSetUpPr fitToPage="1"/>
  </sheetPr>
  <dimension ref="A1:AF61"/>
  <sheetViews>
    <sheetView tabSelected="1" view="pageBreakPreview" zoomScaleNormal="75" zoomScaleSheetLayoutView="100" workbookViewId="0">
      <selection activeCell="I7" sqref="I7"/>
    </sheetView>
  </sheetViews>
  <sheetFormatPr defaultRowHeight="13.5" outlineLevelCol="1" x14ac:dyDescent="0.15"/>
  <cols>
    <col min="1" max="1" width="5.25" style="1" customWidth="1"/>
    <col min="2" max="2" width="11.5" style="1" customWidth="1"/>
    <col min="3" max="3" width="5.5" style="1" hidden="1" customWidth="1" outlineLevel="1"/>
    <col min="4" max="4" width="7.375" style="2" customWidth="1" collapsed="1"/>
    <col min="5" max="15" width="7.375" style="3" customWidth="1"/>
    <col min="16" max="16" width="7.375" style="1" hidden="1" customWidth="1" outlineLevel="1"/>
    <col min="17" max="17" width="7.375" style="3" hidden="1" customWidth="1" outlineLevel="1"/>
    <col min="18" max="18" width="7.375" style="2" customWidth="1" collapsed="1"/>
    <col min="19" max="29" width="7.375" style="3" customWidth="1"/>
    <col min="30" max="30" width="10.625" style="3" hidden="1" customWidth="1" outlineLevel="1"/>
    <col min="31" max="31" width="4" style="1" customWidth="1" collapsed="1"/>
    <col min="32" max="32" width="10.875" style="1" customWidth="1"/>
    <col min="33" max="16384" width="9" style="3"/>
  </cols>
  <sheetData>
    <row r="1" spans="1:32" s="1" customFormat="1" ht="18.75" x14ac:dyDescent="0.15">
      <c r="A1" s="5" t="s">
        <v>0</v>
      </c>
      <c r="O1" s="6"/>
      <c r="Q1" s="7"/>
      <c r="AF1" s="8" t="s">
        <v>1</v>
      </c>
    </row>
    <row r="2" spans="1:32" s="11" customFormat="1" ht="7.5" customHeight="1" thickBo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10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</row>
    <row r="3" spans="1:32" s="12" customFormat="1" ht="24.75" customHeight="1" x14ac:dyDescent="0.15">
      <c r="A3" s="67" t="s">
        <v>2</v>
      </c>
      <c r="B3" s="68"/>
      <c r="C3" s="41"/>
      <c r="D3" s="42"/>
      <c r="E3" s="43"/>
      <c r="F3" s="43"/>
      <c r="G3" s="43"/>
      <c r="H3" s="43"/>
      <c r="I3" s="44" t="s">
        <v>3</v>
      </c>
      <c r="J3" s="43"/>
      <c r="K3" s="43"/>
      <c r="L3" s="43"/>
      <c r="M3" s="43"/>
      <c r="N3" s="43"/>
      <c r="O3" s="45"/>
      <c r="P3" s="46"/>
      <c r="Q3" s="47"/>
      <c r="R3" s="48"/>
      <c r="S3" s="43"/>
      <c r="T3" s="43"/>
      <c r="U3" s="43"/>
      <c r="V3" s="43"/>
      <c r="W3" s="44" t="s">
        <v>4</v>
      </c>
      <c r="X3" s="43"/>
      <c r="Y3" s="43"/>
      <c r="Z3" s="43"/>
      <c r="AA3" s="43"/>
      <c r="AB3" s="43"/>
      <c r="AC3" s="45"/>
      <c r="AD3" s="49"/>
      <c r="AE3" s="73" t="s">
        <v>5</v>
      </c>
      <c r="AF3" s="74"/>
    </row>
    <row r="4" spans="1:32" s="12" customFormat="1" ht="24.75" customHeight="1" x14ac:dyDescent="0.15">
      <c r="A4" s="69"/>
      <c r="B4" s="70"/>
      <c r="C4" s="50"/>
      <c r="D4" s="51" t="s">
        <v>6</v>
      </c>
      <c r="E4" s="79" t="s">
        <v>7</v>
      </c>
      <c r="F4" s="79" t="s">
        <v>8</v>
      </c>
      <c r="G4" s="52" t="s">
        <v>9</v>
      </c>
      <c r="H4" s="52" t="s">
        <v>10</v>
      </c>
      <c r="I4" s="52" t="s">
        <v>11</v>
      </c>
      <c r="J4" s="52" t="s">
        <v>12</v>
      </c>
      <c r="K4" s="52" t="s">
        <v>13</v>
      </c>
      <c r="L4" s="52" t="s">
        <v>14</v>
      </c>
      <c r="M4" s="52" t="s">
        <v>15</v>
      </c>
      <c r="N4" s="52" t="s">
        <v>16</v>
      </c>
      <c r="O4" s="79" t="s">
        <v>17</v>
      </c>
      <c r="P4" s="51" t="s">
        <v>18</v>
      </c>
      <c r="Q4" s="47"/>
      <c r="R4" s="51" t="s">
        <v>6</v>
      </c>
      <c r="S4" s="81" t="s">
        <v>7</v>
      </c>
      <c r="T4" s="79" t="s">
        <v>8</v>
      </c>
      <c r="U4" s="52" t="s">
        <v>9</v>
      </c>
      <c r="V4" s="52" t="s">
        <v>10</v>
      </c>
      <c r="W4" s="52" t="s">
        <v>11</v>
      </c>
      <c r="X4" s="52" t="s">
        <v>12</v>
      </c>
      <c r="Y4" s="52" t="s">
        <v>13</v>
      </c>
      <c r="Z4" s="52" t="s">
        <v>14</v>
      </c>
      <c r="AA4" s="52" t="s">
        <v>15</v>
      </c>
      <c r="AB4" s="52" t="s">
        <v>16</v>
      </c>
      <c r="AC4" s="79" t="s">
        <v>17</v>
      </c>
      <c r="AD4" s="53" t="s">
        <v>18</v>
      </c>
      <c r="AE4" s="75"/>
      <c r="AF4" s="76"/>
    </row>
    <row r="5" spans="1:32" s="12" customFormat="1" ht="24.75" customHeight="1" x14ac:dyDescent="0.15">
      <c r="A5" s="71"/>
      <c r="B5" s="72"/>
      <c r="C5" s="54" t="s">
        <v>19</v>
      </c>
      <c r="D5" s="55" t="s">
        <v>20</v>
      </c>
      <c r="E5" s="80"/>
      <c r="F5" s="80"/>
      <c r="G5" s="56" t="s">
        <v>21</v>
      </c>
      <c r="H5" s="56" t="s">
        <v>22</v>
      </c>
      <c r="I5" s="56" t="s">
        <v>23</v>
      </c>
      <c r="J5" s="56" t="s">
        <v>24</v>
      </c>
      <c r="K5" s="56" t="s">
        <v>25</v>
      </c>
      <c r="L5" s="56" t="s">
        <v>26</v>
      </c>
      <c r="M5" s="56" t="s">
        <v>27</v>
      </c>
      <c r="N5" s="56" t="s">
        <v>28</v>
      </c>
      <c r="O5" s="80"/>
      <c r="P5" s="55" t="s">
        <v>29</v>
      </c>
      <c r="Q5" s="47"/>
      <c r="R5" s="55" t="s">
        <v>20</v>
      </c>
      <c r="S5" s="82"/>
      <c r="T5" s="80"/>
      <c r="U5" s="56" t="s">
        <v>21</v>
      </c>
      <c r="V5" s="56" t="s">
        <v>22</v>
      </c>
      <c r="W5" s="56" t="s">
        <v>23</v>
      </c>
      <c r="X5" s="56" t="s">
        <v>24</v>
      </c>
      <c r="Y5" s="56" t="s">
        <v>25</v>
      </c>
      <c r="Z5" s="56" t="s">
        <v>26</v>
      </c>
      <c r="AA5" s="56" t="s">
        <v>27</v>
      </c>
      <c r="AB5" s="56" t="s">
        <v>28</v>
      </c>
      <c r="AC5" s="80"/>
      <c r="AD5" s="57" t="s">
        <v>29</v>
      </c>
      <c r="AE5" s="77"/>
      <c r="AF5" s="78"/>
    </row>
    <row r="6" spans="1:32" s="12" customFormat="1" ht="24.75" customHeight="1" x14ac:dyDescent="0.15">
      <c r="A6" s="32" t="s">
        <v>30</v>
      </c>
      <c r="B6" s="33"/>
      <c r="C6" s="13"/>
      <c r="D6" s="14">
        <v>29.972935880544576</v>
      </c>
      <c r="E6" s="15">
        <v>3036</v>
      </c>
      <c r="F6" s="16">
        <v>66</v>
      </c>
      <c r="G6" s="16">
        <v>555</v>
      </c>
      <c r="H6" s="16">
        <v>1120</v>
      </c>
      <c r="I6" s="16">
        <v>728</v>
      </c>
      <c r="J6" s="16">
        <v>331</v>
      </c>
      <c r="K6" s="16">
        <v>154</v>
      </c>
      <c r="L6" s="16">
        <v>50</v>
      </c>
      <c r="M6" s="16">
        <v>25</v>
      </c>
      <c r="N6" s="16">
        <v>7</v>
      </c>
      <c r="O6" s="16">
        <v>0</v>
      </c>
      <c r="P6" s="16">
        <v>1091974</v>
      </c>
      <c r="Q6" s="16">
        <v>413</v>
      </c>
      <c r="R6" s="14">
        <v>28.55106595253098</v>
      </c>
      <c r="S6" s="15">
        <v>3174</v>
      </c>
      <c r="T6" s="16">
        <v>96</v>
      </c>
      <c r="U6" s="16">
        <v>747</v>
      </c>
      <c r="V6" s="16">
        <v>1251</v>
      </c>
      <c r="W6" s="16">
        <v>696</v>
      </c>
      <c r="X6" s="16">
        <v>265</v>
      </c>
      <c r="Y6" s="16">
        <v>84</v>
      </c>
      <c r="Z6" s="16">
        <v>20</v>
      </c>
      <c r="AA6" s="16">
        <v>13</v>
      </c>
      <c r="AB6" s="16">
        <v>2</v>
      </c>
      <c r="AC6" s="16">
        <v>0</v>
      </c>
      <c r="AD6" s="17">
        <f t="shared" ref="AD6" si="0">SUM(AD7:AD8)</f>
        <v>1087453</v>
      </c>
      <c r="AE6" s="58" t="s">
        <v>30</v>
      </c>
      <c r="AF6" s="59"/>
    </row>
    <row r="7" spans="1:32" s="12" customFormat="1" ht="24.75" customHeight="1" x14ac:dyDescent="0.15">
      <c r="A7" s="32" t="s">
        <v>31</v>
      </c>
      <c r="B7" s="33"/>
      <c r="C7" s="13"/>
      <c r="D7" s="14">
        <v>29.890444974175605</v>
      </c>
      <c r="E7" s="15">
        <v>2517</v>
      </c>
      <c r="F7" s="18">
        <v>52</v>
      </c>
      <c r="G7" s="18">
        <v>468</v>
      </c>
      <c r="H7" s="18">
        <v>930</v>
      </c>
      <c r="I7" s="18">
        <v>616</v>
      </c>
      <c r="J7" s="18">
        <v>266</v>
      </c>
      <c r="K7" s="18">
        <v>120</v>
      </c>
      <c r="L7" s="18">
        <v>39</v>
      </c>
      <c r="M7" s="18">
        <v>20</v>
      </c>
      <c r="N7" s="18">
        <v>6</v>
      </c>
      <c r="O7" s="18">
        <v>0</v>
      </c>
      <c r="P7" s="18">
        <v>902811</v>
      </c>
      <c r="Q7" s="18">
        <v>346</v>
      </c>
      <c r="R7" s="14">
        <v>28.538149962321025</v>
      </c>
      <c r="S7" s="15">
        <v>2654</v>
      </c>
      <c r="T7" s="18">
        <v>80</v>
      </c>
      <c r="U7" s="18">
        <v>628</v>
      </c>
      <c r="V7" s="18">
        <v>1045</v>
      </c>
      <c r="W7" s="18">
        <v>583</v>
      </c>
      <c r="X7" s="18">
        <v>226</v>
      </c>
      <c r="Y7" s="18">
        <v>62</v>
      </c>
      <c r="Z7" s="18">
        <v>17</v>
      </c>
      <c r="AA7" s="18">
        <v>12</v>
      </c>
      <c r="AB7" s="18">
        <v>1</v>
      </c>
      <c r="AC7" s="18">
        <v>0</v>
      </c>
      <c r="AD7" s="19">
        <f t="shared" ref="AD7" si="1">AD10+AD11+AD12+AD13+AD17+AD23+AD27+AD31+AD32+AD33</f>
        <v>908883</v>
      </c>
      <c r="AE7" s="58" t="s">
        <v>31</v>
      </c>
      <c r="AF7" s="59"/>
    </row>
    <row r="8" spans="1:32" s="12" customFormat="1" ht="24.75" customHeight="1" x14ac:dyDescent="0.15">
      <c r="A8" s="32" t="s">
        <v>32</v>
      </c>
      <c r="B8" s="33"/>
      <c r="C8" s="13"/>
      <c r="D8" s="14">
        <v>30.372992935131666</v>
      </c>
      <c r="E8" s="15">
        <v>519</v>
      </c>
      <c r="F8" s="18">
        <v>14</v>
      </c>
      <c r="G8" s="18">
        <v>87</v>
      </c>
      <c r="H8" s="18">
        <v>190</v>
      </c>
      <c r="I8" s="18">
        <v>112</v>
      </c>
      <c r="J8" s="18">
        <v>65</v>
      </c>
      <c r="K8" s="18">
        <v>34</v>
      </c>
      <c r="L8" s="18">
        <v>11</v>
      </c>
      <c r="M8" s="18">
        <v>5</v>
      </c>
      <c r="N8" s="18">
        <v>1</v>
      </c>
      <c r="O8" s="18">
        <v>0</v>
      </c>
      <c r="P8" s="18">
        <v>189163</v>
      </c>
      <c r="Q8" s="18">
        <v>67</v>
      </c>
      <c r="R8" s="14">
        <v>28.616987179487182</v>
      </c>
      <c r="S8" s="15">
        <v>520</v>
      </c>
      <c r="T8" s="18">
        <v>16</v>
      </c>
      <c r="U8" s="18">
        <v>119</v>
      </c>
      <c r="V8" s="18">
        <v>206</v>
      </c>
      <c r="W8" s="18">
        <v>113</v>
      </c>
      <c r="X8" s="18">
        <v>39</v>
      </c>
      <c r="Y8" s="18">
        <v>22</v>
      </c>
      <c r="Z8" s="18">
        <v>3</v>
      </c>
      <c r="AA8" s="18">
        <v>1</v>
      </c>
      <c r="AB8" s="18">
        <v>1</v>
      </c>
      <c r="AC8" s="18">
        <v>0</v>
      </c>
      <c r="AD8" s="19">
        <f t="shared" ref="AD8" si="2">AD14+AD18+AD24+AD34+AD28+AD38</f>
        <v>178570</v>
      </c>
      <c r="AE8" s="58" t="s">
        <v>32</v>
      </c>
      <c r="AF8" s="59"/>
    </row>
    <row r="9" spans="1:32" s="12" customFormat="1" ht="24.75" customHeight="1" x14ac:dyDescent="0.15">
      <c r="A9" s="34" t="s">
        <v>33</v>
      </c>
      <c r="B9" s="35"/>
      <c r="C9" s="13"/>
      <c r="D9" s="14">
        <v>30.259989883662112</v>
      </c>
      <c r="E9" s="15">
        <v>1318</v>
      </c>
      <c r="F9" s="18">
        <v>15</v>
      </c>
      <c r="G9" s="18">
        <v>230</v>
      </c>
      <c r="H9" s="18">
        <v>485</v>
      </c>
      <c r="I9" s="18">
        <v>348</v>
      </c>
      <c r="J9" s="18">
        <v>135</v>
      </c>
      <c r="K9" s="18">
        <v>68</v>
      </c>
      <c r="L9" s="18">
        <v>19</v>
      </c>
      <c r="M9" s="18">
        <v>16</v>
      </c>
      <c r="N9" s="18">
        <v>2</v>
      </c>
      <c r="O9" s="18">
        <v>0</v>
      </c>
      <c r="P9" s="18">
        <v>478592</v>
      </c>
      <c r="Q9" s="18">
        <v>145</v>
      </c>
      <c r="R9" s="14">
        <v>28.776721664275467</v>
      </c>
      <c r="S9" s="15">
        <v>1394</v>
      </c>
      <c r="T9" s="18">
        <v>34</v>
      </c>
      <c r="U9" s="18">
        <v>306</v>
      </c>
      <c r="V9" s="18">
        <v>553</v>
      </c>
      <c r="W9" s="18">
        <v>339</v>
      </c>
      <c r="X9" s="18">
        <v>116</v>
      </c>
      <c r="Y9" s="18">
        <v>28</v>
      </c>
      <c r="Z9" s="18">
        <v>9</v>
      </c>
      <c r="AA9" s="18">
        <v>9</v>
      </c>
      <c r="AB9" s="18">
        <v>0</v>
      </c>
      <c r="AC9" s="18">
        <v>0</v>
      </c>
      <c r="AD9" s="19">
        <f t="shared" ref="AD9" si="3">SUM(AD10:AD13,AD14)</f>
        <v>481377</v>
      </c>
      <c r="AE9" s="60" t="s">
        <v>33</v>
      </c>
      <c r="AF9" s="61"/>
    </row>
    <row r="10" spans="1:32" s="12" customFormat="1" ht="24.75" customHeight="1" x14ac:dyDescent="0.15">
      <c r="A10" s="34" t="s">
        <v>34</v>
      </c>
      <c r="B10" s="35"/>
      <c r="C10" s="13">
        <v>201</v>
      </c>
      <c r="D10" s="14">
        <v>30.745365115399171</v>
      </c>
      <c r="E10" s="15">
        <v>881</v>
      </c>
      <c r="F10" s="18">
        <v>7</v>
      </c>
      <c r="G10" s="18">
        <v>138</v>
      </c>
      <c r="H10" s="18">
        <v>313</v>
      </c>
      <c r="I10" s="18">
        <v>246</v>
      </c>
      <c r="J10" s="18">
        <v>101</v>
      </c>
      <c r="K10" s="18">
        <v>48</v>
      </c>
      <c r="L10" s="18">
        <v>14</v>
      </c>
      <c r="M10" s="18">
        <v>12</v>
      </c>
      <c r="N10" s="18">
        <v>2</v>
      </c>
      <c r="O10" s="18">
        <v>0</v>
      </c>
      <c r="P10" s="18">
        <v>325040</v>
      </c>
      <c r="Q10" s="18">
        <v>84</v>
      </c>
      <c r="R10" s="14">
        <v>29.00420243204578</v>
      </c>
      <c r="S10" s="15">
        <v>932</v>
      </c>
      <c r="T10" s="18">
        <v>20</v>
      </c>
      <c r="U10" s="18">
        <v>193</v>
      </c>
      <c r="V10" s="18">
        <v>371</v>
      </c>
      <c r="W10" s="18">
        <v>228</v>
      </c>
      <c r="X10" s="18">
        <v>86</v>
      </c>
      <c r="Y10" s="18">
        <v>22</v>
      </c>
      <c r="Z10" s="18">
        <v>7</v>
      </c>
      <c r="AA10" s="18">
        <v>5</v>
      </c>
      <c r="AB10" s="18">
        <v>0</v>
      </c>
      <c r="AC10" s="18">
        <v>0</v>
      </c>
      <c r="AD10" s="19">
        <v>324383</v>
      </c>
      <c r="AE10" s="60" t="s">
        <v>34</v>
      </c>
      <c r="AF10" s="61"/>
    </row>
    <row r="11" spans="1:32" s="12" customFormat="1" ht="24.75" customHeight="1" x14ac:dyDescent="0.15">
      <c r="A11" s="34" t="s">
        <v>35</v>
      </c>
      <c r="B11" s="35"/>
      <c r="C11" s="13">
        <v>204</v>
      </c>
      <c r="D11" s="14">
        <v>31.475124378109456</v>
      </c>
      <c r="E11" s="15">
        <v>67</v>
      </c>
      <c r="F11" s="18">
        <v>2</v>
      </c>
      <c r="G11" s="18">
        <v>13</v>
      </c>
      <c r="H11" s="18">
        <v>18</v>
      </c>
      <c r="I11" s="18">
        <v>16</v>
      </c>
      <c r="J11" s="18">
        <v>7</v>
      </c>
      <c r="K11" s="18">
        <v>5</v>
      </c>
      <c r="L11" s="18">
        <v>3</v>
      </c>
      <c r="M11" s="18">
        <v>3</v>
      </c>
      <c r="N11" s="18">
        <v>0</v>
      </c>
      <c r="O11" s="18">
        <v>0</v>
      </c>
      <c r="P11" s="18">
        <v>25306</v>
      </c>
      <c r="Q11" s="18">
        <v>17</v>
      </c>
      <c r="R11" s="14">
        <v>28.809027777777779</v>
      </c>
      <c r="S11" s="15">
        <v>72</v>
      </c>
      <c r="T11" s="18">
        <v>4</v>
      </c>
      <c r="U11" s="18">
        <v>18</v>
      </c>
      <c r="V11" s="18">
        <v>19</v>
      </c>
      <c r="W11" s="18">
        <v>23</v>
      </c>
      <c r="X11" s="18">
        <v>5</v>
      </c>
      <c r="Y11" s="18">
        <v>2</v>
      </c>
      <c r="Z11" s="18">
        <v>1</v>
      </c>
      <c r="AA11" s="18">
        <v>0</v>
      </c>
      <c r="AB11" s="18">
        <v>0</v>
      </c>
      <c r="AC11" s="18">
        <v>0</v>
      </c>
      <c r="AD11" s="19">
        <v>24891</v>
      </c>
      <c r="AE11" s="60" t="s">
        <v>35</v>
      </c>
      <c r="AF11" s="61"/>
    </row>
    <row r="12" spans="1:32" s="12" customFormat="1" ht="24.75" customHeight="1" x14ac:dyDescent="0.15">
      <c r="A12" s="34" t="s">
        <v>36</v>
      </c>
      <c r="B12" s="35"/>
      <c r="C12" s="13">
        <v>208</v>
      </c>
      <c r="D12" s="14">
        <v>28.652597402597401</v>
      </c>
      <c r="E12" s="15">
        <v>154</v>
      </c>
      <c r="F12" s="18">
        <v>3</v>
      </c>
      <c r="G12" s="18">
        <v>29</v>
      </c>
      <c r="H12" s="18">
        <v>68</v>
      </c>
      <c r="I12" s="18">
        <v>40</v>
      </c>
      <c r="J12" s="18">
        <v>8</v>
      </c>
      <c r="K12" s="18">
        <v>5</v>
      </c>
      <c r="L12" s="18">
        <v>1</v>
      </c>
      <c r="M12" s="18">
        <v>0</v>
      </c>
      <c r="N12" s="18">
        <v>0</v>
      </c>
      <c r="O12" s="18">
        <v>0</v>
      </c>
      <c r="P12" s="18">
        <v>52950</v>
      </c>
      <c r="Q12" s="18">
        <v>19</v>
      </c>
      <c r="R12" s="14">
        <v>28.068137254901959</v>
      </c>
      <c r="S12" s="15">
        <v>170</v>
      </c>
      <c r="T12" s="18">
        <v>5</v>
      </c>
      <c r="U12" s="18">
        <v>40</v>
      </c>
      <c r="V12" s="18">
        <v>75</v>
      </c>
      <c r="W12" s="18">
        <v>40</v>
      </c>
      <c r="X12" s="18">
        <v>7</v>
      </c>
      <c r="Y12" s="18">
        <v>2</v>
      </c>
      <c r="Z12" s="18">
        <v>0</v>
      </c>
      <c r="AA12" s="18">
        <v>1</v>
      </c>
      <c r="AB12" s="18">
        <v>0</v>
      </c>
      <c r="AC12" s="18">
        <v>0</v>
      </c>
      <c r="AD12" s="19">
        <v>57259</v>
      </c>
      <c r="AE12" s="60" t="s">
        <v>36</v>
      </c>
      <c r="AF12" s="61"/>
    </row>
    <row r="13" spans="1:32" s="12" customFormat="1" ht="24.75" customHeight="1" x14ac:dyDescent="0.15">
      <c r="A13" s="34" t="s">
        <v>37</v>
      </c>
      <c r="B13" s="35"/>
      <c r="C13" s="13">
        <v>210</v>
      </c>
      <c r="D13" s="14">
        <v>28.953634085213032</v>
      </c>
      <c r="E13" s="15">
        <v>133</v>
      </c>
      <c r="F13" s="18">
        <v>2</v>
      </c>
      <c r="G13" s="18">
        <v>33</v>
      </c>
      <c r="H13" s="18">
        <v>51</v>
      </c>
      <c r="I13" s="18">
        <v>27</v>
      </c>
      <c r="J13" s="18">
        <v>12</v>
      </c>
      <c r="K13" s="18">
        <v>7</v>
      </c>
      <c r="L13" s="18">
        <v>1</v>
      </c>
      <c r="M13" s="18">
        <v>0</v>
      </c>
      <c r="N13" s="18">
        <v>0</v>
      </c>
      <c r="O13" s="18">
        <v>0</v>
      </c>
      <c r="P13" s="18">
        <v>46210</v>
      </c>
      <c r="Q13" s="18">
        <v>19</v>
      </c>
      <c r="R13" s="14">
        <v>28.650118203309692</v>
      </c>
      <c r="S13" s="15">
        <v>141</v>
      </c>
      <c r="T13" s="18">
        <v>4</v>
      </c>
      <c r="U13" s="18">
        <v>36</v>
      </c>
      <c r="V13" s="18">
        <v>50</v>
      </c>
      <c r="W13" s="18">
        <v>34</v>
      </c>
      <c r="X13" s="18">
        <v>13</v>
      </c>
      <c r="Y13" s="18">
        <v>1</v>
      </c>
      <c r="Z13" s="18">
        <v>1</v>
      </c>
      <c r="AA13" s="18">
        <v>2</v>
      </c>
      <c r="AB13" s="18">
        <v>0</v>
      </c>
      <c r="AC13" s="18">
        <v>0</v>
      </c>
      <c r="AD13" s="19">
        <v>48476</v>
      </c>
      <c r="AE13" s="60" t="s">
        <v>37</v>
      </c>
      <c r="AF13" s="61"/>
    </row>
    <row r="14" spans="1:32" s="12" customFormat="1" ht="24.75" customHeight="1" x14ac:dyDescent="0.15">
      <c r="A14" s="34" t="s">
        <v>38</v>
      </c>
      <c r="B14" s="36"/>
      <c r="C14" s="13"/>
      <c r="D14" s="14">
        <v>29.202811244979923</v>
      </c>
      <c r="E14" s="15">
        <v>83</v>
      </c>
      <c r="F14" s="18">
        <v>1</v>
      </c>
      <c r="G14" s="18">
        <v>17</v>
      </c>
      <c r="H14" s="18">
        <v>35</v>
      </c>
      <c r="I14" s="18">
        <v>19</v>
      </c>
      <c r="J14" s="18">
        <v>7</v>
      </c>
      <c r="K14" s="18">
        <v>3</v>
      </c>
      <c r="L14" s="18">
        <v>0</v>
      </c>
      <c r="M14" s="18">
        <v>1</v>
      </c>
      <c r="N14" s="18">
        <v>0</v>
      </c>
      <c r="O14" s="18">
        <v>0</v>
      </c>
      <c r="P14" s="18">
        <v>29086</v>
      </c>
      <c r="Q14" s="18">
        <v>6</v>
      </c>
      <c r="R14" s="14">
        <v>27.814345991561183</v>
      </c>
      <c r="S14" s="15">
        <v>79</v>
      </c>
      <c r="T14" s="18">
        <v>1</v>
      </c>
      <c r="U14" s="18">
        <v>19</v>
      </c>
      <c r="V14" s="18">
        <v>38</v>
      </c>
      <c r="W14" s="18">
        <v>14</v>
      </c>
      <c r="X14" s="18">
        <v>5</v>
      </c>
      <c r="Y14" s="18">
        <v>1</v>
      </c>
      <c r="Z14" s="18">
        <v>0</v>
      </c>
      <c r="AA14" s="18">
        <v>1</v>
      </c>
      <c r="AB14" s="18">
        <v>0</v>
      </c>
      <c r="AC14" s="18">
        <v>0</v>
      </c>
      <c r="AD14" s="19">
        <f t="shared" ref="AD14" si="4">SUM(AD15)</f>
        <v>26368</v>
      </c>
      <c r="AE14" s="60" t="s">
        <v>38</v>
      </c>
      <c r="AF14" s="62"/>
    </row>
    <row r="15" spans="1:32" s="12" customFormat="1" ht="24.75" customHeight="1" x14ac:dyDescent="0.15">
      <c r="A15" s="37"/>
      <c r="B15" s="38" t="s">
        <v>39</v>
      </c>
      <c r="C15" s="20">
        <v>327</v>
      </c>
      <c r="D15" s="21">
        <v>29.202811244979923</v>
      </c>
      <c r="E15" s="22">
        <v>83</v>
      </c>
      <c r="F15" s="23">
        <v>1</v>
      </c>
      <c r="G15" s="23">
        <v>17</v>
      </c>
      <c r="H15" s="23">
        <v>35</v>
      </c>
      <c r="I15" s="23">
        <v>19</v>
      </c>
      <c r="J15" s="23">
        <v>7</v>
      </c>
      <c r="K15" s="23">
        <v>3</v>
      </c>
      <c r="L15" s="23">
        <v>0</v>
      </c>
      <c r="M15" s="23">
        <v>1</v>
      </c>
      <c r="N15" s="23">
        <v>0</v>
      </c>
      <c r="O15" s="23">
        <v>0</v>
      </c>
      <c r="P15" s="23">
        <v>29086</v>
      </c>
      <c r="Q15" s="23">
        <v>6</v>
      </c>
      <c r="R15" s="21">
        <v>27.814345991561183</v>
      </c>
      <c r="S15" s="22">
        <v>79</v>
      </c>
      <c r="T15" s="23">
        <v>1</v>
      </c>
      <c r="U15" s="23">
        <v>19</v>
      </c>
      <c r="V15" s="23">
        <v>38</v>
      </c>
      <c r="W15" s="23">
        <v>14</v>
      </c>
      <c r="X15" s="23">
        <v>5</v>
      </c>
      <c r="Y15" s="23">
        <v>1</v>
      </c>
      <c r="Z15" s="23">
        <v>0</v>
      </c>
      <c r="AA15" s="23">
        <v>1</v>
      </c>
      <c r="AB15" s="23">
        <v>0</v>
      </c>
      <c r="AC15" s="23">
        <v>0</v>
      </c>
      <c r="AD15" s="24">
        <v>26368</v>
      </c>
      <c r="AE15" s="63"/>
      <c r="AF15" s="64" t="s">
        <v>39</v>
      </c>
    </row>
    <row r="16" spans="1:32" s="12" customFormat="1" ht="24.75" customHeight="1" x14ac:dyDescent="0.15">
      <c r="A16" s="34" t="s">
        <v>40</v>
      </c>
      <c r="B16" s="36"/>
      <c r="C16" s="13"/>
      <c r="D16" s="14">
        <v>29.972525473071322</v>
      </c>
      <c r="E16" s="15">
        <v>458</v>
      </c>
      <c r="F16" s="18">
        <v>10</v>
      </c>
      <c r="G16" s="18">
        <v>83</v>
      </c>
      <c r="H16" s="18">
        <v>168</v>
      </c>
      <c r="I16" s="18">
        <v>109</v>
      </c>
      <c r="J16" s="18">
        <v>59</v>
      </c>
      <c r="K16" s="18">
        <v>17</v>
      </c>
      <c r="L16" s="18">
        <v>10</v>
      </c>
      <c r="M16" s="18">
        <v>1</v>
      </c>
      <c r="N16" s="18">
        <v>1</v>
      </c>
      <c r="O16" s="18">
        <v>0</v>
      </c>
      <c r="P16" s="18">
        <v>164729</v>
      </c>
      <c r="Q16" s="18">
        <v>38</v>
      </c>
      <c r="R16" s="14">
        <v>28.454140999315538</v>
      </c>
      <c r="S16" s="15">
        <v>487</v>
      </c>
      <c r="T16" s="18">
        <v>14</v>
      </c>
      <c r="U16" s="18">
        <v>109</v>
      </c>
      <c r="V16" s="18">
        <v>204</v>
      </c>
      <c r="W16" s="18">
        <v>105</v>
      </c>
      <c r="X16" s="18">
        <v>37</v>
      </c>
      <c r="Y16" s="18">
        <v>13</v>
      </c>
      <c r="Z16" s="18">
        <v>4</v>
      </c>
      <c r="AA16" s="18">
        <v>0</v>
      </c>
      <c r="AB16" s="18">
        <v>1</v>
      </c>
      <c r="AC16" s="18">
        <v>0</v>
      </c>
      <c r="AD16" s="19">
        <f t="shared" ref="AD16" si="5">SUM(AD17:AD18)</f>
        <v>166286</v>
      </c>
      <c r="AE16" s="60" t="s">
        <v>40</v>
      </c>
      <c r="AF16" s="62"/>
    </row>
    <row r="17" spans="1:32" s="12" customFormat="1" ht="24.75" customHeight="1" x14ac:dyDescent="0.15">
      <c r="A17" s="34" t="s">
        <v>41</v>
      </c>
      <c r="B17" s="36"/>
      <c r="C17" s="13">
        <v>203</v>
      </c>
      <c r="D17" s="14">
        <v>29.419664268585134</v>
      </c>
      <c r="E17" s="15">
        <v>278</v>
      </c>
      <c r="F17" s="18">
        <v>4</v>
      </c>
      <c r="G17" s="18">
        <v>53</v>
      </c>
      <c r="H17" s="18">
        <v>111</v>
      </c>
      <c r="I17" s="18">
        <v>67</v>
      </c>
      <c r="J17" s="18">
        <v>29</v>
      </c>
      <c r="K17" s="18">
        <v>10</v>
      </c>
      <c r="L17" s="18">
        <v>3</v>
      </c>
      <c r="M17" s="18">
        <v>0</v>
      </c>
      <c r="N17" s="18">
        <v>1</v>
      </c>
      <c r="O17" s="18">
        <v>0</v>
      </c>
      <c r="P17" s="18">
        <v>98144</v>
      </c>
      <c r="Q17" s="18">
        <v>23</v>
      </c>
      <c r="R17" s="14">
        <v>28.058305830583055</v>
      </c>
      <c r="S17" s="15">
        <v>303</v>
      </c>
      <c r="T17" s="18">
        <v>7</v>
      </c>
      <c r="U17" s="18">
        <v>72</v>
      </c>
      <c r="V17" s="18">
        <v>134</v>
      </c>
      <c r="W17" s="18">
        <v>59</v>
      </c>
      <c r="X17" s="18">
        <v>23</v>
      </c>
      <c r="Y17" s="18">
        <v>7</v>
      </c>
      <c r="Z17" s="18">
        <v>1</v>
      </c>
      <c r="AA17" s="18">
        <v>0</v>
      </c>
      <c r="AB17" s="18">
        <v>0</v>
      </c>
      <c r="AC17" s="18">
        <v>0</v>
      </c>
      <c r="AD17" s="19">
        <v>102020</v>
      </c>
      <c r="AE17" s="60" t="s">
        <v>41</v>
      </c>
      <c r="AF17" s="62"/>
    </row>
    <row r="18" spans="1:32" s="12" customFormat="1" ht="24.75" customHeight="1" x14ac:dyDescent="0.15">
      <c r="A18" s="34" t="s">
        <v>42</v>
      </c>
      <c r="B18" s="36"/>
      <c r="C18" s="13"/>
      <c r="D18" s="14">
        <v>30.826388888888889</v>
      </c>
      <c r="E18" s="15">
        <v>180</v>
      </c>
      <c r="F18" s="18">
        <v>6</v>
      </c>
      <c r="G18" s="18">
        <v>30</v>
      </c>
      <c r="H18" s="18">
        <v>57</v>
      </c>
      <c r="I18" s="18">
        <v>42</v>
      </c>
      <c r="J18" s="18">
        <v>30</v>
      </c>
      <c r="K18" s="18">
        <v>7</v>
      </c>
      <c r="L18" s="18">
        <v>7</v>
      </c>
      <c r="M18" s="18">
        <v>1</v>
      </c>
      <c r="N18" s="18">
        <v>0</v>
      </c>
      <c r="O18" s="18">
        <v>0</v>
      </c>
      <c r="P18" s="18">
        <v>66585</v>
      </c>
      <c r="Q18" s="18">
        <v>15</v>
      </c>
      <c r="R18" s="14">
        <v>29.105978260869566</v>
      </c>
      <c r="S18" s="15">
        <v>184</v>
      </c>
      <c r="T18" s="18">
        <v>7</v>
      </c>
      <c r="U18" s="18">
        <v>37</v>
      </c>
      <c r="V18" s="18">
        <v>70</v>
      </c>
      <c r="W18" s="18">
        <v>46</v>
      </c>
      <c r="X18" s="18">
        <v>14</v>
      </c>
      <c r="Y18" s="18">
        <v>6</v>
      </c>
      <c r="Z18" s="18">
        <v>3</v>
      </c>
      <c r="AA18" s="18">
        <v>0</v>
      </c>
      <c r="AB18" s="18">
        <v>1</v>
      </c>
      <c r="AC18" s="18">
        <v>0</v>
      </c>
      <c r="AD18" s="19">
        <f t="shared" ref="AD18" si="6">SUM(AD19:AD21)</f>
        <v>64266</v>
      </c>
      <c r="AE18" s="60" t="s">
        <v>42</v>
      </c>
      <c r="AF18" s="62"/>
    </row>
    <row r="19" spans="1:32" s="12" customFormat="1" ht="24.75" customHeight="1" x14ac:dyDescent="0.15">
      <c r="A19" s="37"/>
      <c r="B19" s="38" t="s">
        <v>43</v>
      </c>
      <c r="C19" s="20">
        <v>341</v>
      </c>
      <c r="D19" s="21">
        <v>30.02355072463768</v>
      </c>
      <c r="E19" s="22">
        <v>46</v>
      </c>
      <c r="F19" s="23">
        <v>1</v>
      </c>
      <c r="G19" s="23">
        <v>9</v>
      </c>
      <c r="H19" s="23">
        <v>16</v>
      </c>
      <c r="I19" s="23">
        <v>10</v>
      </c>
      <c r="J19" s="23">
        <v>7</v>
      </c>
      <c r="K19" s="23">
        <v>2</v>
      </c>
      <c r="L19" s="23">
        <v>1</v>
      </c>
      <c r="M19" s="23">
        <v>0</v>
      </c>
      <c r="N19" s="23">
        <v>0</v>
      </c>
      <c r="O19" s="23">
        <v>0</v>
      </c>
      <c r="P19" s="23">
        <v>16573</v>
      </c>
      <c r="Q19" s="23">
        <v>1</v>
      </c>
      <c r="R19" s="21">
        <v>29.046875</v>
      </c>
      <c r="S19" s="22">
        <v>48</v>
      </c>
      <c r="T19" s="23">
        <v>2</v>
      </c>
      <c r="U19" s="23">
        <v>9</v>
      </c>
      <c r="V19" s="23">
        <v>21</v>
      </c>
      <c r="W19" s="23">
        <v>9</v>
      </c>
      <c r="X19" s="23">
        <v>5</v>
      </c>
      <c r="Y19" s="23">
        <v>2</v>
      </c>
      <c r="Z19" s="23">
        <v>0</v>
      </c>
      <c r="AA19" s="23">
        <v>0</v>
      </c>
      <c r="AB19" s="23">
        <v>0</v>
      </c>
      <c r="AC19" s="23">
        <v>0</v>
      </c>
      <c r="AD19" s="24">
        <v>16731</v>
      </c>
      <c r="AE19" s="63"/>
      <c r="AF19" s="64" t="s">
        <v>43</v>
      </c>
    </row>
    <row r="20" spans="1:32" s="12" customFormat="1" ht="24.75" customHeight="1" x14ac:dyDescent="0.15">
      <c r="A20" s="37"/>
      <c r="B20" s="38" t="s">
        <v>44</v>
      </c>
      <c r="C20" s="20">
        <v>345</v>
      </c>
      <c r="D20" s="21">
        <v>30.563829787234042</v>
      </c>
      <c r="E20" s="22">
        <v>47</v>
      </c>
      <c r="F20" s="23">
        <v>2</v>
      </c>
      <c r="G20" s="23">
        <v>11</v>
      </c>
      <c r="H20" s="23">
        <v>11</v>
      </c>
      <c r="I20" s="23">
        <v>10</v>
      </c>
      <c r="J20" s="23">
        <v>8</v>
      </c>
      <c r="K20" s="23">
        <v>3</v>
      </c>
      <c r="L20" s="23">
        <v>2</v>
      </c>
      <c r="M20" s="23">
        <v>0</v>
      </c>
      <c r="N20" s="23">
        <v>0</v>
      </c>
      <c r="O20" s="23">
        <v>0</v>
      </c>
      <c r="P20" s="23">
        <v>17238</v>
      </c>
      <c r="Q20" s="23">
        <v>2</v>
      </c>
      <c r="R20" s="21">
        <v>27.914893617021278</v>
      </c>
      <c r="S20" s="22">
        <v>47</v>
      </c>
      <c r="T20" s="23">
        <v>1</v>
      </c>
      <c r="U20" s="23">
        <v>16</v>
      </c>
      <c r="V20" s="23">
        <v>13</v>
      </c>
      <c r="W20" s="23">
        <v>13</v>
      </c>
      <c r="X20" s="23">
        <v>1</v>
      </c>
      <c r="Y20" s="23">
        <v>2</v>
      </c>
      <c r="Z20" s="23">
        <v>1</v>
      </c>
      <c r="AA20" s="23">
        <v>0</v>
      </c>
      <c r="AB20" s="23">
        <v>0</v>
      </c>
      <c r="AC20" s="23">
        <v>0</v>
      </c>
      <c r="AD20" s="24">
        <v>15744</v>
      </c>
      <c r="AE20" s="63"/>
      <c r="AF20" s="64" t="s">
        <v>44</v>
      </c>
    </row>
    <row r="21" spans="1:32" s="12" customFormat="1" ht="24.75" customHeight="1" x14ac:dyDescent="0.15">
      <c r="A21" s="37"/>
      <c r="B21" s="38" t="s">
        <v>45</v>
      </c>
      <c r="C21" s="20">
        <v>346</v>
      </c>
      <c r="D21" s="21">
        <v>31.392720306513407</v>
      </c>
      <c r="E21" s="22">
        <v>87</v>
      </c>
      <c r="F21" s="23">
        <v>3</v>
      </c>
      <c r="G21" s="23">
        <v>10</v>
      </c>
      <c r="H21" s="23">
        <v>30</v>
      </c>
      <c r="I21" s="23">
        <v>22</v>
      </c>
      <c r="J21" s="23">
        <v>15</v>
      </c>
      <c r="K21" s="23">
        <v>2</v>
      </c>
      <c r="L21" s="23">
        <v>4</v>
      </c>
      <c r="M21" s="23">
        <v>1</v>
      </c>
      <c r="N21" s="23">
        <v>0</v>
      </c>
      <c r="O21" s="23">
        <v>0</v>
      </c>
      <c r="P21" s="23">
        <v>32774</v>
      </c>
      <c r="Q21" s="23">
        <v>12</v>
      </c>
      <c r="R21" s="21">
        <v>29.766853932584269</v>
      </c>
      <c r="S21" s="22">
        <v>89</v>
      </c>
      <c r="T21" s="23">
        <v>4</v>
      </c>
      <c r="U21" s="23">
        <v>12</v>
      </c>
      <c r="V21" s="23">
        <v>36</v>
      </c>
      <c r="W21" s="23">
        <v>24</v>
      </c>
      <c r="X21" s="23">
        <v>8</v>
      </c>
      <c r="Y21" s="23">
        <v>2</v>
      </c>
      <c r="Z21" s="23">
        <v>2</v>
      </c>
      <c r="AA21" s="23">
        <v>0</v>
      </c>
      <c r="AB21" s="23">
        <v>1</v>
      </c>
      <c r="AC21" s="23">
        <v>0</v>
      </c>
      <c r="AD21" s="24">
        <v>31791</v>
      </c>
      <c r="AE21" s="63"/>
      <c r="AF21" s="64" t="s">
        <v>45</v>
      </c>
    </row>
    <row r="22" spans="1:32" s="12" customFormat="1" ht="24.75" customHeight="1" x14ac:dyDescent="0.15">
      <c r="A22" s="34" t="s">
        <v>46</v>
      </c>
      <c r="B22" s="36"/>
      <c r="C22" s="13"/>
      <c r="D22" s="14">
        <v>29.083333333333332</v>
      </c>
      <c r="E22" s="15">
        <v>465</v>
      </c>
      <c r="F22" s="18">
        <v>17</v>
      </c>
      <c r="G22" s="18">
        <v>101</v>
      </c>
      <c r="H22" s="18">
        <v>176</v>
      </c>
      <c r="I22" s="18">
        <v>90</v>
      </c>
      <c r="J22" s="18">
        <v>49</v>
      </c>
      <c r="K22" s="18">
        <v>21</v>
      </c>
      <c r="L22" s="18">
        <v>8</v>
      </c>
      <c r="M22" s="18">
        <v>2</v>
      </c>
      <c r="N22" s="18">
        <v>1</v>
      </c>
      <c r="O22" s="18">
        <v>0</v>
      </c>
      <c r="P22" s="18">
        <v>162285</v>
      </c>
      <c r="Q22" s="18">
        <v>84</v>
      </c>
      <c r="R22" s="14">
        <v>28.090466249130134</v>
      </c>
      <c r="S22" s="15">
        <v>479</v>
      </c>
      <c r="T22" s="18">
        <v>18</v>
      </c>
      <c r="U22" s="18">
        <v>135</v>
      </c>
      <c r="V22" s="18">
        <v>172</v>
      </c>
      <c r="W22" s="18">
        <v>97</v>
      </c>
      <c r="X22" s="18">
        <v>36</v>
      </c>
      <c r="Y22" s="18">
        <v>18</v>
      </c>
      <c r="Z22" s="18">
        <v>2</v>
      </c>
      <c r="AA22" s="18">
        <v>1</v>
      </c>
      <c r="AB22" s="18">
        <v>0</v>
      </c>
      <c r="AC22" s="18">
        <v>0</v>
      </c>
      <c r="AD22" s="19">
        <f t="shared" ref="AD22" si="7">SUM(AD23:AD24)</f>
        <v>161464</v>
      </c>
      <c r="AE22" s="60" t="s">
        <v>46</v>
      </c>
      <c r="AF22" s="62"/>
    </row>
    <row r="23" spans="1:32" s="12" customFormat="1" ht="24.75" customHeight="1" x14ac:dyDescent="0.15">
      <c r="A23" s="34" t="s">
        <v>47</v>
      </c>
      <c r="B23" s="36"/>
      <c r="C23" s="13">
        <v>202</v>
      </c>
      <c r="D23" s="14">
        <v>29.194957659738257</v>
      </c>
      <c r="E23" s="15">
        <v>433</v>
      </c>
      <c r="F23" s="18">
        <v>16</v>
      </c>
      <c r="G23" s="18">
        <v>93</v>
      </c>
      <c r="H23" s="18">
        <v>161</v>
      </c>
      <c r="I23" s="18">
        <v>85</v>
      </c>
      <c r="J23" s="18">
        <v>47</v>
      </c>
      <c r="K23" s="18">
        <v>21</v>
      </c>
      <c r="L23" s="18">
        <v>8</v>
      </c>
      <c r="M23" s="18">
        <v>1</v>
      </c>
      <c r="N23" s="18">
        <v>1</v>
      </c>
      <c r="O23" s="18">
        <v>0</v>
      </c>
      <c r="P23" s="18">
        <v>151697</v>
      </c>
      <c r="Q23" s="18">
        <v>80</v>
      </c>
      <c r="R23" s="14">
        <v>28.268684603886399</v>
      </c>
      <c r="S23" s="15">
        <v>446</v>
      </c>
      <c r="T23" s="18">
        <v>16</v>
      </c>
      <c r="U23" s="18">
        <v>124</v>
      </c>
      <c r="V23" s="18">
        <v>157</v>
      </c>
      <c r="W23" s="18">
        <v>93</v>
      </c>
      <c r="X23" s="18">
        <v>35</v>
      </c>
      <c r="Y23" s="18">
        <v>18</v>
      </c>
      <c r="Z23" s="18">
        <v>2</v>
      </c>
      <c r="AA23" s="18">
        <v>1</v>
      </c>
      <c r="AB23" s="18">
        <v>0</v>
      </c>
      <c r="AC23" s="18">
        <v>0</v>
      </c>
      <c r="AD23" s="19">
        <v>151294</v>
      </c>
      <c r="AE23" s="60" t="s">
        <v>47</v>
      </c>
      <c r="AF23" s="62"/>
    </row>
    <row r="24" spans="1:32" s="12" customFormat="1" ht="24.75" customHeight="1" x14ac:dyDescent="0.15">
      <c r="A24" s="34" t="s">
        <v>48</v>
      </c>
      <c r="B24" s="36"/>
      <c r="C24" s="13"/>
      <c r="D24" s="14">
        <v>27.572916666666668</v>
      </c>
      <c r="E24" s="15">
        <v>32</v>
      </c>
      <c r="F24" s="18">
        <v>1</v>
      </c>
      <c r="G24" s="18">
        <v>8</v>
      </c>
      <c r="H24" s="18">
        <v>15</v>
      </c>
      <c r="I24" s="18">
        <v>5</v>
      </c>
      <c r="J24" s="18">
        <v>2</v>
      </c>
      <c r="K24" s="18">
        <v>0</v>
      </c>
      <c r="L24" s="18">
        <v>0</v>
      </c>
      <c r="M24" s="18">
        <v>1</v>
      </c>
      <c r="N24" s="18">
        <v>0</v>
      </c>
      <c r="O24" s="18">
        <v>0</v>
      </c>
      <c r="P24" s="18">
        <v>10588</v>
      </c>
      <c r="Q24" s="18">
        <v>4</v>
      </c>
      <c r="R24" s="14">
        <v>25.681818181818183</v>
      </c>
      <c r="S24" s="15">
        <v>33</v>
      </c>
      <c r="T24" s="18">
        <v>2</v>
      </c>
      <c r="U24" s="18">
        <v>11</v>
      </c>
      <c r="V24" s="18">
        <v>15</v>
      </c>
      <c r="W24" s="18">
        <v>4</v>
      </c>
      <c r="X24" s="18">
        <v>1</v>
      </c>
      <c r="Y24" s="18">
        <v>0</v>
      </c>
      <c r="Z24" s="18">
        <v>0</v>
      </c>
      <c r="AA24" s="18">
        <v>0</v>
      </c>
      <c r="AB24" s="18">
        <v>0</v>
      </c>
      <c r="AC24" s="18">
        <v>0</v>
      </c>
      <c r="AD24" s="19">
        <f t="shared" ref="AD24" si="8">SUM(AD25)</f>
        <v>10170</v>
      </c>
      <c r="AE24" s="60" t="s">
        <v>48</v>
      </c>
      <c r="AF24" s="62"/>
    </row>
    <row r="25" spans="1:32" s="12" customFormat="1" ht="24.75" customHeight="1" x14ac:dyDescent="0.15">
      <c r="A25" s="37"/>
      <c r="B25" s="38" t="s">
        <v>49</v>
      </c>
      <c r="C25" s="20">
        <v>387</v>
      </c>
      <c r="D25" s="21">
        <v>27.572916666666668</v>
      </c>
      <c r="E25" s="22">
        <v>32</v>
      </c>
      <c r="F25" s="23">
        <v>1</v>
      </c>
      <c r="G25" s="23">
        <v>8</v>
      </c>
      <c r="H25" s="23">
        <v>15</v>
      </c>
      <c r="I25" s="23">
        <v>5</v>
      </c>
      <c r="J25" s="23">
        <v>2</v>
      </c>
      <c r="K25" s="23">
        <v>0</v>
      </c>
      <c r="L25" s="23">
        <v>0</v>
      </c>
      <c r="M25" s="23">
        <v>1</v>
      </c>
      <c r="N25" s="23">
        <v>0</v>
      </c>
      <c r="O25" s="23">
        <v>0</v>
      </c>
      <c r="P25" s="23">
        <v>10588</v>
      </c>
      <c r="Q25" s="23">
        <v>4</v>
      </c>
      <c r="R25" s="21">
        <v>25.681818181818183</v>
      </c>
      <c r="S25" s="22">
        <v>33</v>
      </c>
      <c r="T25" s="23">
        <v>2</v>
      </c>
      <c r="U25" s="23">
        <v>11</v>
      </c>
      <c r="V25" s="23">
        <v>15</v>
      </c>
      <c r="W25" s="23">
        <v>4</v>
      </c>
      <c r="X25" s="23">
        <v>1</v>
      </c>
      <c r="Y25" s="23">
        <v>0</v>
      </c>
      <c r="Z25" s="23">
        <v>0</v>
      </c>
      <c r="AA25" s="23">
        <v>0</v>
      </c>
      <c r="AB25" s="23">
        <v>0</v>
      </c>
      <c r="AC25" s="23">
        <v>0</v>
      </c>
      <c r="AD25" s="24">
        <v>10170</v>
      </c>
      <c r="AE25" s="63"/>
      <c r="AF25" s="64" t="s">
        <v>49</v>
      </c>
    </row>
    <row r="26" spans="1:32" s="12" customFormat="1" ht="24.75" customHeight="1" x14ac:dyDescent="0.15">
      <c r="A26" s="34" t="s">
        <v>50</v>
      </c>
      <c r="B26" s="36"/>
      <c r="C26" s="13"/>
      <c r="D26" s="14">
        <v>30.29086845466156</v>
      </c>
      <c r="E26" s="15">
        <v>261</v>
      </c>
      <c r="F26" s="18">
        <v>9</v>
      </c>
      <c r="G26" s="18">
        <v>45</v>
      </c>
      <c r="H26" s="18">
        <v>88</v>
      </c>
      <c r="I26" s="18">
        <v>66</v>
      </c>
      <c r="J26" s="18">
        <v>29</v>
      </c>
      <c r="K26" s="18">
        <v>17</v>
      </c>
      <c r="L26" s="18">
        <v>3</v>
      </c>
      <c r="M26" s="18">
        <v>3</v>
      </c>
      <c r="N26" s="18">
        <v>1</v>
      </c>
      <c r="O26" s="18">
        <v>0</v>
      </c>
      <c r="P26" s="18">
        <v>94871</v>
      </c>
      <c r="Q26" s="18">
        <v>59</v>
      </c>
      <c r="R26" s="14">
        <v>28.367424242424242</v>
      </c>
      <c r="S26" s="15">
        <v>264</v>
      </c>
      <c r="T26" s="18">
        <v>14</v>
      </c>
      <c r="U26" s="18">
        <v>60</v>
      </c>
      <c r="V26" s="18">
        <v>103</v>
      </c>
      <c r="W26" s="18">
        <v>56</v>
      </c>
      <c r="X26" s="18">
        <v>20</v>
      </c>
      <c r="Y26" s="18">
        <v>7</v>
      </c>
      <c r="Z26" s="18">
        <v>3</v>
      </c>
      <c r="AA26" s="18">
        <v>1</v>
      </c>
      <c r="AB26" s="18">
        <v>0</v>
      </c>
      <c r="AC26" s="18">
        <v>0</v>
      </c>
      <c r="AD26" s="19">
        <f t="shared" ref="AD26" si="9">SUM(AD27:AD28)</f>
        <v>89868</v>
      </c>
      <c r="AE26" s="60" t="s">
        <v>50</v>
      </c>
      <c r="AF26" s="62"/>
    </row>
    <row r="27" spans="1:32" s="12" customFormat="1" ht="24.75" customHeight="1" x14ac:dyDescent="0.15">
      <c r="A27" s="34" t="s">
        <v>51</v>
      </c>
      <c r="B27" s="36"/>
      <c r="C27" s="13">
        <v>205</v>
      </c>
      <c r="D27" s="14">
        <v>29.539930555555557</v>
      </c>
      <c r="E27" s="15">
        <v>192</v>
      </c>
      <c r="F27" s="18">
        <v>7</v>
      </c>
      <c r="G27" s="18">
        <v>40</v>
      </c>
      <c r="H27" s="18">
        <v>65</v>
      </c>
      <c r="I27" s="18">
        <v>45</v>
      </c>
      <c r="J27" s="18">
        <v>21</v>
      </c>
      <c r="K27" s="18">
        <v>11</v>
      </c>
      <c r="L27" s="18">
        <v>1</v>
      </c>
      <c r="M27" s="18">
        <v>2</v>
      </c>
      <c r="N27" s="18">
        <v>0</v>
      </c>
      <c r="O27" s="18">
        <v>0</v>
      </c>
      <c r="P27" s="18">
        <v>68060</v>
      </c>
      <c r="Q27" s="18">
        <v>41</v>
      </c>
      <c r="R27" s="14">
        <v>28.020416666666666</v>
      </c>
      <c r="S27" s="15">
        <v>200</v>
      </c>
      <c r="T27" s="18">
        <v>11</v>
      </c>
      <c r="U27" s="18">
        <v>54</v>
      </c>
      <c r="V27" s="18">
        <v>72</v>
      </c>
      <c r="W27" s="18">
        <v>41</v>
      </c>
      <c r="X27" s="18">
        <v>15</v>
      </c>
      <c r="Y27" s="18">
        <v>3</v>
      </c>
      <c r="Z27" s="18">
        <v>3</v>
      </c>
      <c r="AA27" s="18">
        <v>1</v>
      </c>
      <c r="AB27" s="18">
        <v>0</v>
      </c>
      <c r="AC27" s="18">
        <v>0</v>
      </c>
      <c r="AD27" s="19">
        <v>67249</v>
      </c>
      <c r="AE27" s="60" t="s">
        <v>51</v>
      </c>
      <c r="AF27" s="62"/>
    </row>
    <row r="28" spans="1:32" s="12" customFormat="1" ht="24.75" customHeight="1" x14ac:dyDescent="0.15">
      <c r="A28" s="34" t="s">
        <v>52</v>
      </c>
      <c r="B28" s="36"/>
      <c r="C28" s="13"/>
      <c r="D28" s="14">
        <v>32.380434782608695</v>
      </c>
      <c r="E28" s="15">
        <v>69</v>
      </c>
      <c r="F28" s="18">
        <v>2</v>
      </c>
      <c r="G28" s="18">
        <v>5</v>
      </c>
      <c r="H28" s="18">
        <v>23</v>
      </c>
      <c r="I28" s="18">
        <v>21</v>
      </c>
      <c r="J28" s="18">
        <v>8</v>
      </c>
      <c r="K28" s="18">
        <v>6</v>
      </c>
      <c r="L28" s="18">
        <v>2</v>
      </c>
      <c r="M28" s="18">
        <v>1</v>
      </c>
      <c r="N28" s="18">
        <v>1</v>
      </c>
      <c r="O28" s="18">
        <v>0</v>
      </c>
      <c r="P28" s="18">
        <v>26811</v>
      </c>
      <c r="Q28" s="18">
        <v>18</v>
      </c>
      <c r="R28" s="14">
        <v>29.451822916666668</v>
      </c>
      <c r="S28" s="15">
        <v>64</v>
      </c>
      <c r="T28" s="18">
        <v>3</v>
      </c>
      <c r="U28" s="18">
        <v>6</v>
      </c>
      <c r="V28" s="18">
        <v>31</v>
      </c>
      <c r="W28" s="18">
        <v>15</v>
      </c>
      <c r="X28" s="18">
        <v>5</v>
      </c>
      <c r="Y28" s="18">
        <v>4</v>
      </c>
      <c r="Z28" s="18">
        <v>0</v>
      </c>
      <c r="AA28" s="18">
        <v>0</v>
      </c>
      <c r="AB28" s="18">
        <v>0</v>
      </c>
      <c r="AC28" s="18">
        <v>0</v>
      </c>
      <c r="AD28" s="19">
        <f t="shared" ref="AD28" si="10">SUM(AD29)</f>
        <v>22619</v>
      </c>
      <c r="AE28" s="60" t="s">
        <v>52</v>
      </c>
      <c r="AF28" s="62"/>
    </row>
    <row r="29" spans="1:32" s="12" customFormat="1" ht="24.75" customHeight="1" x14ac:dyDescent="0.15">
      <c r="A29" s="37"/>
      <c r="B29" s="38" t="s">
        <v>53</v>
      </c>
      <c r="C29" s="20">
        <v>401</v>
      </c>
      <c r="D29" s="21">
        <v>32.380434782608695</v>
      </c>
      <c r="E29" s="22">
        <v>69</v>
      </c>
      <c r="F29" s="23">
        <v>2</v>
      </c>
      <c r="G29" s="23">
        <v>5</v>
      </c>
      <c r="H29" s="23">
        <v>23</v>
      </c>
      <c r="I29" s="23">
        <v>21</v>
      </c>
      <c r="J29" s="23">
        <v>8</v>
      </c>
      <c r="K29" s="23">
        <v>6</v>
      </c>
      <c r="L29" s="23">
        <v>2</v>
      </c>
      <c r="M29" s="23">
        <v>1</v>
      </c>
      <c r="N29" s="23">
        <v>1</v>
      </c>
      <c r="O29" s="23">
        <v>0</v>
      </c>
      <c r="P29" s="23">
        <v>26811</v>
      </c>
      <c r="Q29" s="23">
        <v>18</v>
      </c>
      <c r="R29" s="21">
        <v>29.451822916666668</v>
      </c>
      <c r="S29" s="22">
        <v>64</v>
      </c>
      <c r="T29" s="23">
        <v>3</v>
      </c>
      <c r="U29" s="23">
        <v>6</v>
      </c>
      <c r="V29" s="23">
        <v>31</v>
      </c>
      <c r="W29" s="23">
        <v>15</v>
      </c>
      <c r="X29" s="23">
        <v>5</v>
      </c>
      <c r="Y29" s="23">
        <v>4</v>
      </c>
      <c r="Z29" s="23">
        <v>0</v>
      </c>
      <c r="AA29" s="23">
        <v>0</v>
      </c>
      <c r="AB29" s="23">
        <v>0</v>
      </c>
      <c r="AC29" s="23">
        <v>0</v>
      </c>
      <c r="AD29" s="24">
        <v>22619</v>
      </c>
      <c r="AE29" s="63"/>
      <c r="AF29" s="64" t="s">
        <v>53</v>
      </c>
    </row>
    <row r="30" spans="1:32" s="12" customFormat="1" ht="24.75" customHeight="1" x14ac:dyDescent="0.15">
      <c r="A30" s="34" t="s">
        <v>54</v>
      </c>
      <c r="B30" s="36"/>
      <c r="C30" s="13"/>
      <c r="D30" s="14">
        <v>29.88405118601748</v>
      </c>
      <c r="E30" s="15">
        <v>534</v>
      </c>
      <c r="F30" s="18">
        <v>15</v>
      </c>
      <c r="G30" s="18">
        <v>96</v>
      </c>
      <c r="H30" s="18">
        <v>203</v>
      </c>
      <c r="I30" s="18">
        <v>115</v>
      </c>
      <c r="J30" s="18">
        <v>59</v>
      </c>
      <c r="K30" s="18">
        <v>31</v>
      </c>
      <c r="L30" s="18">
        <v>10</v>
      </c>
      <c r="M30" s="18">
        <v>3</v>
      </c>
      <c r="N30" s="18">
        <v>2</v>
      </c>
      <c r="O30" s="18">
        <v>0</v>
      </c>
      <c r="P30" s="18">
        <v>191497</v>
      </c>
      <c r="Q30" s="18">
        <v>87</v>
      </c>
      <c r="R30" s="14">
        <v>28.554242424242425</v>
      </c>
      <c r="S30" s="15">
        <v>550</v>
      </c>
      <c r="T30" s="18">
        <v>16</v>
      </c>
      <c r="U30" s="18">
        <v>137</v>
      </c>
      <c r="V30" s="18">
        <v>219</v>
      </c>
      <c r="W30" s="18">
        <v>99</v>
      </c>
      <c r="X30" s="18">
        <v>56</v>
      </c>
      <c r="Y30" s="18">
        <v>18</v>
      </c>
      <c r="Z30" s="18">
        <v>2</v>
      </c>
      <c r="AA30" s="18">
        <v>2</v>
      </c>
      <c r="AB30" s="18">
        <v>1</v>
      </c>
      <c r="AC30" s="18">
        <v>0</v>
      </c>
      <c r="AD30" s="19">
        <f t="shared" ref="AD30" si="11">SUM(AD31:AD34,AD38)</f>
        <v>188458</v>
      </c>
      <c r="AE30" s="60" t="s">
        <v>54</v>
      </c>
      <c r="AF30" s="62"/>
    </row>
    <row r="31" spans="1:32" s="12" customFormat="1" ht="24.75" customHeight="1" x14ac:dyDescent="0.15">
      <c r="A31" s="34" t="s">
        <v>55</v>
      </c>
      <c r="B31" s="36"/>
      <c r="C31" s="13">
        <v>206</v>
      </c>
      <c r="D31" s="14">
        <v>29.679211469534049</v>
      </c>
      <c r="E31" s="15">
        <v>186</v>
      </c>
      <c r="F31" s="18">
        <v>4</v>
      </c>
      <c r="G31" s="18">
        <v>35</v>
      </c>
      <c r="H31" s="18">
        <v>74</v>
      </c>
      <c r="I31" s="18">
        <v>45</v>
      </c>
      <c r="J31" s="18">
        <v>15</v>
      </c>
      <c r="K31" s="18">
        <v>7</v>
      </c>
      <c r="L31" s="18">
        <v>4</v>
      </c>
      <c r="M31" s="18">
        <v>1</v>
      </c>
      <c r="N31" s="18">
        <v>1</v>
      </c>
      <c r="O31" s="18">
        <v>0</v>
      </c>
      <c r="P31" s="18">
        <v>66244</v>
      </c>
      <c r="Q31" s="18">
        <v>36</v>
      </c>
      <c r="R31" s="14">
        <v>27.869109947643977</v>
      </c>
      <c r="S31" s="15">
        <v>191</v>
      </c>
      <c r="T31" s="18">
        <v>6</v>
      </c>
      <c r="U31" s="18">
        <v>49</v>
      </c>
      <c r="V31" s="18">
        <v>84</v>
      </c>
      <c r="W31" s="18">
        <v>34</v>
      </c>
      <c r="X31" s="18">
        <v>14</v>
      </c>
      <c r="Y31" s="18">
        <v>4</v>
      </c>
      <c r="Z31" s="18">
        <v>0</v>
      </c>
      <c r="AA31" s="18">
        <v>0</v>
      </c>
      <c r="AB31" s="18">
        <v>0</v>
      </c>
      <c r="AC31" s="18">
        <v>0</v>
      </c>
      <c r="AD31" s="19">
        <v>63876</v>
      </c>
      <c r="AE31" s="60" t="s">
        <v>55</v>
      </c>
      <c r="AF31" s="62"/>
    </row>
    <row r="32" spans="1:32" s="12" customFormat="1" ht="24.75" customHeight="1" x14ac:dyDescent="0.15">
      <c r="A32" s="34" t="s">
        <v>56</v>
      </c>
      <c r="B32" s="36"/>
      <c r="C32" s="13">
        <v>207</v>
      </c>
      <c r="D32" s="14">
        <v>29.497685185185187</v>
      </c>
      <c r="E32" s="15">
        <v>108</v>
      </c>
      <c r="F32" s="18">
        <v>5</v>
      </c>
      <c r="G32" s="18">
        <v>20</v>
      </c>
      <c r="H32" s="18">
        <v>40</v>
      </c>
      <c r="I32" s="18">
        <v>23</v>
      </c>
      <c r="J32" s="18">
        <v>13</v>
      </c>
      <c r="K32" s="18">
        <v>5</v>
      </c>
      <c r="L32" s="18">
        <v>2</v>
      </c>
      <c r="M32" s="18">
        <v>0</v>
      </c>
      <c r="N32" s="18">
        <v>0</v>
      </c>
      <c r="O32" s="18">
        <v>0</v>
      </c>
      <c r="P32" s="18">
        <v>38229</v>
      </c>
      <c r="Q32" s="18">
        <v>15</v>
      </c>
      <c r="R32" s="14">
        <v>28.977201257861637</v>
      </c>
      <c r="S32" s="15">
        <v>106</v>
      </c>
      <c r="T32" s="18">
        <v>5</v>
      </c>
      <c r="U32" s="18">
        <v>24</v>
      </c>
      <c r="V32" s="18">
        <v>39</v>
      </c>
      <c r="W32" s="18">
        <v>17</v>
      </c>
      <c r="X32" s="18">
        <v>17</v>
      </c>
      <c r="Y32" s="18">
        <v>3</v>
      </c>
      <c r="Z32" s="18">
        <v>0</v>
      </c>
      <c r="AA32" s="18">
        <v>1</v>
      </c>
      <c r="AB32" s="18">
        <v>0</v>
      </c>
      <c r="AC32" s="18">
        <v>0</v>
      </c>
      <c r="AD32" s="19">
        <v>36859</v>
      </c>
      <c r="AE32" s="60" t="s">
        <v>56</v>
      </c>
      <c r="AF32" s="62"/>
    </row>
    <row r="33" spans="1:32" s="12" customFormat="1" ht="24.75" customHeight="1" x14ac:dyDescent="0.15">
      <c r="A33" s="34" t="s">
        <v>57</v>
      </c>
      <c r="B33" s="36"/>
      <c r="C33" s="13">
        <v>209</v>
      </c>
      <c r="D33" s="14">
        <v>30.324509803921572</v>
      </c>
      <c r="E33" s="15">
        <v>85</v>
      </c>
      <c r="F33" s="18">
        <v>2</v>
      </c>
      <c r="G33" s="18">
        <v>14</v>
      </c>
      <c r="H33" s="18">
        <v>29</v>
      </c>
      <c r="I33" s="18">
        <v>22</v>
      </c>
      <c r="J33" s="18">
        <v>13</v>
      </c>
      <c r="K33" s="18">
        <v>1</v>
      </c>
      <c r="L33" s="18">
        <v>2</v>
      </c>
      <c r="M33" s="18">
        <v>1</v>
      </c>
      <c r="N33" s="18">
        <v>1</v>
      </c>
      <c r="O33" s="18">
        <v>0</v>
      </c>
      <c r="P33" s="18">
        <v>30931</v>
      </c>
      <c r="Q33" s="18">
        <v>12</v>
      </c>
      <c r="R33" s="14">
        <v>29.189964157706093</v>
      </c>
      <c r="S33" s="15">
        <v>93</v>
      </c>
      <c r="T33" s="18">
        <v>2</v>
      </c>
      <c r="U33" s="18">
        <v>18</v>
      </c>
      <c r="V33" s="18">
        <v>44</v>
      </c>
      <c r="W33" s="18">
        <v>14</v>
      </c>
      <c r="X33" s="18">
        <v>11</v>
      </c>
      <c r="Y33" s="18">
        <v>0</v>
      </c>
      <c r="Z33" s="18">
        <v>2</v>
      </c>
      <c r="AA33" s="18">
        <v>1</v>
      </c>
      <c r="AB33" s="18">
        <v>1</v>
      </c>
      <c r="AC33" s="18">
        <v>0</v>
      </c>
      <c r="AD33" s="19">
        <v>32576</v>
      </c>
      <c r="AE33" s="60" t="s">
        <v>57</v>
      </c>
      <c r="AF33" s="62"/>
    </row>
    <row r="34" spans="1:32" s="12" customFormat="1" ht="24.75" customHeight="1" x14ac:dyDescent="0.15">
      <c r="A34" s="34" t="s">
        <v>58</v>
      </c>
      <c r="B34" s="36"/>
      <c r="C34" s="13"/>
      <c r="D34" s="14">
        <v>29.958020050125313</v>
      </c>
      <c r="E34" s="15">
        <v>133</v>
      </c>
      <c r="F34" s="18">
        <v>3</v>
      </c>
      <c r="G34" s="18">
        <v>21</v>
      </c>
      <c r="H34" s="18">
        <v>56</v>
      </c>
      <c r="I34" s="18">
        <v>22</v>
      </c>
      <c r="J34" s="18">
        <v>16</v>
      </c>
      <c r="K34" s="18">
        <v>12</v>
      </c>
      <c r="L34" s="18">
        <v>2</v>
      </c>
      <c r="M34" s="18">
        <v>1</v>
      </c>
      <c r="N34" s="18">
        <v>0</v>
      </c>
      <c r="O34" s="18">
        <v>0</v>
      </c>
      <c r="P34" s="18">
        <v>47813</v>
      </c>
      <c r="Q34" s="18">
        <v>18</v>
      </c>
      <c r="R34" s="14">
        <v>28.459259259259259</v>
      </c>
      <c r="S34" s="15">
        <v>135</v>
      </c>
      <c r="T34" s="18">
        <v>2</v>
      </c>
      <c r="U34" s="18">
        <v>40</v>
      </c>
      <c r="V34" s="18">
        <v>47</v>
      </c>
      <c r="W34" s="18">
        <v>29</v>
      </c>
      <c r="X34" s="18">
        <v>8</v>
      </c>
      <c r="Y34" s="18">
        <v>9</v>
      </c>
      <c r="Z34" s="18">
        <v>0</v>
      </c>
      <c r="AA34" s="18">
        <v>0</v>
      </c>
      <c r="AB34" s="18">
        <v>0</v>
      </c>
      <c r="AC34" s="18">
        <v>0</v>
      </c>
      <c r="AD34" s="19">
        <f t="shared" ref="AD34" si="12">SUM(AD35:AD37)</f>
        <v>46104</v>
      </c>
      <c r="AE34" s="60" t="s">
        <v>58</v>
      </c>
      <c r="AF34" s="62"/>
    </row>
    <row r="35" spans="1:32" s="12" customFormat="1" ht="24.75" customHeight="1" x14ac:dyDescent="0.15">
      <c r="A35" s="37"/>
      <c r="B35" s="38" t="s">
        <v>59</v>
      </c>
      <c r="C35" s="20">
        <v>423</v>
      </c>
      <c r="D35" s="21">
        <v>31.416666666666668</v>
      </c>
      <c r="E35" s="22">
        <v>20</v>
      </c>
      <c r="F35" s="23">
        <v>0</v>
      </c>
      <c r="G35" s="23">
        <v>2</v>
      </c>
      <c r="H35" s="23">
        <v>7</v>
      </c>
      <c r="I35" s="23">
        <v>4</v>
      </c>
      <c r="J35" s="23">
        <v>6</v>
      </c>
      <c r="K35" s="23">
        <v>1</v>
      </c>
      <c r="L35" s="23">
        <v>0</v>
      </c>
      <c r="M35" s="23">
        <v>0</v>
      </c>
      <c r="N35" s="23">
        <v>0</v>
      </c>
      <c r="O35" s="23">
        <v>0</v>
      </c>
      <c r="P35" s="23">
        <v>7540</v>
      </c>
      <c r="Q35" s="23">
        <v>4</v>
      </c>
      <c r="R35" s="21">
        <v>29.56666666666667</v>
      </c>
      <c r="S35" s="22">
        <v>20</v>
      </c>
      <c r="T35" s="23">
        <v>0</v>
      </c>
      <c r="U35" s="23">
        <v>5</v>
      </c>
      <c r="V35" s="23">
        <v>4</v>
      </c>
      <c r="W35" s="23">
        <v>9</v>
      </c>
      <c r="X35" s="23">
        <v>2</v>
      </c>
      <c r="Y35" s="23">
        <v>0</v>
      </c>
      <c r="Z35" s="23">
        <v>0</v>
      </c>
      <c r="AA35" s="23">
        <v>0</v>
      </c>
      <c r="AB35" s="23">
        <v>0</v>
      </c>
      <c r="AC35" s="23">
        <v>0</v>
      </c>
      <c r="AD35" s="24">
        <v>7096</v>
      </c>
      <c r="AE35" s="63"/>
      <c r="AF35" s="64" t="s">
        <v>59</v>
      </c>
    </row>
    <row r="36" spans="1:32" s="12" customFormat="1" ht="24.75" customHeight="1" x14ac:dyDescent="0.15">
      <c r="A36" s="37"/>
      <c r="B36" s="38" t="s">
        <v>60</v>
      </c>
      <c r="C36" s="20">
        <v>424</v>
      </c>
      <c r="D36" s="21">
        <v>30.629844961240309</v>
      </c>
      <c r="E36" s="22">
        <v>43</v>
      </c>
      <c r="F36" s="23">
        <v>0</v>
      </c>
      <c r="G36" s="23">
        <v>7</v>
      </c>
      <c r="H36" s="23">
        <v>17</v>
      </c>
      <c r="I36" s="23">
        <v>8</v>
      </c>
      <c r="J36" s="23">
        <v>6</v>
      </c>
      <c r="K36" s="23">
        <v>4</v>
      </c>
      <c r="L36" s="23">
        <v>0</v>
      </c>
      <c r="M36" s="23">
        <v>1</v>
      </c>
      <c r="N36" s="23">
        <v>0</v>
      </c>
      <c r="O36" s="23">
        <v>0</v>
      </c>
      <c r="P36" s="23">
        <v>15805</v>
      </c>
      <c r="Q36" s="23">
        <v>3</v>
      </c>
      <c r="R36" s="21">
        <v>28.709259259259262</v>
      </c>
      <c r="S36" s="22">
        <v>45</v>
      </c>
      <c r="T36" s="23">
        <v>0</v>
      </c>
      <c r="U36" s="23">
        <v>13</v>
      </c>
      <c r="V36" s="23">
        <v>18</v>
      </c>
      <c r="W36" s="23">
        <v>8</v>
      </c>
      <c r="X36" s="23">
        <v>3</v>
      </c>
      <c r="Y36" s="23">
        <v>3</v>
      </c>
      <c r="Z36" s="23">
        <v>0</v>
      </c>
      <c r="AA36" s="23">
        <v>0</v>
      </c>
      <c r="AB36" s="23">
        <v>0</v>
      </c>
      <c r="AC36" s="23">
        <v>0</v>
      </c>
      <c r="AD36" s="24">
        <v>15503</v>
      </c>
      <c r="AE36" s="63"/>
      <c r="AF36" s="64" t="s">
        <v>60</v>
      </c>
    </row>
    <row r="37" spans="1:32" s="12" customFormat="1" ht="24.75" customHeight="1" x14ac:dyDescent="0.15">
      <c r="A37" s="37"/>
      <c r="B37" s="38" t="s">
        <v>61</v>
      </c>
      <c r="C37" s="20">
        <v>425</v>
      </c>
      <c r="D37" s="21">
        <v>29.12857142857143</v>
      </c>
      <c r="E37" s="22">
        <v>70</v>
      </c>
      <c r="F37" s="23">
        <v>3</v>
      </c>
      <c r="G37" s="23">
        <v>12</v>
      </c>
      <c r="H37" s="23">
        <v>32</v>
      </c>
      <c r="I37" s="23">
        <v>10</v>
      </c>
      <c r="J37" s="23">
        <v>4</v>
      </c>
      <c r="K37" s="23">
        <v>7</v>
      </c>
      <c r="L37" s="23">
        <v>2</v>
      </c>
      <c r="M37" s="23">
        <v>0</v>
      </c>
      <c r="N37" s="23">
        <v>0</v>
      </c>
      <c r="O37" s="23">
        <v>0</v>
      </c>
      <c r="P37" s="23">
        <v>24468</v>
      </c>
      <c r="Q37" s="23">
        <v>11</v>
      </c>
      <c r="R37" s="21">
        <v>27.982142857142858</v>
      </c>
      <c r="S37" s="22">
        <v>70</v>
      </c>
      <c r="T37" s="23">
        <v>2</v>
      </c>
      <c r="U37" s="23">
        <v>22</v>
      </c>
      <c r="V37" s="23">
        <v>25</v>
      </c>
      <c r="W37" s="23">
        <v>12</v>
      </c>
      <c r="X37" s="23">
        <v>3</v>
      </c>
      <c r="Y37" s="23">
        <v>6</v>
      </c>
      <c r="Z37" s="23">
        <v>0</v>
      </c>
      <c r="AA37" s="23">
        <v>0</v>
      </c>
      <c r="AB37" s="23">
        <v>0</v>
      </c>
      <c r="AC37" s="23">
        <v>0</v>
      </c>
      <c r="AD37" s="24">
        <v>23505</v>
      </c>
      <c r="AE37" s="63"/>
      <c r="AF37" s="64" t="s">
        <v>61</v>
      </c>
    </row>
    <row r="38" spans="1:32" s="12" customFormat="1" ht="24.75" customHeight="1" x14ac:dyDescent="0.15">
      <c r="A38" s="34" t="s">
        <v>62</v>
      </c>
      <c r="B38" s="36"/>
      <c r="C38" s="13"/>
      <c r="D38" s="14">
        <v>31.363636363636363</v>
      </c>
      <c r="E38" s="15">
        <v>22</v>
      </c>
      <c r="F38" s="18">
        <v>1</v>
      </c>
      <c r="G38" s="18">
        <v>6</v>
      </c>
      <c r="H38" s="18">
        <v>4</v>
      </c>
      <c r="I38" s="18">
        <v>3</v>
      </c>
      <c r="J38" s="18">
        <v>2</v>
      </c>
      <c r="K38" s="18">
        <v>6</v>
      </c>
      <c r="L38" s="18">
        <v>0</v>
      </c>
      <c r="M38" s="18">
        <v>0</v>
      </c>
      <c r="N38" s="18">
        <v>0</v>
      </c>
      <c r="O38" s="18">
        <v>0</v>
      </c>
      <c r="P38" s="18">
        <v>8280</v>
      </c>
      <c r="Q38" s="18">
        <v>6</v>
      </c>
      <c r="R38" s="14">
        <v>30.143333333333334</v>
      </c>
      <c r="S38" s="15">
        <v>25</v>
      </c>
      <c r="T38" s="18">
        <v>1</v>
      </c>
      <c r="U38" s="18">
        <v>6</v>
      </c>
      <c r="V38" s="18">
        <v>5</v>
      </c>
      <c r="W38" s="18">
        <v>5</v>
      </c>
      <c r="X38" s="18">
        <v>6</v>
      </c>
      <c r="Y38" s="18">
        <v>2</v>
      </c>
      <c r="Z38" s="18">
        <v>0</v>
      </c>
      <c r="AA38" s="18">
        <v>0</v>
      </c>
      <c r="AB38" s="18">
        <v>0</v>
      </c>
      <c r="AC38" s="18">
        <v>0</v>
      </c>
      <c r="AD38" s="19">
        <f t="shared" ref="AD38" si="13">SUM(AD39:AD39)</f>
        <v>9043</v>
      </c>
      <c r="AE38" s="60" t="s">
        <v>62</v>
      </c>
      <c r="AF38" s="62"/>
    </row>
    <row r="39" spans="1:32" s="12" customFormat="1" ht="24.75" customHeight="1" thickBot="1" x14ac:dyDescent="0.2">
      <c r="A39" s="39"/>
      <c r="B39" s="40" t="s">
        <v>63</v>
      </c>
      <c r="C39" s="25">
        <v>441</v>
      </c>
      <c r="D39" s="26">
        <v>31.363636363636363</v>
      </c>
      <c r="E39" s="27">
        <v>22</v>
      </c>
      <c r="F39" s="28">
        <v>1</v>
      </c>
      <c r="G39" s="28">
        <v>6</v>
      </c>
      <c r="H39" s="28">
        <v>4</v>
      </c>
      <c r="I39" s="28">
        <v>3</v>
      </c>
      <c r="J39" s="28">
        <v>2</v>
      </c>
      <c r="K39" s="28">
        <v>6</v>
      </c>
      <c r="L39" s="28">
        <v>0</v>
      </c>
      <c r="M39" s="28">
        <v>0</v>
      </c>
      <c r="N39" s="28">
        <v>0</v>
      </c>
      <c r="O39" s="28">
        <v>0</v>
      </c>
      <c r="P39" s="28">
        <v>8280</v>
      </c>
      <c r="Q39" s="28">
        <v>6</v>
      </c>
      <c r="R39" s="26">
        <v>30.143333333333334</v>
      </c>
      <c r="S39" s="27">
        <v>25</v>
      </c>
      <c r="T39" s="28">
        <v>1</v>
      </c>
      <c r="U39" s="28">
        <v>6</v>
      </c>
      <c r="V39" s="28">
        <v>5</v>
      </c>
      <c r="W39" s="28">
        <v>5</v>
      </c>
      <c r="X39" s="28">
        <v>6</v>
      </c>
      <c r="Y39" s="28">
        <v>2</v>
      </c>
      <c r="Z39" s="28">
        <v>0</v>
      </c>
      <c r="AA39" s="28">
        <v>0</v>
      </c>
      <c r="AB39" s="28">
        <v>0</v>
      </c>
      <c r="AC39" s="28">
        <v>0</v>
      </c>
      <c r="AD39" s="29">
        <v>9043</v>
      </c>
      <c r="AE39" s="65"/>
      <c r="AF39" s="66" t="s">
        <v>63</v>
      </c>
    </row>
    <row r="40" spans="1:32" x14ac:dyDescent="0.15">
      <c r="Q40" s="4"/>
      <c r="R40" s="30"/>
    </row>
    <row r="41" spans="1:32" x14ac:dyDescent="0.15">
      <c r="Q41" s="4"/>
      <c r="R41" s="30"/>
    </row>
    <row r="42" spans="1:32" x14ac:dyDescent="0.15">
      <c r="Q42" s="4"/>
      <c r="R42" s="30"/>
    </row>
    <row r="43" spans="1:32" x14ac:dyDescent="0.15">
      <c r="R43" s="30"/>
    </row>
    <row r="44" spans="1:32" x14ac:dyDescent="0.15">
      <c r="R44" s="30"/>
    </row>
    <row r="45" spans="1:32" x14ac:dyDescent="0.15">
      <c r="R45" s="30"/>
    </row>
    <row r="46" spans="1:32" x14ac:dyDescent="0.15">
      <c r="R46" s="30"/>
    </row>
    <row r="47" spans="1:32" x14ac:dyDescent="0.15">
      <c r="R47" s="30"/>
    </row>
    <row r="48" spans="1:32" x14ac:dyDescent="0.15">
      <c r="R48" s="30"/>
    </row>
    <row r="49" spans="18:18" x14ac:dyDescent="0.15">
      <c r="R49" s="30"/>
    </row>
    <row r="50" spans="18:18" x14ac:dyDescent="0.15">
      <c r="R50" s="30"/>
    </row>
    <row r="51" spans="18:18" x14ac:dyDescent="0.15">
      <c r="R51" s="30"/>
    </row>
    <row r="52" spans="18:18" x14ac:dyDescent="0.15">
      <c r="R52" s="30"/>
    </row>
    <row r="53" spans="18:18" x14ac:dyDescent="0.15">
      <c r="R53" s="30"/>
    </row>
    <row r="54" spans="18:18" x14ac:dyDescent="0.15">
      <c r="R54" s="30"/>
    </row>
    <row r="55" spans="18:18" x14ac:dyDescent="0.15">
      <c r="R55" s="30"/>
    </row>
    <row r="56" spans="18:18" x14ac:dyDescent="0.15">
      <c r="R56" s="30"/>
    </row>
    <row r="57" spans="18:18" x14ac:dyDescent="0.15">
      <c r="R57" s="30"/>
    </row>
    <row r="58" spans="18:18" x14ac:dyDescent="0.15">
      <c r="R58" s="30"/>
    </row>
    <row r="59" spans="18:18" x14ac:dyDescent="0.15">
      <c r="R59" s="31"/>
    </row>
    <row r="60" spans="18:18" x14ac:dyDescent="0.15">
      <c r="R60" s="31"/>
    </row>
    <row r="61" spans="18:18" x14ac:dyDescent="0.15">
      <c r="R61" s="31"/>
    </row>
  </sheetData>
  <mergeCells count="8">
    <mergeCell ref="A3:B5"/>
    <mergeCell ref="AE3:AF5"/>
    <mergeCell ref="E4:E5"/>
    <mergeCell ref="F4:F5"/>
    <mergeCell ref="O4:O5"/>
    <mergeCell ref="S4:S5"/>
    <mergeCell ref="T4:T5"/>
    <mergeCell ref="AC4:AC5"/>
  </mergeCells>
  <phoneticPr fontId="2"/>
  <pageMargins left="0.74803149606299213" right="0.47244094488188981" top="0.78740157480314965" bottom="0" header="0.47244094488188981" footer="0"/>
  <pageSetup paperSize="9" scale="6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第32表</vt:lpstr>
      <vt:lpstr>第32表!Print_Area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福地　みずき（医務課）</dc:creator>
  <cp:lastModifiedBy>福地　みずき（医務課）</cp:lastModifiedBy>
  <cp:lastPrinted>2018-02-15T07:07:48Z</cp:lastPrinted>
  <dcterms:created xsi:type="dcterms:W3CDTF">2018-01-25T07:48:48Z</dcterms:created>
  <dcterms:modified xsi:type="dcterms:W3CDTF">2018-02-15T07:07:54Z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