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FF0FB7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6_死亡\"/>
    </mc:Choice>
  </mc:AlternateContent>
  <bookViews>
    <workbookView xWindow="0" yWindow="0" windowWidth="28800" windowHeight="12120"/>
  </bookViews>
  <sheets>
    <sheet name="第14表" sheetId="1" r:id="rId1"/>
  </sheets>
  <externalReferences>
    <externalReference r:id="rId2"/>
  </externalReferences>
  <definedNames>
    <definedName name="_xlnm.Print_Area" localSheetId="0">第14表!$B$1:$BN$148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8" i="1" l="1"/>
  <c r="F148" i="1" s="1"/>
  <c r="I148" i="1" s="1"/>
  <c r="T148" i="1"/>
  <c r="E148" i="1" s="1"/>
  <c r="U147" i="1"/>
  <c r="F147" i="1" s="1"/>
  <c r="I147" i="1" s="1"/>
  <c r="T147" i="1"/>
  <c r="E147" i="1" s="1"/>
  <c r="U146" i="1"/>
  <c r="F146" i="1" s="1"/>
  <c r="I146" i="1" s="1"/>
  <c r="T146" i="1"/>
  <c r="E146" i="1" s="1"/>
  <c r="U145" i="1"/>
  <c r="F145" i="1" s="1"/>
  <c r="I145" i="1" s="1"/>
  <c r="T145" i="1"/>
  <c r="E145" i="1" s="1"/>
  <c r="U144" i="1"/>
  <c r="F144" i="1" s="1"/>
  <c r="I144" i="1" s="1"/>
  <c r="T144" i="1"/>
  <c r="E144" i="1" s="1"/>
  <c r="U143" i="1"/>
  <c r="F143" i="1" s="1"/>
  <c r="I143" i="1" s="1"/>
  <c r="T143" i="1"/>
  <c r="E143" i="1" s="1"/>
  <c r="U142" i="1"/>
  <c r="F142" i="1" s="1"/>
  <c r="I142" i="1" s="1"/>
  <c r="T142" i="1"/>
  <c r="E142" i="1" s="1"/>
  <c r="U141" i="1"/>
  <c r="F141" i="1" s="1"/>
  <c r="I141" i="1" s="1"/>
  <c r="T141" i="1"/>
  <c r="E141" i="1" s="1"/>
  <c r="U140" i="1"/>
  <c r="F140" i="1" s="1"/>
  <c r="I140" i="1" s="1"/>
  <c r="T140" i="1"/>
  <c r="E140" i="1" s="1"/>
  <c r="U139" i="1"/>
  <c r="F139" i="1" s="1"/>
  <c r="I139" i="1" s="1"/>
  <c r="T139" i="1"/>
  <c r="E139" i="1" s="1"/>
  <c r="BN138" i="1"/>
  <c r="BM138" i="1"/>
  <c r="BM137" i="1" s="1"/>
  <c r="BL138" i="1"/>
  <c r="BL137" i="1" s="1"/>
  <c r="BK138" i="1"/>
  <c r="BK137" i="1" s="1"/>
  <c r="BJ138" i="1"/>
  <c r="BJ137" i="1" s="1"/>
  <c r="BI138" i="1"/>
  <c r="BI137" i="1" s="1"/>
  <c r="BH138" i="1"/>
  <c r="BH137" i="1" s="1"/>
  <c r="BG138" i="1"/>
  <c r="BG137" i="1" s="1"/>
  <c r="BF138" i="1"/>
  <c r="BE138" i="1"/>
  <c r="BE137" i="1" s="1"/>
  <c r="BD138" i="1"/>
  <c r="BD137" i="1" s="1"/>
  <c r="BC138" i="1"/>
  <c r="BC137" i="1" s="1"/>
  <c r="BB138" i="1"/>
  <c r="BA138" i="1"/>
  <c r="BA137" i="1" s="1"/>
  <c r="AZ138" i="1"/>
  <c r="AZ137" i="1" s="1"/>
  <c r="AY138" i="1"/>
  <c r="AY137" i="1" s="1"/>
  <c r="AX138" i="1"/>
  <c r="AX137" i="1" s="1"/>
  <c r="AW138" i="1"/>
  <c r="AW137" i="1" s="1"/>
  <c r="AV138" i="1"/>
  <c r="AV137" i="1" s="1"/>
  <c r="AU138" i="1"/>
  <c r="AU137" i="1" s="1"/>
  <c r="AT138" i="1"/>
  <c r="AS138" i="1"/>
  <c r="AS137" i="1" s="1"/>
  <c r="AR138" i="1"/>
  <c r="AR137" i="1" s="1"/>
  <c r="AQ138" i="1"/>
  <c r="AQ137" i="1" s="1"/>
  <c r="AP138" i="1"/>
  <c r="AP137" i="1" s="1"/>
  <c r="AO138" i="1"/>
  <c r="AO137" i="1" s="1"/>
  <c r="AN138" i="1"/>
  <c r="AN137" i="1" s="1"/>
  <c r="AM138" i="1"/>
  <c r="AM137" i="1" s="1"/>
  <c r="AL138" i="1"/>
  <c r="AL137" i="1" s="1"/>
  <c r="AK138" i="1"/>
  <c r="AK137" i="1" s="1"/>
  <c r="AJ138" i="1"/>
  <c r="AJ137" i="1" s="1"/>
  <c r="AI138" i="1"/>
  <c r="AI137" i="1" s="1"/>
  <c r="AH138" i="1"/>
  <c r="AH137" i="1" s="1"/>
  <c r="AG138" i="1"/>
  <c r="AG137" i="1" s="1"/>
  <c r="AC138" i="1"/>
  <c r="AC137" i="1" s="1"/>
  <c r="AB138" i="1"/>
  <c r="AB137" i="1" s="1"/>
  <c r="AA138" i="1"/>
  <c r="AA137" i="1" s="1"/>
  <c r="Z138" i="1"/>
  <c r="Z137" i="1" s="1"/>
  <c r="Y138" i="1"/>
  <c r="Y137" i="1" s="1"/>
  <c r="X138" i="1"/>
  <c r="X137" i="1" s="1"/>
  <c r="W138" i="1"/>
  <c r="V138" i="1"/>
  <c r="V137" i="1" s="1"/>
  <c r="S138" i="1"/>
  <c r="S137" i="1" s="1"/>
  <c r="R138" i="1"/>
  <c r="R137" i="1" s="1"/>
  <c r="Q138" i="1"/>
  <c r="Q137" i="1" s="1"/>
  <c r="P138" i="1"/>
  <c r="P137" i="1" s="1"/>
  <c r="O138" i="1"/>
  <c r="O137" i="1" s="1"/>
  <c r="N138" i="1"/>
  <c r="N137" i="1" s="1"/>
  <c r="M138" i="1"/>
  <c r="M137" i="1" s="1"/>
  <c r="L138" i="1"/>
  <c r="L137" i="1" s="1"/>
  <c r="K138" i="1"/>
  <c r="K137" i="1" s="1"/>
  <c r="J138" i="1"/>
  <c r="BN137" i="1"/>
  <c r="BF137" i="1"/>
  <c r="BB137" i="1"/>
  <c r="AT137" i="1"/>
  <c r="W137" i="1"/>
  <c r="U136" i="1"/>
  <c r="F136" i="1" s="1"/>
  <c r="I136" i="1" s="1"/>
  <c r="T136" i="1"/>
  <c r="E136" i="1" s="1"/>
  <c r="U135" i="1"/>
  <c r="F135" i="1" s="1"/>
  <c r="I135" i="1" s="1"/>
  <c r="T135" i="1"/>
  <c r="E135" i="1" s="1"/>
  <c r="U134" i="1"/>
  <c r="F134" i="1" s="1"/>
  <c r="I134" i="1" s="1"/>
  <c r="T134" i="1"/>
  <c r="E134" i="1" s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C133" i="1"/>
  <c r="AB133" i="1"/>
  <c r="AA133" i="1"/>
  <c r="Z133" i="1"/>
  <c r="Y133" i="1"/>
  <c r="X133" i="1"/>
  <c r="W133" i="1"/>
  <c r="V133" i="1"/>
  <c r="S133" i="1"/>
  <c r="R133" i="1"/>
  <c r="Q133" i="1"/>
  <c r="P133" i="1"/>
  <c r="O133" i="1"/>
  <c r="N133" i="1"/>
  <c r="M133" i="1"/>
  <c r="L133" i="1"/>
  <c r="K133" i="1"/>
  <c r="J133" i="1"/>
  <c r="U132" i="1"/>
  <c r="F132" i="1" s="1"/>
  <c r="I132" i="1" s="1"/>
  <c r="T132" i="1"/>
  <c r="E132" i="1" s="1"/>
  <c r="U131" i="1"/>
  <c r="F131" i="1" s="1"/>
  <c r="I131" i="1" s="1"/>
  <c r="T131" i="1"/>
  <c r="E131" i="1" s="1"/>
  <c r="U130" i="1"/>
  <c r="F130" i="1" s="1"/>
  <c r="I130" i="1" s="1"/>
  <c r="T130" i="1"/>
  <c r="E130" i="1" s="1"/>
  <c r="U129" i="1"/>
  <c r="F129" i="1" s="1"/>
  <c r="I129" i="1" s="1"/>
  <c r="T129" i="1"/>
  <c r="E129" i="1" s="1"/>
  <c r="U128" i="1"/>
  <c r="F128" i="1" s="1"/>
  <c r="I128" i="1" s="1"/>
  <c r="T128" i="1"/>
  <c r="E128" i="1" s="1"/>
  <c r="BN127" i="1"/>
  <c r="BM127" i="1"/>
  <c r="BM125" i="1" s="1"/>
  <c r="BL127" i="1"/>
  <c r="BL125" i="1" s="1"/>
  <c r="BK127" i="1"/>
  <c r="BK125" i="1" s="1"/>
  <c r="BJ127" i="1"/>
  <c r="BI127" i="1"/>
  <c r="BI125" i="1" s="1"/>
  <c r="BH127" i="1"/>
  <c r="BH125" i="1" s="1"/>
  <c r="BG127" i="1"/>
  <c r="BG125" i="1" s="1"/>
  <c r="BF127" i="1"/>
  <c r="BE127" i="1"/>
  <c r="BE125" i="1" s="1"/>
  <c r="BD127" i="1"/>
  <c r="BD125" i="1" s="1"/>
  <c r="BC127" i="1"/>
  <c r="BC125" i="1" s="1"/>
  <c r="BB127" i="1"/>
  <c r="BA127" i="1"/>
  <c r="BA125" i="1" s="1"/>
  <c r="AZ127" i="1"/>
  <c r="AZ125" i="1" s="1"/>
  <c r="AY127" i="1"/>
  <c r="AY125" i="1" s="1"/>
  <c r="AX127" i="1"/>
  <c r="AW127" i="1"/>
  <c r="AW125" i="1" s="1"/>
  <c r="AV127" i="1"/>
  <c r="AV125" i="1" s="1"/>
  <c r="AU127" i="1"/>
  <c r="AU125" i="1" s="1"/>
  <c r="AT127" i="1"/>
  <c r="AS127" i="1"/>
  <c r="AR127" i="1"/>
  <c r="AR125" i="1" s="1"/>
  <c r="AQ127" i="1"/>
  <c r="AQ125" i="1" s="1"/>
  <c r="AP127" i="1"/>
  <c r="AO127" i="1"/>
  <c r="AO125" i="1" s="1"/>
  <c r="AN127" i="1"/>
  <c r="AN125" i="1" s="1"/>
  <c r="AM127" i="1"/>
  <c r="AM125" i="1" s="1"/>
  <c r="AL127" i="1"/>
  <c r="AK127" i="1"/>
  <c r="AK125" i="1" s="1"/>
  <c r="AJ127" i="1"/>
  <c r="AJ125" i="1" s="1"/>
  <c r="AI127" i="1"/>
  <c r="AI125" i="1" s="1"/>
  <c r="AH127" i="1"/>
  <c r="AG127" i="1"/>
  <c r="AG125" i="1" s="1"/>
  <c r="AC127" i="1"/>
  <c r="AC125" i="1" s="1"/>
  <c r="AB127" i="1"/>
  <c r="AB125" i="1" s="1"/>
  <c r="AA127" i="1"/>
  <c r="Z127" i="1"/>
  <c r="Z125" i="1" s="1"/>
  <c r="Y127" i="1"/>
  <c r="Y125" i="1" s="1"/>
  <c r="X127" i="1"/>
  <c r="X125" i="1" s="1"/>
  <c r="W127" i="1"/>
  <c r="V127" i="1"/>
  <c r="V125" i="1" s="1"/>
  <c r="S127" i="1"/>
  <c r="S125" i="1" s="1"/>
  <c r="R127" i="1"/>
  <c r="R125" i="1" s="1"/>
  <c r="Q127" i="1"/>
  <c r="P127" i="1"/>
  <c r="P125" i="1" s="1"/>
  <c r="O127" i="1"/>
  <c r="O125" i="1" s="1"/>
  <c r="N127" i="1"/>
  <c r="N125" i="1" s="1"/>
  <c r="M127" i="1"/>
  <c r="L127" i="1"/>
  <c r="L125" i="1" s="1"/>
  <c r="K127" i="1"/>
  <c r="K125" i="1" s="1"/>
  <c r="J127" i="1"/>
  <c r="J125" i="1" s="1"/>
  <c r="U126" i="1"/>
  <c r="F126" i="1" s="1"/>
  <c r="I126" i="1" s="1"/>
  <c r="T126" i="1"/>
  <c r="E126" i="1" s="1"/>
  <c r="BN125" i="1"/>
  <c r="BJ125" i="1"/>
  <c r="BF125" i="1"/>
  <c r="BB125" i="1"/>
  <c r="AX125" i="1"/>
  <c r="AT125" i="1"/>
  <c r="AS125" i="1"/>
  <c r="AP125" i="1"/>
  <c r="AL125" i="1"/>
  <c r="AH125" i="1"/>
  <c r="AA125" i="1"/>
  <c r="W125" i="1"/>
  <c r="Q125" i="1"/>
  <c r="M125" i="1"/>
  <c r="U124" i="1"/>
  <c r="F124" i="1" s="1"/>
  <c r="I124" i="1" s="1"/>
  <c r="T124" i="1"/>
  <c r="E124" i="1" s="1"/>
  <c r="U123" i="1"/>
  <c r="F123" i="1" s="1"/>
  <c r="I123" i="1" s="1"/>
  <c r="T123" i="1"/>
  <c r="E123" i="1" s="1"/>
  <c r="U122" i="1"/>
  <c r="F122" i="1" s="1"/>
  <c r="I122" i="1" s="1"/>
  <c r="T122" i="1"/>
  <c r="E122" i="1" s="1"/>
  <c r="U121" i="1"/>
  <c r="F121" i="1" s="1"/>
  <c r="I121" i="1" s="1"/>
  <c r="T121" i="1"/>
  <c r="E121" i="1" s="1"/>
  <c r="U120" i="1"/>
  <c r="F120" i="1" s="1"/>
  <c r="I120" i="1" s="1"/>
  <c r="T120" i="1"/>
  <c r="E120" i="1" s="1"/>
  <c r="U119" i="1"/>
  <c r="F119" i="1" s="1"/>
  <c r="I119" i="1" s="1"/>
  <c r="T119" i="1"/>
  <c r="E119" i="1" s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C118" i="1"/>
  <c r="AB118" i="1"/>
  <c r="AA118" i="1"/>
  <c r="Z118" i="1"/>
  <c r="Y118" i="1"/>
  <c r="X118" i="1"/>
  <c r="W118" i="1"/>
  <c r="V118" i="1"/>
  <c r="S118" i="1"/>
  <c r="R118" i="1"/>
  <c r="Q118" i="1"/>
  <c r="P118" i="1"/>
  <c r="O118" i="1"/>
  <c r="N118" i="1"/>
  <c r="M118" i="1"/>
  <c r="L118" i="1"/>
  <c r="K118" i="1"/>
  <c r="J118" i="1"/>
  <c r="U117" i="1"/>
  <c r="F117" i="1" s="1"/>
  <c r="I117" i="1" s="1"/>
  <c r="T117" i="1"/>
  <c r="E117" i="1" s="1"/>
  <c r="U116" i="1"/>
  <c r="F116" i="1" s="1"/>
  <c r="I116" i="1" s="1"/>
  <c r="T116" i="1"/>
  <c r="E116" i="1" s="1"/>
  <c r="U115" i="1"/>
  <c r="F115" i="1" s="1"/>
  <c r="I115" i="1" s="1"/>
  <c r="T115" i="1"/>
  <c r="E115" i="1" s="1"/>
  <c r="U114" i="1"/>
  <c r="F114" i="1" s="1"/>
  <c r="I114" i="1" s="1"/>
  <c r="T114" i="1"/>
  <c r="E114" i="1" s="1"/>
  <c r="U113" i="1"/>
  <c r="F113" i="1" s="1"/>
  <c r="I113" i="1" s="1"/>
  <c r="T113" i="1"/>
  <c r="E113" i="1" s="1"/>
  <c r="BN112" i="1"/>
  <c r="BN110" i="1" s="1"/>
  <c r="BM112" i="1"/>
  <c r="BM110" i="1" s="1"/>
  <c r="BL112" i="1"/>
  <c r="BL110" i="1" s="1"/>
  <c r="BK112" i="1"/>
  <c r="BK110" i="1" s="1"/>
  <c r="BJ112" i="1"/>
  <c r="BJ110" i="1" s="1"/>
  <c r="BI112" i="1"/>
  <c r="BI110" i="1" s="1"/>
  <c r="BH112" i="1"/>
  <c r="BH110" i="1" s="1"/>
  <c r="BG112" i="1"/>
  <c r="BG110" i="1" s="1"/>
  <c r="BF112" i="1"/>
  <c r="BF110" i="1" s="1"/>
  <c r="BE112" i="1"/>
  <c r="BE110" i="1" s="1"/>
  <c r="BD112" i="1"/>
  <c r="BD110" i="1" s="1"/>
  <c r="BC112" i="1"/>
  <c r="BC110" i="1" s="1"/>
  <c r="BB112" i="1"/>
  <c r="BB110" i="1" s="1"/>
  <c r="BA112" i="1"/>
  <c r="BA110" i="1" s="1"/>
  <c r="AZ112" i="1"/>
  <c r="AZ110" i="1" s="1"/>
  <c r="AY112" i="1"/>
  <c r="AY110" i="1" s="1"/>
  <c r="AX112" i="1"/>
  <c r="AX110" i="1" s="1"/>
  <c r="AW112" i="1"/>
  <c r="AW110" i="1" s="1"/>
  <c r="AV112" i="1"/>
  <c r="AV110" i="1" s="1"/>
  <c r="AU112" i="1"/>
  <c r="AT112" i="1"/>
  <c r="AT110" i="1" s="1"/>
  <c r="AS112" i="1"/>
  <c r="AS110" i="1" s="1"/>
  <c r="AR112" i="1"/>
  <c r="AR110" i="1" s="1"/>
  <c r="AQ112" i="1"/>
  <c r="AQ110" i="1" s="1"/>
  <c r="AP112" i="1"/>
  <c r="AP110" i="1" s="1"/>
  <c r="AO112" i="1"/>
  <c r="AO110" i="1" s="1"/>
  <c r="AN112" i="1"/>
  <c r="AN110" i="1" s="1"/>
  <c r="AM112" i="1"/>
  <c r="AM110" i="1" s="1"/>
  <c r="AL112" i="1"/>
  <c r="AL110" i="1" s="1"/>
  <c r="AK112" i="1"/>
  <c r="AK110" i="1" s="1"/>
  <c r="AJ112" i="1"/>
  <c r="AJ110" i="1" s="1"/>
  <c r="AI112" i="1"/>
  <c r="AI110" i="1" s="1"/>
  <c r="AH112" i="1"/>
  <c r="AG112" i="1"/>
  <c r="AG110" i="1" s="1"/>
  <c r="AC112" i="1"/>
  <c r="AC110" i="1" s="1"/>
  <c r="AB112" i="1"/>
  <c r="AB110" i="1" s="1"/>
  <c r="AA112" i="1"/>
  <c r="AA110" i="1" s="1"/>
  <c r="Z112" i="1"/>
  <c r="Z110" i="1" s="1"/>
  <c r="Y112" i="1"/>
  <c r="Y110" i="1" s="1"/>
  <c r="X112" i="1"/>
  <c r="X110" i="1" s="1"/>
  <c r="W112" i="1"/>
  <c r="W110" i="1" s="1"/>
  <c r="V112" i="1"/>
  <c r="V110" i="1" s="1"/>
  <c r="S112" i="1"/>
  <c r="S110" i="1" s="1"/>
  <c r="R112" i="1"/>
  <c r="R110" i="1" s="1"/>
  <c r="Q112" i="1"/>
  <c r="Q110" i="1" s="1"/>
  <c r="P112" i="1"/>
  <c r="P110" i="1" s="1"/>
  <c r="O112" i="1"/>
  <c r="O110" i="1" s="1"/>
  <c r="N112" i="1"/>
  <c r="N110" i="1" s="1"/>
  <c r="M112" i="1"/>
  <c r="M110" i="1" s="1"/>
  <c r="L112" i="1"/>
  <c r="L110" i="1" s="1"/>
  <c r="K112" i="1"/>
  <c r="K110" i="1" s="1"/>
  <c r="J112" i="1"/>
  <c r="U111" i="1"/>
  <c r="F111" i="1" s="1"/>
  <c r="I111" i="1" s="1"/>
  <c r="T111" i="1"/>
  <c r="E111" i="1" s="1"/>
  <c r="AU110" i="1"/>
  <c r="AH110" i="1"/>
  <c r="U109" i="1"/>
  <c r="F109" i="1" s="1"/>
  <c r="I109" i="1" s="1"/>
  <c r="T109" i="1"/>
  <c r="E109" i="1" s="1"/>
  <c r="U108" i="1"/>
  <c r="F108" i="1" s="1"/>
  <c r="I108" i="1" s="1"/>
  <c r="T108" i="1"/>
  <c r="E108" i="1" s="1"/>
  <c r="U107" i="1"/>
  <c r="F107" i="1" s="1"/>
  <c r="I107" i="1" s="1"/>
  <c r="T107" i="1"/>
  <c r="E107" i="1" s="1"/>
  <c r="U106" i="1"/>
  <c r="F106" i="1" s="1"/>
  <c r="I106" i="1" s="1"/>
  <c r="T106" i="1"/>
  <c r="E106" i="1" s="1"/>
  <c r="U105" i="1"/>
  <c r="F105" i="1" s="1"/>
  <c r="I105" i="1" s="1"/>
  <c r="T105" i="1"/>
  <c r="E105" i="1" s="1"/>
  <c r="BN98" i="1"/>
  <c r="BN95" i="1" s="1"/>
  <c r="BM98" i="1"/>
  <c r="BM95" i="1" s="1"/>
  <c r="BL98" i="1"/>
  <c r="BL95" i="1" s="1"/>
  <c r="BK98" i="1"/>
  <c r="BK95" i="1" s="1"/>
  <c r="BJ98" i="1"/>
  <c r="BJ95" i="1" s="1"/>
  <c r="BI98" i="1"/>
  <c r="BI95" i="1" s="1"/>
  <c r="BH98" i="1"/>
  <c r="BH95" i="1" s="1"/>
  <c r="BG98" i="1"/>
  <c r="BG95" i="1" s="1"/>
  <c r="BF98" i="1"/>
  <c r="BF95" i="1" s="1"/>
  <c r="BE98" i="1"/>
  <c r="BE95" i="1" s="1"/>
  <c r="BD98" i="1"/>
  <c r="BD95" i="1" s="1"/>
  <c r="BC98" i="1"/>
  <c r="BC95" i="1" s="1"/>
  <c r="BB98" i="1"/>
  <c r="BB95" i="1" s="1"/>
  <c r="BA98" i="1"/>
  <c r="BA95" i="1" s="1"/>
  <c r="AZ98" i="1"/>
  <c r="AZ95" i="1" s="1"/>
  <c r="AY98" i="1"/>
  <c r="AY95" i="1" s="1"/>
  <c r="AX98" i="1"/>
  <c r="AX95" i="1" s="1"/>
  <c r="AW98" i="1"/>
  <c r="AW95" i="1" s="1"/>
  <c r="AV98" i="1"/>
  <c r="AV95" i="1" s="1"/>
  <c r="AU98" i="1"/>
  <c r="AU95" i="1" s="1"/>
  <c r="AT98" i="1"/>
  <c r="AT95" i="1" s="1"/>
  <c r="AS98" i="1"/>
  <c r="AS95" i="1" s="1"/>
  <c r="AR98" i="1"/>
  <c r="AR95" i="1" s="1"/>
  <c r="AQ98" i="1"/>
  <c r="AQ95" i="1" s="1"/>
  <c r="AP98" i="1"/>
  <c r="AP95" i="1" s="1"/>
  <c r="AO98" i="1"/>
  <c r="AO95" i="1" s="1"/>
  <c r="AN98" i="1"/>
  <c r="AN95" i="1" s="1"/>
  <c r="AM98" i="1"/>
  <c r="AM95" i="1" s="1"/>
  <c r="AL98" i="1"/>
  <c r="AL95" i="1" s="1"/>
  <c r="AK98" i="1"/>
  <c r="AK95" i="1" s="1"/>
  <c r="AJ98" i="1"/>
  <c r="AJ95" i="1" s="1"/>
  <c r="AI98" i="1"/>
  <c r="AI95" i="1" s="1"/>
  <c r="AH98" i="1"/>
  <c r="AH95" i="1" s="1"/>
  <c r="AG98" i="1"/>
  <c r="AG95" i="1" s="1"/>
  <c r="AC98" i="1"/>
  <c r="AC95" i="1" s="1"/>
  <c r="AB98" i="1"/>
  <c r="AB95" i="1" s="1"/>
  <c r="AA98" i="1"/>
  <c r="AA95" i="1" s="1"/>
  <c r="Z98" i="1"/>
  <c r="Z95" i="1" s="1"/>
  <c r="Y98" i="1"/>
  <c r="X98" i="1"/>
  <c r="X95" i="1" s="1"/>
  <c r="W98" i="1"/>
  <c r="W95" i="1" s="1"/>
  <c r="V98" i="1"/>
  <c r="V95" i="1" s="1"/>
  <c r="S98" i="1"/>
  <c r="S95" i="1" s="1"/>
  <c r="R98" i="1"/>
  <c r="R95" i="1" s="1"/>
  <c r="Q98" i="1"/>
  <c r="Q95" i="1" s="1"/>
  <c r="P98" i="1"/>
  <c r="P95" i="1" s="1"/>
  <c r="O98" i="1"/>
  <c r="O95" i="1" s="1"/>
  <c r="N98" i="1"/>
  <c r="N95" i="1" s="1"/>
  <c r="M98" i="1"/>
  <c r="M95" i="1" s="1"/>
  <c r="L98" i="1"/>
  <c r="L95" i="1" s="1"/>
  <c r="K98" i="1"/>
  <c r="J98" i="1"/>
  <c r="U97" i="1"/>
  <c r="F97" i="1" s="1"/>
  <c r="I97" i="1" s="1"/>
  <c r="T97" i="1"/>
  <c r="E97" i="1" s="1"/>
  <c r="U96" i="1"/>
  <c r="F96" i="1" s="1"/>
  <c r="I96" i="1" s="1"/>
  <c r="T96" i="1"/>
  <c r="E96" i="1" s="1"/>
  <c r="Y95" i="1"/>
  <c r="U94" i="1"/>
  <c r="F94" i="1" s="1"/>
  <c r="I94" i="1" s="1"/>
  <c r="T94" i="1"/>
  <c r="E94" i="1" s="1"/>
  <c r="U93" i="1"/>
  <c r="F93" i="1" s="1"/>
  <c r="I93" i="1" s="1"/>
  <c r="T93" i="1"/>
  <c r="E93" i="1" s="1"/>
  <c r="U92" i="1"/>
  <c r="F92" i="1" s="1"/>
  <c r="I92" i="1" s="1"/>
  <c r="T92" i="1"/>
  <c r="E92" i="1" s="1"/>
  <c r="U91" i="1"/>
  <c r="F91" i="1" s="1"/>
  <c r="I91" i="1" s="1"/>
  <c r="T91" i="1"/>
  <c r="E91" i="1" s="1"/>
  <c r="U90" i="1"/>
  <c r="F90" i="1" s="1"/>
  <c r="I90" i="1" s="1"/>
  <c r="T90" i="1"/>
  <c r="E90" i="1" s="1"/>
  <c r="U89" i="1"/>
  <c r="F89" i="1" s="1"/>
  <c r="I89" i="1" s="1"/>
  <c r="T89" i="1"/>
  <c r="E89" i="1" s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C88" i="1"/>
  <c r="AB88" i="1"/>
  <c r="AA88" i="1"/>
  <c r="Z88" i="1"/>
  <c r="Y88" i="1"/>
  <c r="X88" i="1"/>
  <c r="W88" i="1"/>
  <c r="V88" i="1"/>
  <c r="S88" i="1"/>
  <c r="R88" i="1"/>
  <c r="Q88" i="1"/>
  <c r="P88" i="1"/>
  <c r="O88" i="1"/>
  <c r="N88" i="1"/>
  <c r="M88" i="1"/>
  <c r="L88" i="1"/>
  <c r="K88" i="1"/>
  <c r="J88" i="1"/>
  <c r="U87" i="1"/>
  <c r="F87" i="1" s="1"/>
  <c r="I87" i="1" s="1"/>
  <c r="T87" i="1"/>
  <c r="E87" i="1" s="1"/>
  <c r="U86" i="1"/>
  <c r="F86" i="1" s="1"/>
  <c r="I86" i="1" s="1"/>
  <c r="T86" i="1"/>
  <c r="E86" i="1" s="1"/>
  <c r="U85" i="1"/>
  <c r="F85" i="1" s="1"/>
  <c r="I85" i="1" s="1"/>
  <c r="T85" i="1"/>
  <c r="E85" i="1" s="1"/>
  <c r="U84" i="1"/>
  <c r="F84" i="1" s="1"/>
  <c r="I84" i="1" s="1"/>
  <c r="T84" i="1"/>
  <c r="E84" i="1" s="1"/>
  <c r="U83" i="1"/>
  <c r="F83" i="1" s="1"/>
  <c r="I83" i="1" s="1"/>
  <c r="T83" i="1"/>
  <c r="E83" i="1" s="1"/>
  <c r="U82" i="1"/>
  <c r="F82" i="1" s="1"/>
  <c r="I82" i="1" s="1"/>
  <c r="T82" i="1"/>
  <c r="E82" i="1" s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C81" i="1"/>
  <c r="AB81" i="1"/>
  <c r="AA81" i="1"/>
  <c r="Z81" i="1"/>
  <c r="Y81" i="1"/>
  <c r="X81" i="1"/>
  <c r="W81" i="1"/>
  <c r="V81" i="1"/>
  <c r="S81" i="1"/>
  <c r="R81" i="1"/>
  <c r="Q81" i="1"/>
  <c r="P81" i="1"/>
  <c r="O81" i="1"/>
  <c r="N81" i="1"/>
  <c r="M81" i="1"/>
  <c r="L81" i="1"/>
  <c r="K81" i="1"/>
  <c r="J81" i="1"/>
  <c r="U80" i="1"/>
  <c r="F80" i="1" s="1"/>
  <c r="I80" i="1" s="1"/>
  <c r="T80" i="1"/>
  <c r="E80" i="1" s="1"/>
  <c r="U79" i="1"/>
  <c r="F79" i="1" s="1"/>
  <c r="I79" i="1" s="1"/>
  <c r="T79" i="1"/>
  <c r="E79" i="1" s="1"/>
  <c r="U78" i="1"/>
  <c r="F78" i="1" s="1"/>
  <c r="I78" i="1" s="1"/>
  <c r="T78" i="1"/>
  <c r="E78" i="1"/>
  <c r="U77" i="1"/>
  <c r="F77" i="1" s="1"/>
  <c r="I77" i="1" s="1"/>
  <c r="T77" i="1"/>
  <c r="E77" i="1" s="1"/>
  <c r="U76" i="1"/>
  <c r="F76" i="1" s="1"/>
  <c r="I76" i="1" s="1"/>
  <c r="T76" i="1"/>
  <c r="E76" i="1" s="1"/>
  <c r="U75" i="1"/>
  <c r="F75" i="1" s="1"/>
  <c r="I75" i="1" s="1"/>
  <c r="T75" i="1"/>
  <c r="E75" i="1" s="1"/>
  <c r="U74" i="1"/>
  <c r="F74" i="1" s="1"/>
  <c r="I74" i="1" s="1"/>
  <c r="T74" i="1"/>
  <c r="E74" i="1" s="1"/>
  <c r="U73" i="1"/>
  <c r="F73" i="1" s="1"/>
  <c r="I73" i="1" s="1"/>
  <c r="T73" i="1"/>
  <c r="E73" i="1" s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C72" i="1"/>
  <c r="AB72" i="1"/>
  <c r="AA72" i="1"/>
  <c r="Z72" i="1"/>
  <c r="Y72" i="1"/>
  <c r="X72" i="1"/>
  <c r="W72" i="1"/>
  <c r="V72" i="1"/>
  <c r="S72" i="1"/>
  <c r="R72" i="1"/>
  <c r="Q72" i="1"/>
  <c r="P72" i="1"/>
  <c r="O72" i="1"/>
  <c r="N72" i="1"/>
  <c r="M72" i="1"/>
  <c r="L72" i="1"/>
  <c r="K72" i="1"/>
  <c r="J72" i="1"/>
  <c r="U71" i="1"/>
  <c r="F71" i="1" s="1"/>
  <c r="I71" i="1" s="1"/>
  <c r="T71" i="1"/>
  <c r="E71" i="1" s="1"/>
  <c r="U70" i="1"/>
  <c r="F70" i="1" s="1"/>
  <c r="I70" i="1" s="1"/>
  <c r="T70" i="1"/>
  <c r="E70" i="1" s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W68" i="1" s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C69" i="1"/>
  <c r="AB69" i="1"/>
  <c r="AA69" i="1"/>
  <c r="Z69" i="1"/>
  <c r="Y69" i="1"/>
  <c r="X69" i="1"/>
  <c r="W69" i="1"/>
  <c r="V69" i="1"/>
  <c r="S69" i="1"/>
  <c r="R69" i="1"/>
  <c r="Q69" i="1"/>
  <c r="P69" i="1"/>
  <c r="O69" i="1"/>
  <c r="N69" i="1"/>
  <c r="M69" i="1"/>
  <c r="M68" i="1" s="1"/>
  <c r="L69" i="1"/>
  <c r="K69" i="1"/>
  <c r="J69" i="1"/>
  <c r="U67" i="1"/>
  <c r="F67" i="1" s="1"/>
  <c r="I67" i="1" s="1"/>
  <c r="T67" i="1"/>
  <c r="E67" i="1"/>
  <c r="U66" i="1"/>
  <c r="F66" i="1" s="1"/>
  <c r="I66" i="1" s="1"/>
  <c r="T66" i="1"/>
  <c r="E66" i="1" s="1"/>
  <c r="U65" i="1"/>
  <c r="F65" i="1" s="1"/>
  <c r="I65" i="1" s="1"/>
  <c r="T65" i="1"/>
  <c r="E65" i="1" s="1"/>
  <c r="U64" i="1"/>
  <c r="F64" i="1" s="1"/>
  <c r="I64" i="1" s="1"/>
  <c r="T64" i="1"/>
  <c r="E64" i="1" s="1"/>
  <c r="U63" i="1"/>
  <c r="F63" i="1" s="1"/>
  <c r="I63" i="1" s="1"/>
  <c r="T63" i="1"/>
  <c r="E63" i="1" s="1"/>
  <c r="U62" i="1"/>
  <c r="F62" i="1" s="1"/>
  <c r="I62" i="1" s="1"/>
  <c r="T62" i="1"/>
  <c r="E62" i="1" s="1"/>
  <c r="U61" i="1"/>
  <c r="F61" i="1" s="1"/>
  <c r="I61" i="1" s="1"/>
  <c r="T61" i="1"/>
  <c r="E61" i="1" s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C60" i="1"/>
  <c r="AB60" i="1"/>
  <c r="AA60" i="1"/>
  <c r="Z60" i="1"/>
  <c r="Y60" i="1"/>
  <c r="X60" i="1"/>
  <c r="W60" i="1"/>
  <c r="V60" i="1"/>
  <c r="S60" i="1"/>
  <c r="R60" i="1"/>
  <c r="Q60" i="1"/>
  <c r="P60" i="1"/>
  <c r="O60" i="1"/>
  <c r="N60" i="1"/>
  <c r="M60" i="1"/>
  <c r="L60" i="1"/>
  <c r="K60" i="1"/>
  <c r="J60" i="1"/>
  <c r="U59" i="1"/>
  <c r="F59" i="1" s="1"/>
  <c r="I59" i="1" s="1"/>
  <c r="T59" i="1"/>
  <c r="E59" i="1"/>
  <c r="U58" i="1"/>
  <c r="F58" i="1" s="1"/>
  <c r="I58" i="1" s="1"/>
  <c r="T58" i="1"/>
  <c r="E58" i="1" s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C57" i="1"/>
  <c r="AB57" i="1"/>
  <c r="AA57" i="1"/>
  <c r="Z57" i="1"/>
  <c r="Y57" i="1"/>
  <c r="X57" i="1"/>
  <c r="W57" i="1"/>
  <c r="V57" i="1"/>
  <c r="S57" i="1"/>
  <c r="R57" i="1"/>
  <c r="Q57" i="1"/>
  <c r="P57" i="1"/>
  <c r="O57" i="1"/>
  <c r="N57" i="1"/>
  <c r="M57" i="1"/>
  <c r="L57" i="1"/>
  <c r="K57" i="1"/>
  <c r="J57" i="1"/>
  <c r="U56" i="1"/>
  <c r="F56" i="1" s="1"/>
  <c r="I56" i="1" s="1"/>
  <c r="T56" i="1"/>
  <c r="E56" i="1" s="1"/>
  <c r="U55" i="1"/>
  <c r="F55" i="1" s="1"/>
  <c r="I55" i="1" s="1"/>
  <c r="T55" i="1"/>
  <c r="E55" i="1" s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C54" i="1"/>
  <c r="AB54" i="1"/>
  <c r="AA54" i="1"/>
  <c r="Z54" i="1"/>
  <c r="Y54" i="1"/>
  <c r="X54" i="1"/>
  <c r="W54" i="1"/>
  <c r="V54" i="1"/>
  <c r="S54" i="1"/>
  <c r="R54" i="1"/>
  <c r="Q54" i="1"/>
  <c r="P54" i="1"/>
  <c r="O54" i="1"/>
  <c r="N54" i="1"/>
  <c r="M54" i="1"/>
  <c r="L54" i="1"/>
  <c r="K54" i="1"/>
  <c r="J54" i="1"/>
  <c r="U47" i="1"/>
  <c r="F47" i="1" s="1"/>
  <c r="I47" i="1" s="1"/>
  <c r="T47" i="1"/>
  <c r="E47" i="1" s="1"/>
  <c r="U46" i="1"/>
  <c r="F46" i="1" s="1"/>
  <c r="I46" i="1" s="1"/>
  <c r="T46" i="1"/>
  <c r="E46" i="1" s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C45" i="1"/>
  <c r="AB45" i="1"/>
  <c r="AA45" i="1"/>
  <c r="Z45" i="1"/>
  <c r="Y45" i="1"/>
  <c r="X45" i="1"/>
  <c r="W45" i="1"/>
  <c r="V45" i="1"/>
  <c r="S45" i="1"/>
  <c r="R45" i="1"/>
  <c r="Q45" i="1"/>
  <c r="P45" i="1"/>
  <c r="O45" i="1"/>
  <c r="N45" i="1"/>
  <c r="M45" i="1"/>
  <c r="L45" i="1"/>
  <c r="K45" i="1"/>
  <c r="J45" i="1"/>
  <c r="U44" i="1"/>
  <c r="F44" i="1" s="1"/>
  <c r="I44" i="1" s="1"/>
  <c r="T44" i="1"/>
  <c r="E44" i="1" s="1"/>
  <c r="U43" i="1"/>
  <c r="F43" i="1" s="1"/>
  <c r="I43" i="1" s="1"/>
  <c r="T43" i="1"/>
  <c r="E43" i="1" s="1"/>
  <c r="BN42" i="1"/>
  <c r="BM42" i="1"/>
  <c r="BL42" i="1"/>
  <c r="BK42" i="1"/>
  <c r="BJ42" i="1"/>
  <c r="BI42" i="1"/>
  <c r="BH42" i="1"/>
  <c r="BG42" i="1"/>
  <c r="BF42" i="1"/>
  <c r="BE42" i="1"/>
  <c r="BE19" i="1" s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K19" i="1" s="1"/>
  <c r="AJ42" i="1"/>
  <c r="AI42" i="1"/>
  <c r="AH42" i="1"/>
  <c r="AG42" i="1"/>
  <c r="AC42" i="1"/>
  <c r="AB42" i="1"/>
  <c r="AA42" i="1"/>
  <c r="Z42" i="1"/>
  <c r="Y42" i="1"/>
  <c r="X42" i="1"/>
  <c r="W42" i="1"/>
  <c r="V42" i="1"/>
  <c r="S42" i="1"/>
  <c r="R42" i="1"/>
  <c r="Q42" i="1"/>
  <c r="P42" i="1"/>
  <c r="O42" i="1"/>
  <c r="N42" i="1"/>
  <c r="M42" i="1"/>
  <c r="L42" i="1"/>
  <c r="K42" i="1"/>
  <c r="J42" i="1"/>
  <c r="U41" i="1"/>
  <c r="F41" i="1" s="1"/>
  <c r="I41" i="1" s="1"/>
  <c r="T41" i="1"/>
  <c r="E41" i="1" s="1"/>
  <c r="U40" i="1"/>
  <c r="F40" i="1" s="1"/>
  <c r="I40" i="1" s="1"/>
  <c r="T40" i="1"/>
  <c r="E40" i="1" s="1"/>
  <c r="U39" i="1"/>
  <c r="F39" i="1" s="1"/>
  <c r="I39" i="1" s="1"/>
  <c r="T39" i="1"/>
  <c r="E39" i="1" s="1"/>
  <c r="U38" i="1"/>
  <c r="F38" i="1" s="1"/>
  <c r="I38" i="1" s="1"/>
  <c r="T38" i="1"/>
  <c r="E38" i="1" s="1"/>
  <c r="U37" i="1"/>
  <c r="F37" i="1" s="1"/>
  <c r="I37" i="1" s="1"/>
  <c r="T37" i="1"/>
  <c r="E37" i="1" s="1"/>
  <c r="U36" i="1"/>
  <c r="F36" i="1" s="1"/>
  <c r="I36" i="1" s="1"/>
  <c r="T36" i="1"/>
  <c r="E36" i="1" s="1"/>
  <c r="U35" i="1"/>
  <c r="F35" i="1" s="1"/>
  <c r="I35" i="1" s="1"/>
  <c r="T35" i="1"/>
  <c r="E35" i="1" s="1"/>
  <c r="U34" i="1"/>
  <c r="F34" i="1" s="1"/>
  <c r="I34" i="1" s="1"/>
  <c r="T34" i="1"/>
  <c r="E34" i="1" s="1"/>
  <c r="U33" i="1"/>
  <c r="F33" i="1" s="1"/>
  <c r="I33" i="1" s="1"/>
  <c r="T33" i="1"/>
  <c r="E33" i="1" s="1"/>
  <c r="H33" i="1" s="1"/>
  <c r="U32" i="1"/>
  <c r="F32" i="1" s="1"/>
  <c r="I32" i="1" s="1"/>
  <c r="T32" i="1"/>
  <c r="E32" i="1" s="1"/>
  <c r="U31" i="1"/>
  <c r="F31" i="1" s="1"/>
  <c r="I31" i="1" s="1"/>
  <c r="T31" i="1"/>
  <c r="E31" i="1" s="1"/>
  <c r="U30" i="1"/>
  <c r="F30" i="1" s="1"/>
  <c r="I30" i="1" s="1"/>
  <c r="T30" i="1"/>
  <c r="E30" i="1" s="1"/>
  <c r="U29" i="1"/>
  <c r="F29" i="1" s="1"/>
  <c r="I29" i="1" s="1"/>
  <c r="T29" i="1"/>
  <c r="E29" i="1" s="1"/>
  <c r="U28" i="1"/>
  <c r="F28" i="1" s="1"/>
  <c r="I28" i="1" s="1"/>
  <c r="T28" i="1"/>
  <c r="E28" i="1" s="1"/>
  <c r="U27" i="1"/>
  <c r="F27" i="1" s="1"/>
  <c r="I27" i="1" s="1"/>
  <c r="T27" i="1"/>
  <c r="E27" i="1" s="1"/>
  <c r="U26" i="1"/>
  <c r="F26" i="1" s="1"/>
  <c r="I26" i="1" s="1"/>
  <c r="T26" i="1"/>
  <c r="E26" i="1" s="1"/>
  <c r="U25" i="1"/>
  <c r="F25" i="1" s="1"/>
  <c r="I25" i="1" s="1"/>
  <c r="T25" i="1"/>
  <c r="E25" i="1" s="1"/>
  <c r="U24" i="1"/>
  <c r="F24" i="1" s="1"/>
  <c r="I24" i="1" s="1"/>
  <c r="T24" i="1"/>
  <c r="E24" i="1" s="1"/>
  <c r="U23" i="1"/>
  <c r="T23" i="1"/>
  <c r="E23" i="1" s="1"/>
  <c r="F23" i="1"/>
  <c r="I23" i="1" s="1"/>
  <c r="U22" i="1"/>
  <c r="F22" i="1" s="1"/>
  <c r="I22" i="1" s="1"/>
  <c r="T22" i="1"/>
  <c r="E22" i="1" s="1"/>
  <c r="U21" i="1"/>
  <c r="F21" i="1" s="1"/>
  <c r="I21" i="1" s="1"/>
  <c r="T21" i="1"/>
  <c r="E21" i="1" s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C20" i="1"/>
  <c r="AB20" i="1"/>
  <c r="AA20" i="1"/>
  <c r="Z20" i="1"/>
  <c r="Y20" i="1"/>
  <c r="X20" i="1"/>
  <c r="W20" i="1"/>
  <c r="V20" i="1"/>
  <c r="S20" i="1"/>
  <c r="R20" i="1"/>
  <c r="Q20" i="1"/>
  <c r="P20" i="1"/>
  <c r="O20" i="1"/>
  <c r="N20" i="1"/>
  <c r="M20" i="1"/>
  <c r="L20" i="1"/>
  <c r="K20" i="1"/>
  <c r="J20" i="1"/>
  <c r="U18" i="1"/>
  <c r="F18" i="1" s="1"/>
  <c r="I18" i="1" s="1"/>
  <c r="T18" i="1"/>
  <c r="E18" i="1" s="1"/>
  <c r="U17" i="1"/>
  <c r="F17" i="1" s="1"/>
  <c r="I17" i="1" s="1"/>
  <c r="T17" i="1"/>
  <c r="E17" i="1" s="1"/>
  <c r="U16" i="1"/>
  <c r="F16" i="1" s="1"/>
  <c r="I16" i="1" s="1"/>
  <c r="T16" i="1"/>
  <c r="E16" i="1" s="1"/>
  <c r="U15" i="1"/>
  <c r="F15" i="1" s="1"/>
  <c r="I15" i="1" s="1"/>
  <c r="T15" i="1"/>
  <c r="E15" i="1" s="1"/>
  <c r="U14" i="1"/>
  <c r="F14" i="1" s="1"/>
  <c r="I14" i="1" s="1"/>
  <c r="T14" i="1"/>
  <c r="E14" i="1" s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C13" i="1"/>
  <c r="AB13" i="1"/>
  <c r="AA13" i="1"/>
  <c r="Z13" i="1"/>
  <c r="Y13" i="1"/>
  <c r="X13" i="1"/>
  <c r="W13" i="1"/>
  <c r="V13" i="1"/>
  <c r="S13" i="1"/>
  <c r="R13" i="1"/>
  <c r="Q13" i="1"/>
  <c r="P13" i="1"/>
  <c r="O13" i="1"/>
  <c r="N13" i="1"/>
  <c r="M13" i="1"/>
  <c r="L13" i="1"/>
  <c r="K13" i="1"/>
  <c r="J13" i="1"/>
  <c r="U12" i="1"/>
  <c r="F12" i="1" s="1"/>
  <c r="I12" i="1" s="1"/>
  <c r="T12" i="1"/>
  <c r="E12" i="1" s="1"/>
  <c r="U11" i="1"/>
  <c r="F11" i="1" s="1"/>
  <c r="I11" i="1" s="1"/>
  <c r="T11" i="1"/>
  <c r="E11" i="1" s="1"/>
  <c r="U10" i="1"/>
  <c r="F10" i="1" s="1"/>
  <c r="I10" i="1" s="1"/>
  <c r="T10" i="1"/>
  <c r="E10" i="1" s="1"/>
  <c r="BN9" i="1"/>
  <c r="BM9" i="1"/>
  <c r="BM7" i="1" s="1"/>
  <c r="BL9" i="1"/>
  <c r="BK9" i="1"/>
  <c r="BJ9" i="1"/>
  <c r="BI9" i="1"/>
  <c r="BI7" i="1" s="1"/>
  <c r="BH9" i="1"/>
  <c r="BG9" i="1"/>
  <c r="BF9" i="1"/>
  <c r="BE9" i="1"/>
  <c r="BD9" i="1"/>
  <c r="BC9" i="1"/>
  <c r="BB9" i="1"/>
  <c r="BA9" i="1"/>
  <c r="BA7" i="1" s="1"/>
  <c r="AZ9" i="1"/>
  <c r="AY9" i="1"/>
  <c r="AX9" i="1"/>
  <c r="AW9" i="1"/>
  <c r="AV9" i="1"/>
  <c r="AU9" i="1"/>
  <c r="AT9" i="1"/>
  <c r="AS9" i="1"/>
  <c r="AS7" i="1" s="1"/>
  <c r="AR9" i="1"/>
  <c r="AQ9" i="1"/>
  <c r="AP9" i="1"/>
  <c r="AO9" i="1"/>
  <c r="AO7" i="1" s="1"/>
  <c r="AN9" i="1"/>
  <c r="AM9" i="1"/>
  <c r="AL9" i="1"/>
  <c r="AK9" i="1"/>
  <c r="AJ9" i="1"/>
  <c r="AI9" i="1"/>
  <c r="AH9" i="1"/>
  <c r="AG9" i="1"/>
  <c r="AG7" i="1" s="1"/>
  <c r="AC9" i="1"/>
  <c r="AB9" i="1"/>
  <c r="AA9" i="1"/>
  <c r="Z9" i="1"/>
  <c r="Y9" i="1"/>
  <c r="X9" i="1"/>
  <c r="W9" i="1"/>
  <c r="V9" i="1"/>
  <c r="S9" i="1"/>
  <c r="R9" i="1"/>
  <c r="Q9" i="1"/>
  <c r="P9" i="1"/>
  <c r="P7" i="1" s="1"/>
  <c r="O9" i="1"/>
  <c r="N9" i="1"/>
  <c r="M9" i="1"/>
  <c r="L9" i="1"/>
  <c r="L7" i="1" s="1"/>
  <c r="K9" i="1"/>
  <c r="J9" i="1"/>
  <c r="U8" i="1"/>
  <c r="F8" i="1" s="1"/>
  <c r="I8" i="1" s="1"/>
  <c r="T8" i="1"/>
  <c r="E8" i="1" s="1"/>
  <c r="K68" i="1" l="1"/>
  <c r="J19" i="1"/>
  <c r="N19" i="1"/>
  <c r="X19" i="1"/>
  <c r="AB19" i="1"/>
  <c r="AI19" i="1"/>
  <c r="AM19" i="1"/>
  <c r="AU19" i="1"/>
  <c r="AY19" i="1"/>
  <c r="BG19" i="1"/>
  <c r="BK19" i="1"/>
  <c r="U20" i="1"/>
  <c r="F20" i="1" s="1"/>
  <c r="I20" i="1" s="1"/>
  <c r="O19" i="1"/>
  <c r="S19" i="1"/>
  <c r="Y19" i="1"/>
  <c r="AC19" i="1"/>
  <c r="AJ19" i="1"/>
  <c r="AN19" i="1"/>
  <c r="AR19" i="1"/>
  <c r="AV19" i="1"/>
  <c r="AZ19" i="1"/>
  <c r="BD19" i="1"/>
  <c r="BH19" i="1"/>
  <c r="BL19" i="1"/>
  <c r="U60" i="1"/>
  <c r="F60" i="1" s="1"/>
  <c r="I60" i="1" s="1"/>
  <c r="AM7" i="1"/>
  <c r="V7" i="1"/>
  <c r="Z7" i="1"/>
  <c r="AK7" i="1"/>
  <c r="AW7" i="1"/>
  <c r="BE7" i="1"/>
  <c r="Q19" i="1"/>
  <c r="AS68" i="1"/>
  <c r="Q7" i="1"/>
  <c r="W7" i="1"/>
  <c r="AH7" i="1"/>
  <c r="AL7" i="1"/>
  <c r="AP7" i="1"/>
  <c r="AT7" i="1"/>
  <c r="AX7" i="1"/>
  <c r="BB7" i="1"/>
  <c r="BF7" i="1"/>
  <c r="BJ7" i="1"/>
  <c r="BN7" i="1"/>
  <c r="T13" i="1"/>
  <c r="E13" i="1" s="1"/>
  <c r="D13" i="1" s="1"/>
  <c r="G13" i="1" s="1"/>
  <c r="AB7" i="1"/>
  <c r="BK7" i="1"/>
  <c r="T57" i="1"/>
  <c r="E57" i="1" s="1"/>
  <c r="T72" i="1"/>
  <c r="E72" i="1" s="1"/>
  <c r="Z68" i="1"/>
  <c r="BI68" i="1"/>
  <c r="M7" i="1"/>
  <c r="M6" i="1" s="1"/>
  <c r="AA7" i="1"/>
  <c r="U13" i="1"/>
  <c r="F13" i="1" s="1"/>
  <c r="I13" i="1" s="1"/>
  <c r="AS19" i="1"/>
  <c r="BI19" i="1"/>
  <c r="AG68" i="1"/>
  <c r="BM68" i="1"/>
  <c r="U88" i="1"/>
  <c r="F88" i="1" s="1"/>
  <c r="I88" i="1" s="1"/>
  <c r="J7" i="1"/>
  <c r="R7" i="1"/>
  <c r="AI7" i="1"/>
  <c r="AQ7" i="1"/>
  <c r="AY7" i="1"/>
  <c r="BG7" i="1"/>
  <c r="V68" i="1"/>
  <c r="AO68" i="1"/>
  <c r="BE68" i="1"/>
  <c r="N7" i="1"/>
  <c r="X7" i="1"/>
  <c r="AU7" i="1"/>
  <c r="BC7" i="1"/>
  <c r="L68" i="1"/>
  <c r="P68" i="1"/>
  <c r="AK68" i="1"/>
  <c r="BA68" i="1"/>
  <c r="Q68" i="1"/>
  <c r="L19" i="1"/>
  <c r="P19" i="1"/>
  <c r="V19" i="1"/>
  <c r="Z19" i="1"/>
  <c r="AG19" i="1"/>
  <c r="AO19" i="1"/>
  <c r="AO6" i="1" s="1"/>
  <c r="AW19" i="1"/>
  <c r="AW6" i="1" s="1"/>
  <c r="BA19" i="1"/>
  <c r="BM19" i="1"/>
  <c r="U45" i="1"/>
  <c r="F45" i="1" s="1"/>
  <c r="I45" i="1" s="1"/>
  <c r="T81" i="1"/>
  <c r="E81" i="1" s="1"/>
  <c r="H81" i="1" s="1"/>
  <c r="U110" i="1"/>
  <c r="F110" i="1" s="1"/>
  <c r="I110" i="1" s="1"/>
  <c r="M19" i="1"/>
  <c r="R19" i="1"/>
  <c r="AQ19" i="1"/>
  <c r="BC19" i="1"/>
  <c r="U69" i="1"/>
  <c r="F69" i="1" s="1"/>
  <c r="I69" i="1" s="1"/>
  <c r="S68" i="1"/>
  <c r="U125" i="1"/>
  <c r="F125" i="1" s="1"/>
  <c r="I125" i="1" s="1"/>
  <c r="T60" i="1"/>
  <c r="E60" i="1" s="1"/>
  <c r="H60" i="1" s="1"/>
  <c r="W68" i="1"/>
  <c r="AA68" i="1"/>
  <c r="AH68" i="1"/>
  <c r="AL68" i="1"/>
  <c r="AP68" i="1"/>
  <c r="AT68" i="1"/>
  <c r="AX68" i="1"/>
  <c r="BB68" i="1"/>
  <c r="BF68" i="1"/>
  <c r="BJ68" i="1"/>
  <c r="BN68" i="1"/>
  <c r="U81" i="1"/>
  <c r="F81" i="1" s="1"/>
  <c r="I81" i="1" s="1"/>
  <c r="U127" i="1"/>
  <c r="F127" i="1" s="1"/>
  <c r="I127" i="1" s="1"/>
  <c r="U133" i="1"/>
  <c r="F133" i="1" s="1"/>
  <c r="I133" i="1" s="1"/>
  <c r="X68" i="1"/>
  <c r="AB68" i="1"/>
  <c r="AI68" i="1"/>
  <c r="AM68" i="1"/>
  <c r="AM6" i="1" s="1"/>
  <c r="AQ68" i="1"/>
  <c r="AU68" i="1"/>
  <c r="AY68" i="1"/>
  <c r="BC68" i="1"/>
  <c r="BG68" i="1"/>
  <c r="BK68" i="1"/>
  <c r="O68" i="1"/>
  <c r="BM6" i="1"/>
  <c r="U9" i="1"/>
  <c r="F9" i="1" s="1"/>
  <c r="I9" i="1" s="1"/>
  <c r="O7" i="1"/>
  <c r="S7" i="1"/>
  <c r="Y7" i="1"/>
  <c r="AC7" i="1"/>
  <c r="AJ7" i="1"/>
  <c r="AN7" i="1"/>
  <c r="AR7" i="1"/>
  <c r="AV7" i="1"/>
  <c r="AZ7" i="1"/>
  <c r="BD7" i="1"/>
  <c r="BH7" i="1"/>
  <c r="BL7" i="1"/>
  <c r="K19" i="1"/>
  <c r="T45" i="1"/>
  <c r="E45" i="1" s="1"/>
  <c r="H45" i="1" s="1"/>
  <c r="T54" i="1"/>
  <c r="E54" i="1" s="1"/>
  <c r="H54" i="1" s="1"/>
  <c r="U57" i="1"/>
  <c r="F57" i="1" s="1"/>
  <c r="I57" i="1" s="1"/>
  <c r="Y68" i="1"/>
  <c r="AC68" i="1"/>
  <c r="AJ68" i="1"/>
  <c r="AN68" i="1"/>
  <c r="AR68" i="1"/>
  <c r="AV68" i="1"/>
  <c r="AZ68" i="1"/>
  <c r="BD68" i="1"/>
  <c r="BH68" i="1"/>
  <c r="BL68" i="1"/>
  <c r="U98" i="1"/>
  <c r="F98" i="1" s="1"/>
  <c r="I98" i="1" s="1"/>
  <c r="K7" i="1"/>
  <c r="U72" i="1"/>
  <c r="F72" i="1" s="1"/>
  <c r="I72" i="1" s="1"/>
  <c r="T9" i="1"/>
  <c r="E9" i="1" s="1"/>
  <c r="W19" i="1"/>
  <c r="AA19" i="1"/>
  <c r="AH19" i="1"/>
  <c r="AL19" i="1"/>
  <c r="AP19" i="1"/>
  <c r="AT19" i="1"/>
  <c r="AX19" i="1"/>
  <c r="BB19" i="1"/>
  <c r="BF19" i="1"/>
  <c r="BJ19" i="1"/>
  <c r="BN19" i="1"/>
  <c r="K95" i="1"/>
  <c r="U95" i="1" s="1"/>
  <c r="F95" i="1" s="1"/>
  <c r="I95" i="1" s="1"/>
  <c r="T20" i="1"/>
  <c r="E20" i="1" s="1"/>
  <c r="D20" i="1" s="1"/>
  <c r="G20" i="1" s="1"/>
  <c r="T42" i="1"/>
  <c r="E42" i="1" s="1"/>
  <c r="U54" i="1"/>
  <c r="F54" i="1" s="1"/>
  <c r="I54" i="1" s="1"/>
  <c r="U112" i="1"/>
  <c r="F112" i="1" s="1"/>
  <c r="I112" i="1" s="1"/>
  <c r="U118" i="1"/>
  <c r="F118" i="1" s="1"/>
  <c r="I118" i="1" s="1"/>
  <c r="T125" i="1"/>
  <c r="E125" i="1" s="1"/>
  <c r="T127" i="1"/>
  <c r="E127" i="1" s="1"/>
  <c r="H127" i="1" s="1"/>
  <c r="T133" i="1"/>
  <c r="E133" i="1" s="1"/>
  <c r="H133" i="1" s="1"/>
  <c r="U137" i="1"/>
  <c r="F137" i="1" s="1"/>
  <c r="I137" i="1" s="1"/>
  <c r="U138" i="1"/>
  <c r="F138" i="1" s="1"/>
  <c r="I138" i="1" s="1"/>
  <c r="U42" i="1"/>
  <c r="F42" i="1" s="1"/>
  <c r="I42" i="1" s="1"/>
  <c r="T69" i="1"/>
  <c r="E69" i="1" s="1"/>
  <c r="H69" i="1" s="1"/>
  <c r="N68" i="1"/>
  <c r="R68" i="1"/>
  <c r="T88" i="1"/>
  <c r="E88" i="1" s="1"/>
  <c r="H88" i="1" s="1"/>
  <c r="T118" i="1"/>
  <c r="E118" i="1" s="1"/>
  <c r="H118" i="1" s="1"/>
  <c r="T138" i="1"/>
  <c r="E138" i="1" s="1"/>
  <c r="H9" i="1"/>
  <c r="H11" i="1"/>
  <c r="D11" i="1"/>
  <c r="G11" i="1" s="1"/>
  <c r="H16" i="1"/>
  <c r="D16" i="1"/>
  <c r="G16" i="1" s="1"/>
  <c r="H23" i="1"/>
  <c r="D23" i="1"/>
  <c r="G23" i="1" s="1"/>
  <c r="H27" i="1"/>
  <c r="D27" i="1"/>
  <c r="G27" i="1" s="1"/>
  <c r="H31" i="1"/>
  <c r="D31" i="1"/>
  <c r="G31" i="1" s="1"/>
  <c r="D45" i="1"/>
  <c r="G45" i="1" s="1"/>
  <c r="H10" i="1"/>
  <c r="D10" i="1"/>
  <c r="G10" i="1" s="1"/>
  <c r="H15" i="1"/>
  <c r="D15" i="1"/>
  <c r="G15" i="1" s="1"/>
  <c r="H22" i="1"/>
  <c r="D22" i="1"/>
  <c r="G22" i="1" s="1"/>
  <c r="H26" i="1"/>
  <c r="D26" i="1"/>
  <c r="G26" i="1" s="1"/>
  <c r="H30" i="1"/>
  <c r="D30" i="1"/>
  <c r="G30" i="1" s="1"/>
  <c r="H42" i="1"/>
  <c r="H8" i="1"/>
  <c r="D8" i="1"/>
  <c r="G8" i="1" s="1"/>
  <c r="H14" i="1"/>
  <c r="D14" i="1"/>
  <c r="G14" i="1" s="1"/>
  <c r="H18" i="1"/>
  <c r="D18" i="1"/>
  <c r="G18" i="1" s="1"/>
  <c r="H21" i="1"/>
  <c r="D21" i="1"/>
  <c r="G21" i="1" s="1"/>
  <c r="H25" i="1"/>
  <c r="D25" i="1"/>
  <c r="G25" i="1" s="1"/>
  <c r="H29" i="1"/>
  <c r="D29" i="1"/>
  <c r="G29" i="1" s="1"/>
  <c r="H12" i="1"/>
  <c r="D12" i="1"/>
  <c r="G12" i="1" s="1"/>
  <c r="H17" i="1"/>
  <c r="D17" i="1"/>
  <c r="G17" i="1" s="1"/>
  <c r="H24" i="1"/>
  <c r="D24" i="1"/>
  <c r="G24" i="1" s="1"/>
  <c r="H28" i="1"/>
  <c r="D28" i="1"/>
  <c r="G28" i="1" s="1"/>
  <c r="H32" i="1"/>
  <c r="D32" i="1"/>
  <c r="G32" i="1" s="1"/>
  <c r="H47" i="1"/>
  <c r="D47" i="1"/>
  <c r="G47" i="1" s="1"/>
  <c r="H59" i="1"/>
  <c r="D59" i="1"/>
  <c r="G59" i="1" s="1"/>
  <c r="H64" i="1"/>
  <c r="D64" i="1"/>
  <c r="G64" i="1" s="1"/>
  <c r="D69" i="1"/>
  <c r="G69" i="1" s="1"/>
  <c r="H71" i="1"/>
  <c r="D71" i="1"/>
  <c r="G71" i="1" s="1"/>
  <c r="H73" i="1"/>
  <c r="D73" i="1"/>
  <c r="G73" i="1" s="1"/>
  <c r="H75" i="1"/>
  <c r="D75" i="1"/>
  <c r="G75" i="1" s="1"/>
  <c r="H77" i="1"/>
  <c r="D77" i="1"/>
  <c r="G77" i="1" s="1"/>
  <c r="H79" i="1"/>
  <c r="D79" i="1"/>
  <c r="G79" i="1" s="1"/>
  <c r="H83" i="1"/>
  <c r="D83" i="1"/>
  <c r="G83" i="1" s="1"/>
  <c r="H87" i="1"/>
  <c r="D87" i="1"/>
  <c r="G87" i="1" s="1"/>
  <c r="H89" i="1"/>
  <c r="D89" i="1"/>
  <c r="G89" i="1" s="1"/>
  <c r="H91" i="1"/>
  <c r="D91" i="1"/>
  <c r="G91" i="1" s="1"/>
  <c r="H93" i="1"/>
  <c r="D93" i="1"/>
  <c r="G93" i="1" s="1"/>
  <c r="H142" i="1"/>
  <c r="D142" i="1"/>
  <c r="G142" i="1" s="1"/>
  <c r="H146" i="1"/>
  <c r="D146" i="1"/>
  <c r="G146" i="1" s="1"/>
  <c r="H34" i="1"/>
  <c r="D34" i="1"/>
  <c r="G34" i="1" s="1"/>
  <c r="H36" i="1"/>
  <c r="D36" i="1"/>
  <c r="G36" i="1" s="1"/>
  <c r="H38" i="1"/>
  <c r="D38" i="1"/>
  <c r="G38" i="1" s="1"/>
  <c r="H40" i="1"/>
  <c r="D40" i="1"/>
  <c r="G40" i="1" s="1"/>
  <c r="H43" i="1"/>
  <c r="D43" i="1"/>
  <c r="G43" i="1" s="1"/>
  <c r="H55" i="1"/>
  <c r="D55" i="1"/>
  <c r="G55" i="1" s="1"/>
  <c r="H61" i="1"/>
  <c r="D61" i="1"/>
  <c r="G61" i="1" s="1"/>
  <c r="H65" i="1"/>
  <c r="D65" i="1"/>
  <c r="G65" i="1" s="1"/>
  <c r="H97" i="1"/>
  <c r="D97" i="1"/>
  <c r="G97" i="1" s="1"/>
  <c r="H105" i="1"/>
  <c r="D105" i="1"/>
  <c r="G105" i="1" s="1"/>
  <c r="H107" i="1"/>
  <c r="D107" i="1"/>
  <c r="G107" i="1" s="1"/>
  <c r="H109" i="1"/>
  <c r="D109" i="1"/>
  <c r="G109" i="1" s="1"/>
  <c r="D33" i="1"/>
  <c r="G33" i="1" s="1"/>
  <c r="H44" i="1"/>
  <c r="D44" i="1"/>
  <c r="G44" i="1" s="1"/>
  <c r="H56" i="1"/>
  <c r="D56" i="1"/>
  <c r="G56" i="1" s="1"/>
  <c r="H62" i="1"/>
  <c r="D62" i="1"/>
  <c r="G62" i="1" s="1"/>
  <c r="H66" i="1"/>
  <c r="D66" i="1"/>
  <c r="G66" i="1" s="1"/>
  <c r="J68" i="1"/>
  <c r="H70" i="1"/>
  <c r="D70" i="1"/>
  <c r="G70" i="1" s="1"/>
  <c r="H74" i="1"/>
  <c r="D74" i="1"/>
  <c r="G74" i="1" s="1"/>
  <c r="H78" i="1"/>
  <c r="D78" i="1"/>
  <c r="G78" i="1" s="1"/>
  <c r="H82" i="1"/>
  <c r="D82" i="1"/>
  <c r="G82" i="1" s="1"/>
  <c r="H84" i="1"/>
  <c r="D84" i="1"/>
  <c r="G84" i="1" s="1"/>
  <c r="H86" i="1"/>
  <c r="D86" i="1"/>
  <c r="G86" i="1" s="1"/>
  <c r="D88" i="1"/>
  <c r="G88" i="1" s="1"/>
  <c r="H92" i="1"/>
  <c r="D92" i="1"/>
  <c r="G92" i="1" s="1"/>
  <c r="H35" i="1"/>
  <c r="D35" i="1"/>
  <c r="G35" i="1" s="1"/>
  <c r="H37" i="1"/>
  <c r="D37" i="1"/>
  <c r="G37" i="1" s="1"/>
  <c r="H39" i="1"/>
  <c r="D39" i="1"/>
  <c r="G39" i="1" s="1"/>
  <c r="H41" i="1"/>
  <c r="D41" i="1"/>
  <c r="G41" i="1" s="1"/>
  <c r="H46" i="1"/>
  <c r="D46" i="1"/>
  <c r="G46" i="1" s="1"/>
  <c r="H58" i="1"/>
  <c r="D58" i="1"/>
  <c r="G58" i="1" s="1"/>
  <c r="H63" i="1"/>
  <c r="D63" i="1"/>
  <c r="G63" i="1" s="1"/>
  <c r="H67" i="1"/>
  <c r="D67" i="1"/>
  <c r="G67" i="1" s="1"/>
  <c r="H96" i="1"/>
  <c r="D96" i="1"/>
  <c r="G96" i="1" s="1"/>
  <c r="T98" i="1"/>
  <c r="E98" i="1" s="1"/>
  <c r="J95" i="1"/>
  <c r="T95" i="1" s="1"/>
  <c r="E95" i="1" s="1"/>
  <c r="H108" i="1"/>
  <c r="D108" i="1"/>
  <c r="G108" i="1" s="1"/>
  <c r="H111" i="1"/>
  <c r="D111" i="1"/>
  <c r="G111" i="1" s="1"/>
  <c r="H76" i="1"/>
  <c r="D76" i="1"/>
  <c r="G76" i="1" s="1"/>
  <c r="H80" i="1"/>
  <c r="D80" i="1"/>
  <c r="G80" i="1" s="1"/>
  <c r="H85" i="1"/>
  <c r="D85" i="1"/>
  <c r="G85" i="1" s="1"/>
  <c r="H90" i="1"/>
  <c r="D90" i="1"/>
  <c r="G90" i="1" s="1"/>
  <c r="H94" i="1"/>
  <c r="D94" i="1"/>
  <c r="G94" i="1" s="1"/>
  <c r="H106" i="1"/>
  <c r="D106" i="1"/>
  <c r="G106" i="1" s="1"/>
  <c r="T112" i="1"/>
  <c r="E112" i="1" s="1"/>
  <c r="J110" i="1"/>
  <c r="T110" i="1" s="1"/>
  <c r="E110" i="1" s="1"/>
  <c r="H114" i="1"/>
  <c r="D114" i="1"/>
  <c r="G114" i="1" s="1"/>
  <c r="H120" i="1"/>
  <c r="D120" i="1"/>
  <c r="G120" i="1" s="1"/>
  <c r="H124" i="1"/>
  <c r="D124" i="1"/>
  <c r="G124" i="1" s="1"/>
  <c r="H126" i="1"/>
  <c r="D126" i="1"/>
  <c r="G126" i="1" s="1"/>
  <c r="H128" i="1"/>
  <c r="D128" i="1"/>
  <c r="G128" i="1" s="1"/>
  <c r="H132" i="1"/>
  <c r="D132" i="1"/>
  <c r="G132" i="1" s="1"/>
  <c r="H134" i="1"/>
  <c r="D134" i="1"/>
  <c r="G134" i="1" s="1"/>
  <c r="H113" i="1"/>
  <c r="D113" i="1"/>
  <c r="G113" i="1" s="1"/>
  <c r="H117" i="1"/>
  <c r="D117" i="1"/>
  <c r="G117" i="1" s="1"/>
  <c r="H119" i="1"/>
  <c r="D119" i="1"/>
  <c r="G119" i="1" s="1"/>
  <c r="H123" i="1"/>
  <c r="D123" i="1"/>
  <c r="G123" i="1" s="1"/>
  <c r="H131" i="1"/>
  <c r="D131" i="1"/>
  <c r="G131" i="1" s="1"/>
  <c r="J137" i="1"/>
  <c r="T137" i="1" s="1"/>
  <c r="E137" i="1" s="1"/>
  <c r="H141" i="1"/>
  <c r="D141" i="1"/>
  <c r="G141" i="1" s="1"/>
  <c r="H145" i="1"/>
  <c r="D145" i="1"/>
  <c r="G145" i="1" s="1"/>
  <c r="H116" i="1"/>
  <c r="D116" i="1"/>
  <c r="G116" i="1" s="1"/>
  <c r="H122" i="1"/>
  <c r="D122" i="1"/>
  <c r="G122" i="1" s="1"/>
  <c r="H130" i="1"/>
  <c r="D130" i="1"/>
  <c r="G130" i="1" s="1"/>
  <c r="H136" i="1"/>
  <c r="D136" i="1"/>
  <c r="G136" i="1" s="1"/>
  <c r="H140" i="1"/>
  <c r="D140" i="1"/>
  <c r="G140" i="1" s="1"/>
  <c r="H144" i="1"/>
  <c r="D144" i="1"/>
  <c r="G144" i="1" s="1"/>
  <c r="H148" i="1"/>
  <c r="D148" i="1"/>
  <c r="G148" i="1" s="1"/>
  <c r="H115" i="1"/>
  <c r="D115" i="1"/>
  <c r="G115" i="1" s="1"/>
  <c r="H121" i="1"/>
  <c r="D121" i="1"/>
  <c r="G121" i="1" s="1"/>
  <c r="H125" i="1"/>
  <c r="H129" i="1"/>
  <c r="D129" i="1"/>
  <c r="G129" i="1" s="1"/>
  <c r="H135" i="1"/>
  <c r="D135" i="1"/>
  <c r="G135" i="1" s="1"/>
  <c r="H139" i="1"/>
  <c r="D139" i="1"/>
  <c r="G139" i="1" s="1"/>
  <c r="H143" i="1"/>
  <c r="D143" i="1"/>
  <c r="G143" i="1" s="1"/>
  <c r="H147" i="1"/>
  <c r="D147" i="1"/>
  <c r="G147" i="1" s="1"/>
  <c r="H57" i="1" l="1"/>
  <c r="D57" i="1"/>
  <c r="G57" i="1" s="1"/>
  <c r="H20" i="1"/>
  <c r="P6" i="1"/>
  <c r="BN6" i="1"/>
  <c r="AX6" i="1"/>
  <c r="AH6" i="1"/>
  <c r="D125" i="1"/>
  <c r="G125" i="1" s="1"/>
  <c r="X6" i="1"/>
  <c r="BA6" i="1"/>
  <c r="Z6" i="1"/>
  <c r="Q6" i="1"/>
  <c r="T7" i="1"/>
  <c r="AS6" i="1"/>
  <c r="BD6" i="1"/>
  <c r="AY6" i="1"/>
  <c r="AB6" i="1"/>
  <c r="AK6" i="1"/>
  <c r="BI6" i="1"/>
  <c r="BE6" i="1"/>
  <c r="BH6" i="1"/>
  <c r="Y6" i="1"/>
  <c r="H13" i="1"/>
  <c r="BG6" i="1"/>
  <c r="BJ6" i="1"/>
  <c r="AT6" i="1"/>
  <c r="BK6" i="1"/>
  <c r="V6" i="1"/>
  <c r="AQ6" i="1"/>
  <c r="BC6" i="1"/>
  <c r="AG6" i="1"/>
  <c r="T19" i="1"/>
  <c r="E19" i="1" s="1"/>
  <c r="H72" i="1"/>
  <c r="D72" i="1"/>
  <c r="G72" i="1" s="1"/>
  <c r="N6" i="1"/>
  <c r="BB6" i="1"/>
  <c r="AL6" i="1"/>
  <c r="AZ6" i="1"/>
  <c r="AJ6" i="1"/>
  <c r="AR6" i="1"/>
  <c r="D81" i="1"/>
  <c r="G81" i="1" s="1"/>
  <c r="D60" i="1"/>
  <c r="G60" i="1" s="1"/>
  <c r="BL6" i="1"/>
  <c r="AV6" i="1"/>
  <c r="AC6" i="1"/>
  <c r="AN6" i="1"/>
  <c r="D118" i="1"/>
  <c r="G118" i="1" s="1"/>
  <c r="D9" i="1"/>
  <c r="G9" i="1" s="1"/>
  <c r="AA6" i="1"/>
  <c r="L6" i="1"/>
  <c r="AI6" i="1"/>
  <c r="U19" i="1"/>
  <c r="F19" i="1" s="1"/>
  <c r="I19" i="1" s="1"/>
  <c r="U68" i="1"/>
  <c r="F68" i="1" s="1"/>
  <c r="I68" i="1" s="1"/>
  <c r="E7" i="1"/>
  <c r="H7" i="1" s="1"/>
  <c r="R6" i="1"/>
  <c r="S6" i="1"/>
  <c r="D54" i="1"/>
  <c r="G54" i="1" s="1"/>
  <c r="AU6" i="1"/>
  <c r="D133" i="1"/>
  <c r="G133" i="1" s="1"/>
  <c r="D42" i="1"/>
  <c r="G42" i="1" s="1"/>
  <c r="O6" i="1"/>
  <c r="D127" i="1"/>
  <c r="G127" i="1" s="1"/>
  <c r="BF6" i="1"/>
  <c r="AP6" i="1"/>
  <c r="W6" i="1"/>
  <c r="U7" i="1"/>
  <c r="F7" i="1" s="1"/>
  <c r="K6" i="1"/>
  <c r="H110" i="1"/>
  <c r="D110" i="1"/>
  <c r="G110" i="1" s="1"/>
  <c r="T68" i="1"/>
  <c r="E68" i="1" s="1"/>
  <c r="J6" i="1"/>
  <c r="H138" i="1"/>
  <c r="D138" i="1"/>
  <c r="G138" i="1" s="1"/>
  <c r="H137" i="1"/>
  <c r="D137" i="1"/>
  <c r="G137" i="1" s="1"/>
  <c r="H112" i="1"/>
  <c r="D112" i="1"/>
  <c r="G112" i="1" s="1"/>
  <c r="H95" i="1"/>
  <c r="D95" i="1"/>
  <c r="G95" i="1" s="1"/>
  <c r="H98" i="1"/>
  <c r="D98" i="1"/>
  <c r="G98" i="1" s="1"/>
  <c r="T6" i="1" l="1"/>
  <c r="E6" i="1" s="1"/>
  <c r="H19" i="1"/>
  <c r="D19" i="1"/>
  <c r="G19" i="1" s="1"/>
  <c r="U6" i="1"/>
  <c r="F6" i="1" s="1"/>
  <c r="I6" i="1" s="1"/>
  <c r="I7" i="1"/>
  <c r="D7" i="1"/>
  <c r="G7" i="1" s="1"/>
  <c r="H6" i="1"/>
  <c r="H68" i="1"/>
  <c r="D68" i="1"/>
  <c r="G68" i="1" s="1"/>
  <c r="D6" i="1" l="1"/>
  <c r="G6" i="1" s="1"/>
</calcChain>
</file>

<file path=xl/sharedStrings.xml><?xml version="1.0" encoding="utf-8"?>
<sst xmlns="http://schemas.openxmlformats.org/spreadsheetml/2006/main" count="629" uniqueCount="269">
  <si>
    <t>第14表(6-1)  死亡数，性・年齢階級別;死亡率(人口10万対)・死因分類別</t>
    <phoneticPr fontId="2"/>
  </si>
  <si>
    <t>平成28年</t>
    <phoneticPr fontId="2"/>
  </si>
  <si>
    <t>第14表(6-4)  死亡数，性・年齢階級別;死亡率(人口10万対)・死因分類別</t>
    <phoneticPr fontId="2"/>
  </si>
  <si>
    <t>平成28年</t>
    <phoneticPr fontId="2"/>
  </si>
  <si>
    <t>死因分類</t>
  </si>
  <si>
    <t>総           数</t>
  </si>
  <si>
    <t>0歳</t>
  </si>
  <si>
    <t>1歳</t>
  </si>
  <si>
    <t>2歳</t>
  </si>
  <si>
    <t>3歳</t>
  </si>
  <si>
    <t>4歳</t>
  </si>
  <si>
    <t>0～</t>
    <phoneticPr fontId="2"/>
  </si>
  <si>
    <t xml:space="preserve"> 5～</t>
    <phoneticPr fontId="2"/>
  </si>
  <si>
    <t>10～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</si>
  <si>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</si>
  <si>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</si>
  <si>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</si>
  <si>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</si>
  <si>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</si>
  <si>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</si>
  <si>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</si>
  <si>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</si>
  <si>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</si>
  <si>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</si>
  <si>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65～</t>
    <phoneticPr fontId="2"/>
  </si>
  <si>
    <t>70～</t>
    <phoneticPr fontId="2"/>
  </si>
  <si>
    <t>75～</t>
    <phoneticPr fontId="2"/>
  </si>
  <si>
    <t>80～</t>
    <phoneticPr fontId="2"/>
  </si>
  <si>
    <t>85～</t>
    <phoneticPr fontId="2"/>
  </si>
  <si>
    <t>90～</t>
    <phoneticPr fontId="2"/>
  </si>
  <si>
    <t>95～</t>
    <phoneticPr fontId="2"/>
  </si>
  <si>
    <t>100歳</t>
    <phoneticPr fontId="2"/>
  </si>
  <si>
    <t>不詳</t>
    <rPh sb="0" eb="2">
      <t>フショウ</t>
    </rPh>
    <phoneticPr fontId="2"/>
  </si>
  <si>
    <t>死                           因</t>
  </si>
  <si>
    <t>死　亡  数</t>
  </si>
  <si>
    <t>死　亡  率</t>
  </si>
  <si>
    <t xml:space="preserve"> </t>
    <phoneticPr fontId="2"/>
  </si>
  <si>
    <t>4歳</t>
    <phoneticPr fontId="2"/>
  </si>
  <si>
    <t>9歳</t>
    <phoneticPr fontId="2"/>
  </si>
  <si>
    <t>14歳</t>
    <phoneticPr fontId="2"/>
  </si>
  <si>
    <t>19歳</t>
    <phoneticPr fontId="2"/>
  </si>
  <si>
    <t>24歳</t>
    <phoneticPr fontId="2"/>
  </si>
  <si>
    <t>29歳</t>
  </si>
  <si>
    <t>34歳</t>
    <phoneticPr fontId="2"/>
  </si>
  <si>
    <t>39歳</t>
    <phoneticPr fontId="2"/>
  </si>
  <si>
    <t>44歳</t>
    <phoneticPr fontId="2"/>
  </si>
  <si>
    <t>49歳</t>
    <phoneticPr fontId="2"/>
  </si>
  <si>
    <t>54歳</t>
    <phoneticPr fontId="2"/>
  </si>
  <si>
    <t>59歳</t>
    <phoneticPr fontId="2"/>
  </si>
  <si>
    <t>64歳</t>
    <phoneticPr fontId="2"/>
  </si>
  <si>
    <t>69歳</t>
    <phoneticPr fontId="2"/>
  </si>
  <si>
    <t>74歳</t>
    <phoneticPr fontId="2"/>
  </si>
  <si>
    <t>79歳</t>
    <phoneticPr fontId="2"/>
  </si>
  <si>
    <t>84歳</t>
    <phoneticPr fontId="2"/>
  </si>
  <si>
    <t>89歳</t>
    <phoneticPr fontId="2"/>
  </si>
  <si>
    <t>94歳</t>
    <phoneticPr fontId="2"/>
  </si>
  <si>
    <t>99歳</t>
    <phoneticPr fontId="2"/>
  </si>
  <si>
    <t>以上</t>
    <rPh sb="0" eb="2">
      <t>イジョウ</t>
    </rPh>
    <phoneticPr fontId="2"/>
  </si>
  <si>
    <t>コ ー ド</t>
    <phoneticPr fontId="2"/>
  </si>
  <si>
    <t>総数</t>
  </si>
  <si>
    <t>男</t>
  </si>
  <si>
    <t>女</t>
  </si>
  <si>
    <t>女</t>
    <rPh sb="0" eb="1">
      <t>オンナ</t>
    </rPh>
    <phoneticPr fontId="2"/>
  </si>
  <si>
    <t>コ ー ド</t>
    <phoneticPr fontId="2"/>
  </si>
  <si>
    <t>総                           数</t>
  </si>
  <si>
    <t>総                            数</t>
  </si>
  <si>
    <t>感染症および寄生虫症</t>
    <phoneticPr fontId="2"/>
  </si>
  <si>
    <t>感染症および寄生虫症</t>
  </si>
  <si>
    <t xml:space="preserve">  腸管感染症</t>
  </si>
  <si>
    <t xml:space="preserve">  結核</t>
  </si>
  <si>
    <t xml:space="preserve">    呼吸器結核</t>
  </si>
  <si>
    <t xml:space="preserve">    その他の結核</t>
  </si>
  <si>
    <t xml:space="preserve">  敗血症</t>
  </si>
  <si>
    <t xml:space="preserve">  ウイルス性肝炎</t>
    <rPh sb="6" eb="7">
      <t>セイ</t>
    </rPh>
    <phoneticPr fontId="2"/>
  </si>
  <si>
    <t xml:space="preserve">    Ｂ型ウイルス性肝炎</t>
    <rPh sb="10" eb="11">
      <t>セイ</t>
    </rPh>
    <phoneticPr fontId="2"/>
  </si>
  <si>
    <t xml:space="preserve">    Ｃ型ウイルス性肝炎</t>
    <rPh sb="10" eb="11">
      <t>セイ</t>
    </rPh>
    <phoneticPr fontId="2"/>
  </si>
  <si>
    <t xml:space="preserve">    その他のウイルス性肝炎</t>
    <rPh sb="12" eb="13">
      <t>セイ</t>
    </rPh>
    <phoneticPr fontId="2"/>
  </si>
  <si>
    <t xml:space="preserve">  ヒト免疫不全ウイルス[HIV]病</t>
    <phoneticPr fontId="2"/>
  </si>
  <si>
    <t xml:space="preserve">  ヒト免疫不全ウイルス[HIV]病</t>
  </si>
  <si>
    <t xml:space="preserve">  その他の感染症及び寄生虫症</t>
  </si>
  <si>
    <t>新生物＜腫瘍＞</t>
    <rPh sb="4" eb="6">
      <t>シュヨウ</t>
    </rPh>
    <phoneticPr fontId="2"/>
  </si>
  <si>
    <t xml:space="preserve">  悪性新生物＜腫瘍＞</t>
    <phoneticPr fontId="2"/>
  </si>
  <si>
    <t xml:space="preserve">  悪性新生物＜腫瘍＞</t>
  </si>
  <si>
    <t xml:space="preserve">    口唇,口腔及び咽頭の悪性新生物＜腫瘍＞</t>
    <phoneticPr fontId="2"/>
  </si>
  <si>
    <t xml:space="preserve">    口唇,口腔及び咽頭の悪性新生物＜腫瘍＞</t>
  </si>
  <si>
    <t xml:space="preserve">    食道の悪性新生物＜腫瘍＞</t>
    <phoneticPr fontId="2"/>
  </si>
  <si>
    <t xml:space="preserve">    食道の悪性新生物＜腫瘍＞</t>
  </si>
  <si>
    <t xml:space="preserve">    胃の悪性新生物＜腫瘍＞</t>
    <phoneticPr fontId="2"/>
  </si>
  <si>
    <t xml:space="preserve">    胃の悪性新生物＜腫瘍＞</t>
  </si>
  <si>
    <t xml:space="preserve">    結腸の悪性新生物＜腫瘍＞</t>
    <phoneticPr fontId="2"/>
  </si>
  <si>
    <t xml:space="preserve">    結腸の悪性新生物＜腫瘍＞</t>
  </si>
  <si>
    <t xml:space="preserve">    直腸S状結腸移行部及び直腸の悪性新生物＜腫瘍＞</t>
    <phoneticPr fontId="2"/>
  </si>
  <si>
    <t xml:space="preserve">    直腸S状結腸移行部及び直腸の悪性新生物＜腫瘍＞</t>
  </si>
  <si>
    <t xml:space="preserve">    肝及び肝内胆管の悪性新生物＜腫瘍＞</t>
    <phoneticPr fontId="2"/>
  </si>
  <si>
    <t xml:space="preserve">    肝及び肝内胆管の悪性新生物＜腫瘍＞</t>
  </si>
  <si>
    <t xml:space="preserve">    胆のう及びその他の胆道の悪性新生物＜腫瘍＞</t>
    <phoneticPr fontId="2"/>
  </si>
  <si>
    <t xml:space="preserve">    胆のう及びその他の胆道の悪性新生物＜腫瘍＞</t>
  </si>
  <si>
    <t xml:space="preserve">    膵の悪性新生物＜腫瘍＞</t>
    <phoneticPr fontId="2"/>
  </si>
  <si>
    <t xml:space="preserve">    膵の悪性新生物＜腫瘍＞</t>
  </si>
  <si>
    <t xml:space="preserve">    喉頭の悪性新生物＜腫瘍＞</t>
    <phoneticPr fontId="2"/>
  </si>
  <si>
    <t xml:space="preserve">    喉頭の悪性新生物＜腫瘍＞</t>
  </si>
  <si>
    <t xml:space="preserve">    気管、気管支及び肺の悪性新生物＜腫瘍＞</t>
    <phoneticPr fontId="2"/>
  </si>
  <si>
    <t xml:space="preserve">    気管、気管支及び肺の悪性新生物＜腫瘍＞</t>
  </si>
  <si>
    <t xml:space="preserve">    皮膚の悪性新生物＜腫瘍＞</t>
    <phoneticPr fontId="2"/>
  </si>
  <si>
    <t xml:space="preserve">    皮膚の悪性新生物＜腫瘍＞</t>
  </si>
  <si>
    <t xml:space="preserve">    乳房の悪性新生物＜腫瘍＞</t>
    <phoneticPr fontId="2"/>
  </si>
  <si>
    <t xml:space="preserve">    乳房の悪性新生物＜腫瘍＞</t>
  </si>
  <si>
    <t xml:space="preserve">    子宮の悪性新生物＜腫瘍＞（*1）</t>
    <phoneticPr fontId="2"/>
  </si>
  <si>
    <t xml:space="preserve">    子宮の悪性新生物＜腫瘍＞（*1）</t>
  </si>
  <si>
    <t xml:space="preserve">    卵巣の悪性新生物＜腫瘍＞（*2）</t>
    <phoneticPr fontId="2"/>
  </si>
  <si>
    <t xml:space="preserve">    卵巣の悪性新生物＜腫瘍＞（*2）</t>
  </si>
  <si>
    <t xml:space="preserve">    前立腺の悪性新生物＜腫瘍＞（*3）</t>
    <phoneticPr fontId="2"/>
  </si>
  <si>
    <t xml:space="preserve">    前立腺の悪性新生物＜腫瘍＞（*3）</t>
  </si>
  <si>
    <t xml:space="preserve">    膀胱の悪性新生物＜腫瘍＞</t>
    <phoneticPr fontId="2"/>
  </si>
  <si>
    <t xml:space="preserve">    膀胱の悪性新生物＜腫瘍＞</t>
  </si>
  <si>
    <t xml:space="preserve">    中枢神経系の悪性新生物＜腫瘍＞</t>
    <phoneticPr fontId="2"/>
  </si>
  <si>
    <t xml:space="preserve">    中枢神経系の悪性新生物＜腫瘍＞</t>
  </si>
  <si>
    <t xml:space="preserve">    悪性リンパ腫</t>
  </si>
  <si>
    <t xml:space="preserve">    白血病</t>
  </si>
  <si>
    <t xml:space="preserve">    その他のリンパ組織,造血組織及び関連組織の悪性新生物＜腫瘍＞</t>
    <phoneticPr fontId="2"/>
  </si>
  <si>
    <t xml:space="preserve">    その他のリンパ組織,造血組織及び関連組織の悪性新生物＜腫瘍＞</t>
  </si>
  <si>
    <t xml:space="preserve">    その他の悪性新生物＜腫瘍＞</t>
    <phoneticPr fontId="2"/>
  </si>
  <si>
    <t xml:space="preserve">    その他の悪性新生物＜腫瘍＞</t>
  </si>
  <si>
    <t xml:space="preserve">  その他の新生物＜腫瘍＞</t>
    <phoneticPr fontId="2"/>
  </si>
  <si>
    <t xml:space="preserve">  その他の新生物＜腫瘍＞</t>
  </si>
  <si>
    <t xml:space="preserve">    中枢神経系のその他の新生物＜腫瘍＞</t>
    <phoneticPr fontId="2"/>
  </si>
  <si>
    <t xml:space="preserve">    中枢神経系のその他の新生物＜腫瘍＞</t>
  </si>
  <si>
    <t xml:space="preserve">    中枢神経系を除くその他の新生物＜腫瘍＞</t>
    <phoneticPr fontId="2"/>
  </si>
  <si>
    <t xml:space="preserve">    中枢神経系を除くその他の新生物＜腫瘍＞</t>
  </si>
  <si>
    <t>血液及び造血器の疾患並びに免疫機構の障害</t>
  </si>
  <si>
    <t xml:space="preserve">  貧血</t>
  </si>
  <si>
    <t xml:space="preserve">  その他の血液及び造血器の疾患並びに免疫機構の障害</t>
  </si>
  <si>
    <t>　注）*1、*2は女子人口１０万対の率である。
　    *3は男子人口１０万対の率である。</t>
    <phoneticPr fontId="2"/>
  </si>
  <si>
    <t>第14表(6-2)  死亡数，性・年齢階級別;死亡率(人口10万対)・死因分類別</t>
    <phoneticPr fontId="2"/>
  </si>
  <si>
    <t>平成28年</t>
    <phoneticPr fontId="2"/>
  </si>
  <si>
    <t>第14表(6-5)  死亡数，性・年齢階級別;死亡率(人口10万対)・死因分類別</t>
    <phoneticPr fontId="2"/>
  </si>
  <si>
    <t>0～</t>
    <phoneticPr fontId="2"/>
  </si>
  <si>
    <t xml:space="preserve"> 5～</t>
    <phoneticPr fontId="2"/>
  </si>
  <si>
    <t>10～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</si>
  <si>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</si>
  <si>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</si>
  <si>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</si>
  <si>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</si>
  <si>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</si>
  <si>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</si>
  <si>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</si>
  <si>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</si>
  <si>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55～</t>
    <phoneticPr fontId="2"/>
  </si>
  <si>
    <t>60～</t>
    <phoneticPr fontId="2"/>
  </si>
  <si>
    <t>65～</t>
    <phoneticPr fontId="2"/>
  </si>
  <si>
    <t>70～</t>
    <phoneticPr fontId="2"/>
  </si>
  <si>
    <t>75～</t>
    <phoneticPr fontId="2"/>
  </si>
  <si>
    <t>80～</t>
    <phoneticPr fontId="2"/>
  </si>
  <si>
    <t>85～</t>
    <phoneticPr fontId="2"/>
  </si>
  <si>
    <t>90～</t>
    <phoneticPr fontId="2"/>
  </si>
  <si>
    <t>95～</t>
    <phoneticPr fontId="2"/>
  </si>
  <si>
    <t>100歳</t>
    <phoneticPr fontId="2"/>
  </si>
  <si>
    <t xml:space="preserve"> </t>
    <phoneticPr fontId="2"/>
  </si>
  <si>
    <t>4歳</t>
    <phoneticPr fontId="2"/>
  </si>
  <si>
    <t>9歳</t>
    <phoneticPr fontId="2"/>
  </si>
  <si>
    <t>14歳</t>
    <phoneticPr fontId="2"/>
  </si>
  <si>
    <t>19歳</t>
    <phoneticPr fontId="2"/>
  </si>
  <si>
    <t>24歳</t>
    <phoneticPr fontId="2"/>
  </si>
  <si>
    <t>34歳</t>
    <phoneticPr fontId="2"/>
  </si>
  <si>
    <t>39歳</t>
    <phoneticPr fontId="2"/>
  </si>
  <si>
    <t>44歳</t>
    <phoneticPr fontId="2"/>
  </si>
  <si>
    <t>49歳</t>
    <phoneticPr fontId="2"/>
  </si>
  <si>
    <t>54歳</t>
    <phoneticPr fontId="2"/>
  </si>
  <si>
    <t>59歳</t>
    <phoneticPr fontId="2"/>
  </si>
  <si>
    <t>64歳</t>
    <phoneticPr fontId="2"/>
  </si>
  <si>
    <t>69歳</t>
    <phoneticPr fontId="2"/>
  </si>
  <si>
    <t>74歳</t>
    <phoneticPr fontId="2"/>
  </si>
  <si>
    <t>79歳</t>
    <phoneticPr fontId="2"/>
  </si>
  <si>
    <t>84歳</t>
    <phoneticPr fontId="2"/>
  </si>
  <si>
    <t>89歳</t>
    <phoneticPr fontId="2"/>
  </si>
  <si>
    <t>94歳</t>
    <phoneticPr fontId="2"/>
  </si>
  <si>
    <t>99歳</t>
    <phoneticPr fontId="2"/>
  </si>
  <si>
    <t>コ ー ド</t>
    <phoneticPr fontId="2"/>
  </si>
  <si>
    <t>内分泌,栄養及び代謝疾患</t>
  </si>
  <si>
    <t xml:space="preserve">  糖尿病</t>
  </si>
  <si>
    <t xml:space="preserve">  その他の内分泌,栄養及び代謝疾患</t>
  </si>
  <si>
    <t>精神及び行動の障害</t>
  </si>
  <si>
    <t xml:space="preserve">  血管性及び詳細不明の認知症</t>
    <rPh sb="12" eb="14">
      <t>ニンチ</t>
    </rPh>
    <rPh sb="14" eb="15">
      <t>ショウ</t>
    </rPh>
    <phoneticPr fontId="2"/>
  </si>
  <si>
    <t xml:space="preserve">  その他の精神及び行動の障害</t>
  </si>
  <si>
    <t>神経系の疾患</t>
  </si>
  <si>
    <t xml:space="preserve">  髄膜炎</t>
  </si>
  <si>
    <t xml:space="preserve">  脊髄性筋萎縮症及び関連症候群</t>
  </si>
  <si>
    <t xml:space="preserve">  パーキンソン病</t>
  </si>
  <si>
    <t xml:space="preserve">  アルツハイマー病</t>
  </si>
  <si>
    <t xml:space="preserve">  その他の神経系の疾患</t>
  </si>
  <si>
    <t>眼及び付属器の疾患</t>
  </si>
  <si>
    <t>耳及び乳様突起の疾患</t>
  </si>
  <si>
    <t>循環器系の疾患</t>
  </si>
  <si>
    <t xml:space="preserve">  高血圧性疾患</t>
  </si>
  <si>
    <t xml:space="preserve">    高血圧性心疾患及び心腎疾患</t>
  </si>
  <si>
    <t xml:space="preserve">    その他の高血圧性疾患</t>
  </si>
  <si>
    <t xml:space="preserve">  心疾患(高血圧性を除く)</t>
  </si>
  <si>
    <t xml:space="preserve">    慢性リウマチ性心疾患</t>
  </si>
  <si>
    <t xml:space="preserve">    急性心筋梗塞</t>
  </si>
  <si>
    <t xml:space="preserve">    その他の虚血性心疾患</t>
  </si>
  <si>
    <t xml:space="preserve">    慢性非リウマチ性心内膜疾患</t>
  </si>
  <si>
    <t xml:space="preserve">    心筋症</t>
  </si>
  <si>
    <t xml:space="preserve">    不整脈及び伝導障害</t>
  </si>
  <si>
    <t xml:space="preserve">    心不全</t>
  </si>
  <si>
    <t xml:space="preserve">    その他の心疾患</t>
  </si>
  <si>
    <t xml:space="preserve">  脳血管疾患</t>
  </si>
  <si>
    <t xml:space="preserve">    くも膜下出血</t>
  </si>
  <si>
    <t xml:space="preserve">    脳内出血</t>
  </si>
  <si>
    <t xml:space="preserve">    脳梗塞</t>
  </si>
  <si>
    <t xml:space="preserve">    その他の脳血管疾患</t>
  </si>
  <si>
    <t xml:space="preserve">  大動脈瘤及び解離</t>
  </si>
  <si>
    <t xml:space="preserve">  その他の循環器系の疾患</t>
  </si>
  <si>
    <t>呼吸器系の疾患</t>
  </si>
  <si>
    <t xml:space="preserve">  インフルエンザ</t>
  </si>
  <si>
    <t xml:space="preserve">  肺炎</t>
  </si>
  <si>
    <t xml:space="preserve">  急性気管支炎</t>
  </si>
  <si>
    <t xml:space="preserve">  慢性閉塞性肺疾患</t>
  </si>
  <si>
    <t xml:space="preserve">  喘息</t>
  </si>
  <si>
    <t xml:space="preserve">  その他の呼吸器系の疾患</t>
  </si>
  <si>
    <t>消化器系の疾患</t>
  </si>
  <si>
    <t xml:space="preserve">  胃潰瘍及び十二指腸潰瘍</t>
  </si>
  <si>
    <t xml:space="preserve">  ヘルニア及び腸閉塞</t>
  </si>
  <si>
    <t xml:space="preserve">  肝疾患</t>
  </si>
  <si>
    <t>第14表(6-3)  死亡数，性・年齢階級別;死亡率(人口10万対)・死因分類別</t>
    <phoneticPr fontId="2"/>
  </si>
  <si>
    <t>第14表(6-6)  死亡数，性・年齢階級別;死亡率(人口10万対)・死因分類別</t>
    <phoneticPr fontId="2"/>
  </si>
  <si>
    <t xml:space="preserve">    肝硬変(アルコール性を除く)</t>
  </si>
  <si>
    <t xml:space="preserve">    その他の肝疾患</t>
  </si>
  <si>
    <t xml:space="preserve">  その他の消化器系の疾患</t>
  </si>
  <si>
    <t>皮膚及び皮下組織の疾患</t>
  </si>
  <si>
    <t>筋骨格系及び結合組織の疾患</t>
  </si>
  <si>
    <t>腎尿路生殖器系の疾患</t>
    <rPh sb="0" eb="1">
      <t>ジン</t>
    </rPh>
    <rPh sb="3" eb="5">
      <t>セイショク</t>
    </rPh>
    <phoneticPr fontId="2"/>
  </si>
  <si>
    <t xml:space="preserve">  糸球体疾患及び腎尿細管間質性疾患</t>
  </si>
  <si>
    <t xml:space="preserve">  腎不全</t>
  </si>
  <si>
    <t xml:space="preserve">    急性腎不全</t>
  </si>
  <si>
    <t xml:space="preserve">    慢性腎臓病</t>
    <rPh sb="6" eb="9">
      <t>ジンゾウビョウ</t>
    </rPh>
    <phoneticPr fontId="2"/>
  </si>
  <si>
    <t xml:space="preserve">    詳細不明の腎不全</t>
  </si>
  <si>
    <t xml:space="preserve">  その他の腎尿路生殖器系の疾患</t>
    <rPh sb="6" eb="7">
      <t>ジン</t>
    </rPh>
    <rPh sb="9" eb="11">
      <t>セイショク</t>
    </rPh>
    <phoneticPr fontId="2"/>
  </si>
  <si>
    <t>妊娠,分娩及び産じょく</t>
  </si>
  <si>
    <t>周産期に発生した病態</t>
  </si>
  <si>
    <t xml:space="preserve">  妊娠期間及び胎児発育に関連する障害</t>
  </si>
  <si>
    <t xml:space="preserve">  出産外傷</t>
  </si>
  <si>
    <t xml:space="preserve">  周産期に特異的な呼吸障害及び心血管障害</t>
  </si>
  <si>
    <t xml:space="preserve">  周産期に特異的な感染症</t>
  </si>
  <si>
    <t xml:space="preserve">  胎児及び新生児の出血性障害及び血液障害</t>
  </si>
  <si>
    <t xml:space="preserve">  その他の周産期に発生した病態</t>
  </si>
  <si>
    <t>先天奇形,変形及び染色体異常</t>
  </si>
  <si>
    <t xml:space="preserve">  神経系の先天奇形</t>
  </si>
  <si>
    <t xml:space="preserve">  循環器系の先天奇形</t>
  </si>
  <si>
    <t xml:space="preserve">    心臓の先天奇形</t>
  </si>
  <si>
    <t xml:space="preserve">    その他の循環器系の先天奇形</t>
  </si>
  <si>
    <t xml:space="preserve">  消化器系の先天奇形</t>
  </si>
  <si>
    <t xml:space="preserve">  その他の先天奇形及び変形</t>
  </si>
  <si>
    <t xml:space="preserve">  染色体異常,他に分類されないもの</t>
  </si>
  <si>
    <t>症状,徴候及び異常臨床所見・異常検査所見で他に分類されないもの</t>
  </si>
  <si>
    <t xml:space="preserve">  老衰</t>
  </si>
  <si>
    <t xml:space="preserve">  乳幼児突然死症候群</t>
  </si>
  <si>
    <t xml:space="preserve">   その他の症状,徴候及び異常臨床所見・異常検査所見で他に分類されないもの</t>
    <phoneticPr fontId="2"/>
  </si>
  <si>
    <t>傷病及び死亡の外因</t>
  </si>
  <si>
    <t xml:space="preserve">  不慮の事故</t>
  </si>
  <si>
    <t xml:space="preserve">    交通事故</t>
  </si>
  <si>
    <t xml:space="preserve">    転倒・転落</t>
  </si>
  <si>
    <t xml:space="preserve">    不慮の溺死及び溺水</t>
  </si>
  <si>
    <t xml:space="preserve">    不慮の窒息</t>
  </si>
  <si>
    <t xml:space="preserve">    煙,火及び火炎への曝露</t>
  </si>
  <si>
    <t xml:space="preserve">    有害物質による不慮の中毒及び有害物質への曝露</t>
  </si>
  <si>
    <t xml:space="preserve">    その他の不慮の事故</t>
  </si>
  <si>
    <t xml:space="preserve">  自殺</t>
  </si>
  <si>
    <t xml:space="preserve">  他殺</t>
  </si>
  <si>
    <t xml:space="preserve">  その他の外因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</si>
</sst>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0000"/>
    <numFmt numFmtId="177" formatCode="* #\ ##0;_ *-#\ ##0;_ * &quot;-&quot;;_ @"/>
    <numFmt numFmtId="178" formatCode="* #\ ##0.0;_ *-#\ ##0.0;_ * &quot;-&quot;;_ @"/>
    <numFmt numFmtId="179" formatCode="* ###0.0;_ *-###0.0;_ * &quot;-&quot;;_ @"/>
    <numFmt numFmtId="180" formatCode="* ###0;_ *-###0;_ * &quot;-&quot;;_ @"/>
    <numFmt numFmtId="181" formatCode="* #\ ##0;_ *-#\ ##0;_ * &quot;・&quot;;_ @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41" fontId="1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/>
    <xf numFmtId="177" fontId="6" fillId="0" borderId="27" xfId="0" applyNumberFormat="1" applyFont="1" applyFill="1" applyBorder="1" applyAlignment="1">
      <alignment horizontal="right"/>
    </xf>
    <xf numFmtId="177" fontId="6" fillId="0" borderId="28" xfId="0" applyNumberFormat="1" applyFont="1" applyFill="1" applyBorder="1" applyAlignment="1">
      <alignment horizontal="right"/>
    </xf>
    <xf numFmtId="177" fontId="6" fillId="0" borderId="29" xfId="0" applyNumberFormat="1" applyFont="1" applyFill="1" applyBorder="1" applyAlignment="1">
      <alignment horizontal="right"/>
    </xf>
    <xf numFmtId="178" fontId="6" fillId="0" borderId="27" xfId="0" applyNumberFormat="1" applyFont="1" applyFill="1" applyBorder="1" applyAlignment="1">
      <alignment horizontal="right"/>
    </xf>
    <xf numFmtId="179" fontId="6" fillId="0" borderId="28" xfId="0" applyNumberFormat="1" applyFont="1" applyFill="1" applyBorder="1" applyAlignment="1">
      <alignment horizontal="right"/>
    </xf>
    <xf numFmtId="178" fontId="6" fillId="0" borderId="29" xfId="0" applyNumberFormat="1" applyFont="1" applyFill="1" applyBorder="1" applyAlignment="1">
      <alignment horizontal="right"/>
    </xf>
    <xf numFmtId="177" fontId="6" fillId="0" borderId="30" xfId="0" applyNumberFormat="1" applyFont="1" applyFill="1" applyBorder="1" applyAlignment="1">
      <alignment horizontal="right"/>
    </xf>
    <xf numFmtId="177" fontId="6" fillId="0" borderId="31" xfId="0" applyNumberFormat="1" applyFont="1" applyFill="1" applyBorder="1" applyAlignment="1">
      <alignment horizontal="right"/>
    </xf>
    <xf numFmtId="177" fontId="6" fillId="0" borderId="32" xfId="0" applyNumberFormat="1" applyFont="1" applyFill="1" applyBorder="1" applyAlignment="1">
      <alignment horizontal="right"/>
    </xf>
    <xf numFmtId="177" fontId="6" fillId="0" borderId="33" xfId="0" applyNumberFormat="1" applyFont="1" applyFill="1" applyBorder="1" applyAlignment="1">
      <alignment horizontal="right"/>
    </xf>
    <xf numFmtId="41" fontId="6" fillId="0" borderId="0" xfId="0" applyNumberFormat="1" applyFont="1" applyFill="1" applyAlignment="1"/>
    <xf numFmtId="180" fontId="6" fillId="0" borderId="27" xfId="0" applyNumberFormat="1" applyFont="1" applyFill="1" applyBorder="1" applyAlignment="1">
      <alignment horizontal="right"/>
    </xf>
    <xf numFmtId="180" fontId="6" fillId="0" borderId="29" xfId="0" applyNumberFormat="1" applyFont="1" applyFill="1" applyBorder="1" applyAlignment="1">
      <alignment horizontal="right"/>
    </xf>
    <xf numFmtId="180" fontId="6" fillId="0" borderId="27" xfId="0" applyNumberFormat="1" applyFont="1" applyFill="1" applyBorder="1" applyAlignment="1">
      <alignment horizontal="right" shrinkToFit="1"/>
    </xf>
    <xf numFmtId="180" fontId="6" fillId="0" borderId="30" xfId="0" applyNumberFormat="1" applyFont="1" applyFill="1" applyBorder="1" applyAlignment="1">
      <alignment horizontal="right"/>
    </xf>
    <xf numFmtId="180" fontId="6" fillId="0" borderId="33" xfId="0" applyNumberFormat="1" applyFont="1" applyFill="1" applyBorder="1" applyAlignment="1">
      <alignment horizontal="right"/>
    </xf>
    <xf numFmtId="178" fontId="6" fillId="0" borderId="28" xfId="0" applyNumberFormat="1" applyFont="1" applyFill="1" applyBorder="1" applyAlignment="1">
      <alignment horizontal="right"/>
    </xf>
    <xf numFmtId="181" fontId="6" fillId="0" borderId="28" xfId="0" applyNumberFormat="1" applyFont="1" applyFill="1" applyBorder="1" applyAlignment="1">
      <alignment horizontal="right"/>
    </xf>
    <xf numFmtId="181" fontId="6" fillId="0" borderId="27" xfId="0" applyNumberFormat="1" applyFont="1" applyFill="1" applyBorder="1" applyAlignment="1">
      <alignment horizontal="right"/>
    </xf>
    <xf numFmtId="181" fontId="6" fillId="0" borderId="31" xfId="0" applyNumberFormat="1" applyFont="1" applyFill="1" applyBorder="1" applyAlignment="1">
      <alignment horizontal="right"/>
    </xf>
    <xf numFmtId="181" fontId="6" fillId="0" borderId="32" xfId="0" applyNumberFormat="1" applyFont="1" applyFill="1" applyBorder="1" applyAlignment="1">
      <alignment horizontal="right"/>
    </xf>
    <xf numFmtId="181" fontId="6" fillId="0" borderId="29" xfId="0" applyNumberFormat="1" applyFont="1" applyFill="1" applyBorder="1" applyAlignment="1">
      <alignment horizontal="right"/>
    </xf>
    <xf numFmtId="181" fontId="6" fillId="0" borderId="30" xfId="0" applyNumberFormat="1" applyFont="1" applyFill="1" applyBorder="1" applyAlignment="1">
      <alignment horizontal="right"/>
    </xf>
    <xf numFmtId="181" fontId="6" fillId="0" borderId="33" xfId="0" applyNumberFormat="1" applyFont="1" applyFill="1" applyBorder="1" applyAlignment="1">
      <alignment horizontal="right"/>
    </xf>
    <xf numFmtId="177" fontId="6" fillId="0" borderId="36" xfId="0" applyNumberFormat="1" applyFont="1" applyFill="1" applyBorder="1" applyAlignment="1">
      <alignment horizontal="right"/>
    </xf>
    <xf numFmtId="177" fontId="6" fillId="0" borderId="37" xfId="0" applyNumberFormat="1" applyFont="1" applyFill="1" applyBorder="1" applyAlignment="1">
      <alignment horizontal="right"/>
    </xf>
    <xf numFmtId="177" fontId="6" fillId="0" borderId="38" xfId="0" applyNumberFormat="1" applyFont="1" applyFill="1" applyBorder="1" applyAlignment="1">
      <alignment horizontal="right"/>
    </xf>
    <xf numFmtId="178" fontId="6" fillId="0" borderId="36" xfId="0" applyNumberFormat="1" applyFont="1" applyFill="1" applyBorder="1" applyAlignment="1">
      <alignment horizontal="right"/>
    </xf>
    <xf numFmtId="178" fontId="6" fillId="0" borderId="37" xfId="0" applyNumberFormat="1" applyFont="1" applyFill="1" applyBorder="1" applyAlignment="1">
      <alignment horizontal="right"/>
    </xf>
    <xf numFmtId="178" fontId="6" fillId="0" borderId="38" xfId="0" applyNumberFormat="1" applyFont="1" applyFill="1" applyBorder="1" applyAlignment="1">
      <alignment horizontal="right"/>
    </xf>
    <xf numFmtId="177" fontId="6" fillId="0" borderId="39" xfId="0" applyNumberFormat="1" applyFont="1" applyFill="1" applyBorder="1" applyAlignment="1">
      <alignment horizontal="right"/>
    </xf>
    <xf numFmtId="177" fontId="6" fillId="0" borderId="40" xfId="0" applyNumberFormat="1" applyFont="1" applyFill="1" applyBorder="1" applyAlignment="1">
      <alignment horizontal="right"/>
    </xf>
    <xf numFmtId="177" fontId="6" fillId="0" borderId="41" xfId="0" applyNumberFormat="1" applyFont="1" applyFill="1" applyBorder="1" applyAlignment="1">
      <alignment horizontal="right"/>
    </xf>
    <xf numFmtId="177" fontId="6" fillId="0" borderId="42" xfId="0" applyNumberFormat="1" applyFont="1" applyFill="1" applyBorder="1" applyAlignment="1">
      <alignment horizontal="right"/>
    </xf>
    <xf numFmtId="180" fontId="6" fillId="0" borderId="36" xfId="0" applyNumberFormat="1" applyFont="1" applyFill="1" applyBorder="1" applyAlignment="1">
      <alignment horizontal="right"/>
    </xf>
    <xf numFmtId="180" fontId="6" fillId="0" borderId="38" xfId="0" applyNumberFormat="1" applyFont="1" applyFill="1" applyBorder="1" applyAlignment="1">
      <alignment horizontal="right"/>
    </xf>
    <xf numFmtId="180" fontId="6" fillId="0" borderId="39" xfId="0" applyNumberFormat="1" applyFont="1" applyFill="1" applyBorder="1" applyAlignment="1">
      <alignment horizontal="right"/>
    </xf>
    <xf numFmtId="180" fontId="6" fillId="0" borderId="42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vertical="center" wrapText="1"/>
    </xf>
    <xf numFmtId="177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178" fontId="6" fillId="0" borderId="30" xfId="0" applyNumberFormat="1" applyFont="1" applyFill="1" applyBorder="1" applyAlignment="1">
      <alignment horizontal="right"/>
    </xf>
    <xf numFmtId="178" fontId="6" fillId="0" borderId="39" xfId="0" applyNumberFormat="1" applyFont="1" applyFill="1" applyBorder="1" applyAlignment="1">
      <alignment horizontal="right"/>
    </xf>
    <xf numFmtId="177" fontId="6" fillId="0" borderId="44" xfId="0" applyNumberFormat="1" applyFont="1" applyFill="1" applyBorder="1" applyAlignment="1">
      <alignment horizontal="right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/>
    </xf>
    <xf numFmtId="176" fontId="6" fillId="2" borderId="34" xfId="0" quotePrefix="1" applyNumberFormat="1" applyFont="1" applyFill="1" applyBorder="1" applyAlignment="1">
      <alignment horizontal="center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3" xfId="0" applyNumberFormat="1" applyFont="1" applyFill="1" applyBorder="1" applyAlignment="1">
      <alignment horizontal="centerContinuous" vertical="center"/>
    </xf>
    <xf numFmtId="41" fontId="6" fillId="2" borderId="4" xfId="0" applyNumberFormat="1" applyFont="1" applyFill="1" applyBorder="1" applyAlignment="1">
      <alignment horizontal="centerContinuous" vertical="center"/>
    </xf>
    <xf numFmtId="41" fontId="6" fillId="2" borderId="1" xfId="0" applyNumberFormat="1" applyFont="1" applyFill="1" applyBorder="1" applyAlignment="1">
      <alignment horizontal="centerContinuous" vertical="center"/>
    </xf>
    <xf numFmtId="41" fontId="6" fillId="2" borderId="5" xfId="0" applyNumberFormat="1" applyFont="1" applyFill="1" applyBorder="1" applyAlignment="1">
      <alignment horizontal="centerContinuous" vertical="center"/>
    </xf>
    <xf numFmtId="41" fontId="6" fillId="2" borderId="10" xfId="0" applyNumberFormat="1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Continuous" vertical="center"/>
    </xf>
    <xf numFmtId="41" fontId="6" fillId="2" borderId="12" xfId="0" applyNumberFormat="1" applyFont="1" applyFill="1" applyBorder="1" applyAlignment="1">
      <alignment horizontal="centerContinuous" vertical="center"/>
    </xf>
    <xf numFmtId="41" fontId="6" fillId="2" borderId="13" xfId="0" applyNumberFormat="1" applyFont="1" applyFill="1" applyBorder="1" applyAlignment="1">
      <alignment horizontal="centerContinuous" vertical="center"/>
    </xf>
    <xf numFmtId="41" fontId="6" fillId="2" borderId="14" xfId="0" applyNumberFormat="1" applyFont="1" applyFill="1" applyBorder="1" applyAlignment="1">
      <alignment horizontal="centerContinuous" vertical="center"/>
    </xf>
    <xf numFmtId="41" fontId="6" fillId="2" borderId="17" xfId="0" applyNumberFormat="1" applyFont="1" applyFill="1" applyBorder="1" applyAlignment="1">
      <alignment horizontal="centerContinuous" vertical="center"/>
    </xf>
    <xf numFmtId="41" fontId="6" fillId="2" borderId="12" xfId="0" applyNumberFormat="1" applyFont="1" applyFill="1" applyBorder="1" applyAlignment="1">
      <alignment horizontal="right" vertical="center"/>
    </xf>
    <xf numFmtId="41" fontId="6" fillId="2" borderId="16" xfId="0" applyNumberFormat="1" applyFont="1" applyFill="1" applyBorder="1" applyAlignment="1">
      <alignment horizontal="right" vertical="center"/>
    </xf>
    <xf numFmtId="41" fontId="6" fillId="2" borderId="11" xfId="0" applyNumberFormat="1" applyFont="1" applyFill="1" applyBorder="1" applyAlignment="1">
      <alignment vertical="center"/>
    </xf>
    <xf numFmtId="41" fontId="6" fillId="2" borderId="19" xfId="0" applyNumberFormat="1" applyFont="1" applyFill="1" applyBorder="1" applyAlignment="1">
      <alignment horizontal="center" vertical="center"/>
    </xf>
    <xf numFmtId="41" fontId="6" fillId="2" borderId="20" xfId="0" applyNumberFormat="1" applyFont="1" applyFill="1" applyBorder="1" applyAlignment="1">
      <alignment horizontal="center" vertical="center"/>
    </xf>
    <xf numFmtId="41" fontId="6" fillId="2" borderId="21" xfId="0" applyNumberFormat="1" applyFont="1" applyFill="1" applyBorder="1" applyAlignment="1">
      <alignment horizontal="center" vertical="center"/>
    </xf>
    <xf numFmtId="41" fontId="6" fillId="2" borderId="22" xfId="0" applyNumberFormat="1" applyFont="1" applyFill="1" applyBorder="1" applyAlignment="1">
      <alignment horizontal="center" vertical="center"/>
    </xf>
    <xf numFmtId="41" fontId="6" fillId="2" borderId="23" xfId="0" applyNumberFormat="1" applyFont="1" applyFill="1" applyBorder="1" applyAlignment="1">
      <alignment horizontal="center" vertical="center"/>
    </xf>
    <xf numFmtId="41" fontId="6" fillId="2" borderId="24" xfId="0" applyNumberFormat="1" applyFont="1" applyFill="1" applyBorder="1" applyAlignment="1">
      <alignment horizontal="center" vertical="center"/>
    </xf>
    <xf numFmtId="41" fontId="6" fillId="2" borderId="25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41" fontId="6" fillId="2" borderId="15" xfId="0" applyNumberFormat="1" applyFont="1" applyFill="1" applyBorder="1" applyAlignment="1">
      <alignment horizontal="right" vertical="center"/>
    </xf>
    <xf numFmtId="176" fontId="6" fillId="2" borderId="26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41" fontId="6" fillId="2" borderId="18" xfId="0" quotePrefix="1" applyNumberFormat="1" applyFont="1" applyFill="1" applyBorder="1" applyAlignment="1">
      <alignment horizontal="center"/>
    </xf>
    <xf numFmtId="41" fontId="6" fillId="2" borderId="10" xfId="0" applyNumberFormat="1" applyFont="1" applyFill="1" applyBorder="1" applyAlignment="1">
      <alignment horizontal="center"/>
    </xf>
    <xf numFmtId="176" fontId="6" fillId="2" borderId="18" xfId="0" quotePrefix="1" applyNumberFormat="1" applyFont="1" applyFill="1" applyBorder="1" applyAlignment="1">
      <alignment horizontal="center"/>
    </xf>
    <xf numFmtId="41" fontId="6" fillId="2" borderId="10" xfId="0" applyNumberFormat="1" applyFont="1" applyFill="1" applyBorder="1" applyAlignment="1"/>
    <xf numFmtId="41" fontId="6" fillId="2" borderId="35" xfId="0" applyNumberFormat="1" applyFont="1" applyFill="1" applyBorder="1" applyAlignment="1"/>
    <xf numFmtId="0" fontId="6" fillId="2" borderId="10" xfId="0" applyNumberFormat="1" applyFont="1" applyFill="1" applyBorder="1" applyAlignment="1"/>
    <xf numFmtId="41" fontId="6" fillId="2" borderId="43" xfId="0" applyNumberFormat="1" applyFont="1" applyFill="1" applyBorder="1" applyAlignment="1"/>
    <xf numFmtId="41" fontId="6" fillId="2" borderId="10" xfId="0" applyNumberFormat="1" applyFont="1" applyFill="1" applyBorder="1" applyAlignment="1">
      <alignment shrinkToFit="1"/>
    </xf>
    <xf numFmtId="41" fontId="6" fillId="2" borderId="2" xfId="0" applyNumberFormat="1" applyFont="1" applyFill="1" applyBorder="1" applyAlignment="1">
      <alignment horizontal="center" vertical="center"/>
    </xf>
    <xf numFmtId="41" fontId="6" fillId="2" borderId="5" xfId="0" applyNumberFormat="1" applyFont="1" applyFill="1" applyBorder="1" applyAlignment="1">
      <alignment horizontal="center" vertical="center"/>
    </xf>
    <xf numFmtId="41" fontId="6" fillId="2" borderId="11" xfId="0" applyNumberFormat="1" applyFont="1" applyFill="1" applyBorder="1" applyAlignment="1">
      <alignment horizontal="center" vertical="center"/>
    </xf>
    <xf numFmtId="41" fontId="6" fillId="2" borderId="15" xfId="0" applyNumberFormat="1" applyFont="1" applyFill="1" applyBorder="1" applyAlignment="1">
      <alignment horizontal="center" vertical="center"/>
    </xf>
    <xf numFmtId="41" fontId="6" fillId="2" borderId="6" xfId="0" applyNumberFormat="1" applyFont="1" applyFill="1" applyBorder="1" applyAlignment="1">
      <alignment horizontal="center" vertical="center"/>
    </xf>
    <xf numFmtId="41" fontId="6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00&#21307;&#21209;&#35506;/04_&#20445;&#20581;&#32113;&#35336;&#25285;&#24403;/05_&#24180;&#22577;&#38306;&#20418;/01_&#20445;&#20581;&#32113;&#35336;&#24180;&#22577;&#65288;&#20154;&#21475;&#21205;&#24907;&#32113;&#35336;&#32232;&#65289;/01_&#20445;&#20581;&#32113;&#35336;&#24180;&#22577;&#65288;&#20154;&#21475;&#21205;&#24907;&#32113;&#35336;&#32232;&#65289;/H28_2016/04_&#24180;&#22577;&#21407;&#31295;_&#31639;&#20986;&#29992;/08_&#27515;&#20129;&#65381;&#20083;&#20816;&#27515;&#20129;_DB.&#31532;11&#34920;-&#31532;25&#34920;/&#27515;&#201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死亡データ"/>
      <sheetName val="基準人口"/>
      <sheetName val="表5"/>
      <sheetName val="第11表"/>
      <sheetName val="第12表"/>
      <sheetName val="第13表"/>
      <sheetName val="第14表"/>
      <sheetName val="第15表"/>
      <sheetName val="第16表"/>
      <sheetName val="第18表"/>
      <sheetName val="第20表"/>
      <sheetName val="第21表"/>
      <sheetName val="第22表"/>
      <sheetName val="第23表"/>
      <sheetName val="第24表"/>
      <sheetName val="第25表"/>
      <sheetName val="生命表基礎データ"/>
    </sheetNames>
    <sheetDataSet>
      <sheetData sheetId="0"/>
      <sheetData sheetId="1">
        <row r="3">
          <cell r="B3">
            <v>824000</v>
          </cell>
          <cell r="C3">
            <v>389000</v>
          </cell>
          <cell r="D3">
            <v>435000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56"/>
  </sheetPr>
  <dimension ref="A1:BQ286"/>
  <sheetViews>
    <sheetView tabSelected="1" view="pageBreakPreview" topLeftCell="B1" zoomScale="85" zoomScaleNormal="75" zoomScaleSheetLayoutView="85" workbookViewId="0">
      <selection activeCell="BI153" sqref="BI153"/>
    </sheetView>
  </sheetViews>
  <sheetFormatPr defaultRowHeight="13.5" x14ac:dyDescent="0.15"/>
  <cols>
    <col min="1" max="1" width="2.125" style="1" hidden="1" customWidth="1"/>
    <col min="2" max="2" width="9.5" style="2" customWidth="1"/>
    <col min="3" max="3" width="60.625" style="3" customWidth="1"/>
    <col min="4" max="9" width="7.625" style="3" customWidth="1"/>
    <col min="10" max="29" width="4.125" style="3" customWidth="1"/>
    <col min="30" max="30" width="1.25" style="3" customWidth="1"/>
    <col min="31" max="31" width="8.625" style="4" customWidth="1"/>
    <col min="32" max="32" width="60.625" style="3" customWidth="1"/>
    <col min="33" max="57" width="4.125" style="3" customWidth="1"/>
    <col min="58" max="58" width="4.5" style="3" customWidth="1"/>
    <col min="59" max="59" width="4.125" style="3" customWidth="1"/>
    <col min="60" max="60" width="4.75" style="3" customWidth="1"/>
    <col min="61" max="66" width="4.125" style="3" customWidth="1"/>
    <col min="67" max="16384" width="9" style="3"/>
  </cols>
  <sheetData>
    <row r="1" spans="1:66" s="7" customFormat="1" ht="18.75" x14ac:dyDescent="0.15">
      <c r="A1" s="5"/>
      <c r="B1" s="6" t="s">
        <v>0</v>
      </c>
      <c r="AC1" s="8" t="s">
        <v>1</v>
      </c>
      <c r="AE1" s="9" t="s">
        <v>2</v>
      </c>
      <c r="BL1" s="8"/>
      <c r="BN1" s="10" t="s">
        <v>3</v>
      </c>
    </row>
    <row r="2" spans="1:66" s="11" customFormat="1" ht="8.25" customHeight="1" thickBot="1" x14ac:dyDescent="0.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6" s="14" customFormat="1" ht="18" customHeight="1" x14ac:dyDescent="0.15">
      <c r="A3" s="13"/>
      <c r="B3" s="62" t="s">
        <v>4</v>
      </c>
      <c r="C3" s="67"/>
      <c r="D3" s="68" t="s">
        <v>5</v>
      </c>
      <c r="E3" s="69"/>
      <c r="F3" s="69"/>
      <c r="G3" s="68"/>
      <c r="H3" s="69"/>
      <c r="I3" s="69"/>
      <c r="J3" s="104" t="s">
        <v>6</v>
      </c>
      <c r="K3" s="105"/>
      <c r="L3" s="104" t="s">
        <v>7</v>
      </c>
      <c r="M3" s="105"/>
      <c r="N3" s="104" t="s">
        <v>8</v>
      </c>
      <c r="O3" s="105"/>
      <c r="P3" s="104" t="s">
        <v>9</v>
      </c>
      <c r="Q3" s="105"/>
      <c r="R3" s="104" t="s">
        <v>10</v>
      </c>
      <c r="S3" s="108"/>
      <c r="T3" s="70" t="s">
        <v>11</v>
      </c>
      <c r="U3" s="71"/>
      <c r="V3" s="104" t="s">
        <v>12</v>
      </c>
      <c r="W3" s="105"/>
      <c r="X3" s="104" t="s">
        <v>13</v>
      </c>
      <c r="Y3" s="105"/>
      <c r="Z3" s="104" t="s">
        <v>14</v>
      </c>
      <c r="AA3" s="105"/>
      <c r="AB3" s="104" t="s">
        <v>15</v>
      </c>
      <c r="AC3" s="108"/>
      <c r="AE3" s="89" t="s">
        <v>4</v>
      </c>
      <c r="AF3" s="90"/>
      <c r="AG3" s="104" t="s">
        <v>16</v>
      </c>
      <c r="AH3" s="105"/>
      <c r="AI3" s="104" t="s">
        <v>17</v>
      </c>
      <c r="AJ3" s="105"/>
      <c r="AK3" s="104" t="s">
        <v>18</v>
      </c>
      <c r="AL3" s="105"/>
      <c r="AM3" s="104" t="s">
        <v>19</v>
      </c>
      <c r="AN3" s="105"/>
      <c r="AO3" s="104" t="s">
        <v>20</v>
      </c>
      <c r="AP3" s="105"/>
      <c r="AQ3" s="104" t="s">
        <v>21</v>
      </c>
      <c r="AR3" s="105"/>
      <c r="AS3" s="104" t="s">
        <v>22</v>
      </c>
      <c r="AT3" s="105"/>
      <c r="AU3" s="104" t="s">
        <v>23</v>
      </c>
      <c r="AV3" s="105"/>
      <c r="AW3" s="104" t="s">
        <v>24</v>
      </c>
      <c r="AX3" s="105"/>
      <c r="AY3" s="104" t="s">
        <v>25</v>
      </c>
      <c r="AZ3" s="105"/>
      <c r="BA3" s="104" t="s">
        <v>26</v>
      </c>
      <c r="BB3" s="105"/>
      <c r="BC3" s="104" t="s">
        <v>27</v>
      </c>
      <c r="BD3" s="105"/>
      <c r="BE3" s="104" t="s">
        <v>28</v>
      </c>
      <c r="BF3" s="105"/>
      <c r="BG3" s="104" t="s">
        <v>29</v>
      </c>
      <c r="BH3" s="105"/>
      <c r="BI3" s="104" t="s">
        <v>30</v>
      </c>
      <c r="BJ3" s="105"/>
      <c r="BK3" s="104" t="s">
        <v>31</v>
      </c>
      <c r="BL3" s="105"/>
      <c r="BM3" s="104" t="s">
        <v>32</v>
      </c>
      <c r="BN3" s="108"/>
    </row>
    <row r="4" spans="1:66" s="14" customFormat="1" ht="18" customHeight="1" x14ac:dyDescent="0.15">
      <c r="A4" s="13"/>
      <c r="B4" s="63"/>
      <c r="C4" s="72" t="s">
        <v>33</v>
      </c>
      <c r="D4" s="73" t="s">
        <v>34</v>
      </c>
      <c r="E4" s="74"/>
      <c r="F4" s="75"/>
      <c r="G4" s="76" t="s">
        <v>35</v>
      </c>
      <c r="H4" s="74"/>
      <c r="I4" s="74"/>
      <c r="J4" s="106"/>
      <c r="K4" s="107"/>
      <c r="L4" s="106"/>
      <c r="M4" s="107"/>
      <c r="N4" s="106"/>
      <c r="O4" s="107"/>
      <c r="P4" s="106"/>
      <c r="Q4" s="107"/>
      <c r="R4" s="106"/>
      <c r="S4" s="109"/>
      <c r="T4" s="77" t="s">
        <v>36</v>
      </c>
      <c r="U4" s="78" t="s">
        <v>37</v>
      </c>
      <c r="V4" s="73"/>
      <c r="W4" s="78" t="s">
        <v>38</v>
      </c>
      <c r="X4" s="73"/>
      <c r="Y4" s="78" t="s">
        <v>39</v>
      </c>
      <c r="Z4" s="73"/>
      <c r="AA4" s="78" t="s">
        <v>40</v>
      </c>
      <c r="AB4" s="73"/>
      <c r="AC4" s="79" t="s">
        <v>41</v>
      </c>
      <c r="AE4" s="91"/>
      <c r="AF4" s="72" t="s">
        <v>33</v>
      </c>
      <c r="AG4" s="73"/>
      <c r="AH4" s="78" t="s">
        <v>42</v>
      </c>
      <c r="AI4" s="73"/>
      <c r="AJ4" s="78" t="s">
        <v>43</v>
      </c>
      <c r="AK4" s="73"/>
      <c r="AL4" s="78" t="s">
        <v>44</v>
      </c>
      <c r="AM4" s="73"/>
      <c r="AN4" s="92" t="s">
        <v>45</v>
      </c>
      <c r="AO4" s="73"/>
      <c r="AP4" s="92" t="s">
        <v>46</v>
      </c>
      <c r="AQ4" s="73"/>
      <c r="AR4" s="78" t="s">
        <v>47</v>
      </c>
      <c r="AS4" s="73"/>
      <c r="AT4" s="78" t="s">
        <v>48</v>
      </c>
      <c r="AU4" s="73"/>
      <c r="AV4" s="78" t="s">
        <v>49</v>
      </c>
      <c r="AW4" s="73"/>
      <c r="AX4" s="78" t="s">
        <v>50</v>
      </c>
      <c r="AY4" s="73"/>
      <c r="AZ4" s="78" t="s">
        <v>51</v>
      </c>
      <c r="BA4" s="73"/>
      <c r="BB4" s="78" t="s">
        <v>52</v>
      </c>
      <c r="BC4" s="73"/>
      <c r="BD4" s="78" t="s">
        <v>53</v>
      </c>
      <c r="BE4" s="73"/>
      <c r="BF4" s="78" t="s">
        <v>54</v>
      </c>
      <c r="BG4" s="73"/>
      <c r="BH4" s="78" t="s">
        <v>55</v>
      </c>
      <c r="BI4" s="73"/>
      <c r="BJ4" s="78" t="s">
        <v>56</v>
      </c>
      <c r="BK4" s="73"/>
      <c r="BL4" s="92" t="s">
        <v>57</v>
      </c>
      <c r="BM4" s="106"/>
      <c r="BN4" s="109"/>
    </row>
    <row r="5" spans="1:66" s="14" customFormat="1" ht="18" customHeight="1" x14ac:dyDescent="0.15">
      <c r="A5" s="13"/>
      <c r="B5" s="64" t="s">
        <v>58</v>
      </c>
      <c r="C5" s="80"/>
      <c r="D5" s="81" t="s">
        <v>59</v>
      </c>
      <c r="E5" s="82" t="s">
        <v>60</v>
      </c>
      <c r="F5" s="83" t="s">
        <v>61</v>
      </c>
      <c r="G5" s="81" t="s">
        <v>59</v>
      </c>
      <c r="H5" s="82" t="s">
        <v>60</v>
      </c>
      <c r="I5" s="83" t="s">
        <v>61</v>
      </c>
      <c r="J5" s="81" t="s">
        <v>60</v>
      </c>
      <c r="K5" s="83" t="s">
        <v>61</v>
      </c>
      <c r="L5" s="81" t="s">
        <v>60</v>
      </c>
      <c r="M5" s="83" t="s">
        <v>61</v>
      </c>
      <c r="N5" s="81" t="s">
        <v>60</v>
      </c>
      <c r="O5" s="84" t="s">
        <v>61</v>
      </c>
      <c r="P5" s="81" t="s">
        <v>60</v>
      </c>
      <c r="Q5" s="84" t="s">
        <v>61</v>
      </c>
      <c r="R5" s="81" t="s">
        <v>60</v>
      </c>
      <c r="S5" s="85" t="s">
        <v>61</v>
      </c>
      <c r="T5" s="86" t="s">
        <v>60</v>
      </c>
      <c r="U5" s="83" t="s">
        <v>61</v>
      </c>
      <c r="V5" s="87" t="s">
        <v>60</v>
      </c>
      <c r="W5" s="84" t="s">
        <v>61</v>
      </c>
      <c r="X5" s="81" t="s">
        <v>60</v>
      </c>
      <c r="Y5" s="84" t="s">
        <v>61</v>
      </c>
      <c r="Z5" s="81" t="s">
        <v>60</v>
      </c>
      <c r="AA5" s="84" t="s">
        <v>61</v>
      </c>
      <c r="AB5" s="81" t="s">
        <v>60</v>
      </c>
      <c r="AC5" s="88" t="s">
        <v>62</v>
      </c>
      <c r="AE5" s="93" t="s">
        <v>63</v>
      </c>
      <c r="AF5" s="80"/>
      <c r="AG5" s="94" t="s">
        <v>60</v>
      </c>
      <c r="AH5" s="83" t="s">
        <v>61</v>
      </c>
      <c r="AI5" s="81" t="s">
        <v>60</v>
      </c>
      <c r="AJ5" s="83" t="s">
        <v>61</v>
      </c>
      <c r="AK5" s="81" t="s">
        <v>60</v>
      </c>
      <c r="AL5" s="83" t="s">
        <v>61</v>
      </c>
      <c r="AM5" s="81" t="s">
        <v>60</v>
      </c>
      <c r="AN5" s="83" t="s">
        <v>61</v>
      </c>
      <c r="AO5" s="81" t="s">
        <v>60</v>
      </c>
      <c r="AP5" s="83" t="s">
        <v>61</v>
      </c>
      <c r="AQ5" s="81" t="s">
        <v>60</v>
      </c>
      <c r="AR5" s="83" t="s">
        <v>61</v>
      </c>
      <c r="AS5" s="81" t="s">
        <v>60</v>
      </c>
      <c r="AT5" s="83" t="s">
        <v>61</v>
      </c>
      <c r="AU5" s="81" t="s">
        <v>60</v>
      </c>
      <c r="AV5" s="83" t="s">
        <v>61</v>
      </c>
      <c r="AW5" s="81" t="s">
        <v>60</v>
      </c>
      <c r="AX5" s="83" t="s">
        <v>61</v>
      </c>
      <c r="AY5" s="81" t="s">
        <v>60</v>
      </c>
      <c r="AZ5" s="83" t="s">
        <v>61</v>
      </c>
      <c r="BA5" s="81" t="s">
        <v>60</v>
      </c>
      <c r="BB5" s="83" t="s">
        <v>61</v>
      </c>
      <c r="BC5" s="81" t="s">
        <v>60</v>
      </c>
      <c r="BD5" s="83" t="s">
        <v>61</v>
      </c>
      <c r="BE5" s="81" t="s">
        <v>60</v>
      </c>
      <c r="BF5" s="83" t="s">
        <v>61</v>
      </c>
      <c r="BG5" s="81" t="s">
        <v>60</v>
      </c>
      <c r="BH5" s="83" t="s">
        <v>61</v>
      </c>
      <c r="BI5" s="81" t="s">
        <v>60</v>
      </c>
      <c r="BJ5" s="83" t="s">
        <v>61</v>
      </c>
      <c r="BK5" s="81" t="s">
        <v>60</v>
      </c>
      <c r="BL5" s="95" t="s">
        <v>61</v>
      </c>
      <c r="BM5" s="81" t="s">
        <v>60</v>
      </c>
      <c r="BN5" s="88" t="s">
        <v>61</v>
      </c>
    </row>
    <row r="6" spans="1:66" s="26" customFormat="1" ht="20.25" customHeight="1" x14ac:dyDescent="0.15">
      <c r="A6" s="15"/>
      <c r="B6" s="65"/>
      <c r="C6" s="97" t="s">
        <v>64</v>
      </c>
      <c r="D6" s="16">
        <f>E6+F6</f>
        <v>9725</v>
      </c>
      <c r="E6" s="17">
        <f>T6+V6+X6+Z6+AB6+AG6+AI6+AK6+AM6+AO6+AQ6+AS6+AU6+AW6+AY6+BA6+BC6+BE6+BG6+BI6+BK6+BM6</f>
        <v>4708</v>
      </c>
      <c r="F6" s="18">
        <f>U6+W6+Y6+AA6+AC6+AH6+AJ6+AL6+AN6+AP6+AR6+AT6+AV6+AX6+AZ6+BB6+BD6+BF6+BH6+BJ6+BL6+BN6</f>
        <v>5017</v>
      </c>
      <c r="G6" s="19">
        <f>IF(D6=0,0,D6/[1]基準人口!B$3*100000)</f>
        <v>1180.2184466019419</v>
      </c>
      <c r="H6" s="20">
        <f>IF(E6=0,0,E6/[1]基準人口!C$3*100000)</f>
        <v>1210.2827763496146</v>
      </c>
      <c r="I6" s="21">
        <f>IF(F6=0,0,F6/[1]基準人口!D$3*100000)</f>
        <v>1153.3333333333333</v>
      </c>
      <c r="J6" s="16">
        <f t="shared" ref="J6:S6" si="0">J7+J19+J45+J54+J57+J60+J66+J67+J68+J88+J95+J108+J109+J110+J117+J118+J125+J133+J137</f>
        <v>9</v>
      </c>
      <c r="K6" s="18">
        <f t="shared" si="0"/>
        <v>4</v>
      </c>
      <c r="L6" s="16">
        <f t="shared" si="0"/>
        <v>0</v>
      </c>
      <c r="M6" s="18">
        <f t="shared" si="0"/>
        <v>2</v>
      </c>
      <c r="N6" s="16">
        <f t="shared" si="0"/>
        <v>0</v>
      </c>
      <c r="O6" s="22">
        <f t="shared" si="0"/>
        <v>0</v>
      </c>
      <c r="P6" s="16">
        <f t="shared" si="0"/>
        <v>2</v>
      </c>
      <c r="Q6" s="22">
        <f t="shared" si="0"/>
        <v>1</v>
      </c>
      <c r="R6" s="16">
        <f t="shared" si="0"/>
        <v>2</v>
      </c>
      <c r="S6" s="22">
        <f t="shared" si="0"/>
        <v>1</v>
      </c>
      <c r="T6" s="23">
        <f t="shared" ref="T6:U47" si="1">J6+L6+N6+P6+R6</f>
        <v>13</v>
      </c>
      <c r="U6" s="18">
        <f t="shared" si="1"/>
        <v>8</v>
      </c>
      <c r="V6" s="24">
        <f t="shared" ref="V6:AC6" si="2">V7+V19+V45+V54+V57+V60+V66+V67+V68+V88+V95+V108+V109+V110+V117+V118+V125+V133+V137</f>
        <v>2</v>
      </c>
      <c r="W6" s="22">
        <f t="shared" si="2"/>
        <v>1</v>
      </c>
      <c r="X6" s="16">
        <f t="shared" si="2"/>
        <v>1</v>
      </c>
      <c r="Y6" s="22">
        <f t="shared" si="2"/>
        <v>2</v>
      </c>
      <c r="Z6" s="16">
        <f t="shared" si="2"/>
        <v>2</v>
      </c>
      <c r="AA6" s="22">
        <f t="shared" si="2"/>
        <v>1</v>
      </c>
      <c r="AB6" s="16">
        <f t="shared" si="2"/>
        <v>13</v>
      </c>
      <c r="AC6" s="25">
        <f t="shared" si="2"/>
        <v>2</v>
      </c>
      <c r="AE6" s="96"/>
      <c r="AF6" s="97" t="s">
        <v>65</v>
      </c>
      <c r="AG6" s="27">
        <f t="shared" ref="AG6:BL6" si="3">AG7+AG19+AG45+AG54+AG57+AG60+AG66+AG67+AG68+AG88+AG95+AG108+AG109+AG110+AG117+AG118+AG125+AG133+AG137</f>
        <v>10</v>
      </c>
      <c r="AH6" s="28">
        <f t="shared" si="3"/>
        <v>5</v>
      </c>
      <c r="AI6" s="27">
        <f t="shared" si="3"/>
        <v>13</v>
      </c>
      <c r="AJ6" s="28">
        <f t="shared" si="3"/>
        <v>7</v>
      </c>
      <c r="AK6" s="27">
        <f t="shared" si="3"/>
        <v>18</v>
      </c>
      <c r="AL6" s="28">
        <f t="shared" si="3"/>
        <v>15</v>
      </c>
      <c r="AM6" s="27">
        <f t="shared" si="3"/>
        <v>30</v>
      </c>
      <c r="AN6" s="28">
        <f t="shared" si="3"/>
        <v>17</v>
      </c>
      <c r="AO6" s="27">
        <f t="shared" si="3"/>
        <v>55</v>
      </c>
      <c r="AP6" s="28">
        <f t="shared" si="3"/>
        <v>48</v>
      </c>
      <c r="AQ6" s="27">
        <f t="shared" si="3"/>
        <v>71</v>
      </c>
      <c r="AR6" s="28">
        <f t="shared" si="3"/>
        <v>49</v>
      </c>
      <c r="AS6" s="27">
        <f t="shared" si="3"/>
        <v>135</v>
      </c>
      <c r="AT6" s="28">
        <f t="shared" si="3"/>
        <v>65</v>
      </c>
      <c r="AU6" s="27">
        <f t="shared" si="3"/>
        <v>238</v>
      </c>
      <c r="AV6" s="28">
        <f t="shared" si="3"/>
        <v>125</v>
      </c>
      <c r="AW6" s="27">
        <f t="shared" si="3"/>
        <v>432</v>
      </c>
      <c r="AX6" s="28">
        <f t="shared" si="3"/>
        <v>177</v>
      </c>
      <c r="AY6" s="27">
        <f t="shared" si="3"/>
        <v>419</v>
      </c>
      <c r="AZ6" s="28">
        <f t="shared" si="3"/>
        <v>203</v>
      </c>
      <c r="BA6" s="27">
        <f t="shared" si="3"/>
        <v>612</v>
      </c>
      <c r="BB6" s="28">
        <f t="shared" si="3"/>
        <v>390</v>
      </c>
      <c r="BC6" s="29">
        <f t="shared" si="3"/>
        <v>844</v>
      </c>
      <c r="BD6" s="28">
        <f t="shared" si="3"/>
        <v>703</v>
      </c>
      <c r="BE6" s="27">
        <f t="shared" si="3"/>
        <v>959</v>
      </c>
      <c r="BF6" s="30">
        <f t="shared" si="3"/>
        <v>1101</v>
      </c>
      <c r="BG6" s="27">
        <f t="shared" si="3"/>
        <v>631</v>
      </c>
      <c r="BH6" s="30">
        <f t="shared" si="3"/>
        <v>1222</v>
      </c>
      <c r="BI6" s="27">
        <f t="shared" si="3"/>
        <v>186</v>
      </c>
      <c r="BJ6" s="30">
        <f t="shared" si="3"/>
        <v>651</v>
      </c>
      <c r="BK6" s="27">
        <f t="shared" si="3"/>
        <v>24</v>
      </c>
      <c r="BL6" s="28">
        <f t="shared" si="3"/>
        <v>225</v>
      </c>
      <c r="BM6" s="27">
        <f>BM7+BM19+BM45+BM54+BM57+BM60+BM66+BM67+BM68+BM88+BM95+BM108+BM109+BM110+BM117+BM118+BM125+BM133+BM137</f>
        <v>0</v>
      </c>
      <c r="BN6" s="31">
        <f>BN7+BN19+BN45+BN54+BN57+BN60+BN66+BN67+BN68+BN88+BN95+BN108+BN109+BN110+BN117+BN118+BN125+BN133+BN137</f>
        <v>0</v>
      </c>
    </row>
    <row r="7" spans="1:66" s="26" customFormat="1" ht="20.25" customHeight="1" x14ac:dyDescent="0.15">
      <c r="A7" s="15"/>
      <c r="B7" s="65">
        <v>1000</v>
      </c>
      <c r="C7" s="101" t="s">
        <v>66</v>
      </c>
      <c r="D7" s="16">
        <f t="shared" ref="D7:D47" si="4">E7+F7</f>
        <v>230</v>
      </c>
      <c r="E7" s="17">
        <f>T7+V7+X7+Z7+AB7+AG7+AI7+AK7+AM7+AO7+AQ7+AS7+AU7+AW7+AY7+BA7+BC7+BE7+BG7+BI7+BK7+BM7</f>
        <v>100</v>
      </c>
      <c r="F7" s="18">
        <f>U7+W7+Y7+AA7+AC7+AH7+AJ7+AL7+AN7+AP7+AR7+AT7+AV7+AX7+AZ7+BB7+BD7+BF7+BH7+BJ7+BL7+BN7</f>
        <v>130</v>
      </c>
      <c r="G7" s="19">
        <f>IF(D7=0,0,D7/[1]基準人口!B$3*100000)</f>
        <v>27.912621359223301</v>
      </c>
      <c r="H7" s="32">
        <f>IF(E7=0,0,E7/[1]基準人口!C$3*100000)</f>
        <v>25.706940874035986</v>
      </c>
      <c r="I7" s="21">
        <f>IF(F7=0,0,F7/[1]基準人口!D$3*100000)</f>
        <v>29.885057471264364</v>
      </c>
      <c r="J7" s="16">
        <f t="shared" ref="J7:S7" si="5">J8+J9+J12+J13+J17+J18</f>
        <v>0</v>
      </c>
      <c r="K7" s="18">
        <f t="shared" si="5"/>
        <v>0</v>
      </c>
      <c r="L7" s="16">
        <f t="shared" si="5"/>
        <v>0</v>
      </c>
      <c r="M7" s="18">
        <f t="shared" si="5"/>
        <v>0</v>
      </c>
      <c r="N7" s="16">
        <f t="shared" si="5"/>
        <v>0</v>
      </c>
      <c r="O7" s="22">
        <f t="shared" si="5"/>
        <v>0</v>
      </c>
      <c r="P7" s="16">
        <f t="shared" si="5"/>
        <v>0</v>
      </c>
      <c r="Q7" s="22">
        <f t="shared" si="5"/>
        <v>0</v>
      </c>
      <c r="R7" s="16">
        <f t="shared" si="5"/>
        <v>0</v>
      </c>
      <c r="S7" s="22">
        <f t="shared" si="5"/>
        <v>0</v>
      </c>
      <c r="T7" s="23">
        <f t="shared" si="1"/>
        <v>0</v>
      </c>
      <c r="U7" s="18">
        <f t="shared" si="1"/>
        <v>0</v>
      </c>
      <c r="V7" s="24">
        <f t="shared" ref="V7:AC7" si="6">V8+V9+V12+V13+V17+V18</f>
        <v>0</v>
      </c>
      <c r="W7" s="22">
        <f t="shared" si="6"/>
        <v>0</v>
      </c>
      <c r="X7" s="16">
        <f t="shared" si="6"/>
        <v>0</v>
      </c>
      <c r="Y7" s="22">
        <f t="shared" si="6"/>
        <v>0</v>
      </c>
      <c r="Z7" s="16">
        <f t="shared" si="6"/>
        <v>0</v>
      </c>
      <c r="AA7" s="22">
        <f t="shared" si="6"/>
        <v>0</v>
      </c>
      <c r="AB7" s="16">
        <f t="shared" si="6"/>
        <v>0</v>
      </c>
      <c r="AC7" s="25">
        <f t="shared" si="6"/>
        <v>0</v>
      </c>
      <c r="AE7" s="98">
        <v>1000</v>
      </c>
      <c r="AF7" s="99" t="s">
        <v>67</v>
      </c>
      <c r="AG7" s="27">
        <f t="shared" ref="AG7:BL7" si="7">AG8+AG9+AG12+AG13+AG17+AG18</f>
        <v>0</v>
      </c>
      <c r="AH7" s="28">
        <f t="shared" si="7"/>
        <v>0</v>
      </c>
      <c r="AI7" s="27">
        <f t="shared" si="7"/>
        <v>0</v>
      </c>
      <c r="AJ7" s="28">
        <f t="shared" si="7"/>
        <v>0</v>
      </c>
      <c r="AK7" s="27">
        <f t="shared" si="7"/>
        <v>0</v>
      </c>
      <c r="AL7" s="28">
        <f t="shared" si="7"/>
        <v>0</v>
      </c>
      <c r="AM7" s="27">
        <f t="shared" si="7"/>
        <v>0</v>
      </c>
      <c r="AN7" s="28">
        <f t="shared" si="7"/>
        <v>0</v>
      </c>
      <c r="AO7" s="27">
        <f t="shared" si="7"/>
        <v>1</v>
      </c>
      <c r="AP7" s="28">
        <f t="shared" si="7"/>
        <v>0</v>
      </c>
      <c r="AQ7" s="27">
        <f t="shared" si="7"/>
        <v>4</v>
      </c>
      <c r="AR7" s="28">
        <f t="shared" si="7"/>
        <v>0</v>
      </c>
      <c r="AS7" s="27">
        <f t="shared" si="7"/>
        <v>2</v>
      </c>
      <c r="AT7" s="28">
        <f t="shared" si="7"/>
        <v>3</v>
      </c>
      <c r="AU7" s="27">
        <f t="shared" si="7"/>
        <v>6</v>
      </c>
      <c r="AV7" s="28">
        <f t="shared" si="7"/>
        <v>5</v>
      </c>
      <c r="AW7" s="27">
        <f t="shared" si="7"/>
        <v>11</v>
      </c>
      <c r="AX7" s="28">
        <f t="shared" si="7"/>
        <v>8</v>
      </c>
      <c r="AY7" s="27">
        <f t="shared" si="7"/>
        <v>11</v>
      </c>
      <c r="AZ7" s="28">
        <f t="shared" si="7"/>
        <v>5</v>
      </c>
      <c r="BA7" s="27">
        <f t="shared" si="7"/>
        <v>13</v>
      </c>
      <c r="BB7" s="28">
        <f t="shared" si="7"/>
        <v>15</v>
      </c>
      <c r="BC7" s="27">
        <f t="shared" si="7"/>
        <v>12</v>
      </c>
      <c r="BD7" s="28">
        <f t="shared" si="7"/>
        <v>25</v>
      </c>
      <c r="BE7" s="27">
        <f t="shared" si="7"/>
        <v>22</v>
      </c>
      <c r="BF7" s="30">
        <f t="shared" si="7"/>
        <v>29</v>
      </c>
      <c r="BG7" s="27">
        <f t="shared" si="7"/>
        <v>15</v>
      </c>
      <c r="BH7" s="30">
        <f t="shared" si="7"/>
        <v>29</v>
      </c>
      <c r="BI7" s="27">
        <f t="shared" si="7"/>
        <v>3</v>
      </c>
      <c r="BJ7" s="30">
        <f t="shared" si="7"/>
        <v>11</v>
      </c>
      <c r="BK7" s="27">
        <f t="shared" si="7"/>
        <v>0</v>
      </c>
      <c r="BL7" s="28">
        <f t="shared" si="7"/>
        <v>0</v>
      </c>
      <c r="BM7" s="27">
        <f>BM8+BM9+BM12+BM13+BM17+BM18</f>
        <v>0</v>
      </c>
      <c r="BN7" s="31">
        <f>BN8+BN9+BN12+BN13+BN17+BN18</f>
        <v>0</v>
      </c>
    </row>
    <row r="8" spans="1:66" s="26" customFormat="1" ht="17.25" customHeight="1" x14ac:dyDescent="0.15">
      <c r="A8" s="15">
        <v>1100</v>
      </c>
      <c r="B8" s="65">
        <v>1100</v>
      </c>
      <c r="C8" s="99" t="s">
        <v>68</v>
      </c>
      <c r="D8" s="16">
        <f t="shared" si="4"/>
        <v>20</v>
      </c>
      <c r="E8" s="17">
        <f>T8+V8+X8+Z8+AB8+AG8+AI8+AK8+AM8+AO8+AQ8+AS8+AU8+AW8+AY8+BA8+BC8+BE8+BG8+BI8+BK8+BM8</f>
        <v>8</v>
      </c>
      <c r="F8" s="18">
        <f>U8+W8+Y8+AA8+AC8+AH8+AJ8+AL8+AN8+AP8+AR8+AT8+AV8+AX8+AZ8+BB8+BD8+BF8+BH8+BJ8+BL8+BN8</f>
        <v>12</v>
      </c>
      <c r="G8" s="19">
        <f>IF(D8=0,0,D8/[1]基準人口!B$3*100000)</f>
        <v>2.4271844660194177</v>
      </c>
      <c r="H8" s="32">
        <f>IF(E8=0,0,E8/[1]基準人口!C$3*100000)</f>
        <v>2.0565552699228791</v>
      </c>
      <c r="I8" s="21">
        <f>IF(F8=0,0,F8/[1]基準人口!D$3*100000)</f>
        <v>2.7586206896551722</v>
      </c>
      <c r="J8" s="16">
        <v>0</v>
      </c>
      <c r="K8" s="18">
        <v>0</v>
      </c>
      <c r="L8" s="16">
        <v>0</v>
      </c>
      <c r="M8" s="18">
        <v>0</v>
      </c>
      <c r="N8" s="16">
        <v>0</v>
      </c>
      <c r="O8" s="22">
        <v>0</v>
      </c>
      <c r="P8" s="16">
        <v>0</v>
      </c>
      <c r="Q8" s="22">
        <v>0</v>
      </c>
      <c r="R8" s="16">
        <v>0</v>
      </c>
      <c r="S8" s="22">
        <v>0</v>
      </c>
      <c r="T8" s="23">
        <f t="shared" si="1"/>
        <v>0</v>
      </c>
      <c r="U8" s="18">
        <f t="shared" si="1"/>
        <v>0</v>
      </c>
      <c r="V8" s="24">
        <v>0</v>
      </c>
      <c r="W8" s="22">
        <v>0</v>
      </c>
      <c r="X8" s="16">
        <v>0</v>
      </c>
      <c r="Y8" s="22">
        <v>0</v>
      </c>
      <c r="Z8" s="16">
        <v>0</v>
      </c>
      <c r="AA8" s="22">
        <v>0</v>
      </c>
      <c r="AB8" s="16">
        <v>0</v>
      </c>
      <c r="AC8" s="25">
        <v>0</v>
      </c>
      <c r="AE8" s="98">
        <v>1100</v>
      </c>
      <c r="AF8" s="99" t="s">
        <v>68</v>
      </c>
      <c r="AG8" s="27">
        <v>0</v>
      </c>
      <c r="AH8" s="28">
        <v>0</v>
      </c>
      <c r="AI8" s="27">
        <v>0</v>
      </c>
      <c r="AJ8" s="28">
        <v>0</v>
      </c>
      <c r="AK8" s="27">
        <v>0</v>
      </c>
      <c r="AL8" s="28">
        <v>0</v>
      </c>
      <c r="AM8" s="27">
        <v>0</v>
      </c>
      <c r="AN8" s="28">
        <v>0</v>
      </c>
      <c r="AO8" s="27">
        <v>0</v>
      </c>
      <c r="AP8" s="28">
        <v>0</v>
      </c>
      <c r="AQ8" s="27">
        <v>0</v>
      </c>
      <c r="AR8" s="28">
        <v>0</v>
      </c>
      <c r="AS8" s="27">
        <v>0</v>
      </c>
      <c r="AT8" s="28">
        <v>0</v>
      </c>
      <c r="AU8" s="27">
        <v>0</v>
      </c>
      <c r="AV8" s="28">
        <v>0</v>
      </c>
      <c r="AW8" s="27">
        <v>1</v>
      </c>
      <c r="AX8" s="28">
        <v>0</v>
      </c>
      <c r="AY8" s="27">
        <v>2</v>
      </c>
      <c r="AZ8" s="28">
        <v>1</v>
      </c>
      <c r="BA8" s="27">
        <v>0</v>
      </c>
      <c r="BB8" s="28">
        <v>0</v>
      </c>
      <c r="BC8" s="27">
        <v>1</v>
      </c>
      <c r="BD8" s="28">
        <v>2</v>
      </c>
      <c r="BE8" s="27">
        <v>4</v>
      </c>
      <c r="BF8" s="30">
        <v>3</v>
      </c>
      <c r="BG8" s="27">
        <v>0</v>
      </c>
      <c r="BH8" s="30">
        <v>5</v>
      </c>
      <c r="BI8" s="27">
        <v>0</v>
      </c>
      <c r="BJ8" s="30">
        <v>1</v>
      </c>
      <c r="BK8" s="27">
        <v>0</v>
      </c>
      <c r="BL8" s="28">
        <v>0</v>
      </c>
      <c r="BM8" s="27">
        <v>0</v>
      </c>
      <c r="BN8" s="31">
        <v>0</v>
      </c>
    </row>
    <row r="9" spans="1:66" s="26" customFormat="1" ht="17.25" customHeight="1" x14ac:dyDescent="0.15">
      <c r="A9" s="15"/>
      <c r="B9" s="65">
        <v>1200</v>
      </c>
      <c r="C9" s="99" t="s">
        <v>69</v>
      </c>
      <c r="D9" s="16">
        <f t="shared" si="4"/>
        <v>22</v>
      </c>
      <c r="E9" s="17">
        <f>T9+V9+X9+Z9+AB9+AG9+AI9+AK9+AM9+AO9+AQ9+AS9+AU9+AW9+AY9+BA9+BC9+BE9+BG9+BI9+BK9+BM9</f>
        <v>12</v>
      </c>
      <c r="F9" s="18">
        <f>U9+W9+Y9+AA9+AC9+AH9+AJ9+AL9+AN9+AP9+AR9+AT9+AV9+AX9+AZ9+BB9+BD9+BF9+BH9+BJ9+BL9+BN9</f>
        <v>10</v>
      </c>
      <c r="G9" s="19">
        <f>IF(D9=0,0,D9/[1]基準人口!B$3*100000)</f>
        <v>2.6699029126213594</v>
      </c>
      <c r="H9" s="32">
        <f>IF(E9=0,0,E9/[1]基準人口!C$3*100000)</f>
        <v>3.0848329048843186</v>
      </c>
      <c r="I9" s="21">
        <f>IF(F9=0,0,F9/[1]基準人口!D$3*100000)</f>
        <v>2.2988505747126435</v>
      </c>
      <c r="J9" s="16">
        <f t="shared" ref="J9:S9" si="8">SUM(J10:J11)</f>
        <v>0</v>
      </c>
      <c r="K9" s="18">
        <f t="shared" si="8"/>
        <v>0</v>
      </c>
      <c r="L9" s="16">
        <f t="shared" si="8"/>
        <v>0</v>
      </c>
      <c r="M9" s="18">
        <f t="shared" si="8"/>
        <v>0</v>
      </c>
      <c r="N9" s="16">
        <f t="shared" si="8"/>
        <v>0</v>
      </c>
      <c r="O9" s="22">
        <f t="shared" si="8"/>
        <v>0</v>
      </c>
      <c r="P9" s="16">
        <f t="shared" si="8"/>
        <v>0</v>
      </c>
      <c r="Q9" s="22">
        <f t="shared" si="8"/>
        <v>0</v>
      </c>
      <c r="R9" s="16">
        <f t="shared" si="8"/>
        <v>0</v>
      </c>
      <c r="S9" s="22">
        <f t="shared" si="8"/>
        <v>0</v>
      </c>
      <c r="T9" s="23">
        <f t="shared" si="1"/>
        <v>0</v>
      </c>
      <c r="U9" s="18">
        <f t="shared" si="1"/>
        <v>0</v>
      </c>
      <c r="V9" s="24">
        <f t="shared" ref="V9:AC9" si="9">SUM(V10:V11)</f>
        <v>0</v>
      </c>
      <c r="W9" s="22">
        <f t="shared" si="9"/>
        <v>0</v>
      </c>
      <c r="X9" s="16">
        <f t="shared" si="9"/>
        <v>0</v>
      </c>
      <c r="Y9" s="22">
        <f t="shared" si="9"/>
        <v>0</v>
      </c>
      <c r="Z9" s="16">
        <f t="shared" si="9"/>
        <v>0</v>
      </c>
      <c r="AA9" s="22">
        <f t="shared" si="9"/>
        <v>0</v>
      </c>
      <c r="AB9" s="16">
        <f t="shared" si="9"/>
        <v>0</v>
      </c>
      <c r="AC9" s="25">
        <f t="shared" si="9"/>
        <v>0</v>
      </c>
      <c r="AE9" s="98">
        <v>1200</v>
      </c>
      <c r="AF9" s="99" t="s">
        <v>69</v>
      </c>
      <c r="AG9" s="27">
        <f t="shared" ref="AG9:BL9" si="10">SUM(AG10:AG11)</f>
        <v>0</v>
      </c>
      <c r="AH9" s="28">
        <f t="shared" si="10"/>
        <v>0</v>
      </c>
      <c r="AI9" s="27">
        <f t="shared" si="10"/>
        <v>0</v>
      </c>
      <c r="AJ9" s="28">
        <f t="shared" si="10"/>
        <v>0</v>
      </c>
      <c r="AK9" s="27">
        <f t="shared" si="10"/>
        <v>0</v>
      </c>
      <c r="AL9" s="28">
        <f t="shared" si="10"/>
        <v>0</v>
      </c>
      <c r="AM9" s="27">
        <f t="shared" si="10"/>
        <v>0</v>
      </c>
      <c r="AN9" s="28">
        <f t="shared" si="10"/>
        <v>0</v>
      </c>
      <c r="AO9" s="27">
        <f t="shared" si="10"/>
        <v>0</v>
      </c>
      <c r="AP9" s="28">
        <f t="shared" si="10"/>
        <v>0</v>
      </c>
      <c r="AQ9" s="27">
        <f t="shared" si="10"/>
        <v>0</v>
      </c>
      <c r="AR9" s="28">
        <f t="shared" si="10"/>
        <v>0</v>
      </c>
      <c r="AS9" s="27">
        <f t="shared" si="10"/>
        <v>0</v>
      </c>
      <c r="AT9" s="28">
        <f t="shared" si="10"/>
        <v>0</v>
      </c>
      <c r="AU9" s="27">
        <f t="shared" si="10"/>
        <v>1</v>
      </c>
      <c r="AV9" s="28">
        <f t="shared" si="10"/>
        <v>0</v>
      </c>
      <c r="AW9" s="27">
        <f t="shared" si="10"/>
        <v>0</v>
      </c>
      <c r="AX9" s="28">
        <f t="shared" si="10"/>
        <v>0</v>
      </c>
      <c r="AY9" s="27">
        <f t="shared" si="10"/>
        <v>2</v>
      </c>
      <c r="AZ9" s="28">
        <f t="shared" si="10"/>
        <v>0</v>
      </c>
      <c r="BA9" s="27">
        <f t="shared" si="10"/>
        <v>0</v>
      </c>
      <c r="BB9" s="28">
        <f t="shared" si="10"/>
        <v>0</v>
      </c>
      <c r="BC9" s="27">
        <f t="shared" si="10"/>
        <v>0</v>
      </c>
      <c r="BD9" s="28">
        <f t="shared" si="10"/>
        <v>3</v>
      </c>
      <c r="BE9" s="27">
        <f t="shared" si="10"/>
        <v>4</v>
      </c>
      <c r="BF9" s="30">
        <f t="shared" si="10"/>
        <v>3</v>
      </c>
      <c r="BG9" s="27">
        <f t="shared" si="10"/>
        <v>4</v>
      </c>
      <c r="BH9" s="30">
        <f t="shared" si="10"/>
        <v>3</v>
      </c>
      <c r="BI9" s="27">
        <f t="shared" si="10"/>
        <v>1</v>
      </c>
      <c r="BJ9" s="30">
        <f t="shared" si="10"/>
        <v>1</v>
      </c>
      <c r="BK9" s="27">
        <f t="shared" si="10"/>
        <v>0</v>
      </c>
      <c r="BL9" s="28">
        <f t="shared" si="10"/>
        <v>0</v>
      </c>
      <c r="BM9" s="27">
        <f>SUM(BM10:BM11)</f>
        <v>0</v>
      </c>
      <c r="BN9" s="31">
        <f>SUM(BN10:BN11)</f>
        <v>0</v>
      </c>
    </row>
    <row r="10" spans="1:66" s="26" customFormat="1" ht="17.25" customHeight="1" x14ac:dyDescent="0.15">
      <c r="A10" s="15">
        <v>1201</v>
      </c>
      <c r="B10" s="65">
        <v>1201</v>
      </c>
      <c r="C10" s="99" t="s">
        <v>70</v>
      </c>
      <c r="D10" s="16">
        <f t="shared" si="4"/>
        <v>17</v>
      </c>
      <c r="E10" s="17">
        <f>T10+V10+X10+Z10+AB10+AG10+AI10+AK10+AM10+AO10+AQ10+AS10+AU10+AW10+AY10+BA10+BC10+BE10+BG10+BI10+BK10+BM10</f>
        <v>12</v>
      </c>
      <c r="F10" s="18">
        <f>U10+W10+Y10+AA10+AC10+AH10+AJ10+AL10+AN10+AP10+AR10+AT10+AV10+AX10+AZ10+BB10+BD10+BF10+BH10+BJ10+BL10+BN10</f>
        <v>5</v>
      </c>
      <c r="G10" s="19">
        <f>IF(D10=0,0,D10/[1]基準人口!B$3*100000)</f>
        <v>2.063106796116505</v>
      </c>
      <c r="H10" s="32">
        <f>IF(E10=0,0,E10/[1]基準人口!C$3*100000)</f>
        <v>3.0848329048843186</v>
      </c>
      <c r="I10" s="21">
        <f>IF(F10=0,0,F10/[1]基準人口!D$3*100000)</f>
        <v>1.1494252873563218</v>
      </c>
      <c r="J10" s="16">
        <v>0</v>
      </c>
      <c r="K10" s="18">
        <v>0</v>
      </c>
      <c r="L10" s="16">
        <v>0</v>
      </c>
      <c r="M10" s="18">
        <v>0</v>
      </c>
      <c r="N10" s="16">
        <v>0</v>
      </c>
      <c r="O10" s="22">
        <v>0</v>
      </c>
      <c r="P10" s="16">
        <v>0</v>
      </c>
      <c r="Q10" s="22">
        <v>0</v>
      </c>
      <c r="R10" s="16">
        <v>0</v>
      </c>
      <c r="S10" s="22">
        <v>0</v>
      </c>
      <c r="T10" s="23">
        <f t="shared" si="1"/>
        <v>0</v>
      </c>
      <c r="U10" s="18">
        <f t="shared" si="1"/>
        <v>0</v>
      </c>
      <c r="V10" s="24">
        <v>0</v>
      </c>
      <c r="W10" s="22">
        <v>0</v>
      </c>
      <c r="X10" s="16">
        <v>0</v>
      </c>
      <c r="Y10" s="22">
        <v>0</v>
      </c>
      <c r="Z10" s="16">
        <v>0</v>
      </c>
      <c r="AA10" s="22">
        <v>0</v>
      </c>
      <c r="AB10" s="16">
        <v>0</v>
      </c>
      <c r="AC10" s="25">
        <v>0</v>
      </c>
      <c r="AE10" s="98">
        <v>1201</v>
      </c>
      <c r="AF10" s="99" t="s">
        <v>70</v>
      </c>
      <c r="AG10" s="27">
        <v>0</v>
      </c>
      <c r="AH10" s="28">
        <v>0</v>
      </c>
      <c r="AI10" s="27">
        <v>0</v>
      </c>
      <c r="AJ10" s="28">
        <v>0</v>
      </c>
      <c r="AK10" s="27">
        <v>0</v>
      </c>
      <c r="AL10" s="28">
        <v>0</v>
      </c>
      <c r="AM10" s="27">
        <v>0</v>
      </c>
      <c r="AN10" s="28">
        <v>0</v>
      </c>
      <c r="AO10" s="27">
        <v>0</v>
      </c>
      <c r="AP10" s="28">
        <v>0</v>
      </c>
      <c r="AQ10" s="27">
        <v>0</v>
      </c>
      <c r="AR10" s="28">
        <v>0</v>
      </c>
      <c r="AS10" s="27">
        <v>0</v>
      </c>
      <c r="AT10" s="28">
        <v>0</v>
      </c>
      <c r="AU10" s="27">
        <v>1</v>
      </c>
      <c r="AV10" s="28">
        <v>0</v>
      </c>
      <c r="AW10" s="27">
        <v>0</v>
      </c>
      <c r="AX10" s="28">
        <v>0</v>
      </c>
      <c r="AY10" s="27">
        <v>2</v>
      </c>
      <c r="AZ10" s="28">
        <v>0</v>
      </c>
      <c r="BA10" s="27">
        <v>0</v>
      </c>
      <c r="BB10" s="28">
        <v>0</v>
      </c>
      <c r="BC10" s="27">
        <v>0</v>
      </c>
      <c r="BD10" s="28">
        <v>1</v>
      </c>
      <c r="BE10" s="27">
        <v>4</v>
      </c>
      <c r="BF10" s="30">
        <v>1</v>
      </c>
      <c r="BG10" s="27">
        <v>4</v>
      </c>
      <c r="BH10" s="30">
        <v>2</v>
      </c>
      <c r="BI10" s="27">
        <v>1</v>
      </c>
      <c r="BJ10" s="30">
        <v>1</v>
      </c>
      <c r="BK10" s="27">
        <v>0</v>
      </c>
      <c r="BL10" s="28">
        <v>0</v>
      </c>
      <c r="BM10" s="27">
        <v>0</v>
      </c>
      <c r="BN10" s="31">
        <v>0</v>
      </c>
    </row>
    <row r="11" spans="1:66" s="26" customFormat="1" ht="17.25" customHeight="1" x14ac:dyDescent="0.15">
      <c r="A11" s="15">
        <v>1202</v>
      </c>
      <c r="B11" s="65">
        <v>1202</v>
      </c>
      <c r="C11" s="99" t="s">
        <v>71</v>
      </c>
      <c r="D11" s="16">
        <f t="shared" si="4"/>
        <v>5</v>
      </c>
      <c r="E11" s="17">
        <f>T11+V11+X11+Z11+AB11+AG11+AI11+AK11+AM11+AO11+AQ11+AS11+AU11+AW11+AY11+BA11+BC11+BE11+BG11+BI11+BK11+BM11</f>
        <v>0</v>
      </c>
      <c r="F11" s="18">
        <f>U11+W11+Y11+AA11+AC11+AH11+AJ11+AL11+AN11+AP11+AR11+AT11+AV11+AX11+AZ11+BB11+BD11+BF11+BH11+BJ11+BL11+BN11</f>
        <v>5</v>
      </c>
      <c r="G11" s="19">
        <f>IF(D11=0,0,D11/[1]基準人口!B$3*100000)</f>
        <v>0.60679611650485443</v>
      </c>
      <c r="H11" s="32">
        <f>IF(E11=0,0,E11/[1]基準人口!C$3*100000)</f>
        <v>0</v>
      </c>
      <c r="I11" s="21">
        <f>IF(F11=0,0,F11/[1]基準人口!D$3*100000)</f>
        <v>1.1494252873563218</v>
      </c>
      <c r="J11" s="16">
        <v>0</v>
      </c>
      <c r="K11" s="18">
        <v>0</v>
      </c>
      <c r="L11" s="16">
        <v>0</v>
      </c>
      <c r="M11" s="18">
        <v>0</v>
      </c>
      <c r="N11" s="16">
        <v>0</v>
      </c>
      <c r="O11" s="22">
        <v>0</v>
      </c>
      <c r="P11" s="16">
        <v>0</v>
      </c>
      <c r="Q11" s="22">
        <v>0</v>
      </c>
      <c r="R11" s="16">
        <v>0</v>
      </c>
      <c r="S11" s="22">
        <v>0</v>
      </c>
      <c r="T11" s="23">
        <f t="shared" si="1"/>
        <v>0</v>
      </c>
      <c r="U11" s="18">
        <f t="shared" si="1"/>
        <v>0</v>
      </c>
      <c r="V11" s="24">
        <v>0</v>
      </c>
      <c r="W11" s="22">
        <v>0</v>
      </c>
      <c r="X11" s="16">
        <v>0</v>
      </c>
      <c r="Y11" s="22">
        <v>0</v>
      </c>
      <c r="Z11" s="16">
        <v>0</v>
      </c>
      <c r="AA11" s="22">
        <v>0</v>
      </c>
      <c r="AB11" s="16">
        <v>0</v>
      </c>
      <c r="AC11" s="25">
        <v>0</v>
      </c>
      <c r="AE11" s="65">
        <v>1202</v>
      </c>
      <c r="AF11" s="99" t="s">
        <v>71</v>
      </c>
      <c r="AG11" s="27">
        <v>0</v>
      </c>
      <c r="AH11" s="28">
        <v>0</v>
      </c>
      <c r="AI11" s="27">
        <v>0</v>
      </c>
      <c r="AJ11" s="28">
        <v>0</v>
      </c>
      <c r="AK11" s="27">
        <v>0</v>
      </c>
      <c r="AL11" s="28">
        <v>0</v>
      </c>
      <c r="AM11" s="27">
        <v>0</v>
      </c>
      <c r="AN11" s="28">
        <v>0</v>
      </c>
      <c r="AO11" s="27">
        <v>0</v>
      </c>
      <c r="AP11" s="28">
        <v>0</v>
      </c>
      <c r="AQ11" s="27">
        <v>0</v>
      </c>
      <c r="AR11" s="28">
        <v>0</v>
      </c>
      <c r="AS11" s="27">
        <v>0</v>
      </c>
      <c r="AT11" s="28">
        <v>0</v>
      </c>
      <c r="AU11" s="27">
        <v>0</v>
      </c>
      <c r="AV11" s="28">
        <v>0</v>
      </c>
      <c r="AW11" s="27">
        <v>0</v>
      </c>
      <c r="AX11" s="28">
        <v>0</v>
      </c>
      <c r="AY11" s="27">
        <v>0</v>
      </c>
      <c r="AZ11" s="28">
        <v>0</v>
      </c>
      <c r="BA11" s="27">
        <v>0</v>
      </c>
      <c r="BB11" s="28">
        <v>0</v>
      </c>
      <c r="BC11" s="27">
        <v>0</v>
      </c>
      <c r="BD11" s="28">
        <v>2</v>
      </c>
      <c r="BE11" s="27">
        <v>0</v>
      </c>
      <c r="BF11" s="30">
        <v>2</v>
      </c>
      <c r="BG11" s="27">
        <v>0</v>
      </c>
      <c r="BH11" s="30">
        <v>1</v>
      </c>
      <c r="BI11" s="27">
        <v>0</v>
      </c>
      <c r="BJ11" s="30">
        <v>0</v>
      </c>
      <c r="BK11" s="27">
        <v>0</v>
      </c>
      <c r="BL11" s="28">
        <v>0</v>
      </c>
      <c r="BM11" s="27">
        <v>0</v>
      </c>
      <c r="BN11" s="31">
        <v>0</v>
      </c>
    </row>
    <row r="12" spans="1:66" s="26" customFormat="1" ht="30" customHeight="1" x14ac:dyDescent="0.15">
      <c r="A12" s="15">
        <v>1300</v>
      </c>
      <c r="B12" s="65">
        <v>1300</v>
      </c>
      <c r="C12" s="99" t="s">
        <v>72</v>
      </c>
      <c r="D12" s="16">
        <f t="shared" si="4"/>
        <v>94</v>
      </c>
      <c r="E12" s="17">
        <f>T12+V12+X12+Z12+AB12+AG12+AI12+AK12+AM12+AO12+AQ12+AS12+AU12+AW12+AY12+BA12+BC12+BE12+BG12+BI12+BK12+BM12</f>
        <v>40</v>
      </c>
      <c r="F12" s="18">
        <f>U12+W12+Y12+AA12+AC12+AH12+AJ12+AL12+AN12+AP12+AR12+AT12+AV12+AX12+AZ12+BB12+BD12+BF12+BH12+BJ12+BL12+BN12</f>
        <v>54</v>
      </c>
      <c r="G12" s="19">
        <f>IF(D12=0,0,D12/[1]基準人口!B$3*100000)</f>
        <v>11.407766990291263</v>
      </c>
      <c r="H12" s="32">
        <f>IF(E12=0,0,E12/[1]基準人口!C$3*100000)</f>
        <v>10.282776349614396</v>
      </c>
      <c r="I12" s="21">
        <f>IF(F12=0,0,F12/[1]基準人口!D$3*100000)</f>
        <v>12.413793103448276</v>
      </c>
      <c r="J12" s="16">
        <v>0</v>
      </c>
      <c r="K12" s="18">
        <v>0</v>
      </c>
      <c r="L12" s="16">
        <v>0</v>
      </c>
      <c r="M12" s="18">
        <v>0</v>
      </c>
      <c r="N12" s="16">
        <v>0</v>
      </c>
      <c r="O12" s="22">
        <v>0</v>
      </c>
      <c r="P12" s="16">
        <v>0</v>
      </c>
      <c r="Q12" s="22">
        <v>0</v>
      </c>
      <c r="R12" s="16">
        <v>0</v>
      </c>
      <c r="S12" s="22">
        <v>0</v>
      </c>
      <c r="T12" s="23">
        <f t="shared" si="1"/>
        <v>0</v>
      </c>
      <c r="U12" s="18">
        <f t="shared" si="1"/>
        <v>0</v>
      </c>
      <c r="V12" s="24">
        <v>0</v>
      </c>
      <c r="W12" s="22">
        <v>0</v>
      </c>
      <c r="X12" s="16">
        <v>0</v>
      </c>
      <c r="Y12" s="22">
        <v>0</v>
      </c>
      <c r="Z12" s="16">
        <v>0</v>
      </c>
      <c r="AA12" s="22">
        <v>0</v>
      </c>
      <c r="AB12" s="16">
        <v>0</v>
      </c>
      <c r="AC12" s="25">
        <v>0</v>
      </c>
      <c r="AE12" s="65">
        <v>1300</v>
      </c>
      <c r="AF12" s="99" t="s">
        <v>72</v>
      </c>
      <c r="AG12" s="27">
        <v>0</v>
      </c>
      <c r="AH12" s="28">
        <v>0</v>
      </c>
      <c r="AI12" s="27">
        <v>0</v>
      </c>
      <c r="AJ12" s="28">
        <v>0</v>
      </c>
      <c r="AK12" s="27">
        <v>0</v>
      </c>
      <c r="AL12" s="28">
        <v>0</v>
      </c>
      <c r="AM12" s="27">
        <v>0</v>
      </c>
      <c r="AN12" s="28">
        <v>0</v>
      </c>
      <c r="AO12" s="27">
        <v>0</v>
      </c>
      <c r="AP12" s="28">
        <v>0</v>
      </c>
      <c r="AQ12" s="27">
        <v>1</v>
      </c>
      <c r="AR12" s="28">
        <v>0</v>
      </c>
      <c r="AS12" s="27">
        <v>2</v>
      </c>
      <c r="AT12" s="28">
        <v>1</v>
      </c>
      <c r="AU12" s="27">
        <v>3</v>
      </c>
      <c r="AV12" s="28">
        <v>1</v>
      </c>
      <c r="AW12" s="27">
        <v>5</v>
      </c>
      <c r="AX12" s="28">
        <v>4</v>
      </c>
      <c r="AY12" s="27">
        <v>3</v>
      </c>
      <c r="AZ12" s="28">
        <v>2</v>
      </c>
      <c r="BA12" s="27">
        <v>7</v>
      </c>
      <c r="BB12" s="28">
        <v>4</v>
      </c>
      <c r="BC12" s="27">
        <v>4</v>
      </c>
      <c r="BD12" s="28">
        <v>12</v>
      </c>
      <c r="BE12" s="27">
        <v>8</v>
      </c>
      <c r="BF12" s="30">
        <v>12</v>
      </c>
      <c r="BG12" s="27">
        <v>5</v>
      </c>
      <c r="BH12" s="30">
        <v>11</v>
      </c>
      <c r="BI12" s="27">
        <v>2</v>
      </c>
      <c r="BJ12" s="30">
        <v>7</v>
      </c>
      <c r="BK12" s="27">
        <v>0</v>
      </c>
      <c r="BL12" s="28">
        <v>0</v>
      </c>
      <c r="BM12" s="27">
        <v>0</v>
      </c>
      <c r="BN12" s="31">
        <v>0</v>
      </c>
    </row>
    <row r="13" spans="1:66" s="26" customFormat="1" ht="17.25" customHeight="1" x14ac:dyDescent="0.15">
      <c r="A13" s="15"/>
      <c r="B13" s="65">
        <v>1400</v>
      </c>
      <c r="C13" s="99" t="s">
        <v>73</v>
      </c>
      <c r="D13" s="16">
        <f t="shared" si="4"/>
        <v>51</v>
      </c>
      <c r="E13" s="17">
        <f>T13+V13+X13+Z13+AB13+AG13+AI13+AK13+AM13+AO13+AQ13+AS13+AU13+AW13+AY13+BA13+BC13+BE13+BG13+BI13+BK13+BM13</f>
        <v>24</v>
      </c>
      <c r="F13" s="18">
        <f>U13+W13+Y13+AA13+AC13+AH13+AJ13+AL13+AN13+AP13+AR13+AT13+AV13+AX13+AZ13+BB13+BD13+BF13+BH13+BJ13+BL13+BN13</f>
        <v>27</v>
      </c>
      <c r="G13" s="19">
        <f>IF(D13=0,0,D13/[1]基準人口!B$3*100000)</f>
        <v>6.1893203883495138</v>
      </c>
      <c r="H13" s="32">
        <f>IF(E13=0,0,E13/[1]基準人口!C$3*100000)</f>
        <v>6.1696658097686372</v>
      </c>
      <c r="I13" s="21">
        <f>IF(F13=0,0,F13/[1]基準人口!D$3*100000)</f>
        <v>6.2068965517241379</v>
      </c>
      <c r="J13" s="16">
        <f t="shared" ref="J13:S13" si="11">SUM(J14:J16)</f>
        <v>0</v>
      </c>
      <c r="K13" s="18">
        <f t="shared" si="11"/>
        <v>0</v>
      </c>
      <c r="L13" s="16">
        <f t="shared" si="11"/>
        <v>0</v>
      </c>
      <c r="M13" s="18">
        <f t="shared" si="11"/>
        <v>0</v>
      </c>
      <c r="N13" s="16">
        <f t="shared" si="11"/>
        <v>0</v>
      </c>
      <c r="O13" s="22">
        <f t="shared" si="11"/>
        <v>0</v>
      </c>
      <c r="P13" s="16">
        <f t="shared" si="11"/>
        <v>0</v>
      </c>
      <c r="Q13" s="22">
        <f t="shared" si="11"/>
        <v>0</v>
      </c>
      <c r="R13" s="16">
        <f t="shared" si="11"/>
        <v>0</v>
      </c>
      <c r="S13" s="22">
        <f t="shared" si="11"/>
        <v>0</v>
      </c>
      <c r="T13" s="23">
        <f t="shared" si="1"/>
        <v>0</v>
      </c>
      <c r="U13" s="18">
        <f t="shared" si="1"/>
        <v>0</v>
      </c>
      <c r="V13" s="24">
        <f t="shared" ref="V13:AC13" si="12">SUM(V14:V16)</f>
        <v>0</v>
      </c>
      <c r="W13" s="22">
        <f t="shared" si="12"/>
        <v>0</v>
      </c>
      <c r="X13" s="16">
        <f t="shared" si="12"/>
        <v>0</v>
      </c>
      <c r="Y13" s="22">
        <f t="shared" si="12"/>
        <v>0</v>
      </c>
      <c r="Z13" s="16">
        <f t="shared" si="12"/>
        <v>0</v>
      </c>
      <c r="AA13" s="22">
        <f t="shared" si="12"/>
        <v>0</v>
      </c>
      <c r="AB13" s="16">
        <f t="shared" si="12"/>
        <v>0</v>
      </c>
      <c r="AC13" s="25">
        <f t="shared" si="12"/>
        <v>0</v>
      </c>
      <c r="AE13" s="65">
        <v>1400</v>
      </c>
      <c r="AF13" s="99" t="s">
        <v>73</v>
      </c>
      <c r="AG13" s="27">
        <f t="shared" ref="AG13:BL13" si="13">SUM(AG14:AG16)</f>
        <v>0</v>
      </c>
      <c r="AH13" s="28">
        <f t="shared" si="13"/>
        <v>0</v>
      </c>
      <c r="AI13" s="27">
        <f t="shared" si="13"/>
        <v>0</v>
      </c>
      <c r="AJ13" s="28">
        <f t="shared" si="13"/>
        <v>0</v>
      </c>
      <c r="AK13" s="27">
        <f t="shared" si="13"/>
        <v>0</v>
      </c>
      <c r="AL13" s="28">
        <f t="shared" si="13"/>
        <v>0</v>
      </c>
      <c r="AM13" s="27">
        <f t="shared" si="13"/>
        <v>0</v>
      </c>
      <c r="AN13" s="28">
        <f t="shared" si="13"/>
        <v>0</v>
      </c>
      <c r="AO13" s="27">
        <f t="shared" si="13"/>
        <v>0</v>
      </c>
      <c r="AP13" s="28">
        <f t="shared" si="13"/>
        <v>0</v>
      </c>
      <c r="AQ13" s="27">
        <f t="shared" si="13"/>
        <v>3</v>
      </c>
      <c r="AR13" s="28">
        <f t="shared" si="13"/>
        <v>0</v>
      </c>
      <c r="AS13" s="27">
        <f t="shared" si="13"/>
        <v>0</v>
      </c>
      <c r="AT13" s="28">
        <f t="shared" si="13"/>
        <v>1</v>
      </c>
      <c r="AU13" s="27">
        <f t="shared" si="13"/>
        <v>2</v>
      </c>
      <c r="AV13" s="28">
        <f t="shared" si="13"/>
        <v>2</v>
      </c>
      <c r="AW13" s="27">
        <f t="shared" si="13"/>
        <v>3</v>
      </c>
      <c r="AX13" s="28">
        <f t="shared" si="13"/>
        <v>2</v>
      </c>
      <c r="AY13" s="27">
        <f t="shared" si="13"/>
        <v>3</v>
      </c>
      <c r="AZ13" s="28">
        <f t="shared" si="13"/>
        <v>1</v>
      </c>
      <c r="BA13" s="27">
        <f t="shared" si="13"/>
        <v>4</v>
      </c>
      <c r="BB13" s="28">
        <f t="shared" si="13"/>
        <v>8</v>
      </c>
      <c r="BC13" s="27">
        <f t="shared" si="13"/>
        <v>5</v>
      </c>
      <c r="BD13" s="28">
        <f t="shared" si="13"/>
        <v>8</v>
      </c>
      <c r="BE13" s="27">
        <f t="shared" si="13"/>
        <v>2</v>
      </c>
      <c r="BF13" s="30">
        <f t="shared" si="13"/>
        <v>4</v>
      </c>
      <c r="BG13" s="27">
        <f t="shared" si="13"/>
        <v>2</v>
      </c>
      <c r="BH13" s="30">
        <f t="shared" si="13"/>
        <v>1</v>
      </c>
      <c r="BI13" s="27">
        <f t="shared" si="13"/>
        <v>0</v>
      </c>
      <c r="BJ13" s="30">
        <f t="shared" si="13"/>
        <v>0</v>
      </c>
      <c r="BK13" s="27">
        <f t="shared" si="13"/>
        <v>0</v>
      </c>
      <c r="BL13" s="28">
        <f t="shared" si="13"/>
        <v>0</v>
      </c>
      <c r="BM13" s="27">
        <f>SUM(BM14:BM16)</f>
        <v>0</v>
      </c>
      <c r="BN13" s="31">
        <f>SUM(BN14:BN16)</f>
        <v>0</v>
      </c>
    </row>
    <row r="14" spans="1:66" s="26" customFormat="1" ht="17.25" customHeight="1" x14ac:dyDescent="0.15">
      <c r="A14" s="15">
        <v>1401</v>
      </c>
      <c r="B14" s="65">
        <v>1401</v>
      </c>
      <c r="C14" s="99" t="s">
        <v>74</v>
      </c>
      <c r="D14" s="16">
        <f t="shared" si="4"/>
        <v>7</v>
      </c>
      <c r="E14" s="17">
        <f>T14+V14+X14+Z14+AB14+AG14+AI14+AK14+AM14+AO14+AQ14+AS14+AU14+AW14+AY14+BA14+BC14+BE14+BG14+BI14+BK14+BM14</f>
        <v>4</v>
      </c>
      <c r="F14" s="18">
        <f>U14+W14+Y14+AA14+AC14+AH14+AJ14+AL14+AN14+AP14+AR14+AT14+AV14+AX14+AZ14+BB14+BD14+BF14+BH14+BJ14+BL14+BN14</f>
        <v>3</v>
      </c>
      <c r="G14" s="19">
        <f>IF(D14=0,0,D14/[1]基準人口!B$3*100000)</f>
        <v>0.84951456310679607</v>
      </c>
      <c r="H14" s="32">
        <f>IF(E14=0,0,E14/[1]基準人口!C$3*100000)</f>
        <v>1.0282776349614395</v>
      </c>
      <c r="I14" s="21">
        <f>IF(F14=0,0,F14/[1]基準人口!D$3*100000)</f>
        <v>0.68965517241379304</v>
      </c>
      <c r="J14" s="16">
        <v>0</v>
      </c>
      <c r="K14" s="18">
        <v>0</v>
      </c>
      <c r="L14" s="16">
        <v>0</v>
      </c>
      <c r="M14" s="18">
        <v>0</v>
      </c>
      <c r="N14" s="16">
        <v>0</v>
      </c>
      <c r="O14" s="22">
        <v>0</v>
      </c>
      <c r="P14" s="16">
        <v>0</v>
      </c>
      <c r="Q14" s="22">
        <v>0</v>
      </c>
      <c r="R14" s="16">
        <v>0</v>
      </c>
      <c r="S14" s="22">
        <v>0</v>
      </c>
      <c r="T14" s="23">
        <f t="shared" si="1"/>
        <v>0</v>
      </c>
      <c r="U14" s="18">
        <f t="shared" si="1"/>
        <v>0</v>
      </c>
      <c r="V14" s="24">
        <v>0</v>
      </c>
      <c r="W14" s="22">
        <v>0</v>
      </c>
      <c r="X14" s="16">
        <v>0</v>
      </c>
      <c r="Y14" s="22">
        <v>0</v>
      </c>
      <c r="Z14" s="16">
        <v>0</v>
      </c>
      <c r="AA14" s="22">
        <v>0</v>
      </c>
      <c r="AB14" s="16">
        <v>0</v>
      </c>
      <c r="AC14" s="25">
        <v>0</v>
      </c>
      <c r="AE14" s="65">
        <v>1401</v>
      </c>
      <c r="AF14" s="99" t="s">
        <v>74</v>
      </c>
      <c r="AG14" s="27">
        <v>0</v>
      </c>
      <c r="AH14" s="28">
        <v>0</v>
      </c>
      <c r="AI14" s="27">
        <v>0</v>
      </c>
      <c r="AJ14" s="28">
        <v>0</v>
      </c>
      <c r="AK14" s="27">
        <v>0</v>
      </c>
      <c r="AL14" s="28">
        <v>0</v>
      </c>
      <c r="AM14" s="27">
        <v>0</v>
      </c>
      <c r="AN14" s="28">
        <v>0</v>
      </c>
      <c r="AO14" s="27">
        <v>0</v>
      </c>
      <c r="AP14" s="28">
        <v>0</v>
      </c>
      <c r="AQ14" s="27">
        <v>0</v>
      </c>
      <c r="AR14" s="28">
        <v>0</v>
      </c>
      <c r="AS14" s="27">
        <v>0</v>
      </c>
      <c r="AT14" s="28">
        <v>0</v>
      </c>
      <c r="AU14" s="27">
        <v>1</v>
      </c>
      <c r="AV14" s="28">
        <v>1</v>
      </c>
      <c r="AW14" s="27">
        <v>0</v>
      </c>
      <c r="AX14" s="28">
        <v>1</v>
      </c>
      <c r="AY14" s="27">
        <v>0</v>
      </c>
      <c r="AZ14" s="28">
        <v>0</v>
      </c>
      <c r="BA14" s="27">
        <v>0</v>
      </c>
      <c r="BB14" s="28">
        <v>0</v>
      </c>
      <c r="BC14" s="27">
        <v>2</v>
      </c>
      <c r="BD14" s="28">
        <v>1</v>
      </c>
      <c r="BE14" s="27">
        <v>0</v>
      </c>
      <c r="BF14" s="30">
        <v>0</v>
      </c>
      <c r="BG14" s="27">
        <v>1</v>
      </c>
      <c r="BH14" s="30">
        <v>0</v>
      </c>
      <c r="BI14" s="27">
        <v>0</v>
      </c>
      <c r="BJ14" s="30">
        <v>0</v>
      </c>
      <c r="BK14" s="27">
        <v>0</v>
      </c>
      <c r="BL14" s="28">
        <v>0</v>
      </c>
      <c r="BM14" s="27">
        <v>0</v>
      </c>
      <c r="BN14" s="31">
        <v>0</v>
      </c>
    </row>
    <row r="15" spans="1:66" s="26" customFormat="1" ht="17.25" customHeight="1" x14ac:dyDescent="0.15">
      <c r="A15" s="15">
        <v>1402</v>
      </c>
      <c r="B15" s="65">
        <v>1402</v>
      </c>
      <c r="C15" s="99" t="s">
        <v>75</v>
      </c>
      <c r="D15" s="16">
        <f t="shared" si="4"/>
        <v>42</v>
      </c>
      <c r="E15" s="17">
        <f>T15+V15+X15+Z15+AB15+AG15+AI15+AK15+AM15+AO15+AQ15+AS15+AU15+AW15+AY15+BA15+BC15+BE15+BG15+BI15+BK15+BM15</f>
        <v>19</v>
      </c>
      <c r="F15" s="18">
        <f>U15+W15+Y15+AA15+AC15+AH15+AJ15+AL15+AN15+AP15+AR15+AT15+AV15+AX15+AZ15+BB15+BD15+BF15+BH15+BJ15+BL15+BN15</f>
        <v>23</v>
      </c>
      <c r="G15" s="19">
        <f>IF(D15=0,0,D15/[1]基準人口!B$3*100000)</f>
        <v>5.0970873786407767</v>
      </c>
      <c r="H15" s="32">
        <f>IF(E15=0,0,E15/[1]基準人口!C$3*100000)</f>
        <v>4.8843187660668379</v>
      </c>
      <c r="I15" s="21">
        <f>IF(F15=0,0,F15/[1]基準人口!D$3*100000)</f>
        <v>5.2873563218390807</v>
      </c>
      <c r="J15" s="16">
        <v>0</v>
      </c>
      <c r="K15" s="18">
        <v>0</v>
      </c>
      <c r="L15" s="16">
        <v>0</v>
      </c>
      <c r="M15" s="18">
        <v>0</v>
      </c>
      <c r="N15" s="16">
        <v>0</v>
      </c>
      <c r="O15" s="22">
        <v>0</v>
      </c>
      <c r="P15" s="16">
        <v>0</v>
      </c>
      <c r="Q15" s="22">
        <v>0</v>
      </c>
      <c r="R15" s="16">
        <v>0</v>
      </c>
      <c r="S15" s="22">
        <v>0</v>
      </c>
      <c r="T15" s="23">
        <f t="shared" si="1"/>
        <v>0</v>
      </c>
      <c r="U15" s="18">
        <f t="shared" si="1"/>
        <v>0</v>
      </c>
      <c r="V15" s="24">
        <v>0</v>
      </c>
      <c r="W15" s="22">
        <v>0</v>
      </c>
      <c r="X15" s="16">
        <v>0</v>
      </c>
      <c r="Y15" s="22">
        <v>0</v>
      </c>
      <c r="Z15" s="16">
        <v>0</v>
      </c>
      <c r="AA15" s="22">
        <v>0</v>
      </c>
      <c r="AB15" s="16">
        <v>0</v>
      </c>
      <c r="AC15" s="25">
        <v>0</v>
      </c>
      <c r="AE15" s="65">
        <v>1402</v>
      </c>
      <c r="AF15" s="99" t="s">
        <v>75</v>
      </c>
      <c r="AG15" s="27">
        <v>0</v>
      </c>
      <c r="AH15" s="28">
        <v>0</v>
      </c>
      <c r="AI15" s="27">
        <v>0</v>
      </c>
      <c r="AJ15" s="28">
        <v>0</v>
      </c>
      <c r="AK15" s="27">
        <v>0</v>
      </c>
      <c r="AL15" s="28">
        <v>0</v>
      </c>
      <c r="AM15" s="27">
        <v>0</v>
      </c>
      <c r="AN15" s="28">
        <v>0</v>
      </c>
      <c r="AO15" s="27">
        <v>0</v>
      </c>
      <c r="AP15" s="28">
        <v>0</v>
      </c>
      <c r="AQ15" s="27">
        <v>2</v>
      </c>
      <c r="AR15" s="28">
        <v>0</v>
      </c>
      <c r="AS15" s="27">
        <v>0</v>
      </c>
      <c r="AT15" s="28">
        <v>1</v>
      </c>
      <c r="AU15" s="27">
        <v>1</v>
      </c>
      <c r="AV15" s="28">
        <v>1</v>
      </c>
      <c r="AW15" s="27">
        <v>3</v>
      </c>
      <c r="AX15" s="28">
        <v>1</v>
      </c>
      <c r="AY15" s="27">
        <v>3</v>
      </c>
      <c r="AZ15" s="28">
        <v>1</v>
      </c>
      <c r="BA15" s="27">
        <v>4</v>
      </c>
      <c r="BB15" s="28">
        <v>8</v>
      </c>
      <c r="BC15" s="27">
        <v>3</v>
      </c>
      <c r="BD15" s="28">
        <v>6</v>
      </c>
      <c r="BE15" s="27">
        <v>2</v>
      </c>
      <c r="BF15" s="30">
        <v>4</v>
      </c>
      <c r="BG15" s="27">
        <v>1</v>
      </c>
      <c r="BH15" s="30">
        <v>1</v>
      </c>
      <c r="BI15" s="27">
        <v>0</v>
      </c>
      <c r="BJ15" s="30">
        <v>0</v>
      </c>
      <c r="BK15" s="27">
        <v>0</v>
      </c>
      <c r="BL15" s="28">
        <v>0</v>
      </c>
      <c r="BM15" s="27">
        <v>0</v>
      </c>
      <c r="BN15" s="31">
        <v>0</v>
      </c>
    </row>
    <row r="16" spans="1:66" s="26" customFormat="1" ht="17.25" customHeight="1" x14ac:dyDescent="0.15">
      <c r="A16" s="15">
        <v>1403</v>
      </c>
      <c r="B16" s="65">
        <v>1403</v>
      </c>
      <c r="C16" s="99" t="s">
        <v>76</v>
      </c>
      <c r="D16" s="16">
        <f t="shared" si="4"/>
        <v>2</v>
      </c>
      <c r="E16" s="17">
        <f>T16+V16+X16+Z16+AB16+AG16+AI16+AK16+AM16+AO16+AQ16+AS16+AU16+AW16+AY16+BA16+BC16+BE16+BG16+BI16+BK16+BM16</f>
        <v>1</v>
      </c>
      <c r="F16" s="18">
        <f>U16+W16+Y16+AA16+AC16+AH16+AJ16+AL16+AN16+AP16+AR16+AT16+AV16+AX16+AZ16+BB16+BD16+BF16+BH16+BJ16+BL16+BN16</f>
        <v>1</v>
      </c>
      <c r="G16" s="19">
        <f>IF(D16=0,0,D16/[1]基準人口!B$3*100000)</f>
        <v>0.24271844660194175</v>
      </c>
      <c r="H16" s="32">
        <f>IF(E16=0,0,E16/[1]基準人口!C$3*100000)</f>
        <v>0.25706940874035988</v>
      </c>
      <c r="I16" s="21">
        <f>IF(F16=0,0,F16/[1]基準人口!D$3*100000)</f>
        <v>0.22988505747126436</v>
      </c>
      <c r="J16" s="16">
        <v>0</v>
      </c>
      <c r="K16" s="18">
        <v>0</v>
      </c>
      <c r="L16" s="16">
        <v>0</v>
      </c>
      <c r="M16" s="18">
        <v>0</v>
      </c>
      <c r="N16" s="16">
        <v>0</v>
      </c>
      <c r="O16" s="22">
        <v>0</v>
      </c>
      <c r="P16" s="16">
        <v>0</v>
      </c>
      <c r="Q16" s="22">
        <v>0</v>
      </c>
      <c r="R16" s="16">
        <v>0</v>
      </c>
      <c r="S16" s="22">
        <v>0</v>
      </c>
      <c r="T16" s="23">
        <f t="shared" si="1"/>
        <v>0</v>
      </c>
      <c r="U16" s="18">
        <f t="shared" si="1"/>
        <v>0</v>
      </c>
      <c r="V16" s="24">
        <v>0</v>
      </c>
      <c r="W16" s="22">
        <v>0</v>
      </c>
      <c r="X16" s="16">
        <v>0</v>
      </c>
      <c r="Y16" s="22">
        <v>0</v>
      </c>
      <c r="Z16" s="16">
        <v>0</v>
      </c>
      <c r="AA16" s="22">
        <v>0</v>
      </c>
      <c r="AB16" s="16">
        <v>0</v>
      </c>
      <c r="AC16" s="25">
        <v>0</v>
      </c>
      <c r="AE16" s="65">
        <v>1403</v>
      </c>
      <c r="AF16" s="99" t="s">
        <v>76</v>
      </c>
      <c r="AG16" s="27">
        <v>0</v>
      </c>
      <c r="AH16" s="28">
        <v>0</v>
      </c>
      <c r="AI16" s="27">
        <v>0</v>
      </c>
      <c r="AJ16" s="28">
        <v>0</v>
      </c>
      <c r="AK16" s="27">
        <v>0</v>
      </c>
      <c r="AL16" s="28">
        <v>0</v>
      </c>
      <c r="AM16" s="27">
        <v>0</v>
      </c>
      <c r="AN16" s="28">
        <v>0</v>
      </c>
      <c r="AO16" s="27">
        <v>0</v>
      </c>
      <c r="AP16" s="28">
        <v>0</v>
      </c>
      <c r="AQ16" s="27">
        <v>1</v>
      </c>
      <c r="AR16" s="28">
        <v>0</v>
      </c>
      <c r="AS16" s="27">
        <v>0</v>
      </c>
      <c r="AT16" s="28">
        <v>0</v>
      </c>
      <c r="AU16" s="27">
        <v>0</v>
      </c>
      <c r="AV16" s="28">
        <v>0</v>
      </c>
      <c r="AW16" s="27">
        <v>0</v>
      </c>
      <c r="AX16" s="28">
        <v>0</v>
      </c>
      <c r="AY16" s="27">
        <v>0</v>
      </c>
      <c r="AZ16" s="28">
        <v>0</v>
      </c>
      <c r="BA16" s="27">
        <v>0</v>
      </c>
      <c r="BB16" s="28">
        <v>0</v>
      </c>
      <c r="BC16" s="27">
        <v>0</v>
      </c>
      <c r="BD16" s="28">
        <v>1</v>
      </c>
      <c r="BE16" s="27">
        <v>0</v>
      </c>
      <c r="BF16" s="30">
        <v>0</v>
      </c>
      <c r="BG16" s="27">
        <v>0</v>
      </c>
      <c r="BH16" s="30">
        <v>0</v>
      </c>
      <c r="BI16" s="27">
        <v>0</v>
      </c>
      <c r="BJ16" s="30">
        <v>0</v>
      </c>
      <c r="BK16" s="27">
        <v>0</v>
      </c>
      <c r="BL16" s="28">
        <v>0</v>
      </c>
      <c r="BM16" s="27">
        <v>0</v>
      </c>
      <c r="BN16" s="31">
        <v>0</v>
      </c>
    </row>
    <row r="17" spans="1:66" s="26" customFormat="1" ht="30" customHeight="1" x14ac:dyDescent="0.15">
      <c r="A17" s="15">
        <v>1500</v>
      </c>
      <c r="B17" s="65">
        <v>1500</v>
      </c>
      <c r="C17" s="99" t="s">
        <v>77</v>
      </c>
      <c r="D17" s="16">
        <f t="shared" si="4"/>
        <v>1</v>
      </c>
      <c r="E17" s="17">
        <f>T17+V17+X17+Z17+AB17+AG17+AI17+AK17+AM17+AO17+AQ17+AS17+AU17+AW17+AY17+BA17+BC17+BE17+BG17+BI17+BK17+BM17</f>
        <v>1</v>
      </c>
      <c r="F17" s="18">
        <f>U17+W17+Y17+AA17+AC17+AH17+AJ17+AL17+AN17+AP17+AR17+AT17+AV17+AX17+AZ17+BB17+BD17+BF17+BH17+BJ17+BL17+BN17</f>
        <v>0</v>
      </c>
      <c r="G17" s="19">
        <f>IF(D17=0,0,D17/[1]基準人口!B$3*100000)</f>
        <v>0.12135922330097088</v>
      </c>
      <c r="H17" s="32">
        <f>IF(E17=0,0,E17/[1]基準人口!C$3*100000)</f>
        <v>0.25706940874035988</v>
      </c>
      <c r="I17" s="21">
        <f>IF(F17=0,0,F17/[1]基準人口!D$3*100000)</f>
        <v>0</v>
      </c>
      <c r="J17" s="16">
        <v>0</v>
      </c>
      <c r="K17" s="18">
        <v>0</v>
      </c>
      <c r="L17" s="16">
        <v>0</v>
      </c>
      <c r="M17" s="18">
        <v>0</v>
      </c>
      <c r="N17" s="16">
        <v>0</v>
      </c>
      <c r="O17" s="22">
        <v>0</v>
      </c>
      <c r="P17" s="16">
        <v>0</v>
      </c>
      <c r="Q17" s="22">
        <v>0</v>
      </c>
      <c r="R17" s="16">
        <v>0</v>
      </c>
      <c r="S17" s="22">
        <v>0</v>
      </c>
      <c r="T17" s="23">
        <f t="shared" si="1"/>
        <v>0</v>
      </c>
      <c r="U17" s="18">
        <f t="shared" si="1"/>
        <v>0</v>
      </c>
      <c r="V17" s="24">
        <v>0</v>
      </c>
      <c r="W17" s="22">
        <v>0</v>
      </c>
      <c r="X17" s="16">
        <v>0</v>
      </c>
      <c r="Y17" s="22">
        <v>0</v>
      </c>
      <c r="Z17" s="16">
        <v>0</v>
      </c>
      <c r="AA17" s="22">
        <v>0</v>
      </c>
      <c r="AB17" s="16">
        <v>0</v>
      </c>
      <c r="AC17" s="25">
        <v>0</v>
      </c>
      <c r="AE17" s="65">
        <v>1500</v>
      </c>
      <c r="AF17" s="99" t="s">
        <v>78</v>
      </c>
      <c r="AG17" s="27">
        <v>0</v>
      </c>
      <c r="AH17" s="28">
        <v>0</v>
      </c>
      <c r="AI17" s="27">
        <v>0</v>
      </c>
      <c r="AJ17" s="28">
        <v>0</v>
      </c>
      <c r="AK17" s="27">
        <v>0</v>
      </c>
      <c r="AL17" s="28">
        <v>0</v>
      </c>
      <c r="AM17" s="27">
        <v>0</v>
      </c>
      <c r="AN17" s="28">
        <v>0</v>
      </c>
      <c r="AO17" s="27">
        <v>0</v>
      </c>
      <c r="AP17" s="28">
        <v>0</v>
      </c>
      <c r="AQ17" s="27">
        <v>0</v>
      </c>
      <c r="AR17" s="28">
        <v>0</v>
      </c>
      <c r="AS17" s="27">
        <v>0</v>
      </c>
      <c r="AT17" s="28">
        <v>0</v>
      </c>
      <c r="AU17" s="27">
        <v>0</v>
      </c>
      <c r="AV17" s="28">
        <v>0</v>
      </c>
      <c r="AW17" s="27">
        <v>0</v>
      </c>
      <c r="AX17" s="28">
        <v>0</v>
      </c>
      <c r="AY17" s="27">
        <v>0</v>
      </c>
      <c r="AZ17" s="28">
        <v>0</v>
      </c>
      <c r="BA17" s="27">
        <v>1</v>
      </c>
      <c r="BB17" s="28">
        <v>0</v>
      </c>
      <c r="BC17" s="27">
        <v>0</v>
      </c>
      <c r="BD17" s="28">
        <v>0</v>
      </c>
      <c r="BE17" s="27">
        <v>0</v>
      </c>
      <c r="BF17" s="30">
        <v>0</v>
      </c>
      <c r="BG17" s="27">
        <v>0</v>
      </c>
      <c r="BH17" s="30">
        <v>0</v>
      </c>
      <c r="BI17" s="27">
        <v>0</v>
      </c>
      <c r="BJ17" s="30">
        <v>0</v>
      </c>
      <c r="BK17" s="27">
        <v>0</v>
      </c>
      <c r="BL17" s="28">
        <v>0</v>
      </c>
      <c r="BM17" s="27">
        <v>0</v>
      </c>
      <c r="BN17" s="31">
        <v>0</v>
      </c>
    </row>
    <row r="18" spans="1:66" s="26" customFormat="1" ht="17.25" customHeight="1" x14ac:dyDescent="0.15">
      <c r="A18" s="15">
        <v>1600</v>
      </c>
      <c r="B18" s="65">
        <v>1600</v>
      </c>
      <c r="C18" s="99" t="s">
        <v>79</v>
      </c>
      <c r="D18" s="16">
        <f t="shared" si="4"/>
        <v>42</v>
      </c>
      <c r="E18" s="17">
        <f>T18+V18+X18+Z18+AB18+AG18+AI18+AK18+AM18+AO18+AQ18+AS18+AU18+AW18+AY18+BA18+BC18+BE18+BG18+BI18+BK18+BM18</f>
        <v>15</v>
      </c>
      <c r="F18" s="18">
        <f>U18+W18+Y18+AA18+AC18+AH18+AJ18+AL18+AN18+AP18+AR18+AT18+AV18+AX18+AZ18+BB18+BD18+BF18+BH18+BJ18+BL18+BN18</f>
        <v>27</v>
      </c>
      <c r="G18" s="19">
        <f>IF(D18=0,0,D18/[1]基準人口!B$3*100000)</f>
        <v>5.0970873786407767</v>
      </c>
      <c r="H18" s="32">
        <f>IF(E18=0,0,E18/[1]基準人口!C$3*100000)</f>
        <v>3.8560411311053984</v>
      </c>
      <c r="I18" s="21">
        <f>IF(F18=0,0,F18/[1]基準人口!D$3*100000)</f>
        <v>6.2068965517241379</v>
      </c>
      <c r="J18" s="16">
        <v>0</v>
      </c>
      <c r="K18" s="18">
        <v>0</v>
      </c>
      <c r="L18" s="16">
        <v>0</v>
      </c>
      <c r="M18" s="18">
        <v>0</v>
      </c>
      <c r="N18" s="16">
        <v>0</v>
      </c>
      <c r="O18" s="22">
        <v>0</v>
      </c>
      <c r="P18" s="16">
        <v>0</v>
      </c>
      <c r="Q18" s="22">
        <v>0</v>
      </c>
      <c r="R18" s="16">
        <v>0</v>
      </c>
      <c r="S18" s="22">
        <v>0</v>
      </c>
      <c r="T18" s="23">
        <f t="shared" si="1"/>
        <v>0</v>
      </c>
      <c r="U18" s="18">
        <f t="shared" si="1"/>
        <v>0</v>
      </c>
      <c r="V18" s="24">
        <v>0</v>
      </c>
      <c r="W18" s="22">
        <v>0</v>
      </c>
      <c r="X18" s="16">
        <v>0</v>
      </c>
      <c r="Y18" s="22">
        <v>0</v>
      </c>
      <c r="Z18" s="16">
        <v>0</v>
      </c>
      <c r="AA18" s="22">
        <v>0</v>
      </c>
      <c r="AB18" s="16">
        <v>0</v>
      </c>
      <c r="AC18" s="25">
        <v>0</v>
      </c>
      <c r="AE18" s="65">
        <v>1600</v>
      </c>
      <c r="AF18" s="99" t="s">
        <v>79</v>
      </c>
      <c r="AG18" s="27">
        <v>0</v>
      </c>
      <c r="AH18" s="28">
        <v>0</v>
      </c>
      <c r="AI18" s="27">
        <v>0</v>
      </c>
      <c r="AJ18" s="28">
        <v>0</v>
      </c>
      <c r="AK18" s="27">
        <v>0</v>
      </c>
      <c r="AL18" s="28">
        <v>0</v>
      </c>
      <c r="AM18" s="27">
        <v>0</v>
      </c>
      <c r="AN18" s="28">
        <v>0</v>
      </c>
      <c r="AO18" s="27">
        <v>1</v>
      </c>
      <c r="AP18" s="28">
        <v>0</v>
      </c>
      <c r="AQ18" s="27">
        <v>0</v>
      </c>
      <c r="AR18" s="28">
        <v>0</v>
      </c>
      <c r="AS18" s="27">
        <v>0</v>
      </c>
      <c r="AT18" s="28">
        <v>1</v>
      </c>
      <c r="AU18" s="27">
        <v>0</v>
      </c>
      <c r="AV18" s="28">
        <v>2</v>
      </c>
      <c r="AW18" s="27">
        <v>2</v>
      </c>
      <c r="AX18" s="28">
        <v>2</v>
      </c>
      <c r="AY18" s="27">
        <v>1</v>
      </c>
      <c r="AZ18" s="28">
        <v>1</v>
      </c>
      <c r="BA18" s="27">
        <v>1</v>
      </c>
      <c r="BB18" s="28">
        <v>3</v>
      </c>
      <c r="BC18" s="27">
        <v>2</v>
      </c>
      <c r="BD18" s="28">
        <v>0</v>
      </c>
      <c r="BE18" s="27">
        <v>4</v>
      </c>
      <c r="BF18" s="30">
        <v>7</v>
      </c>
      <c r="BG18" s="27">
        <v>4</v>
      </c>
      <c r="BH18" s="30">
        <v>9</v>
      </c>
      <c r="BI18" s="27">
        <v>0</v>
      </c>
      <c r="BJ18" s="30">
        <v>2</v>
      </c>
      <c r="BK18" s="27">
        <v>0</v>
      </c>
      <c r="BL18" s="28">
        <v>0</v>
      </c>
      <c r="BM18" s="27">
        <v>0</v>
      </c>
      <c r="BN18" s="31">
        <v>0</v>
      </c>
    </row>
    <row r="19" spans="1:66" s="26" customFormat="1" ht="17.25" customHeight="1" x14ac:dyDescent="0.15">
      <c r="A19" s="15"/>
      <c r="B19" s="65">
        <v>2000</v>
      </c>
      <c r="C19" s="99" t="s">
        <v>80</v>
      </c>
      <c r="D19" s="16">
        <f t="shared" si="4"/>
        <v>2825</v>
      </c>
      <c r="E19" s="17">
        <f>T19+V19+X19+Z19+AB19+AG19+AI19+AK19+AM19+AO19+AQ19+AS19+AU19+AW19+AY19+BA19+BC19+BE19+BG19+BI19+BK19+BM19</f>
        <v>1587</v>
      </c>
      <c r="F19" s="18">
        <f>U19+W19+Y19+AA19+AC19+AH19+AJ19+AL19+AN19+AP19+AR19+AT19+AV19+AX19+AZ19+BB19+BD19+BF19+BH19+BJ19+BL19+BN19</f>
        <v>1238</v>
      </c>
      <c r="G19" s="19">
        <f>IF(D19=0,0,D19/[1]基準人口!B$3*100000)</f>
        <v>342.83980582524271</v>
      </c>
      <c r="H19" s="32">
        <f>IF(E19=0,0,E19/[1]基準人口!C$3*100000)</f>
        <v>407.96915167095119</v>
      </c>
      <c r="I19" s="21">
        <f>IF(F19=0,0,F19/[1]基準人口!D$3*100000)</f>
        <v>284.59770114942529</v>
      </c>
      <c r="J19" s="16">
        <f t="shared" ref="J19:S19" si="14">J20+J42</f>
        <v>0</v>
      </c>
      <c r="K19" s="18">
        <f t="shared" si="14"/>
        <v>0</v>
      </c>
      <c r="L19" s="16">
        <f t="shared" si="14"/>
        <v>0</v>
      </c>
      <c r="M19" s="18">
        <f t="shared" si="14"/>
        <v>0</v>
      </c>
      <c r="N19" s="16">
        <f t="shared" si="14"/>
        <v>0</v>
      </c>
      <c r="O19" s="22">
        <f t="shared" si="14"/>
        <v>0</v>
      </c>
      <c r="P19" s="16">
        <f t="shared" si="14"/>
        <v>0</v>
      </c>
      <c r="Q19" s="22">
        <f t="shared" si="14"/>
        <v>0</v>
      </c>
      <c r="R19" s="16">
        <f t="shared" si="14"/>
        <v>1</v>
      </c>
      <c r="S19" s="22">
        <f t="shared" si="14"/>
        <v>0</v>
      </c>
      <c r="T19" s="23">
        <f t="shared" si="1"/>
        <v>1</v>
      </c>
      <c r="U19" s="18">
        <f t="shared" si="1"/>
        <v>0</v>
      </c>
      <c r="V19" s="24">
        <f t="shared" ref="V19:AC19" si="15">V20+V42</f>
        <v>2</v>
      </c>
      <c r="W19" s="22">
        <f t="shared" si="15"/>
        <v>0</v>
      </c>
      <c r="X19" s="16">
        <f t="shared" si="15"/>
        <v>0</v>
      </c>
      <c r="Y19" s="22">
        <f t="shared" si="15"/>
        <v>1</v>
      </c>
      <c r="Z19" s="16">
        <f t="shared" si="15"/>
        <v>0</v>
      </c>
      <c r="AA19" s="22">
        <f t="shared" si="15"/>
        <v>0</v>
      </c>
      <c r="AB19" s="16">
        <f t="shared" si="15"/>
        <v>2</v>
      </c>
      <c r="AC19" s="25">
        <f t="shared" si="15"/>
        <v>0</v>
      </c>
      <c r="AE19" s="65">
        <v>2000</v>
      </c>
      <c r="AF19" s="99" t="s">
        <v>80</v>
      </c>
      <c r="AG19" s="27">
        <f t="shared" ref="AG19:BL19" si="16">AG20+AG42</f>
        <v>0</v>
      </c>
      <c r="AH19" s="28">
        <f t="shared" si="16"/>
        <v>0</v>
      </c>
      <c r="AI19" s="27">
        <f t="shared" si="16"/>
        <v>1</v>
      </c>
      <c r="AJ19" s="28">
        <f t="shared" si="16"/>
        <v>3</v>
      </c>
      <c r="AK19" s="27">
        <f t="shared" si="16"/>
        <v>4</v>
      </c>
      <c r="AL19" s="28">
        <f t="shared" si="16"/>
        <v>9</v>
      </c>
      <c r="AM19" s="27">
        <f t="shared" si="16"/>
        <v>7</v>
      </c>
      <c r="AN19" s="28">
        <f t="shared" si="16"/>
        <v>10</v>
      </c>
      <c r="AO19" s="27">
        <f t="shared" si="16"/>
        <v>15</v>
      </c>
      <c r="AP19" s="28">
        <f t="shared" si="16"/>
        <v>28</v>
      </c>
      <c r="AQ19" s="27">
        <f t="shared" si="16"/>
        <v>24</v>
      </c>
      <c r="AR19" s="28">
        <f t="shared" si="16"/>
        <v>27</v>
      </c>
      <c r="AS19" s="27">
        <f t="shared" si="16"/>
        <v>58</v>
      </c>
      <c r="AT19" s="28">
        <f t="shared" si="16"/>
        <v>37</v>
      </c>
      <c r="AU19" s="27">
        <f t="shared" si="16"/>
        <v>99</v>
      </c>
      <c r="AV19" s="28">
        <f t="shared" si="16"/>
        <v>80</v>
      </c>
      <c r="AW19" s="27">
        <f t="shared" si="16"/>
        <v>200</v>
      </c>
      <c r="AX19" s="28">
        <f t="shared" si="16"/>
        <v>94</v>
      </c>
      <c r="AY19" s="27">
        <f t="shared" si="16"/>
        <v>199</v>
      </c>
      <c r="AZ19" s="28">
        <f t="shared" si="16"/>
        <v>98</v>
      </c>
      <c r="BA19" s="27">
        <f t="shared" si="16"/>
        <v>265</v>
      </c>
      <c r="BB19" s="28">
        <f t="shared" si="16"/>
        <v>154</v>
      </c>
      <c r="BC19" s="27">
        <f t="shared" si="16"/>
        <v>309</v>
      </c>
      <c r="BD19" s="28">
        <f t="shared" si="16"/>
        <v>221</v>
      </c>
      <c r="BE19" s="27">
        <f t="shared" si="16"/>
        <v>249</v>
      </c>
      <c r="BF19" s="30">
        <f t="shared" si="16"/>
        <v>237</v>
      </c>
      <c r="BG19" s="27">
        <f t="shared" si="16"/>
        <v>123</v>
      </c>
      <c r="BH19" s="30">
        <f t="shared" si="16"/>
        <v>165</v>
      </c>
      <c r="BI19" s="27">
        <f t="shared" si="16"/>
        <v>29</v>
      </c>
      <c r="BJ19" s="30">
        <f t="shared" si="16"/>
        <v>62</v>
      </c>
      <c r="BK19" s="27">
        <f t="shared" si="16"/>
        <v>0</v>
      </c>
      <c r="BL19" s="28">
        <f t="shared" si="16"/>
        <v>12</v>
      </c>
      <c r="BM19" s="27">
        <f>BM20+BM42</f>
        <v>0</v>
      </c>
      <c r="BN19" s="31">
        <f>BN20+BN42</f>
        <v>0</v>
      </c>
    </row>
    <row r="20" spans="1:66" s="26" customFormat="1" ht="17.25" customHeight="1" x14ac:dyDescent="0.15">
      <c r="A20" s="15"/>
      <c r="B20" s="65">
        <v>2100</v>
      </c>
      <c r="C20" s="99" t="s">
        <v>81</v>
      </c>
      <c r="D20" s="16">
        <f t="shared" si="4"/>
        <v>2755</v>
      </c>
      <c r="E20" s="17">
        <f>T20+V20+X20+Z20+AB20+AG20+AI20+AK20+AM20+AO20+AQ20+AS20+AU20+AW20+AY20+BA20+BC20+BE20+BG20+BI20+BK20+BM20</f>
        <v>1555</v>
      </c>
      <c r="F20" s="18">
        <f>U20+W20+Y20+AA20+AC20+AH20+AJ20+AL20+AN20+AP20+AR20+AT20+AV20+AX20+AZ20+BB20+BD20+BF20+BH20+BJ20+BL20+BN20</f>
        <v>1200</v>
      </c>
      <c r="G20" s="19">
        <f>IF(D20=0,0,D20/[1]基準人口!B$3*100000)</f>
        <v>334.34466019417476</v>
      </c>
      <c r="H20" s="32">
        <f>IF(E20=0,0,E20/[1]基準人口!C$3*100000)</f>
        <v>399.74293059125966</v>
      </c>
      <c r="I20" s="21">
        <f>IF(F20=0,0,F20/[1]基準人口!D$3*100000)</f>
        <v>275.86206896551721</v>
      </c>
      <c r="J20" s="16">
        <f t="shared" ref="J20:S20" si="17">SUM(J21:J41)</f>
        <v>0</v>
      </c>
      <c r="K20" s="18">
        <f t="shared" si="17"/>
        <v>0</v>
      </c>
      <c r="L20" s="16">
        <f t="shared" si="17"/>
        <v>0</v>
      </c>
      <c r="M20" s="18">
        <f t="shared" si="17"/>
        <v>0</v>
      </c>
      <c r="N20" s="16">
        <f t="shared" si="17"/>
        <v>0</v>
      </c>
      <c r="O20" s="22">
        <f t="shared" si="17"/>
        <v>0</v>
      </c>
      <c r="P20" s="16">
        <f t="shared" si="17"/>
        <v>0</v>
      </c>
      <c r="Q20" s="22">
        <f t="shared" si="17"/>
        <v>0</v>
      </c>
      <c r="R20" s="16">
        <f t="shared" si="17"/>
        <v>1</v>
      </c>
      <c r="S20" s="22">
        <f t="shared" si="17"/>
        <v>0</v>
      </c>
      <c r="T20" s="23">
        <f t="shared" si="1"/>
        <v>1</v>
      </c>
      <c r="U20" s="18">
        <f t="shared" si="1"/>
        <v>0</v>
      </c>
      <c r="V20" s="24">
        <f t="shared" ref="V20:AC20" si="18">SUM(V21:V41)</f>
        <v>2</v>
      </c>
      <c r="W20" s="22">
        <f t="shared" si="18"/>
        <v>0</v>
      </c>
      <c r="X20" s="16">
        <f t="shared" si="18"/>
        <v>0</v>
      </c>
      <c r="Y20" s="22">
        <f t="shared" si="18"/>
        <v>1</v>
      </c>
      <c r="Z20" s="16">
        <f t="shared" si="18"/>
        <v>0</v>
      </c>
      <c r="AA20" s="22">
        <f t="shared" si="18"/>
        <v>0</v>
      </c>
      <c r="AB20" s="16">
        <f t="shared" si="18"/>
        <v>2</v>
      </c>
      <c r="AC20" s="25">
        <f t="shared" si="18"/>
        <v>0</v>
      </c>
      <c r="AE20" s="65">
        <v>2100</v>
      </c>
      <c r="AF20" s="99" t="s">
        <v>82</v>
      </c>
      <c r="AG20" s="27">
        <f t="shared" ref="AG20:BL20" si="19">SUM(AG21:AG41)</f>
        <v>0</v>
      </c>
      <c r="AH20" s="28">
        <f t="shared" si="19"/>
        <v>0</v>
      </c>
      <c r="AI20" s="27">
        <f t="shared" si="19"/>
        <v>1</v>
      </c>
      <c r="AJ20" s="28">
        <f t="shared" si="19"/>
        <v>3</v>
      </c>
      <c r="AK20" s="27">
        <f t="shared" si="19"/>
        <v>4</v>
      </c>
      <c r="AL20" s="28">
        <f t="shared" si="19"/>
        <v>8</v>
      </c>
      <c r="AM20" s="27">
        <f t="shared" si="19"/>
        <v>7</v>
      </c>
      <c r="AN20" s="28">
        <f t="shared" si="19"/>
        <v>10</v>
      </c>
      <c r="AO20" s="27">
        <f t="shared" si="19"/>
        <v>15</v>
      </c>
      <c r="AP20" s="28">
        <f t="shared" si="19"/>
        <v>27</v>
      </c>
      <c r="AQ20" s="27">
        <f t="shared" si="19"/>
        <v>23</v>
      </c>
      <c r="AR20" s="28">
        <f t="shared" si="19"/>
        <v>27</v>
      </c>
      <c r="AS20" s="27">
        <f t="shared" si="19"/>
        <v>57</v>
      </c>
      <c r="AT20" s="28">
        <f t="shared" si="19"/>
        <v>37</v>
      </c>
      <c r="AU20" s="27">
        <f t="shared" si="19"/>
        <v>99</v>
      </c>
      <c r="AV20" s="28">
        <f t="shared" si="19"/>
        <v>80</v>
      </c>
      <c r="AW20" s="27">
        <f t="shared" si="19"/>
        <v>199</v>
      </c>
      <c r="AX20" s="28">
        <f t="shared" si="19"/>
        <v>93</v>
      </c>
      <c r="AY20" s="27">
        <f t="shared" si="19"/>
        <v>196</v>
      </c>
      <c r="AZ20" s="28">
        <f t="shared" si="19"/>
        <v>98</v>
      </c>
      <c r="BA20" s="27">
        <f t="shared" si="19"/>
        <v>262</v>
      </c>
      <c r="BB20" s="28">
        <f t="shared" si="19"/>
        <v>150</v>
      </c>
      <c r="BC20" s="27">
        <f t="shared" si="19"/>
        <v>300</v>
      </c>
      <c r="BD20" s="28">
        <f t="shared" si="19"/>
        <v>214</v>
      </c>
      <c r="BE20" s="27">
        <f t="shared" si="19"/>
        <v>243</v>
      </c>
      <c r="BF20" s="30">
        <f t="shared" si="19"/>
        <v>227</v>
      </c>
      <c r="BG20" s="27">
        <f t="shared" si="19"/>
        <v>116</v>
      </c>
      <c r="BH20" s="30">
        <f t="shared" si="19"/>
        <v>157</v>
      </c>
      <c r="BI20" s="27">
        <f t="shared" si="19"/>
        <v>28</v>
      </c>
      <c r="BJ20" s="30">
        <f t="shared" si="19"/>
        <v>57</v>
      </c>
      <c r="BK20" s="27">
        <f t="shared" si="19"/>
        <v>0</v>
      </c>
      <c r="BL20" s="28">
        <f t="shared" si="19"/>
        <v>11</v>
      </c>
      <c r="BM20" s="27">
        <f>SUM(BM21:BM41)</f>
        <v>0</v>
      </c>
      <c r="BN20" s="31">
        <f>SUM(BN21:BN41)</f>
        <v>0</v>
      </c>
    </row>
    <row r="21" spans="1:66" s="26" customFormat="1" ht="17.25" customHeight="1" x14ac:dyDescent="0.15">
      <c r="A21" s="15">
        <v>2101</v>
      </c>
      <c r="B21" s="65">
        <v>2101</v>
      </c>
      <c r="C21" s="99" t="s">
        <v>83</v>
      </c>
      <c r="D21" s="16">
        <f t="shared" si="4"/>
        <v>51</v>
      </c>
      <c r="E21" s="17">
        <f>T21+V21+X21+Z21+AB21+AG21+AI21+AK21+AM21+AO21+AQ21+AS21+AU21+AW21+AY21+BA21+BC21+BE21+BG21+BI21+BK21+BM21</f>
        <v>36</v>
      </c>
      <c r="F21" s="18">
        <f>U21+W21+Y21+AA21+AC21+AH21+AJ21+AL21+AN21+AP21+AR21+AT21+AV21+AX21+AZ21+BB21+BD21+BF21+BH21+BJ21+BL21+BN21</f>
        <v>15</v>
      </c>
      <c r="G21" s="19">
        <f>IF(D21=0,0,D21/[1]基準人口!B$3*100000)</f>
        <v>6.1893203883495138</v>
      </c>
      <c r="H21" s="32">
        <f>IF(E21=0,0,E21/[1]基準人口!C$3*100000)</f>
        <v>9.2544987146529554</v>
      </c>
      <c r="I21" s="21">
        <f>IF(F21=0,0,F21/[1]基準人口!D$3*100000)</f>
        <v>3.4482758620689657</v>
      </c>
      <c r="J21" s="16">
        <v>0</v>
      </c>
      <c r="K21" s="18">
        <v>0</v>
      </c>
      <c r="L21" s="16">
        <v>0</v>
      </c>
      <c r="M21" s="18">
        <v>0</v>
      </c>
      <c r="N21" s="16">
        <v>0</v>
      </c>
      <c r="O21" s="22">
        <v>0</v>
      </c>
      <c r="P21" s="16">
        <v>0</v>
      </c>
      <c r="Q21" s="22">
        <v>0</v>
      </c>
      <c r="R21" s="16">
        <v>0</v>
      </c>
      <c r="S21" s="22">
        <v>0</v>
      </c>
      <c r="T21" s="23">
        <f t="shared" si="1"/>
        <v>0</v>
      </c>
      <c r="U21" s="18">
        <f t="shared" si="1"/>
        <v>0</v>
      </c>
      <c r="V21" s="24">
        <v>0</v>
      </c>
      <c r="W21" s="22">
        <v>0</v>
      </c>
      <c r="X21" s="16">
        <v>0</v>
      </c>
      <c r="Y21" s="22">
        <v>0</v>
      </c>
      <c r="Z21" s="16">
        <v>0</v>
      </c>
      <c r="AA21" s="22">
        <v>0</v>
      </c>
      <c r="AB21" s="16">
        <v>0</v>
      </c>
      <c r="AC21" s="25">
        <v>0</v>
      </c>
      <c r="AE21" s="65">
        <v>2101</v>
      </c>
      <c r="AF21" s="99" t="s">
        <v>84</v>
      </c>
      <c r="AG21" s="27">
        <v>0</v>
      </c>
      <c r="AH21" s="28">
        <v>0</v>
      </c>
      <c r="AI21" s="27">
        <v>0</v>
      </c>
      <c r="AJ21" s="28">
        <v>0</v>
      </c>
      <c r="AK21" s="27">
        <v>0</v>
      </c>
      <c r="AL21" s="28">
        <v>0</v>
      </c>
      <c r="AM21" s="27">
        <v>0</v>
      </c>
      <c r="AN21" s="28">
        <v>0</v>
      </c>
      <c r="AO21" s="27">
        <v>1</v>
      </c>
      <c r="AP21" s="28">
        <v>0</v>
      </c>
      <c r="AQ21" s="27">
        <v>1</v>
      </c>
      <c r="AR21" s="28">
        <v>0</v>
      </c>
      <c r="AS21" s="27">
        <v>3</v>
      </c>
      <c r="AT21" s="28">
        <v>0</v>
      </c>
      <c r="AU21" s="27">
        <v>7</v>
      </c>
      <c r="AV21" s="28">
        <v>0</v>
      </c>
      <c r="AW21" s="27">
        <v>4</v>
      </c>
      <c r="AX21" s="28">
        <v>1</v>
      </c>
      <c r="AY21" s="27">
        <v>7</v>
      </c>
      <c r="AZ21" s="28">
        <v>0</v>
      </c>
      <c r="BA21" s="27">
        <v>3</v>
      </c>
      <c r="BB21" s="28">
        <v>1</v>
      </c>
      <c r="BC21" s="27">
        <v>3</v>
      </c>
      <c r="BD21" s="28">
        <v>4</v>
      </c>
      <c r="BE21" s="27">
        <v>5</v>
      </c>
      <c r="BF21" s="30">
        <v>4</v>
      </c>
      <c r="BG21" s="27">
        <v>2</v>
      </c>
      <c r="BH21" s="30">
        <v>3</v>
      </c>
      <c r="BI21" s="27">
        <v>0</v>
      </c>
      <c r="BJ21" s="30">
        <v>2</v>
      </c>
      <c r="BK21" s="27">
        <v>0</v>
      </c>
      <c r="BL21" s="28">
        <v>0</v>
      </c>
      <c r="BM21" s="27">
        <v>0</v>
      </c>
      <c r="BN21" s="31">
        <v>0</v>
      </c>
    </row>
    <row r="22" spans="1:66" s="26" customFormat="1" ht="19.5" customHeight="1" x14ac:dyDescent="0.15">
      <c r="A22" s="15">
        <v>2102</v>
      </c>
      <c r="B22" s="65">
        <v>2102</v>
      </c>
      <c r="C22" s="99" t="s">
        <v>85</v>
      </c>
      <c r="D22" s="16">
        <f t="shared" si="4"/>
        <v>58</v>
      </c>
      <c r="E22" s="17">
        <f>T22+V22+X22+Z22+AB22+AG22+AI22+AK22+AM22+AO22+AQ22+AS22+AU22+AW22+AY22+BA22+BC22+BE22+BG22+BI22+BK22+BM22</f>
        <v>45</v>
      </c>
      <c r="F22" s="18">
        <f>U22+W22+Y22+AA22+AC22+AH22+AJ22+AL22+AN22+AP22+AR22+AT22+AV22+AX22+AZ22+BB22+BD22+BF22+BH22+BJ22+BL22+BN22</f>
        <v>13</v>
      </c>
      <c r="G22" s="19">
        <f>IF(D22=0,0,D22/[1]基準人口!B$3*100000)</f>
        <v>7.0388349514563107</v>
      </c>
      <c r="H22" s="32">
        <f>IF(E22=0,0,E22/[1]基準人口!C$3*100000)</f>
        <v>11.568123393316196</v>
      </c>
      <c r="I22" s="21">
        <f>IF(F22=0,0,F22/[1]基準人口!D$3*100000)</f>
        <v>2.9885057471264367</v>
      </c>
      <c r="J22" s="16">
        <v>0</v>
      </c>
      <c r="K22" s="18">
        <v>0</v>
      </c>
      <c r="L22" s="16">
        <v>0</v>
      </c>
      <c r="M22" s="18">
        <v>0</v>
      </c>
      <c r="N22" s="16">
        <v>0</v>
      </c>
      <c r="O22" s="22">
        <v>0</v>
      </c>
      <c r="P22" s="16">
        <v>0</v>
      </c>
      <c r="Q22" s="22">
        <v>0</v>
      </c>
      <c r="R22" s="16">
        <v>0</v>
      </c>
      <c r="S22" s="22">
        <v>0</v>
      </c>
      <c r="T22" s="23">
        <f t="shared" si="1"/>
        <v>0</v>
      </c>
      <c r="U22" s="18">
        <f t="shared" si="1"/>
        <v>0</v>
      </c>
      <c r="V22" s="24">
        <v>0</v>
      </c>
      <c r="W22" s="22">
        <v>0</v>
      </c>
      <c r="X22" s="16">
        <v>0</v>
      </c>
      <c r="Y22" s="22">
        <v>0</v>
      </c>
      <c r="Z22" s="16">
        <v>0</v>
      </c>
      <c r="AA22" s="22">
        <v>0</v>
      </c>
      <c r="AB22" s="16">
        <v>0</v>
      </c>
      <c r="AC22" s="25">
        <v>0</v>
      </c>
      <c r="AE22" s="65">
        <v>2102</v>
      </c>
      <c r="AF22" s="99" t="s">
        <v>86</v>
      </c>
      <c r="AG22" s="27">
        <v>0</v>
      </c>
      <c r="AH22" s="28">
        <v>0</v>
      </c>
      <c r="AI22" s="27">
        <v>0</v>
      </c>
      <c r="AJ22" s="28">
        <v>0</v>
      </c>
      <c r="AK22" s="27">
        <v>0</v>
      </c>
      <c r="AL22" s="28">
        <v>0</v>
      </c>
      <c r="AM22" s="27">
        <v>0</v>
      </c>
      <c r="AN22" s="28">
        <v>0</v>
      </c>
      <c r="AO22" s="27">
        <v>0</v>
      </c>
      <c r="AP22" s="28">
        <v>0</v>
      </c>
      <c r="AQ22" s="27">
        <v>0</v>
      </c>
      <c r="AR22" s="28">
        <v>0</v>
      </c>
      <c r="AS22" s="27">
        <v>3</v>
      </c>
      <c r="AT22" s="28">
        <v>0</v>
      </c>
      <c r="AU22" s="27">
        <v>4</v>
      </c>
      <c r="AV22" s="28">
        <v>2</v>
      </c>
      <c r="AW22" s="27">
        <v>12</v>
      </c>
      <c r="AX22" s="28">
        <v>2</v>
      </c>
      <c r="AY22" s="27">
        <v>7</v>
      </c>
      <c r="AZ22" s="28">
        <v>1</v>
      </c>
      <c r="BA22" s="27">
        <v>4</v>
      </c>
      <c r="BB22" s="28">
        <v>1</v>
      </c>
      <c r="BC22" s="27">
        <v>11</v>
      </c>
      <c r="BD22" s="28">
        <v>3</v>
      </c>
      <c r="BE22" s="27">
        <v>4</v>
      </c>
      <c r="BF22" s="30">
        <v>4</v>
      </c>
      <c r="BG22" s="27">
        <v>0</v>
      </c>
      <c r="BH22" s="30">
        <v>0</v>
      </c>
      <c r="BI22" s="27">
        <v>0</v>
      </c>
      <c r="BJ22" s="30">
        <v>0</v>
      </c>
      <c r="BK22" s="27">
        <v>0</v>
      </c>
      <c r="BL22" s="28">
        <v>0</v>
      </c>
      <c r="BM22" s="27">
        <v>0</v>
      </c>
      <c r="BN22" s="31">
        <v>0</v>
      </c>
    </row>
    <row r="23" spans="1:66" s="26" customFormat="1" ht="17.25" customHeight="1" x14ac:dyDescent="0.15">
      <c r="A23" s="15">
        <v>2103</v>
      </c>
      <c r="B23" s="65">
        <v>2103</v>
      </c>
      <c r="C23" s="99" t="s">
        <v>87</v>
      </c>
      <c r="D23" s="16">
        <f t="shared" si="4"/>
        <v>312</v>
      </c>
      <c r="E23" s="17">
        <f>T23+V23+X23+Z23+AB23+AG23+AI23+AK23+AM23+AO23+AQ23+AS23+AU23+AW23+AY23+BA23+BC23+BE23+BG23+BI23+BK23+BM23</f>
        <v>213</v>
      </c>
      <c r="F23" s="18">
        <f>U23+W23+Y23+AA23+AC23+AH23+AJ23+AL23+AN23+AP23+AR23+AT23+AV23+AX23+AZ23+BB23+BD23+BF23+BH23+BJ23+BL23+BN23</f>
        <v>99</v>
      </c>
      <c r="G23" s="19">
        <f>IF(D23=0,0,D23/[1]基準人口!B$3*100000)</f>
        <v>37.864077669902912</v>
      </c>
      <c r="H23" s="32">
        <f>IF(E23=0,0,E23/[1]基準人口!C$3*100000)</f>
        <v>54.755784061696659</v>
      </c>
      <c r="I23" s="21">
        <f>IF(F23=0,0,F23/[1]基準人口!D$3*100000)</f>
        <v>22.758620689655174</v>
      </c>
      <c r="J23" s="16">
        <v>0</v>
      </c>
      <c r="K23" s="18">
        <v>0</v>
      </c>
      <c r="L23" s="16">
        <v>0</v>
      </c>
      <c r="M23" s="18">
        <v>0</v>
      </c>
      <c r="N23" s="16">
        <v>0</v>
      </c>
      <c r="O23" s="22">
        <v>0</v>
      </c>
      <c r="P23" s="16">
        <v>0</v>
      </c>
      <c r="Q23" s="22">
        <v>0</v>
      </c>
      <c r="R23" s="16">
        <v>0</v>
      </c>
      <c r="S23" s="22">
        <v>0</v>
      </c>
      <c r="T23" s="23">
        <f t="shared" si="1"/>
        <v>0</v>
      </c>
      <c r="U23" s="18">
        <f t="shared" si="1"/>
        <v>0</v>
      </c>
      <c r="V23" s="24">
        <v>0</v>
      </c>
      <c r="W23" s="22">
        <v>0</v>
      </c>
      <c r="X23" s="16">
        <v>0</v>
      </c>
      <c r="Y23" s="22">
        <v>0</v>
      </c>
      <c r="Z23" s="16">
        <v>0</v>
      </c>
      <c r="AA23" s="22">
        <v>0</v>
      </c>
      <c r="AB23" s="16">
        <v>1</v>
      </c>
      <c r="AC23" s="25">
        <v>0</v>
      </c>
      <c r="AE23" s="65">
        <v>2103</v>
      </c>
      <c r="AF23" s="99" t="s">
        <v>88</v>
      </c>
      <c r="AG23" s="27">
        <v>0</v>
      </c>
      <c r="AH23" s="28">
        <v>0</v>
      </c>
      <c r="AI23" s="27">
        <v>0</v>
      </c>
      <c r="AJ23" s="28">
        <v>1</v>
      </c>
      <c r="AK23" s="27">
        <v>1</v>
      </c>
      <c r="AL23" s="28">
        <v>0</v>
      </c>
      <c r="AM23" s="27">
        <v>1</v>
      </c>
      <c r="AN23" s="28">
        <v>0</v>
      </c>
      <c r="AO23" s="27">
        <v>3</v>
      </c>
      <c r="AP23" s="28">
        <v>2</v>
      </c>
      <c r="AQ23" s="27">
        <v>6</v>
      </c>
      <c r="AR23" s="28">
        <v>2</v>
      </c>
      <c r="AS23" s="27">
        <v>6</v>
      </c>
      <c r="AT23" s="28">
        <v>2</v>
      </c>
      <c r="AU23" s="27">
        <v>7</v>
      </c>
      <c r="AV23" s="28">
        <v>6</v>
      </c>
      <c r="AW23" s="27">
        <v>29</v>
      </c>
      <c r="AX23" s="28">
        <v>10</v>
      </c>
      <c r="AY23" s="27">
        <v>31</v>
      </c>
      <c r="AZ23" s="28">
        <v>14</v>
      </c>
      <c r="BA23" s="27">
        <v>33</v>
      </c>
      <c r="BB23" s="28">
        <v>9</v>
      </c>
      <c r="BC23" s="27">
        <v>35</v>
      </c>
      <c r="BD23" s="28">
        <v>14</v>
      </c>
      <c r="BE23" s="27">
        <v>36</v>
      </c>
      <c r="BF23" s="30">
        <v>18</v>
      </c>
      <c r="BG23" s="27">
        <v>21</v>
      </c>
      <c r="BH23" s="30">
        <v>15</v>
      </c>
      <c r="BI23" s="27">
        <v>3</v>
      </c>
      <c r="BJ23" s="30">
        <v>5</v>
      </c>
      <c r="BK23" s="27">
        <v>0</v>
      </c>
      <c r="BL23" s="28">
        <v>1</v>
      </c>
      <c r="BM23" s="27">
        <v>0</v>
      </c>
      <c r="BN23" s="31">
        <v>0</v>
      </c>
    </row>
    <row r="24" spans="1:66" s="26" customFormat="1" ht="17.25" customHeight="1" x14ac:dyDescent="0.15">
      <c r="A24" s="15">
        <v>2104</v>
      </c>
      <c r="B24" s="65">
        <v>2104</v>
      </c>
      <c r="C24" s="99" t="s">
        <v>89</v>
      </c>
      <c r="D24" s="16">
        <f t="shared" si="4"/>
        <v>250</v>
      </c>
      <c r="E24" s="17">
        <f>T24+V24+X24+Z24+AB24+AG24+AI24+AK24+AM24+AO24+AQ24+AS24+AU24+AW24+AY24+BA24+BC24+BE24+BG24+BI24+BK24+BM24</f>
        <v>123</v>
      </c>
      <c r="F24" s="18">
        <f>U24+W24+Y24+AA24+AC24+AH24+AJ24+AL24+AN24+AP24+AR24+AT24+AV24+AX24+AZ24+BB24+BD24+BF24+BH24+BJ24+BL24+BN24</f>
        <v>127</v>
      </c>
      <c r="G24" s="19">
        <f>IF(D24=0,0,D24/[1]基準人口!B$3*100000)</f>
        <v>30.339805825242717</v>
      </c>
      <c r="H24" s="32">
        <f>IF(E24=0,0,E24/[1]基準人口!C$3*100000)</f>
        <v>31.619537275064264</v>
      </c>
      <c r="I24" s="21">
        <f>IF(F24=0,0,F24/[1]基準人口!D$3*100000)</f>
        <v>29.195402298850578</v>
      </c>
      <c r="J24" s="16">
        <v>0</v>
      </c>
      <c r="K24" s="18">
        <v>0</v>
      </c>
      <c r="L24" s="16">
        <v>0</v>
      </c>
      <c r="M24" s="18">
        <v>0</v>
      </c>
      <c r="N24" s="16">
        <v>0</v>
      </c>
      <c r="O24" s="22">
        <v>0</v>
      </c>
      <c r="P24" s="16">
        <v>0</v>
      </c>
      <c r="Q24" s="22">
        <v>0</v>
      </c>
      <c r="R24" s="16">
        <v>0</v>
      </c>
      <c r="S24" s="22">
        <v>0</v>
      </c>
      <c r="T24" s="23">
        <f t="shared" si="1"/>
        <v>0</v>
      </c>
      <c r="U24" s="18">
        <f t="shared" si="1"/>
        <v>0</v>
      </c>
      <c r="V24" s="24">
        <v>0</v>
      </c>
      <c r="W24" s="22">
        <v>0</v>
      </c>
      <c r="X24" s="16">
        <v>0</v>
      </c>
      <c r="Y24" s="22">
        <v>0</v>
      </c>
      <c r="Z24" s="16">
        <v>0</v>
      </c>
      <c r="AA24" s="22">
        <v>0</v>
      </c>
      <c r="AB24" s="16">
        <v>0</v>
      </c>
      <c r="AC24" s="25">
        <v>0</v>
      </c>
      <c r="AE24" s="65">
        <v>2104</v>
      </c>
      <c r="AF24" s="99" t="s">
        <v>90</v>
      </c>
      <c r="AG24" s="27">
        <v>0</v>
      </c>
      <c r="AH24" s="28">
        <v>0</v>
      </c>
      <c r="AI24" s="27">
        <v>0</v>
      </c>
      <c r="AJ24" s="28">
        <v>0</v>
      </c>
      <c r="AK24" s="27">
        <v>1</v>
      </c>
      <c r="AL24" s="28">
        <v>0</v>
      </c>
      <c r="AM24" s="27">
        <v>0</v>
      </c>
      <c r="AN24" s="28">
        <v>0</v>
      </c>
      <c r="AO24" s="27">
        <v>2</v>
      </c>
      <c r="AP24" s="28">
        <v>3</v>
      </c>
      <c r="AQ24" s="27">
        <v>3</v>
      </c>
      <c r="AR24" s="28">
        <v>2</v>
      </c>
      <c r="AS24" s="27">
        <v>3</v>
      </c>
      <c r="AT24" s="28">
        <v>1</v>
      </c>
      <c r="AU24" s="27">
        <v>8</v>
      </c>
      <c r="AV24" s="28">
        <v>10</v>
      </c>
      <c r="AW24" s="27">
        <v>20</v>
      </c>
      <c r="AX24" s="28">
        <v>7</v>
      </c>
      <c r="AY24" s="27">
        <v>13</v>
      </c>
      <c r="AZ24" s="28">
        <v>10</v>
      </c>
      <c r="BA24" s="27">
        <v>13</v>
      </c>
      <c r="BB24" s="28">
        <v>13</v>
      </c>
      <c r="BC24" s="27">
        <v>23</v>
      </c>
      <c r="BD24" s="28">
        <v>18</v>
      </c>
      <c r="BE24" s="27">
        <v>19</v>
      </c>
      <c r="BF24" s="30">
        <v>23</v>
      </c>
      <c r="BG24" s="27">
        <v>11</v>
      </c>
      <c r="BH24" s="30">
        <v>28</v>
      </c>
      <c r="BI24" s="27">
        <v>7</v>
      </c>
      <c r="BJ24" s="30">
        <v>7</v>
      </c>
      <c r="BK24" s="27">
        <v>0</v>
      </c>
      <c r="BL24" s="28">
        <v>5</v>
      </c>
      <c r="BM24" s="27">
        <v>0</v>
      </c>
      <c r="BN24" s="31">
        <v>0</v>
      </c>
    </row>
    <row r="25" spans="1:66" s="26" customFormat="1" ht="17.25" customHeight="1" x14ac:dyDescent="0.15">
      <c r="A25" s="15">
        <v>2105</v>
      </c>
      <c r="B25" s="65">
        <v>2105</v>
      </c>
      <c r="C25" s="99" t="s">
        <v>91</v>
      </c>
      <c r="D25" s="16">
        <f t="shared" si="4"/>
        <v>95</v>
      </c>
      <c r="E25" s="17">
        <f>T25+V25+X25+Z25+AB25+AG25+AI25+AK25+AM25+AO25+AQ25+AS25+AU25+AW25+AY25+BA25+BC25+BE25+BG25+BI25+BK25+BM25</f>
        <v>59</v>
      </c>
      <c r="F25" s="18">
        <f>U25+W25+Y25+AA25+AC25+AH25+AJ25+AL25+AN25+AP25+AR25+AT25+AV25+AX25+AZ25+BB25+BD25+BF25+BH25+BJ25+BL25+BN25</f>
        <v>36</v>
      </c>
      <c r="G25" s="19">
        <f>IF(D25=0,0,D25/[1]基準人口!B$3*100000)</f>
        <v>11.529126213592233</v>
      </c>
      <c r="H25" s="32">
        <f>IF(E25=0,0,E25/[1]基準人口!C$3*100000)</f>
        <v>15.167095115681235</v>
      </c>
      <c r="I25" s="21">
        <f>IF(F25=0,0,F25/[1]基準人口!D$3*100000)</f>
        <v>8.2758620689655178</v>
      </c>
      <c r="J25" s="16">
        <v>0</v>
      </c>
      <c r="K25" s="18">
        <v>0</v>
      </c>
      <c r="L25" s="16">
        <v>0</v>
      </c>
      <c r="M25" s="18">
        <v>0</v>
      </c>
      <c r="N25" s="16">
        <v>0</v>
      </c>
      <c r="O25" s="22">
        <v>0</v>
      </c>
      <c r="P25" s="16">
        <v>0</v>
      </c>
      <c r="Q25" s="22">
        <v>0</v>
      </c>
      <c r="R25" s="16">
        <v>0</v>
      </c>
      <c r="S25" s="22">
        <v>0</v>
      </c>
      <c r="T25" s="23">
        <f t="shared" si="1"/>
        <v>0</v>
      </c>
      <c r="U25" s="18">
        <f t="shared" si="1"/>
        <v>0</v>
      </c>
      <c r="V25" s="24">
        <v>0</v>
      </c>
      <c r="W25" s="22">
        <v>0</v>
      </c>
      <c r="X25" s="16">
        <v>0</v>
      </c>
      <c r="Y25" s="22">
        <v>0</v>
      </c>
      <c r="Z25" s="16">
        <v>0</v>
      </c>
      <c r="AA25" s="22">
        <v>0</v>
      </c>
      <c r="AB25" s="16">
        <v>0</v>
      </c>
      <c r="AC25" s="25">
        <v>0</v>
      </c>
      <c r="AE25" s="65">
        <v>2105</v>
      </c>
      <c r="AF25" s="99" t="s">
        <v>92</v>
      </c>
      <c r="AG25" s="27">
        <v>0</v>
      </c>
      <c r="AH25" s="28">
        <v>0</v>
      </c>
      <c r="AI25" s="27">
        <v>0</v>
      </c>
      <c r="AJ25" s="28">
        <v>0</v>
      </c>
      <c r="AK25" s="27">
        <v>0</v>
      </c>
      <c r="AL25" s="28">
        <v>0</v>
      </c>
      <c r="AM25" s="27">
        <v>1</v>
      </c>
      <c r="AN25" s="28">
        <v>1</v>
      </c>
      <c r="AO25" s="27">
        <v>0</v>
      </c>
      <c r="AP25" s="28">
        <v>1</v>
      </c>
      <c r="AQ25" s="27">
        <v>0</v>
      </c>
      <c r="AR25" s="28">
        <v>4</v>
      </c>
      <c r="AS25" s="27">
        <v>3</v>
      </c>
      <c r="AT25" s="28">
        <v>3</v>
      </c>
      <c r="AU25" s="27">
        <v>7</v>
      </c>
      <c r="AV25" s="28">
        <v>3</v>
      </c>
      <c r="AW25" s="27">
        <v>11</v>
      </c>
      <c r="AX25" s="28">
        <v>2</v>
      </c>
      <c r="AY25" s="27">
        <v>13</v>
      </c>
      <c r="AZ25" s="28">
        <v>1</v>
      </c>
      <c r="BA25" s="27">
        <v>11</v>
      </c>
      <c r="BB25" s="28">
        <v>6</v>
      </c>
      <c r="BC25" s="27">
        <v>8</v>
      </c>
      <c r="BD25" s="28">
        <v>9</v>
      </c>
      <c r="BE25" s="27">
        <v>4</v>
      </c>
      <c r="BF25" s="30">
        <v>4</v>
      </c>
      <c r="BG25" s="27">
        <v>1</v>
      </c>
      <c r="BH25" s="30">
        <v>1</v>
      </c>
      <c r="BI25" s="27">
        <v>0</v>
      </c>
      <c r="BJ25" s="30">
        <v>1</v>
      </c>
      <c r="BK25" s="27">
        <v>0</v>
      </c>
      <c r="BL25" s="28">
        <v>0</v>
      </c>
      <c r="BM25" s="27">
        <v>0</v>
      </c>
      <c r="BN25" s="31">
        <v>0</v>
      </c>
    </row>
    <row r="26" spans="1:66" s="26" customFormat="1" ht="17.25" customHeight="1" x14ac:dyDescent="0.15">
      <c r="A26" s="15">
        <v>2106</v>
      </c>
      <c r="B26" s="65">
        <v>2106</v>
      </c>
      <c r="C26" s="99" t="s">
        <v>93</v>
      </c>
      <c r="D26" s="16">
        <f t="shared" si="4"/>
        <v>310</v>
      </c>
      <c r="E26" s="17">
        <f>T26+V26+X26+Z26+AB26+AG26+AI26+AK26+AM26+AO26+AQ26+AS26+AU26+AW26+AY26+BA26+BC26+BE26+BG26+BI26+BK26+BM26</f>
        <v>185</v>
      </c>
      <c r="F26" s="18">
        <f>U26+W26+Y26+AA26+AC26+AH26+AJ26+AL26+AN26+AP26+AR26+AT26+AV26+AX26+AZ26+BB26+BD26+BF26+BH26+BJ26+BL26+BN26</f>
        <v>125</v>
      </c>
      <c r="G26" s="19">
        <f>IF(D26=0,0,D26/[1]基準人口!B$3*100000)</f>
        <v>37.621359223300971</v>
      </c>
      <c r="H26" s="32">
        <f>IF(E26=0,0,E26/[1]基準人口!C$3*100000)</f>
        <v>47.55784061696658</v>
      </c>
      <c r="I26" s="21">
        <f>IF(F26=0,0,F26/[1]基準人口!D$3*100000)</f>
        <v>28.735632183908045</v>
      </c>
      <c r="J26" s="16">
        <v>0</v>
      </c>
      <c r="K26" s="18">
        <v>0</v>
      </c>
      <c r="L26" s="16">
        <v>0</v>
      </c>
      <c r="M26" s="18">
        <v>0</v>
      </c>
      <c r="N26" s="16">
        <v>0</v>
      </c>
      <c r="O26" s="22">
        <v>0</v>
      </c>
      <c r="P26" s="16">
        <v>0</v>
      </c>
      <c r="Q26" s="22">
        <v>0</v>
      </c>
      <c r="R26" s="16">
        <v>0</v>
      </c>
      <c r="S26" s="22">
        <v>0</v>
      </c>
      <c r="T26" s="23">
        <f t="shared" si="1"/>
        <v>0</v>
      </c>
      <c r="U26" s="18">
        <f t="shared" si="1"/>
        <v>0</v>
      </c>
      <c r="V26" s="24">
        <v>0</v>
      </c>
      <c r="W26" s="22">
        <v>0</v>
      </c>
      <c r="X26" s="16">
        <v>0</v>
      </c>
      <c r="Y26" s="22">
        <v>0</v>
      </c>
      <c r="Z26" s="16">
        <v>0</v>
      </c>
      <c r="AA26" s="22">
        <v>0</v>
      </c>
      <c r="AB26" s="16">
        <v>0</v>
      </c>
      <c r="AC26" s="25">
        <v>0</v>
      </c>
      <c r="AE26" s="65">
        <v>2106</v>
      </c>
      <c r="AF26" s="99" t="s">
        <v>94</v>
      </c>
      <c r="AG26" s="27">
        <v>0</v>
      </c>
      <c r="AH26" s="28">
        <v>0</v>
      </c>
      <c r="AI26" s="27">
        <v>0</v>
      </c>
      <c r="AJ26" s="28">
        <v>0</v>
      </c>
      <c r="AK26" s="27">
        <v>0</v>
      </c>
      <c r="AL26" s="28">
        <v>0</v>
      </c>
      <c r="AM26" s="27">
        <v>2</v>
      </c>
      <c r="AN26" s="28">
        <v>2</v>
      </c>
      <c r="AO26" s="27">
        <v>2</v>
      </c>
      <c r="AP26" s="28">
        <v>0</v>
      </c>
      <c r="AQ26" s="27">
        <v>2</v>
      </c>
      <c r="AR26" s="28">
        <v>1</v>
      </c>
      <c r="AS26" s="27">
        <v>6</v>
      </c>
      <c r="AT26" s="28">
        <v>2</v>
      </c>
      <c r="AU26" s="27">
        <v>14</v>
      </c>
      <c r="AV26" s="28">
        <v>4</v>
      </c>
      <c r="AW26" s="27">
        <v>19</v>
      </c>
      <c r="AX26" s="28">
        <v>11</v>
      </c>
      <c r="AY26" s="27">
        <v>15</v>
      </c>
      <c r="AZ26" s="28">
        <v>10</v>
      </c>
      <c r="BA26" s="27">
        <v>44</v>
      </c>
      <c r="BB26" s="28">
        <v>21</v>
      </c>
      <c r="BC26" s="27">
        <v>38</v>
      </c>
      <c r="BD26" s="28">
        <v>28</v>
      </c>
      <c r="BE26" s="27">
        <v>28</v>
      </c>
      <c r="BF26" s="30">
        <v>23</v>
      </c>
      <c r="BG26" s="27">
        <v>14</v>
      </c>
      <c r="BH26" s="30">
        <v>20</v>
      </c>
      <c r="BI26" s="27">
        <v>1</v>
      </c>
      <c r="BJ26" s="30">
        <v>3</v>
      </c>
      <c r="BK26" s="27">
        <v>0</v>
      </c>
      <c r="BL26" s="28">
        <v>0</v>
      </c>
      <c r="BM26" s="27">
        <v>0</v>
      </c>
      <c r="BN26" s="31">
        <v>0</v>
      </c>
    </row>
    <row r="27" spans="1:66" s="26" customFormat="1" ht="20.25" customHeight="1" x14ac:dyDescent="0.15">
      <c r="A27" s="15">
        <v>2107</v>
      </c>
      <c r="B27" s="65">
        <v>2107</v>
      </c>
      <c r="C27" s="99" t="s">
        <v>95</v>
      </c>
      <c r="D27" s="16">
        <f t="shared" si="4"/>
        <v>153</v>
      </c>
      <c r="E27" s="17">
        <f>T27+V27+X27+Z27+AB27+AG27+AI27+AK27+AM27+AO27+AQ27+AS27+AU27+AW27+AY27+BA27+BC27+BE27+BG27+BI27+BK27+BM27</f>
        <v>70</v>
      </c>
      <c r="F27" s="18">
        <f>U27+W27+Y27+AA27+AC27+AH27+AJ27+AL27+AN27+AP27+AR27+AT27+AV27+AX27+AZ27+BB27+BD27+BF27+BH27+BJ27+BL27+BN27</f>
        <v>83</v>
      </c>
      <c r="G27" s="19">
        <f>IF(D27=0,0,D27/[1]基準人口!B$3*100000)</f>
        <v>18.567961165048544</v>
      </c>
      <c r="H27" s="32">
        <f>IF(E27=0,0,E27/[1]基準人口!C$3*100000)</f>
        <v>17.99485861182519</v>
      </c>
      <c r="I27" s="21">
        <f>IF(F27=0,0,F27/[1]基準人口!D$3*100000)</f>
        <v>19.080459770114942</v>
      </c>
      <c r="J27" s="16">
        <v>0</v>
      </c>
      <c r="K27" s="18">
        <v>0</v>
      </c>
      <c r="L27" s="16">
        <v>0</v>
      </c>
      <c r="M27" s="18">
        <v>0</v>
      </c>
      <c r="N27" s="16">
        <v>0</v>
      </c>
      <c r="O27" s="22">
        <v>0</v>
      </c>
      <c r="P27" s="16">
        <v>0</v>
      </c>
      <c r="Q27" s="22">
        <v>0</v>
      </c>
      <c r="R27" s="16">
        <v>0</v>
      </c>
      <c r="S27" s="22">
        <v>0</v>
      </c>
      <c r="T27" s="23">
        <f t="shared" si="1"/>
        <v>0</v>
      </c>
      <c r="U27" s="18">
        <f t="shared" si="1"/>
        <v>0</v>
      </c>
      <c r="V27" s="24">
        <v>0</v>
      </c>
      <c r="W27" s="22">
        <v>0</v>
      </c>
      <c r="X27" s="16">
        <v>0</v>
      </c>
      <c r="Y27" s="22">
        <v>0</v>
      </c>
      <c r="Z27" s="16">
        <v>0</v>
      </c>
      <c r="AA27" s="22">
        <v>0</v>
      </c>
      <c r="AB27" s="16">
        <v>0</v>
      </c>
      <c r="AC27" s="25">
        <v>0</v>
      </c>
      <c r="AE27" s="65">
        <v>2107</v>
      </c>
      <c r="AF27" s="99" t="s">
        <v>96</v>
      </c>
      <c r="AG27" s="27">
        <v>0</v>
      </c>
      <c r="AH27" s="28">
        <v>0</v>
      </c>
      <c r="AI27" s="27">
        <v>0</v>
      </c>
      <c r="AJ27" s="28">
        <v>0</v>
      </c>
      <c r="AK27" s="27">
        <v>0</v>
      </c>
      <c r="AL27" s="28">
        <v>0</v>
      </c>
      <c r="AM27" s="27">
        <v>0</v>
      </c>
      <c r="AN27" s="28">
        <v>0</v>
      </c>
      <c r="AO27" s="27">
        <v>0</v>
      </c>
      <c r="AP27" s="28">
        <v>2</v>
      </c>
      <c r="AQ27" s="27">
        <v>1</v>
      </c>
      <c r="AR27" s="28">
        <v>0</v>
      </c>
      <c r="AS27" s="27">
        <v>4</v>
      </c>
      <c r="AT27" s="28">
        <v>1</v>
      </c>
      <c r="AU27" s="27">
        <v>3</v>
      </c>
      <c r="AV27" s="28">
        <v>4</v>
      </c>
      <c r="AW27" s="27">
        <v>9</v>
      </c>
      <c r="AX27" s="28">
        <v>6</v>
      </c>
      <c r="AY27" s="27">
        <v>7</v>
      </c>
      <c r="AZ27" s="28">
        <v>6</v>
      </c>
      <c r="BA27" s="27">
        <v>14</v>
      </c>
      <c r="BB27" s="28">
        <v>10</v>
      </c>
      <c r="BC27" s="27">
        <v>15</v>
      </c>
      <c r="BD27" s="28">
        <v>7</v>
      </c>
      <c r="BE27" s="27">
        <v>12</v>
      </c>
      <c r="BF27" s="30">
        <v>22</v>
      </c>
      <c r="BG27" s="27">
        <v>4</v>
      </c>
      <c r="BH27" s="30">
        <v>14</v>
      </c>
      <c r="BI27" s="27">
        <v>1</v>
      </c>
      <c r="BJ27" s="30">
        <v>9</v>
      </c>
      <c r="BK27" s="27">
        <v>0</v>
      </c>
      <c r="BL27" s="28">
        <v>2</v>
      </c>
      <c r="BM27" s="27">
        <v>0</v>
      </c>
      <c r="BN27" s="31">
        <v>0</v>
      </c>
    </row>
    <row r="28" spans="1:66" s="26" customFormat="1" ht="17.25" customHeight="1" x14ac:dyDescent="0.15">
      <c r="A28" s="15">
        <v>2108</v>
      </c>
      <c r="B28" s="65">
        <v>2108</v>
      </c>
      <c r="C28" s="99" t="s">
        <v>97</v>
      </c>
      <c r="D28" s="16">
        <f t="shared" si="4"/>
        <v>249</v>
      </c>
      <c r="E28" s="17">
        <f>T28+V28+X28+Z28+AB28+AG28+AI28+AK28+AM28+AO28+AQ28+AS28+AU28+AW28+AY28+BA28+BC28+BE28+BG28+BI28+BK28+BM28</f>
        <v>123</v>
      </c>
      <c r="F28" s="18">
        <f>U28+W28+Y28+AA28+AC28+AH28+AJ28+AL28+AN28+AP28+AR28+AT28+AV28+AX28+AZ28+BB28+BD28+BF28+BH28+BJ28+BL28+BN28</f>
        <v>126</v>
      </c>
      <c r="G28" s="19">
        <f>IF(D28=0,0,D28/[1]基準人口!B$3*100000)</f>
        <v>30.21844660194175</v>
      </c>
      <c r="H28" s="32">
        <f>IF(E28=0,0,E28/[1]基準人口!C$3*100000)</f>
        <v>31.619537275064264</v>
      </c>
      <c r="I28" s="21">
        <f>IF(F28=0,0,F28/[1]基準人口!D$3*100000)</f>
        <v>28.96551724137931</v>
      </c>
      <c r="J28" s="16">
        <v>0</v>
      </c>
      <c r="K28" s="18">
        <v>0</v>
      </c>
      <c r="L28" s="16">
        <v>0</v>
      </c>
      <c r="M28" s="18">
        <v>0</v>
      </c>
      <c r="N28" s="16">
        <v>0</v>
      </c>
      <c r="O28" s="22">
        <v>0</v>
      </c>
      <c r="P28" s="16">
        <v>0</v>
      </c>
      <c r="Q28" s="22">
        <v>0</v>
      </c>
      <c r="R28" s="16">
        <v>0</v>
      </c>
      <c r="S28" s="22">
        <v>0</v>
      </c>
      <c r="T28" s="23">
        <f t="shared" si="1"/>
        <v>0</v>
      </c>
      <c r="U28" s="18">
        <f t="shared" si="1"/>
        <v>0</v>
      </c>
      <c r="V28" s="24">
        <v>0</v>
      </c>
      <c r="W28" s="22">
        <v>0</v>
      </c>
      <c r="X28" s="16">
        <v>0</v>
      </c>
      <c r="Y28" s="22">
        <v>0</v>
      </c>
      <c r="Z28" s="16">
        <v>0</v>
      </c>
      <c r="AA28" s="22">
        <v>0</v>
      </c>
      <c r="AB28" s="16">
        <v>0</v>
      </c>
      <c r="AC28" s="25">
        <v>0</v>
      </c>
      <c r="AE28" s="65">
        <v>2108</v>
      </c>
      <c r="AF28" s="99" t="s">
        <v>98</v>
      </c>
      <c r="AG28" s="27">
        <v>0</v>
      </c>
      <c r="AH28" s="28">
        <v>0</v>
      </c>
      <c r="AI28" s="27">
        <v>0</v>
      </c>
      <c r="AJ28" s="28">
        <v>0</v>
      </c>
      <c r="AK28" s="27">
        <v>2</v>
      </c>
      <c r="AL28" s="28">
        <v>0</v>
      </c>
      <c r="AM28" s="27">
        <v>0</v>
      </c>
      <c r="AN28" s="28">
        <v>0</v>
      </c>
      <c r="AO28" s="27">
        <v>2</v>
      </c>
      <c r="AP28" s="28">
        <v>2</v>
      </c>
      <c r="AQ28" s="27">
        <v>1</v>
      </c>
      <c r="AR28" s="28">
        <v>0</v>
      </c>
      <c r="AS28" s="27">
        <v>5</v>
      </c>
      <c r="AT28" s="28">
        <v>3</v>
      </c>
      <c r="AU28" s="27">
        <v>11</v>
      </c>
      <c r="AV28" s="28">
        <v>7</v>
      </c>
      <c r="AW28" s="27">
        <v>17</v>
      </c>
      <c r="AX28" s="28">
        <v>9</v>
      </c>
      <c r="AY28" s="27">
        <v>16</v>
      </c>
      <c r="AZ28" s="28">
        <v>12</v>
      </c>
      <c r="BA28" s="27">
        <v>17</v>
      </c>
      <c r="BB28" s="28">
        <v>18</v>
      </c>
      <c r="BC28" s="27">
        <v>29</v>
      </c>
      <c r="BD28" s="28">
        <v>29</v>
      </c>
      <c r="BE28" s="27">
        <v>12</v>
      </c>
      <c r="BF28" s="30">
        <v>25</v>
      </c>
      <c r="BG28" s="27">
        <v>10</v>
      </c>
      <c r="BH28" s="30">
        <v>17</v>
      </c>
      <c r="BI28" s="27">
        <v>1</v>
      </c>
      <c r="BJ28" s="30">
        <v>4</v>
      </c>
      <c r="BK28" s="27">
        <v>0</v>
      </c>
      <c r="BL28" s="28">
        <v>0</v>
      </c>
      <c r="BM28" s="27">
        <v>0</v>
      </c>
      <c r="BN28" s="31">
        <v>0</v>
      </c>
    </row>
    <row r="29" spans="1:66" s="26" customFormat="1" ht="17.25" customHeight="1" x14ac:dyDescent="0.15">
      <c r="A29" s="15">
        <v>2109</v>
      </c>
      <c r="B29" s="65">
        <v>2109</v>
      </c>
      <c r="C29" s="99" t="s">
        <v>99</v>
      </c>
      <c r="D29" s="16">
        <f t="shared" si="4"/>
        <v>3</v>
      </c>
      <c r="E29" s="17">
        <f>T29+V29+X29+Z29+AB29+AG29+AI29+AK29+AM29+AO29+AQ29+AS29+AU29+AW29+AY29+BA29+BC29+BE29+BG29+BI29+BK29+BM29</f>
        <v>3</v>
      </c>
      <c r="F29" s="18">
        <f>U29+W29+Y29+AA29+AC29+AH29+AJ29+AL29+AN29+AP29+AR29+AT29+AV29+AX29+AZ29+BB29+BD29+BF29+BH29+BJ29+BL29+BN29</f>
        <v>0</v>
      </c>
      <c r="G29" s="19">
        <f>IF(D29=0,0,D29/[1]基準人口!B$3*100000)</f>
        <v>0.36407766990291263</v>
      </c>
      <c r="H29" s="32">
        <f>IF(E29=0,0,E29/[1]基準人口!C$3*100000)</f>
        <v>0.77120822622107965</v>
      </c>
      <c r="I29" s="21">
        <f>IF(F29=0,0,F29/[1]基準人口!D$3*100000)</f>
        <v>0</v>
      </c>
      <c r="J29" s="16">
        <v>0</v>
      </c>
      <c r="K29" s="18">
        <v>0</v>
      </c>
      <c r="L29" s="16">
        <v>0</v>
      </c>
      <c r="M29" s="18">
        <v>0</v>
      </c>
      <c r="N29" s="16">
        <v>0</v>
      </c>
      <c r="O29" s="22">
        <v>0</v>
      </c>
      <c r="P29" s="16">
        <v>0</v>
      </c>
      <c r="Q29" s="22">
        <v>0</v>
      </c>
      <c r="R29" s="16">
        <v>0</v>
      </c>
      <c r="S29" s="22">
        <v>0</v>
      </c>
      <c r="T29" s="23">
        <f t="shared" si="1"/>
        <v>0</v>
      </c>
      <c r="U29" s="18">
        <f t="shared" si="1"/>
        <v>0</v>
      </c>
      <c r="V29" s="24">
        <v>0</v>
      </c>
      <c r="W29" s="22">
        <v>0</v>
      </c>
      <c r="X29" s="16">
        <v>0</v>
      </c>
      <c r="Y29" s="22">
        <v>0</v>
      </c>
      <c r="Z29" s="16">
        <v>0</v>
      </c>
      <c r="AA29" s="22">
        <v>0</v>
      </c>
      <c r="AB29" s="16">
        <v>0</v>
      </c>
      <c r="AC29" s="25">
        <v>0</v>
      </c>
      <c r="AE29" s="65">
        <v>2109</v>
      </c>
      <c r="AF29" s="99" t="s">
        <v>100</v>
      </c>
      <c r="AG29" s="27">
        <v>0</v>
      </c>
      <c r="AH29" s="28">
        <v>0</v>
      </c>
      <c r="AI29" s="27">
        <v>0</v>
      </c>
      <c r="AJ29" s="28">
        <v>0</v>
      </c>
      <c r="AK29" s="27">
        <v>0</v>
      </c>
      <c r="AL29" s="28">
        <v>0</v>
      </c>
      <c r="AM29" s="27">
        <v>0</v>
      </c>
      <c r="AN29" s="28">
        <v>0</v>
      </c>
      <c r="AO29" s="27">
        <v>0</v>
      </c>
      <c r="AP29" s="28">
        <v>0</v>
      </c>
      <c r="AQ29" s="27">
        <v>0</v>
      </c>
      <c r="AR29" s="28">
        <v>0</v>
      </c>
      <c r="AS29" s="27">
        <v>0</v>
      </c>
      <c r="AT29" s="28">
        <v>0</v>
      </c>
      <c r="AU29" s="27">
        <v>1</v>
      </c>
      <c r="AV29" s="28">
        <v>0</v>
      </c>
      <c r="AW29" s="27">
        <v>0</v>
      </c>
      <c r="AX29" s="28">
        <v>0</v>
      </c>
      <c r="AY29" s="27">
        <v>0</v>
      </c>
      <c r="AZ29" s="28">
        <v>0</v>
      </c>
      <c r="BA29" s="27">
        <v>1</v>
      </c>
      <c r="BB29" s="28">
        <v>0</v>
      </c>
      <c r="BC29" s="27">
        <v>1</v>
      </c>
      <c r="BD29" s="28">
        <v>0</v>
      </c>
      <c r="BE29" s="27">
        <v>0</v>
      </c>
      <c r="BF29" s="30">
        <v>0</v>
      </c>
      <c r="BG29" s="27">
        <v>0</v>
      </c>
      <c r="BH29" s="30">
        <v>0</v>
      </c>
      <c r="BI29" s="27">
        <v>0</v>
      </c>
      <c r="BJ29" s="30">
        <v>0</v>
      </c>
      <c r="BK29" s="27">
        <v>0</v>
      </c>
      <c r="BL29" s="28">
        <v>0</v>
      </c>
      <c r="BM29" s="27">
        <v>0</v>
      </c>
      <c r="BN29" s="31">
        <v>0</v>
      </c>
    </row>
    <row r="30" spans="1:66" s="26" customFormat="1" ht="17.25" customHeight="1" x14ac:dyDescent="0.15">
      <c r="A30" s="15">
        <v>2110</v>
      </c>
      <c r="B30" s="65">
        <v>2110</v>
      </c>
      <c r="C30" s="99" t="s">
        <v>101</v>
      </c>
      <c r="D30" s="16">
        <f t="shared" si="4"/>
        <v>497</v>
      </c>
      <c r="E30" s="17">
        <f>T30+V30+X30+Z30+AB30+AG30+AI30+AK30+AM30+AO30+AQ30+AS30+AU30+AW30+AY30+BA30+BC30+BE30+BG30+BI30+BK30+BM30</f>
        <v>343</v>
      </c>
      <c r="F30" s="18">
        <f>U30+W30+Y30+AA30+AC30+AH30+AJ30+AL30+AN30+AP30+AR30+AT30+AV30+AX30+AZ30+BB30+BD30+BF30+BH30+BJ30+BL30+BN30</f>
        <v>154</v>
      </c>
      <c r="G30" s="19">
        <f>IF(D30=0,0,D30/[1]基準人口!B$3*100000)</f>
        <v>60.315533980582529</v>
      </c>
      <c r="H30" s="32">
        <f>IF(E30=0,0,E30/[1]基準人口!C$3*100000)</f>
        <v>88.174807197943451</v>
      </c>
      <c r="I30" s="21">
        <f>IF(F30=0,0,F30/[1]基準人口!D$3*100000)</f>
        <v>35.402298850574716</v>
      </c>
      <c r="J30" s="16">
        <v>0</v>
      </c>
      <c r="K30" s="18">
        <v>0</v>
      </c>
      <c r="L30" s="16">
        <v>0</v>
      </c>
      <c r="M30" s="18">
        <v>0</v>
      </c>
      <c r="N30" s="16">
        <v>0</v>
      </c>
      <c r="O30" s="22">
        <v>0</v>
      </c>
      <c r="P30" s="16">
        <v>0</v>
      </c>
      <c r="Q30" s="22">
        <v>0</v>
      </c>
      <c r="R30" s="16">
        <v>0</v>
      </c>
      <c r="S30" s="22">
        <v>0</v>
      </c>
      <c r="T30" s="23">
        <f t="shared" si="1"/>
        <v>0</v>
      </c>
      <c r="U30" s="18">
        <f t="shared" si="1"/>
        <v>0</v>
      </c>
      <c r="V30" s="24">
        <v>0</v>
      </c>
      <c r="W30" s="22">
        <v>0</v>
      </c>
      <c r="X30" s="16">
        <v>0</v>
      </c>
      <c r="Y30" s="22">
        <v>0</v>
      </c>
      <c r="Z30" s="16">
        <v>0</v>
      </c>
      <c r="AA30" s="22">
        <v>0</v>
      </c>
      <c r="AB30" s="16">
        <v>0</v>
      </c>
      <c r="AC30" s="25">
        <v>0</v>
      </c>
      <c r="AE30" s="65">
        <v>2110</v>
      </c>
      <c r="AF30" s="99" t="s">
        <v>102</v>
      </c>
      <c r="AG30" s="27">
        <v>0</v>
      </c>
      <c r="AH30" s="28">
        <v>0</v>
      </c>
      <c r="AI30" s="27">
        <v>0</v>
      </c>
      <c r="AJ30" s="28">
        <v>0</v>
      </c>
      <c r="AK30" s="27">
        <v>0</v>
      </c>
      <c r="AL30" s="28">
        <v>1</v>
      </c>
      <c r="AM30" s="27">
        <v>0</v>
      </c>
      <c r="AN30" s="28">
        <v>2</v>
      </c>
      <c r="AO30" s="27">
        <v>0</v>
      </c>
      <c r="AP30" s="28">
        <v>1</v>
      </c>
      <c r="AQ30" s="27">
        <v>4</v>
      </c>
      <c r="AR30" s="28">
        <v>2</v>
      </c>
      <c r="AS30" s="27">
        <v>9</v>
      </c>
      <c r="AT30" s="28">
        <v>6</v>
      </c>
      <c r="AU30" s="27">
        <v>19</v>
      </c>
      <c r="AV30" s="28">
        <v>6</v>
      </c>
      <c r="AW30" s="27">
        <v>41</v>
      </c>
      <c r="AX30" s="28">
        <v>9</v>
      </c>
      <c r="AY30" s="27">
        <v>53</v>
      </c>
      <c r="AZ30" s="28">
        <v>13</v>
      </c>
      <c r="BA30" s="27">
        <v>66</v>
      </c>
      <c r="BB30" s="28">
        <v>20</v>
      </c>
      <c r="BC30" s="27">
        <v>55</v>
      </c>
      <c r="BD30" s="28">
        <v>27</v>
      </c>
      <c r="BE30" s="27">
        <v>62</v>
      </c>
      <c r="BF30" s="30">
        <v>38</v>
      </c>
      <c r="BG30" s="27">
        <v>25</v>
      </c>
      <c r="BH30" s="30">
        <v>19</v>
      </c>
      <c r="BI30" s="27">
        <v>9</v>
      </c>
      <c r="BJ30" s="30">
        <v>9</v>
      </c>
      <c r="BK30" s="27">
        <v>0</v>
      </c>
      <c r="BL30" s="28">
        <v>1</v>
      </c>
      <c r="BM30" s="27">
        <v>0</v>
      </c>
      <c r="BN30" s="31">
        <v>0</v>
      </c>
    </row>
    <row r="31" spans="1:66" s="26" customFormat="1" ht="17.25" customHeight="1" x14ac:dyDescent="0.15">
      <c r="A31" s="15">
        <v>2111</v>
      </c>
      <c r="B31" s="65">
        <v>2111</v>
      </c>
      <c r="C31" s="99" t="s">
        <v>103</v>
      </c>
      <c r="D31" s="16">
        <f t="shared" si="4"/>
        <v>9</v>
      </c>
      <c r="E31" s="17">
        <f>T31+V31+X31+Z31+AB31+AG31+AI31+AK31+AM31+AO31+AQ31+AS31+AU31+AW31+AY31+BA31+BC31+BE31+BG31+BI31+BK31+BM31</f>
        <v>6</v>
      </c>
      <c r="F31" s="18">
        <f>U31+W31+Y31+AA31+AC31+AH31+AJ31+AL31+AN31+AP31+AR31+AT31+AV31+AX31+AZ31+BB31+BD31+BF31+BH31+BJ31+BL31+BN31</f>
        <v>3</v>
      </c>
      <c r="G31" s="19">
        <f>IF(D31=0,0,D31/[1]基準人口!B$3*100000)</f>
        <v>1.0922330097087378</v>
      </c>
      <c r="H31" s="32">
        <f>IF(E31=0,0,E31/[1]基準人口!C$3*100000)</f>
        <v>1.5424164524421593</v>
      </c>
      <c r="I31" s="21">
        <f>IF(F31=0,0,F31/[1]基準人口!D$3*100000)</f>
        <v>0.68965517241379304</v>
      </c>
      <c r="J31" s="16">
        <v>0</v>
      </c>
      <c r="K31" s="18">
        <v>0</v>
      </c>
      <c r="L31" s="16">
        <v>0</v>
      </c>
      <c r="M31" s="18">
        <v>0</v>
      </c>
      <c r="N31" s="16">
        <v>0</v>
      </c>
      <c r="O31" s="22">
        <v>0</v>
      </c>
      <c r="P31" s="16">
        <v>0</v>
      </c>
      <c r="Q31" s="22">
        <v>0</v>
      </c>
      <c r="R31" s="16">
        <v>0</v>
      </c>
      <c r="S31" s="22">
        <v>0</v>
      </c>
      <c r="T31" s="23">
        <f t="shared" si="1"/>
        <v>0</v>
      </c>
      <c r="U31" s="18">
        <f t="shared" si="1"/>
        <v>0</v>
      </c>
      <c r="V31" s="24">
        <v>0</v>
      </c>
      <c r="W31" s="22">
        <v>0</v>
      </c>
      <c r="X31" s="16">
        <v>0</v>
      </c>
      <c r="Y31" s="22">
        <v>0</v>
      </c>
      <c r="Z31" s="16">
        <v>0</v>
      </c>
      <c r="AA31" s="22">
        <v>0</v>
      </c>
      <c r="AB31" s="16">
        <v>0</v>
      </c>
      <c r="AC31" s="25">
        <v>0</v>
      </c>
      <c r="AE31" s="65">
        <v>2111</v>
      </c>
      <c r="AF31" s="99" t="s">
        <v>104</v>
      </c>
      <c r="AG31" s="27">
        <v>0</v>
      </c>
      <c r="AH31" s="28">
        <v>0</v>
      </c>
      <c r="AI31" s="27">
        <v>0</v>
      </c>
      <c r="AJ31" s="28">
        <v>0</v>
      </c>
      <c r="AK31" s="27">
        <v>0</v>
      </c>
      <c r="AL31" s="28">
        <v>0</v>
      </c>
      <c r="AM31" s="27">
        <v>0</v>
      </c>
      <c r="AN31" s="28">
        <v>0</v>
      </c>
      <c r="AO31" s="27">
        <v>1</v>
      </c>
      <c r="AP31" s="28">
        <v>1</v>
      </c>
      <c r="AQ31" s="27">
        <v>0</v>
      </c>
      <c r="AR31" s="28">
        <v>0</v>
      </c>
      <c r="AS31" s="27">
        <v>0</v>
      </c>
      <c r="AT31" s="28">
        <v>0</v>
      </c>
      <c r="AU31" s="27">
        <v>0</v>
      </c>
      <c r="AV31" s="28">
        <v>0</v>
      </c>
      <c r="AW31" s="27">
        <v>1</v>
      </c>
      <c r="AX31" s="28">
        <v>0</v>
      </c>
      <c r="AY31" s="27">
        <v>0</v>
      </c>
      <c r="AZ31" s="28">
        <v>0</v>
      </c>
      <c r="BA31" s="27">
        <v>1</v>
      </c>
      <c r="BB31" s="28">
        <v>0</v>
      </c>
      <c r="BC31" s="27">
        <v>2</v>
      </c>
      <c r="BD31" s="28">
        <v>0</v>
      </c>
      <c r="BE31" s="27">
        <v>1</v>
      </c>
      <c r="BF31" s="30">
        <v>0</v>
      </c>
      <c r="BG31" s="27">
        <v>0</v>
      </c>
      <c r="BH31" s="30">
        <v>1</v>
      </c>
      <c r="BI31" s="27">
        <v>0</v>
      </c>
      <c r="BJ31" s="30">
        <v>1</v>
      </c>
      <c r="BK31" s="27">
        <v>0</v>
      </c>
      <c r="BL31" s="28">
        <v>0</v>
      </c>
      <c r="BM31" s="27">
        <v>0</v>
      </c>
      <c r="BN31" s="31">
        <v>0</v>
      </c>
    </row>
    <row r="32" spans="1:66" s="26" customFormat="1" ht="30" customHeight="1" x14ac:dyDescent="0.15">
      <c r="A32" s="15">
        <v>2112</v>
      </c>
      <c r="B32" s="65">
        <v>2112</v>
      </c>
      <c r="C32" s="99" t="s">
        <v>105</v>
      </c>
      <c r="D32" s="16">
        <f t="shared" si="4"/>
        <v>100</v>
      </c>
      <c r="E32" s="17">
        <f>T32+V32+X32+Z32+AB32+AG32+AI32+AK32+AM32+AO32+AQ32+AS32+AU32+AW32+AY32+BA32+BC32+BE32+BG32+BI32+BK32+BM32</f>
        <v>0</v>
      </c>
      <c r="F32" s="18">
        <f>U32+W32+Y32+AA32+AC32+AH32+AJ32+AL32+AN32+AP32+AR32+AT32+AV32+AX32+AZ32+BB32+BD32+BF32+BH32+BJ32+BL32+BN32</f>
        <v>100</v>
      </c>
      <c r="G32" s="19">
        <f>IF(D32=0,0,D32/[1]基準人口!B$3*100000)</f>
        <v>12.135922330097086</v>
      </c>
      <c r="H32" s="32">
        <f>IF(E32=0,0,E32/[1]基準人口!C$3*100000)</f>
        <v>0</v>
      </c>
      <c r="I32" s="21">
        <f>IF(F32=0,0,F32/[1]基準人口!D$3*100000)</f>
        <v>22.988505747126435</v>
      </c>
      <c r="J32" s="16">
        <v>0</v>
      </c>
      <c r="K32" s="18">
        <v>0</v>
      </c>
      <c r="L32" s="16">
        <v>0</v>
      </c>
      <c r="M32" s="18">
        <v>0</v>
      </c>
      <c r="N32" s="16">
        <v>0</v>
      </c>
      <c r="O32" s="22">
        <v>0</v>
      </c>
      <c r="P32" s="16">
        <v>0</v>
      </c>
      <c r="Q32" s="22">
        <v>0</v>
      </c>
      <c r="R32" s="16">
        <v>0</v>
      </c>
      <c r="S32" s="22">
        <v>0</v>
      </c>
      <c r="T32" s="23">
        <f t="shared" si="1"/>
        <v>0</v>
      </c>
      <c r="U32" s="18">
        <f t="shared" si="1"/>
        <v>0</v>
      </c>
      <c r="V32" s="24">
        <v>0</v>
      </c>
      <c r="W32" s="22">
        <v>0</v>
      </c>
      <c r="X32" s="16">
        <v>0</v>
      </c>
      <c r="Y32" s="22">
        <v>0</v>
      </c>
      <c r="Z32" s="16">
        <v>0</v>
      </c>
      <c r="AA32" s="22">
        <v>0</v>
      </c>
      <c r="AB32" s="16">
        <v>0</v>
      </c>
      <c r="AC32" s="25">
        <v>0</v>
      </c>
      <c r="AE32" s="65">
        <v>2112</v>
      </c>
      <c r="AF32" s="99" t="s">
        <v>106</v>
      </c>
      <c r="AG32" s="27">
        <v>0</v>
      </c>
      <c r="AH32" s="28">
        <v>0</v>
      </c>
      <c r="AI32" s="27">
        <v>0</v>
      </c>
      <c r="AJ32" s="28">
        <v>0</v>
      </c>
      <c r="AK32" s="27">
        <v>0</v>
      </c>
      <c r="AL32" s="28">
        <v>5</v>
      </c>
      <c r="AM32" s="27">
        <v>0</v>
      </c>
      <c r="AN32" s="28">
        <v>2</v>
      </c>
      <c r="AO32" s="27">
        <v>0</v>
      </c>
      <c r="AP32" s="28">
        <v>6</v>
      </c>
      <c r="AQ32" s="27">
        <v>0</v>
      </c>
      <c r="AR32" s="28">
        <v>11</v>
      </c>
      <c r="AS32" s="27">
        <v>0</v>
      </c>
      <c r="AT32" s="28">
        <v>7</v>
      </c>
      <c r="AU32" s="27">
        <v>0</v>
      </c>
      <c r="AV32" s="28">
        <v>14</v>
      </c>
      <c r="AW32" s="27">
        <v>0</v>
      </c>
      <c r="AX32" s="28">
        <v>13</v>
      </c>
      <c r="AY32" s="27">
        <v>0</v>
      </c>
      <c r="AZ32" s="28">
        <v>9</v>
      </c>
      <c r="BA32" s="27">
        <v>0</v>
      </c>
      <c r="BB32" s="28">
        <v>6</v>
      </c>
      <c r="BC32" s="27">
        <v>0</v>
      </c>
      <c r="BD32" s="28">
        <v>10</v>
      </c>
      <c r="BE32" s="27">
        <v>0</v>
      </c>
      <c r="BF32" s="30">
        <v>10</v>
      </c>
      <c r="BG32" s="27">
        <v>0</v>
      </c>
      <c r="BH32" s="30">
        <v>5</v>
      </c>
      <c r="BI32" s="27">
        <v>0</v>
      </c>
      <c r="BJ32" s="30">
        <v>2</v>
      </c>
      <c r="BK32" s="27">
        <v>0</v>
      </c>
      <c r="BL32" s="28">
        <v>0</v>
      </c>
      <c r="BM32" s="27">
        <v>0</v>
      </c>
      <c r="BN32" s="31">
        <v>0</v>
      </c>
    </row>
    <row r="33" spans="1:66" s="26" customFormat="1" ht="17.25" customHeight="1" x14ac:dyDescent="0.15">
      <c r="A33" s="15">
        <v>2113</v>
      </c>
      <c r="B33" s="65">
        <v>2113</v>
      </c>
      <c r="C33" s="99" t="s">
        <v>107</v>
      </c>
      <c r="D33" s="16">
        <f t="shared" si="4"/>
        <v>51</v>
      </c>
      <c r="E33" s="33">
        <f>T33+V33+X33+Z33+AB33+AG33+AI33+AK33+AM33+AO33+AQ33+AS33+AU33+AW33+AY33+BA33+BC33+BE33+BG33+BI33+BK33+BM33</f>
        <v>0</v>
      </c>
      <c r="F33" s="18">
        <f>U33+W33+Y33+AA33+AC33+AH33+AJ33+AL33+AN33+AP33+AR33+AT33+AV33+AX33+AZ33+BB33+BD33+BF33+BH33+BJ33+BL33+BN33</f>
        <v>51</v>
      </c>
      <c r="G33" s="19">
        <f>IF(D33=0,0,D33/[1]基準人口!D$3*100000)</f>
        <v>11.724137931034482</v>
      </c>
      <c r="H33" s="33">
        <f>IF(E33=0,0,E33/[1]基準人口!C$3*100000)</f>
        <v>0</v>
      </c>
      <c r="I33" s="21">
        <f>IF(F33=0,0,F33/[1]基準人口!D$3*100000)</f>
        <v>11.724137931034482</v>
      </c>
      <c r="J33" s="34">
        <v>0</v>
      </c>
      <c r="K33" s="18">
        <v>0</v>
      </c>
      <c r="L33" s="34">
        <v>0</v>
      </c>
      <c r="M33" s="18">
        <v>0</v>
      </c>
      <c r="N33" s="34">
        <v>0</v>
      </c>
      <c r="O33" s="22">
        <v>0</v>
      </c>
      <c r="P33" s="34">
        <v>0</v>
      </c>
      <c r="Q33" s="22">
        <v>0</v>
      </c>
      <c r="R33" s="34">
        <v>0</v>
      </c>
      <c r="S33" s="22">
        <v>0</v>
      </c>
      <c r="T33" s="35">
        <f t="shared" si="1"/>
        <v>0</v>
      </c>
      <c r="U33" s="18">
        <f t="shared" si="1"/>
        <v>0</v>
      </c>
      <c r="V33" s="36">
        <v>0</v>
      </c>
      <c r="W33" s="22">
        <v>0</v>
      </c>
      <c r="X33" s="34">
        <v>0</v>
      </c>
      <c r="Y33" s="22">
        <v>0</v>
      </c>
      <c r="Z33" s="34">
        <v>0</v>
      </c>
      <c r="AA33" s="22">
        <v>0</v>
      </c>
      <c r="AB33" s="34">
        <v>0</v>
      </c>
      <c r="AC33" s="25">
        <v>0</v>
      </c>
      <c r="AE33" s="65">
        <v>2113</v>
      </c>
      <c r="AF33" s="99" t="s">
        <v>108</v>
      </c>
      <c r="AG33" s="34">
        <v>0</v>
      </c>
      <c r="AH33" s="28">
        <v>0</v>
      </c>
      <c r="AI33" s="34">
        <v>0</v>
      </c>
      <c r="AJ33" s="28">
        <v>2</v>
      </c>
      <c r="AK33" s="34">
        <v>0</v>
      </c>
      <c r="AL33" s="28">
        <v>1</v>
      </c>
      <c r="AM33" s="34">
        <v>0</v>
      </c>
      <c r="AN33" s="28">
        <v>2</v>
      </c>
      <c r="AO33" s="34">
        <v>0</v>
      </c>
      <c r="AP33" s="28">
        <v>3</v>
      </c>
      <c r="AQ33" s="34">
        <v>0</v>
      </c>
      <c r="AR33" s="28">
        <v>3</v>
      </c>
      <c r="AS33" s="34">
        <v>0</v>
      </c>
      <c r="AT33" s="28">
        <v>3</v>
      </c>
      <c r="AU33" s="34">
        <v>0</v>
      </c>
      <c r="AV33" s="28">
        <v>3</v>
      </c>
      <c r="AW33" s="34">
        <v>0</v>
      </c>
      <c r="AX33" s="28">
        <v>9</v>
      </c>
      <c r="AY33" s="34">
        <v>0</v>
      </c>
      <c r="AZ33" s="28">
        <v>0</v>
      </c>
      <c r="BA33" s="34">
        <v>0</v>
      </c>
      <c r="BB33" s="28">
        <v>4</v>
      </c>
      <c r="BC33" s="34">
        <v>0</v>
      </c>
      <c r="BD33" s="28">
        <v>9</v>
      </c>
      <c r="BE33" s="34">
        <v>0</v>
      </c>
      <c r="BF33" s="30">
        <v>9</v>
      </c>
      <c r="BG33" s="34">
        <v>0</v>
      </c>
      <c r="BH33" s="30">
        <v>2</v>
      </c>
      <c r="BI33" s="34">
        <v>0</v>
      </c>
      <c r="BJ33" s="30">
        <v>1</v>
      </c>
      <c r="BK33" s="34">
        <v>0</v>
      </c>
      <c r="BL33" s="28">
        <v>0</v>
      </c>
      <c r="BM33" s="34">
        <v>0</v>
      </c>
      <c r="BN33" s="31">
        <v>0</v>
      </c>
    </row>
    <row r="34" spans="1:66" s="26" customFormat="1" ht="17.25" customHeight="1" x14ac:dyDescent="0.15">
      <c r="A34" s="15">
        <v>2114</v>
      </c>
      <c r="B34" s="65">
        <v>2114</v>
      </c>
      <c r="C34" s="99" t="s">
        <v>109</v>
      </c>
      <c r="D34" s="16">
        <f t="shared" si="4"/>
        <v>38</v>
      </c>
      <c r="E34" s="33">
        <f>T34+V34+X34+Z34+AB34+AG34+AI34+AK34+AM34+AO34+AQ34+AS34+AU34+AW34+AY34+BA34+BC34+BE34+BG34+BI34+BK34+BM34</f>
        <v>0</v>
      </c>
      <c r="F34" s="18">
        <f>U34+W34+Y34+AA34+AC34+AH34+AJ34+AL34+AN34+AP34+AR34+AT34+AV34+AX34+AZ34+BB34+BD34+BF34+BH34+BJ34+BL34+BN34</f>
        <v>38</v>
      </c>
      <c r="G34" s="19">
        <f>IF(D34=0,0,D34/[1]基準人口!D$3*100000)</f>
        <v>8.7356321839080469</v>
      </c>
      <c r="H34" s="33">
        <f>IF(E34=0,0,E34/[1]基準人口!C$3*100000)</f>
        <v>0</v>
      </c>
      <c r="I34" s="21">
        <f>IF(F34=0,0,F34/[1]基準人口!D$3*100000)</f>
        <v>8.7356321839080469</v>
      </c>
      <c r="J34" s="34">
        <v>0</v>
      </c>
      <c r="K34" s="18">
        <v>0</v>
      </c>
      <c r="L34" s="34">
        <v>0</v>
      </c>
      <c r="M34" s="18">
        <v>0</v>
      </c>
      <c r="N34" s="34">
        <v>0</v>
      </c>
      <c r="O34" s="22">
        <v>0</v>
      </c>
      <c r="P34" s="34">
        <v>0</v>
      </c>
      <c r="Q34" s="22">
        <v>0</v>
      </c>
      <c r="R34" s="34">
        <v>0</v>
      </c>
      <c r="S34" s="22">
        <v>0</v>
      </c>
      <c r="T34" s="35">
        <f t="shared" si="1"/>
        <v>0</v>
      </c>
      <c r="U34" s="18">
        <f t="shared" si="1"/>
        <v>0</v>
      </c>
      <c r="V34" s="36">
        <v>0</v>
      </c>
      <c r="W34" s="22">
        <v>0</v>
      </c>
      <c r="X34" s="34">
        <v>0</v>
      </c>
      <c r="Y34" s="22">
        <v>0</v>
      </c>
      <c r="Z34" s="34">
        <v>0</v>
      </c>
      <c r="AA34" s="22">
        <v>0</v>
      </c>
      <c r="AB34" s="34">
        <v>0</v>
      </c>
      <c r="AC34" s="25">
        <v>0</v>
      </c>
      <c r="AE34" s="65">
        <v>2114</v>
      </c>
      <c r="AF34" s="99" t="s">
        <v>110</v>
      </c>
      <c r="AG34" s="34">
        <v>0</v>
      </c>
      <c r="AH34" s="28">
        <v>0</v>
      </c>
      <c r="AI34" s="34">
        <v>0</v>
      </c>
      <c r="AJ34" s="28">
        <v>0</v>
      </c>
      <c r="AK34" s="34">
        <v>0</v>
      </c>
      <c r="AL34" s="28">
        <v>1</v>
      </c>
      <c r="AM34" s="34">
        <v>0</v>
      </c>
      <c r="AN34" s="28">
        <v>0</v>
      </c>
      <c r="AO34" s="34">
        <v>0</v>
      </c>
      <c r="AP34" s="28">
        <v>3</v>
      </c>
      <c r="AQ34" s="34">
        <v>0</v>
      </c>
      <c r="AR34" s="28">
        <v>0</v>
      </c>
      <c r="AS34" s="34">
        <v>0</v>
      </c>
      <c r="AT34" s="28">
        <v>6</v>
      </c>
      <c r="AU34" s="34">
        <v>0</v>
      </c>
      <c r="AV34" s="28">
        <v>3</v>
      </c>
      <c r="AW34" s="34">
        <v>0</v>
      </c>
      <c r="AX34" s="28">
        <v>3</v>
      </c>
      <c r="AY34" s="34">
        <v>0</v>
      </c>
      <c r="AZ34" s="28">
        <v>3</v>
      </c>
      <c r="BA34" s="34">
        <v>0</v>
      </c>
      <c r="BB34" s="28">
        <v>6</v>
      </c>
      <c r="BC34" s="34">
        <v>0</v>
      </c>
      <c r="BD34" s="28">
        <v>5</v>
      </c>
      <c r="BE34" s="34">
        <v>0</v>
      </c>
      <c r="BF34" s="30">
        <v>4</v>
      </c>
      <c r="BG34" s="34">
        <v>0</v>
      </c>
      <c r="BH34" s="30">
        <v>4</v>
      </c>
      <c r="BI34" s="34">
        <v>0</v>
      </c>
      <c r="BJ34" s="30">
        <v>0</v>
      </c>
      <c r="BK34" s="34">
        <v>0</v>
      </c>
      <c r="BL34" s="28">
        <v>0</v>
      </c>
      <c r="BM34" s="34">
        <v>0</v>
      </c>
      <c r="BN34" s="31">
        <v>0</v>
      </c>
    </row>
    <row r="35" spans="1:66" s="26" customFormat="1" ht="17.25" customHeight="1" x14ac:dyDescent="0.15">
      <c r="A35" s="15">
        <v>2115</v>
      </c>
      <c r="B35" s="65">
        <v>2115</v>
      </c>
      <c r="C35" s="99" t="s">
        <v>111</v>
      </c>
      <c r="D35" s="16">
        <f t="shared" si="4"/>
        <v>100</v>
      </c>
      <c r="E35" s="17">
        <f>T35+V35+X35+Z35+AB35+AG35+AI35+AK35+AM35+AO35+AQ35+AS35+AU35+AW35+AY35+BA35+BC35+BE35+BG35+BI35+BK35+BM35</f>
        <v>100</v>
      </c>
      <c r="F35" s="37">
        <f>U35+W35+Y35+AA35+AC35+AH35+AJ35+AL35+AN35+AP35+AR35+AT35+AV35+AX35+AZ35+BB35+BD35+BF35+BH35+BJ35+BL35+BN35</f>
        <v>0</v>
      </c>
      <c r="G35" s="19">
        <f>IF(D35=0,0,D35/[1]基準人口!C$3*100000)</f>
        <v>25.706940874035986</v>
      </c>
      <c r="H35" s="32">
        <f>IF(E35=0,0,E35/[1]基準人口!C$3*100000)</f>
        <v>25.706940874035986</v>
      </c>
      <c r="I35" s="37">
        <f>IF(F35=0,0,F35/[1]基準人口!D$3*100000)</f>
        <v>0</v>
      </c>
      <c r="J35" s="16">
        <v>0</v>
      </c>
      <c r="K35" s="37">
        <v>0</v>
      </c>
      <c r="L35" s="16">
        <v>0</v>
      </c>
      <c r="M35" s="37">
        <v>0</v>
      </c>
      <c r="N35" s="16">
        <v>0</v>
      </c>
      <c r="O35" s="38">
        <v>0</v>
      </c>
      <c r="P35" s="16">
        <v>0</v>
      </c>
      <c r="Q35" s="38">
        <v>0</v>
      </c>
      <c r="R35" s="16">
        <v>0</v>
      </c>
      <c r="S35" s="38">
        <v>0</v>
      </c>
      <c r="T35" s="23">
        <f t="shared" si="1"/>
        <v>0</v>
      </c>
      <c r="U35" s="37">
        <f t="shared" si="1"/>
        <v>0</v>
      </c>
      <c r="V35" s="24">
        <v>0</v>
      </c>
      <c r="W35" s="38">
        <v>0</v>
      </c>
      <c r="X35" s="16">
        <v>0</v>
      </c>
      <c r="Y35" s="38">
        <v>0</v>
      </c>
      <c r="Z35" s="16">
        <v>0</v>
      </c>
      <c r="AA35" s="38">
        <v>0</v>
      </c>
      <c r="AB35" s="16">
        <v>0</v>
      </c>
      <c r="AC35" s="39">
        <v>0</v>
      </c>
      <c r="AE35" s="65">
        <v>2115</v>
      </c>
      <c r="AF35" s="99" t="s">
        <v>112</v>
      </c>
      <c r="AG35" s="27">
        <v>0</v>
      </c>
      <c r="AH35" s="37">
        <v>0</v>
      </c>
      <c r="AI35" s="27">
        <v>0</v>
      </c>
      <c r="AJ35" s="37">
        <v>0</v>
      </c>
      <c r="AK35" s="27">
        <v>0</v>
      </c>
      <c r="AL35" s="37">
        <v>0</v>
      </c>
      <c r="AM35" s="27">
        <v>0</v>
      </c>
      <c r="AN35" s="37">
        <v>0</v>
      </c>
      <c r="AO35" s="27">
        <v>0</v>
      </c>
      <c r="AP35" s="37">
        <v>0</v>
      </c>
      <c r="AQ35" s="27">
        <v>0</v>
      </c>
      <c r="AR35" s="37">
        <v>0</v>
      </c>
      <c r="AS35" s="27">
        <v>3</v>
      </c>
      <c r="AT35" s="37">
        <v>0</v>
      </c>
      <c r="AU35" s="27">
        <v>1</v>
      </c>
      <c r="AV35" s="37">
        <v>0</v>
      </c>
      <c r="AW35" s="27">
        <v>7</v>
      </c>
      <c r="AX35" s="37">
        <v>0</v>
      </c>
      <c r="AY35" s="27">
        <v>6</v>
      </c>
      <c r="AZ35" s="37">
        <v>0</v>
      </c>
      <c r="BA35" s="27">
        <v>20</v>
      </c>
      <c r="BB35" s="37">
        <v>0</v>
      </c>
      <c r="BC35" s="27">
        <v>22</v>
      </c>
      <c r="BD35" s="37">
        <v>0</v>
      </c>
      <c r="BE35" s="27">
        <v>28</v>
      </c>
      <c r="BF35" s="38">
        <v>0</v>
      </c>
      <c r="BG35" s="27">
        <v>11</v>
      </c>
      <c r="BH35" s="38">
        <v>0</v>
      </c>
      <c r="BI35" s="27">
        <v>2</v>
      </c>
      <c r="BJ35" s="38">
        <v>0</v>
      </c>
      <c r="BK35" s="27">
        <v>0</v>
      </c>
      <c r="BL35" s="37">
        <v>0</v>
      </c>
      <c r="BM35" s="27">
        <v>0</v>
      </c>
      <c r="BN35" s="39">
        <v>0</v>
      </c>
    </row>
    <row r="36" spans="1:66" s="26" customFormat="1" ht="17.25" customHeight="1" x14ac:dyDescent="0.15">
      <c r="A36" s="15">
        <v>2116</v>
      </c>
      <c r="B36" s="65">
        <v>2116</v>
      </c>
      <c r="C36" s="99" t="s">
        <v>113</v>
      </c>
      <c r="D36" s="16">
        <f t="shared" si="4"/>
        <v>56</v>
      </c>
      <c r="E36" s="17">
        <f>T36+V36+X36+Z36+AB36+AG36+AI36+AK36+AM36+AO36+AQ36+AS36+AU36+AW36+AY36+BA36+BC36+BE36+BG36+BI36+BK36+BM36</f>
        <v>32</v>
      </c>
      <c r="F36" s="18">
        <f>U36+W36+Y36+AA36+AC36+AH36+AJ36+AL36+AN36+AP36+AR36+AT36+AV36+AX36+AZ36+BB36+BD36+BF36+BH36+BJ36+BL36+BN36</f>
        <v>24</v>
      </c>
      <c r="G36" s="19">
        <f>IF(D36=0,0,D36/[1]基準人口!B$3*100000)</f>
        <v>6.7961165048543686</v>
      </c>
      <c r="H36" s="32">
        <f>IF(E36=0,0,E36/[1]基準人口!C$3*100000)</f>
        <v>8.2262210796915163</v>
      </c>
      <c r="I36" s="21">
        <f>IF(F36=0,0,F36/[1]基準人口!D$3*100000)</f>
        <v>5.5172413793103443</v>
      </c>
      <c r="J36" s="16">
        <v>0</v>
      </c>
      <c r="K36" s="18">
        <v>0</v>
      </c>
      <c r="L36" s="16">
        <v>0</v>
      </c>
      <c r="M36" s="18">
        <v>0</v>
      </c>
      <c r="N36" s="16">
        <v>0</v>
      </c>
      <c r="O36" s="22">
        <v>0</v>
      </c>
      <c r="P36" s="16">
        <v>0</v>
      </c>
      <c r="Q36" s="22">
        <v>0</v>
      </c>
      <c r="R36" s="16">
        <v>0</v>
      </c>
      <c r="S36" s="22">
        <v>0</v>
      </c>
      <c r="T36" s="23">
        <f t="shared" si="1"/>
        <v>0</v>
      </c>
      <c r="U36" s="18">
        <f t="shared" si="1"/>
        <v>0</v>
      </c>
      <c r="V36" s="24">
        <v>0</v>
      </c>
      <c r="W36" s="22">
        <v>0</v>
      </c>
      <c r="X36" s="16">
        <v>0</v>
      </c>
      <c r="Y36" s="22">
        <v>0</v>
      </c>
      <c r="Z36" s="16">
        <v>0</v>
      </c>
      <c r="AA36" s="22">
        <v>0</v>
      </c>
      <c r="AB36" s="16">
        <v>0</v>
      </c>
      <c r="AC36" s="25">
        <v>0</v>
      </c>
      <c r="AE36" s="65">
        <v>2116</v>
      </c>
      <c r="AF36" s="99" t="s">
        <v>114</v>
      </c>
      <c r="AG36" s="27">
        <v>0</v>
      </c>
      <c r="AH36" s="28">
        <v>0</v>
      </c>
      <c r="AI36" s="27">
        <v>0</v>
      </c>
      <c r="AJ36" s="28">
        <v>0</v>
      </c>
      <c r="AK36" s="27">
        <v>0</v>
      </c>
      <c r="AL36" s="28">
        <v>0</v>
      </c>
      <c r="AM36" s="27">
        <v>1</v>
      </c>
      <c r="AN36" s="28">
        <v>0</v>
      </c>
      <c r="AO36" s="27">
        <v>0</v>
      </c>
      <c r="AP36" s="28">
        <v>0</v>
      </c>
      <c r="AQ36" s="27">
        <v>0</v>
      </c>
      <c r="AR36" s="28">
        <v>0</v>
      </c>
      <c r="AS36" s="27">
        <v>1</v>
      </c>
      <c r="AT36" s="28">
        <v>1</v>
      </c>
      <c r="AU36" s="27">
        <v>0</v>
      </c>
      <c r="AV36" s="28">
        <v>1</v>
      </c>
      <c r="AW36" s="27">
        <v>2</v>
      </c>
      <c r="AX36" s="28">
        <v>0</v>
      </c>
      <c r="AY36" s="27">
        <v>3</v>
      </c>
      <c r="AZ36" s="28">
        <v>1</v>
      </c>
      <c r="BA36" s="27">
        <v>6</v>
      </c>
      <c r="BB36" s="28">
        <v>2</v>
      </c>
      <c r="BC36" s="27">
        <v>7</v>
      </c>
      <c r="BD36" s="28">
        <v>5</v>
      </c>
      <c r="BE36" s="27">
        <v>5</v>
      </c>
      <c r="BF36" s="30">
        <v>4</v>
      </c>
      <c r="BG36" s="27">
        <v>6</v>
      </c>
      <c r="BH36" s="30">
        <v>6</v>
      </c>
      <c r="BI36" s="27">
        <v>1</v>
      </c>
      <c r="BJ36" s="30">
        <v>4</v>
      </c>
      <c r="BK36" s="27">
        <v>0</v>
      </c>
      <c r="BL36" s="28">
        <v>0</v>
      </c>
      <c r="BM36" s="27">
        <v>0</v>
      </c>
      <c r="BN36" s="31">
        <v>0</v>
      </c>
    </row>
    <row r="37" spans="1:66" s="26" customFormat="1" ht="21" customHeight="1" x14ac:dyDescent="0.15">
      <c r="A37" s="15">
        <v>2117</v>
      </c>
      <c r="B37" s="65">
        <v>2117</v>
      </c>
      <c r="C37" s="99" t="s">
        <v>115</v>
      </c>
      <c r="D37" s="16">
        <f t="shared" si="4"/>
        <v>26</v>
      </c>
      <c r="E37" s="17">
        <f>T37+V37+X37+Z37+AB37+AG37+AI37+AK37+AM37+AO37+AQ37+AS37+AU37+AW37+AY37+BA37+BC37+BE37+BG37+BI37+BK37+BM37</f>
        <v>15</v>
      </c>
      <c r="F37" s="18">
        <f>U37+W37+Y37+AA37+AC37+AH37+AJ37+AL37+AN37+AP37+AR37+AT37+AV37+AX37+AZ37+BB37+BD37+BF37+BH37+BJ37+BL37+BN37</f>
        <v>11</v>
      </c>
      <c r="G37" s="19">
        <f>IF(D37=0,0,D37/[1]基準人口!B$3*100000)</f>
        <v>3.1553398058252422</v>
      </c>
      <c r="H37" s="32">
        <f>IF(E37=0,0,E37/[1]基準人口!C$3*100000)</f>
        <v>3.8560411311053984</v>
      </c>
      <c r="I37" s="21">
        <f>IF(F37=0,0,F37/[1]基準人口!D$3*100000)</f>
        <v>2.5287356321839081</v>
      </c>
      <c r="J37" s="16">
        <v>0</v>
      </c>
      <c r="K37" s="18">
        <v>0</v>
      </c>
      <c r="L37" s="16">
        <v>0</v>
      </c>
      <c r="M37" s="18">
        <v>0</v>
      </c>
      <c r="N37" s="16">
        <v>0</v>
      </c>
      <c r="O37" s="22">
        <v>0</v>
      </c>
      <c r="P37" s="16">
        <v>0</v>
      </c>
      <c r="Q37" s="22">
        <v>0</v>
      </c>
      <c r="R37" s="16">
        <v>0</v>
      </c>
      <c r="S37" s="22">
        <v>0</v>
      </c>
      <c r="T37" s="23">
        <f t="shared" si="1"/>
        <v>0</v>
      </c>
      <c r="U37" s="18">
        <f t="shared" si="1"/>
        <v>0</v>
      </c>
      <c r="V37" s="24">
        <v>2</v>
      </c>
      <c r="W37" s="22">
        <v>0</v>
      </c>
      <c r="X37" s="16">
        <v>0</v>
      </c>
      <c r="Y37" s="22">
        <v>0</v>
      </c>
      <c r="Z37" s="16">
        <v>0</v>
      </c>
      <c r="AA37" s="22">
        <v>0</v>
      </c>
      <c r="AB37" s="16">
        <v>0</v>
      </c>
      <c r="AC37" s="25">
        <v>0</v>
      </c>
      <c r="AE37" s="65">
        <v>2117</v>
      </c>
      <c r="AF37" s="99" t="s">
        <v>116</v>
      </c>
      <c r="AG37" s="27">
        <v>0</v>
      </c>
      <c r="AH37" s="28">
        <v>0</v>
      </c>
      <c r="AI37" s="27">
        <v>1</v>
      </c>
      <c r="AJ37" s="28">
        <v>0</v>
      </c>
      <c r="AK37" s="27">
        <v>0</v>
      </c>
      <c r="AL37" s="28">
        <v>0</v>
      </c>
      <c r="AM37" s="27">
        <v>1</v>
      </c>
      <c r="AN37" s="28">
        <v>0</v>
      </c>
      <c r="AO37" s="27">
        <v>0</v>
      </c>
      <c r="AP37" s="28">
        <v>0</v>
      </c>
      <c r="AQ37" s="27">
        <v>0</v>
      </c>
      <c r="AR37" s="28">
        <v>2</v>
      </c>
      <c r="AS37" s="27">
        <v>1</v>
      </c>
      <c r="AT37" s="28">
        <v>1</v>
      </c>
      <c r="AU37" s="27">
        <v>0</v>
      </c>
      <c r="AV37" s="28">
        <v>2</v>
      </c>
      <c r="AW37" s="27">
        <v>3</v>
      </c>
      <c r="AX37" s="28">
        <v>1</v>
      </c>
      <c r="AY37" s="27">
        <v>2</v>
      </c>
      <c r="AZ37" s="28">
        <v>1</v>
      </c>
      <c r="BA37" s="27">
        <v>1</v>
      </c>
      <c r="BB37" s="28">
        <v>1</v>
      </c>
      <c r="BC37" s="27">
        <v>2</v>
      </c>
      <c r="BD37" s="28">
        <v>2</v>
      </c>
      <c r="BE37" s="27">
        <v>2</v>
      </c>
      <c r="BF37" s="30">
        <v>1</v>
      </c>
      <c r="BG37" s="27">
        <v>0</v>
      </c>
      <c r="BH37" s="30">
        <v>0</v>
      </c>
      <c r="BI37" s="27">
        <v>0</v>
      </c>
      <c r="BJ37" s="30">
        <v>0</v>
      </c>
      <c r="BK37" s="27">
        <v>0</v>
      </c>
      <c r="BL37" s="28">
        <v>0</v>
      </c>
      <c r="BM37" s="27">
        <v>0</v>
      </c>
      <c r="BN37" s="31">
        <v>0</v>
      </c>
    </row>
    <row r="38" spans="1:66" s="26" customFormat="1" ht="17.25" customHeight="1" x14ac:dyDescent="0.15">
      <c r="A38" s="15">
        <v>2118</v>
      </c>
      <c r="B38" s="65">
        <v>2118</v>
      </c>
      <c r="C38" s="99" t="s">
        <v>117</v>
      </c>
      <c r="D38" s="16">
        <f t="shared" si="4"/>
        <v>92</v>
      </c>
      <c r="E38" s="17">
        <f>T38+V38+X38+Z38+AB38+AG38+AI38+AK38+AM38+AO38+AQ38+AS38+AU38+AW38+AY38+BA38+BC38+BE38+BG38+BI38+BK38+BM38</f>
        <v>48</v>
      </c>
      <c r="F38" s="18">
        <f>U38+W38+Y38+AA38+AC38+AH38+AJ38+AL38+AN38+AP38+AR38+AT38+AV38+AX38+AZ38+BB38+BD38+BF38+BH38+BJ38+BL38+BN38</f>
        <v>44</v>
      </c>
      <c r="G38" s="19">
        <f>IF(D38=0,0,D38/[1]基準人口!B$3*100000)</f>
        <v>11.16504854368932</v>
      </c>
      <c r="H38" s="32">
        <f>IF(E38=0,0,E38/[1]基準人口!C$3*100000)</f>
        <v>12.339331619537274</v>
      </c>
      <c r="I38" s="21">
        <f>IF(F38=0,0,F38/[1]基準人口!D$3*100000)</f>
        <v>10.114942528735632</v>
      </c>
      <c r="J38" s="16">
        <v>0</v>
      </c>
      <c r="K38" s="18">
        <v>0</v>
      </c>
      <c r="L38" s="16">
        <v>0</v>
      </c>
      <c r="M38" s="18">
        <v>0</v>
      </c>
      <c r="N38" s="16">
        <v>0</v>
      </c>
      <c r="O38" s="22">
        <v>0</v>
      </c>
      <c r="P38" s="16">
        <v>0</v>
      </c>
      <c r="Q38" s="22">
        <v>0</v>
      </c>
      <c r="R38" s="16">
        <v>0</v>
      </c>
      <c r="S38" s="22">
        <v>0</v>
      </c>
      <c r="T38" s="23">
        <f t="shared" si="1"/>
        <v>0</v>
      </c>
      <c r="U38" s="18">
        <f t="shared" si="1"/>
        <v>0</v>
      </c>
      <c r="V38" s="24">
        <v>0</v>
      </c>
      <c r="W38" s="22">
        <v>0</v>
      </c>
      <c r="X38" s="16">
        <v>0</v>
      </c>
      <c r="Y38" s="22">
        <v>0</v>
      </c>
      <c r="Z38" s="16">
        <v>0</v>
      </c>
      <c r="AA38" s="22">
        <v>0</v>
      </c>
      <c r="AB38" s="16">
        <v>0</v>
      </c>
      <c r="AC38" s="25">
        <v>0</v>
      </c>
      <c r="AE38" s="65">
        <v>2118</v>
      </c>
      <c r="AF38" s="99" t="s">
        <v>117</v>
      </c>
      <c r="AG38" s="27">
        <v>0</v>
      </c>
      <c r="AH38" s="28">
        <v>0</v>
      </c>
      <c r="AI38" s="27">
        <v>0</v>
      </c>
      <c r="AJ38" s="28">
        <v>0</v>
      </c>
      <c r="AK38" s="27">
        <v>0</v>
      </c>
      <c r="AL38" s="28">
        <v>0</v>
      </c>
      <c r="AM38" s="27">
        <v>1</v>
      </c>
      <c r="AN38" s="28">
        <v>0</v>
      </c>
      <c r="AO38" s="27">
        <v>2</v>
      </c>
      <c r="AP38" s="28">
        <v>0</v>
      </c>
      <c r="AQ38" s="27">
        <v>2</v>
      </c>
      <c r="AR38" s="28">
        <v>0</v>
      </c>
      <c r="AS38" s="27">
        <v>0</v>
      </c>
      <c r="AT38" s="28">
        <v>0</v>
      </c>
      <c r="AU38" s="27">
        <v>2</v>
      </c>
      <c r="AV38" s="28">
        <v>4</v>
      </c>
      <c r="AW38" s="27">
        <v>5</v>
      </c>
      <c r="AX38" s="28">
        <v>3</v>
      </c>
      <c r="AY38" s="27">
        <v>4</v>
      </c>
      <c r="AZ38" s="28">
        <v>2</v>
      </c>
      <c r="BA38" s="27">
        <v>6</v>
      </c>
      <c r="BB38" s="28">
        <v>8</v>
      </c>
      <c r="BC38" s="27">
        <v>16</v>
      </c>
      <c r="BD38" s="28">
        <v>14</v>
      </c>
      <c r="BE38" s="27">
        <v>8</v>
      </c>
      <c r="BF38" s="30">
        <v>6</v>
      </c>
      <c r="BG38" s="27">
        <v>1</v>
      </c>
      <c r="BH38" s="30">
        <v>5</v>
      </c>
      <c r="BI38" s="27">
        <v>1</v>
      </c>
      <c r="BJ38" s="30">
        <v>2</v>
      </c>
      <c r="BK38" s="27">
        <v>0</v>
      </c>
      <c r="BL38" s="28">
        <v>0</v>
      </c>
      <c r="BM38" s="27">
        <v>0</v>
      </c>
      <c r="BN38" s="31">
        <v>0</v>
      </c>
    </row>
    <row r="39" spans="1:66" s="26" customFormat="1" ht="17.25" customHeight="1" x14ac:dyDescent="0.15">
      <c r="A39" s="15">
        <v>2119</v>
      </c>
      <c r="B39" s="65">
        <v>2119</v>
      </c>
      <c r="C39" s="99" t="s">
        <v>118</v>
      </c>
      <c r="D39" s="16">
        <f t="shared" si="4"/>
        <v>75</v>
      </c>
      <c r="E39" s="17">
        <f>T39+V39+X39+Z39+AB39+AG39+AI39+AK39+AM39+AO39+AQ39+AS39+AU39+AW39+AY39+BA39+BC39+BE39+BG39+BI39+BK39+BM39</f>
        <v>45</v>
      </c>
      <c r="F39" s="18">
        <f>U39+W39+Y39+AA39+AC39+AH39+AJ39+AL39+AN39+AP39+AR39+AT39+AV39+AX39+AZ39+BB39+BD39+BF39+BH39+BJ39+BL39+BN39</f>
        <v>30</v>
      </c>
      <c r="G39" s="19">
        <f>IF(D39=0,0,D39/[1]基準人口!B$3*100000)</f>
        <v>9.1019417475728162</v>
      </c>
      <c r="H39" s="32">
        <f>IF(E39=0,0,E39/[1]基準人口!C$3*100000)</f>
        <v>11.568123393316196</v>
      </c>
      <c r="I39" s="21">
        <f>IF(F39=0,0,F39/[1]基準人口!D$3*100000)</f>
        <v>6.8965517241379315</v>
      </c>
      <c r="J39" s="16">
        <v>0</v>
      </c>
      <c r="K39" s="18">
        <v>0</v>
      </c>
      <c r="L39" s="16">
        <v>0</v>
      </c>
      <c r="M39" s="18">
        <v>0</v>
      </c>
      <c r="N39" s="16">
        <v>0</v>
      </c>
      <c r="O39" s="22">
        <v>0</v>
      </c>
      <c r="P39" s="16">
        <v>0</v>
      </c>
      <c r="Q39" s="22">
        <v>0</v>
      </c>
      <c r="R39" s="16">
        <v>0</v>
      </c>
      <c r="S39" s="22">
        <v>0</v>
      </c>
      <c r="T39" s="23">
        <f t="shared" si="1"/>
        <v>0</v>
      </c>
      <c r="U39" s="18">
        <f t="shared" si="1"/>
        <v>0</v>
      </c>
      <c r="V39" s="24">
        <v>0</v>
      </c>
      <c r="W39" s="22">
        <v>0</v>
      </c>
      <c r="X39" s="16">
        <v>0</v>
      </c>
      <c r="Y39" s="22">
        <v>0</v>
      </c>
      <c r="Z39" s="16">
        <v>0</v>
      </c>
      <c r="AA39" s="22">
        <v>0</v>
      </c>
      <c r="AB39" s="16">
        <v>0</v>
      </c>
      <c r="AC39" s="25">
        <v>0</v>
      </c>
      <c r="AE39" s="65">
        <v>2119</v>
      </c>
      <c r="AF39" s="99" t="s">
        <v>118</v>
      </c>
      <c r="AG39" s="27">
        <v>0</v>
      </c>
      <c r="AH39" s="28">
        <v>0</v>
      </c>
      <c r="AI39" s="27">
        <v>0</v>
      </c>
      <c r="AJ39" s="28">
        <v>0</v>
      </c>
      <c r="AK39" s="27">
        <v>0</v>
      </c>
      <c r="AL39" s="28">
        <v>0</v>
      </c>
      <c r="AM39" s="27">
        <v>0</v>
      </c>
      <c r="AN39" s="28">
        <v>0</v>
      </c>
      <c r="AO39" s="27">
        <v>1</v>
      </c>
      <c r="AP39" s="28">
        <v>0</v>
      </c>
      <c r="AQ39" s="27">
        <v>0</v>
      </c>
      <c r="AR39" s="28">
        <v>0</v>
      </c>
      <c r="AS39" s="27">
        <v>2</v>
      </c>
      <c r="AT39" s="28">
        <v>0</v>
      </c>
      <c r="AU39" s="27">
        <v>4</v>
      </c>
      <c r="AV39" s="28">
        <v>2</v>
      </c>
      <c r="AW39" s="27">
        <v>4</v>
      </c>
      <c r="AX39" s="28">
        <v>1</v>
      </c>
      <c r="AY39" s="27">
        <v>11</v>
      </c>
      <c r="AZ39" s="28">
        <v>3</v>
      </c>
      <c r="BA39" s="27">
        <v>5</v>
      </c>
      <c r="BB39" s="28">
        <v>8</v>
      </c>
      <c r="BC39" s="27">
        <v>9</v>
      </c>
      <c r="BD39" s="28">
        <v>8</v>
      </c>
      <c r="BE39" s="27">
        <v>5</v>
      </c>
      <c r="BF39" s="30">
        <v>6</v>
      </c>
      <c r="BG39" s="27">
        <v>4</v>
      </c>
      <c r="BH39" s="30">
        <v>2</v>
      </c>
      <c r="BI39" s="27">
        <v>0</v>
      </c>
      <c r="BJ39" s="30">
        <v>0</v>
      </c>
      <c r="BK39" s="27">
        <v>0</v>
      </c>
      <c r="BL39" s="28">
        <v>0</v>
      </c>
      <c r="BM39" s="27">
        <v>0</v>
      </c>
      <c r="BN39" s="31">
        <v>0</v>
      </c>
    </row>
    <row r="40" spans="1:66" s="26" customFormat="1" ht="17.25" customHeight="1" x14ac:dyDescent="0.15">
      <c r="A40" s="15">
        <v>2120</v>
      </c>
      <c r="B40" s="65">
        <v>2120</v>
      </c>
      <c r="C40" s="99" t="s">
        <v>119</v>
      </c>
      <c r="D40" s="16">
        <f t="shared" si="4"/>
        <v>32</v>
      </c>
      <c r="E40" s="17">
        <f>T40+V40+X40+Z40+AB40+AG40+AI40+AK40+AM40+AO40+AQ40+AS40+AU40+AW40+AY40+BA40+BC40+BE40+BG40+BI40+BK40+BM40</f>
        <v>18</v>
      </c>
      <c r="F40" s="18">
        <f>U40+W40+Y40+AA40+AC40+AH40+AJ40+AL40+AN40+AP40+AR40+AT40+AV40+AX40+AZ40+BB40+BD40+BF40+BH40+BJ40+BL40+BN40</f>
        <v>14</v>
      </c>
      <c r="G40" s="19">
        <f>IF(D40=0,0,D40/[1]基準人口!B$3*100000)</f>
        <v>3.883495145631068</v>
      </c>
      <c r="H40" s="32">
        <f>IF(E40=0,0,E40/[1]基準人口!C$3*100000)</f>
        <v>4.6272493573264777</v>
      </c>
      <c r="I40" s="21">
        <f>IF(F40=0,0,F40/[1]基準人口!D$3*100000)</f>
        <v>3.2183908045977012</v>
      </c>
      <c r="J40" s="16">
        <v>0</v>
      </c>
      <c r="K40" s="18">
        <v>0</v>
      </c>
      <c r="L40" s="16">
        <v>0</v>
      </c>
      <c r="M40" s="18">
        <v>0</v>
      </c>
      <c r="N40" s="16">
        <v>0</v>
      </c>
      <c r="O40" s="22">
        <v>0</v>
      </c>
      <c r="P40" s="16">
        <v>0</v>
      </c>
      <c r="Q40" s="22">
        <v>0</v>
      </c>
      <c r="R40" s="16">
        <v>0</v>
      </c>
      <c r="S40" s="22">
        <v>0</v>
      </c>
      <c r="T40" s="23">
        <f t="shared" si="1"/>
        <v>0</v>
      </c>
      <c r="U40" s="18">
        <f t="shared" si="1"/>
        <v>0</v>
      </c>
      <c r="V40" s="24">
        <v>0</v>
      </c>
      <c r="W40" s="22">
        <v>0</v>
      </c>
      <c r="X40" s="16">
        <v>0</v>
      </c>
      <c r="Y40" s="22">
        <v>0</v>
      </c>
      <c r="Z40" s="16">
        <v>0</v>
      </c>
      <c r="AA40" s="22">
        <v>0</v>
      </c>
      <c r="AB40" s="16">
        <v>0</v>
      </c>
      <c r="AC40" s="25">
        <v>0</v>
      </c>
      <c r="AE40" s="65">
        <v>2120</v>
      </c>
      <c r="AF40" s="99" t="s">
        <v>120</v>
      </c>
      <c r="AG40" s="27">
        <v>0</v>
      </c>
      <c r="AH40" s="28">
        <v>0</v>
      </c>
      <c r="AI40" s="27">
        <v>0</v>
      </c>
      <c r="AJ40" s="28">
        <v>0</v>
      </c>
      <c r="AK40" s="27">
        <v>0</v>
      </c>
      <c r="AL40" s="28">
        <v>0</v>
      </c>
      <c r="AM40" s="27">
        <v>0</v>
      </c>
      <c r="AN40" s="28">
        <v>0</v>
      </c>
      <c r="AO40" s="27">
        <v>0</v>
      </c>
      <c r="AP40" s="28">
        <v>0</v>
      </c>
      <c r="AQ40" s="27">
        <v>1</v>
      </c>
      <c r="AR40" s="28">
        <v>0</v>
      </c>
      <c r="AS40" s="27">
        <v>1</v>
      </c>
      <c r="AT40" s="28">
        <v>0</v>
      </c>
      <c r="AU40" s="27">
        <v>1</v>
      </c>
      <c r="AV40" s="28">
        <v>0</v>
      </c>
      <c r="AW40" s="27">
        <v>0</v>
      </c>
      <c r="AX40" s="28">
        <v>1</v>
      </c>
      <c r="AY40" s="27">
        <v>1</v>
      </c>
      <c r="AZ40" s="28">
        <v>1</v>
      </c>
      <c r="BA40" s="27">
        <v>4</v>
      </c>
      <c r="BB40" s="28">
        <v>2</v>
      </c>
      <c r="BC40" s="27">
        <v>7</v>
      </c>
      <c r="BD40" s="28">
        <v>4</v>
      </c>
      <c r="BE40" s="27">
        <v>0</v>
      </c>
      <c r="BF40" s="30">
        <v>3</v>
      </c>
      <c r="BG40" s="27">
        <v>3</v>
      </c>
      <c r="BH40" s="30">
        <v>3</v>
      </c>
      <c r="BI40" s="27">
        <v>0</v>
      </c>
      <c r="BJ40" s="30">
        <v>0</v>
      </c>
      <c r="BK40" s="27">
        <v>0</v>
      </c>
      <c r="BL40" s="28">
        <v>0</v>
      </c>
      <c r="BM40" s="27">
        <v>0</v>
      </c>
      <c r="BN40" s="31">
        <v>0</v>
      </c>
    </row>
    <row r="41" spans="1:66" s="26" customFormat="1" ht="17.25" customHeight="1" x14ac:dyDescent="0.15">
      <c r="A41" s="15">
        <v>2121</v>
      </c>
      <c r="B41" s="65">
        <v>2121</v>
      </c>
      <c r="C41" s="99" t="s">
        <v>121</v>
      </c>
      <c r="D41" s="16">
        <f t="shared" si="4"/>
        <v>198</v>
      </c>
      <c r="E41" s="17">
        <f>T41+V41+X41+Z41+AB41+AG41+AI41+AK41+AM41+AO41+AQ41+AS41+AU41+AW41+AY41+BA41+BC41+BE41+BG41+BI41+BK41+BM41</f>
        <v>91</v>
      </c>
      <c r="F41" s="18">
        <f>U41+W41+Y41+AA41+AC41+AH41+AJ41+AL41+AN41+AP41+AR41+AT41+AV41+AX41+AZ41+BB41+BD41+BF41+BH41+BJ41+BL41+BN41</f>
        <v>107</v>
      </c>
      <c r="G41" s="19">
        <f>IF(D41=0,0,D41/[1]基準人口!B$3*100000)</f>
        <v>24.029126213592232</v>
      </c>
      <c r="H41" s="32">
        <f>IF(E41=0,0,E41/[1]基準人口!C$3*100000)</f>
        <v>23.393316195372751</v>
      </c>
      <c r="I41" s="21">
        <f>IF(F41=0,0,F41/[1]基準人口!D$3*100000)</f>
        <v>24.597701149425284</v>
      </c>
      <c r="J41" s="16">
        <v>0</v>
      </c>
      <c r="K41" s="18">
        <v>0</v>
      </c>
      <c r="L41" s="16">
        <v>0</v>
      </c>
      <c r="M41" s="18">
        <v>0</v>
      </c>
      <c r="N41" s="16">
        <v>0</v>
      </c>
      <c r="O41" s="22">
        <v>0</v>
      </c>
      <c r="P41" s="16">
        <v>0</v>
      </c>
      <c r="Q41" s="22">
        <v>0</v>
      </c>
      <c r="R41" s="16">
        <v>1</v>
      </c>
      <c r="S41" s="22">
        <v>0</v>
      </c>
      <c r="T41" s="23">
        <f t="shared" si="1"/>
        <v>1</v>
      </c>
      <c r="U41" s="18">
        <f t="shared" si="1"/>
        <v>0</v>
      </c>
      <c r="V41" s="24">
        <v>0</v>
      </c>
      <c r="W41" s="22">
        <v>0</v>
      </c>
      <c r="X41" s="16">
        <v>0</v>
      </c>
      <c r="Y41" s="22">
        <v>1</v>
      </c>
      <c r="Z41" s="16">
        <v>0</v>
      </c>
      <c r="AA41" s="22">
        <v>0</v>
      </c>
      <c r="AB41" s="16">
        <v>1</v>
      </c>
      <c r="AC41" s="25">
        <v>0</v>
      </c>
      <c r="AE41" s="65">
        <v>2121</v>
      </c>
      <c r="AF41" s="99" t="s">
        <v>122</v>
      </c>
      <c r="AG41" s="27">
        <v>0</v>
      </c>
      <c r="AH41" s="28">
        <v>0</v>
      </c>
      <c r="AI41" s="27">
        <v>0</v>
      </c>
      <c r="AJ41" s="28">
        <v>0</v>
      </c>
      <c r="AK41" s="27">
        <v>0</v>
      </c>
      <c r="AL41" s="28">
        <v>0</v>
      </c>
      <c r="AM41" s="27">
        <v>0</v>
      </c>
      <c r="AN41" s="28">
        <v>1</v>
      </c>
      <c r="AO41" s="27">
        <v>1</v>
      </c>
      <c r="AP41" s="28">
        <v>3</v>
      </c>
      <c r="AQ41" s="27">
        <v>2</v>
      </c>
      <c r="AR41" s="28">
        <v>0</v>
      </c>
      <c r="AS41" s="27">
        <v>7</v>
      </c>
      <c r="AT41" s="28">
        <v>1</v>
      </c>
      <c r="AU41" s="27">
        <v>10</v>
      </c>
      <c r="AV41" s="28">
        <v>9</v>
      </c>
      <c r="AW41" s="27">
        <v>15</v>
      </c>
      <c r="AX41" s="28">
        <v>5</v>
      </c>
      <c r="AY41" s="27">
        <v>7</v>
      </c>
      <c r="AZ41" s="28">
        <v>11</v>
      </c>
      <c r="BA41" s="27">
        <v>13</v>
      </c>
      <c r="BB41" s="28">
        <v>14</v>
      </c>
      <c r="BC41" s="27">
        <v>17</v>
      </c>
      <c r="BD41" s="28">
        <v>18</v>
      </c>
      <c r="BE41" s="27">
        <v>12</v>
      </c>
      <c r="BF41" s="30">
        <v>23</v>
      </c>
      <c r="BG41" s="27">
        <v>3</v>
      </c>
      <c r="BH41" s="30">
        <v>12</v>
      </c>
      <c r="BI41" s="27">
        <v>2</v>
      </c>
      <c r="BJ41" s="30">
        <v>7</v>
      </c>
      <c r="BK41" s="27">
        <v>0</v>
      </c>
      <c r="BL41" s="28">
        <v>2</v>
      </c>
      <c r="BM41" s="27">
        <v>0</v>
      </c>
      <c r="BN41" s="31">
        <v>0</v>
      </c>
    </row>
    <row r="42" spans="1:66" s="26" customFormat="1" ht="19.5" customHeight="1" x14ac:dyDescent="0.15">
      <c r="A42" s="15"/>
      <c r="B42" s="65">
        <v>2200</v>
      </c>
      <c r="C42" s="99" t="s">
        <v>123</v>
      </c>
      <c r="D42" s="16">
        <f t="shared" si="4"/>
        <v>70</v>
      </c>
      <c r="E42" s="17">
        <f>T42+V42+X42+Z42+AB42+AG42+AI42+AK42+AM42+AO42+AQ42+AS42+AU42+AW42+AY42+BA42+BC42+BE42+BG42+BI42+BK42+BM42</f>
        <v>32</v>
      </c>
      <c r="F42" s="18">
        <f>U42+W42+Y42+AA42+AC42+AH42+AJ42+AL42+AN42+AP42+AR42+AT42+AV42+AX42+AZ42+BB42+BD42+BF42+BH42+BJ42+BL42+BN42</f>
        <v>38</v>
      </c>
      <c r="G42" s="19">
        <f>IF(D42=0,0,D42/[1]基準人口!B$3*100000)</f>
        <v>8.4951456310679614</v>
      </c>
      <c r="H42" s="32">
        <f>IF(E42=0,0,E42/[1]基準人口!C$3*100000)</f>
        <v>8.2262210796915163</v>
      </c>
      <c r="I42" s="21">
        <f>IF(F42=0,0,F42/[1]基準人口!D$3*100000)</f>
        <v>8.7356321839080469</v>
      </c>
      <c r="J42" s="16">
        <f t="shared" ref="J42:S42" si="20">SUM(J43:J44)</f>
        <v>0</v>
      </c>
      <c r="K42" s="18">
        <f t="shared" si="20"/>
        <v>0</v>
      </c>
      <c r="L42" s="16">
        <f t="shared" si="20"/>
        <v>0</v>
      </c>
      <c r="M42" s="18">
        <f t="shared" si="20"/>
        <v>0</v>
      </c>
      <c r="N42" s="16">
        <f t="shared" si="20"/>
        <v>0</v>
      </c>
      <c r="O42" s="22">
        <f t="shared" si="20"/>
        <v>0</v>
      </c>
      <c r="P42" s="16">
        <f t="shared" si="20"/>
        <v>0</v>
      </c>
      <c r="Q42" s="22">
        <f t="shared" si="20"/>
        <v>0</v>
      </c>
      <c r="R42" s="16">
        <f t="shared" si="20"/>
        <v>0</v>
      </c>
      <c r="S42" s="22">
        <f t="shared" si="20"/>
        <v>0</v>
      </c>
      <c r="T42" s="23">
        <f t="shared" si="1"/>
        <v>0</v>
      </c>
      <c r="U42" s="18">
        <f t="shared" si="1"/>
        <v>0</v>
      </c>
      <c r="V42" s="24">
        <f t="shared" ref="V42:AC42" si="21">SUM(V43:V44)</f>
        <v>0</v>
      </c>
      <c r="W42" s="22">
        <f t="shared" si="21"/>
        <v>0</v>
      </c>
      <c r="X42" s="16">
        <f t="shared" si="21"/>
        <v>0</v>
      </c>
      <c r="Y42" s="22">
        <f t="shared" si="21"/>
        <v>0</v>
      </c>
      <c r="Z42" s="16">
        <f t="shared" si="21"/>
        <v>0</v>
      </c>
      <c r="AA42" s="22">
        <f t="shared" si="21"/>
        <v>0</v>
      </c>
      <c r="AB42" s="16">
        <f t="shared" si="21"/>
        <v>0</v>
      </c>
      <c r="AC42" s="25">
        <f t="shared" si="21"/>
        <v>0</v>
      </c>
      <c r="AE42" s="65">
        <v>2200</v>
      </c>
      <c r="AF42" s="99" t="s">
        <v>124</v>
      </c>
      <c r="AG42" s="27">
        <f t="shared" ref="AG42:BL42" si="22">SUM(AG43:AG44)</f>
        <v>0</v>
      </c>
      <c r="AH42" s="28">
        <f t="shared" si="22"/>
        <v>0</v>
      </c>
      <c r="AI42" s="27">
        <f t="shared" si="22"/>
        <v>0</v>
      </c>
      <c r="AJ42" s="28">
        <f t="shared" si="22"/>
        <v>0</v>
      </c>
      <c r="AK42" s="27">
        <f t="shared" si="22"/>
        <v>0</v>
      </c>
      <c r="AL42" s="28">
        <f t="shared" si="22"/>
        <v>1</v>
      </c>
      <c r="AM42" s="27">
        <f t="shared" si="22"/>
        <v>0</v>
      </c>
      <c r="AN42" s="28">
        <f t="shared" si="22"/>
        <v>0</v>
      </c>
      <c r="AO42" s="27">
        <f t="shared" si="22"/>
        <v>0</v>
      </c>
      <c r="AP42" s="28">
        <f t="shared" si="22"/>
        <v>1</v>
      </c>
      <c r="AQ42" s="27">
        <f t="shared" si="22"/>
        <v>1</v>
      </c>
      <c r="AR42" s="28">
        <f t="shared" si="22"/>
        <v>0</v>
      </c>
      <c r="AS42" s="27">
        <f t="shared" si="22"/>
        <v>1</v>
      </c>
      <c r="AT42" s="28">
        <f t="shared" si="22"/>
        <v>0</v>
      </c>
      <c r="AU42" s="27">
        <f t="shared" si="22"/>
        <v>0</v>
      </c>
      <c r="AV42" s="28">
        <f t="shared" si="22"/>
        <v>0</v>
      </c>
      <c r="AW42" s="27">
        <f t="shared" si="22"/>
        <v>1</v>
      </c>
      <c r="AX42" s="28">
        <f t="shared" si="22"/>
        <v>1</v>
      </c>
      <c r="AY42" s="27">
        <f t="shared" si="22"/>
        <v>3</v>
      </c>
      <c r="AZ42" s="28">
        <f t="shared" si="22"/>
        <v>0</v>
      </c>
      <c r="BA42" s="27">
        <f t="shared" si="22"/>
        <v>3</v>
      </c>
      <c r="BB42" s="28">
        <f t="shared" si="22"/>
        <v>4</v>
      </c>
      <c r="BC42" s="27">
        <f t="shared" si="22"/>
        <v>9</v>
      </c>
      <c r="BD42" s="28">
        <f t="shared" si="22"/>
        <v>7</v>
      </c>
      <c r="BE42" s="27">
        <f t="shared" si="22"/>
        <v>6</v>
      </c>
      <c r="BF42" s="30">
        <f t="shared" si="22"/>
        <v>10</v>
      </c>
      <c r="BG42" s="27">
        <f t="shared" si="22"/>
        <v>7</v>
      </c>
      <c r="BH42" s="30">
        <f t="shared" si="22"/>
        <v>8</v>
      </c>
      <c r="BI42" s="27">
        <f t="shared" si="22"/>
        <v>1</v>
      </c>
      <c r="BJ42" s="30">
        <f t="shared" si="22"/>
        <v>5</v>
      </c>
      <c r="BK42" s="27">
        <f t="shared" si="22"/>
        <v>0</v>
      </c>
      <c r="BL42" s="28">
        <f t="shared" si="22"/>
        <v>1</v>
      </c>
      <c r="BM42" s="27">
        <f>SUM(BM43:BM44)</f>
        <v>0</v>
      </c>
      <c r="BN42" s="31">
        <f>SUM(BN43:BN44)</f>
        <v>0</v>
      </c>
    </row>
    <row r="43" spans="1:66" s="26" customFormat="1" ht="17.25" customHeight="1" x14ac:dyDescent="0.15">
      <c r="A43" s="15">
        <v>2201</v>
      </c>
      <c r="B43" s="65">
        <v>2201</v>
      </c>
      <c r="C43" s="99" t="s">
        <v>125</v>
      </c>
      <c r="D43" s="16">
        <f t="shared" si="4"/>
        <v>21</v>
      </c>
      <c r="E43" s="17">
        <f>T43+V43+X43+Z43+AB43+AG43+AI43+AK43+AM43+AO43+AQ43+AS43+AU43+AW43+AY43+BA43+BC43+BE43+BG43+BI43+BK43+BM43</f>
        <v>6</v>
      </c>
      <c r="F43" s="18">
        <f>U43+W43+Y43+AA43+AC43+AH43+AJ43+AL43+AN43+AP43+AR43+AT43+AV43+AX43+AZ43+BB43+BD43+BF43+BH43+BJ43+BL43+BN43</f>
        <v>15</v>
      </c>
      <c r="G43" s="19">
        <f>IF(D43=0,0,D43/[1]基準人口!B$3*100000)</f>
        <v>2.5485436893203883</v>
      </c>
      <c r="H43" s="32">
        <f>IF(E43=0,0,E43/[1]基準人口!C$3*100000)</f>
        <v>1.5424164524421593</v>
      </c>
      <c r="I43" s="21">
        <f>IF(F43=0,0,F43/[1]基準人口!D$3*100000)</f>
        <v>3.4482758620689657</v>
      </c>
      <c r="J43" s="16">
        <v>0</v>
      </c>
      <c r="K43" s="18">
        <v>0</v>
      </c>
      <c r="L43" s="16">
        <v>0</v>
      </c>
      <c r="M43" s="18">
        <v>0</v>
      </c>
      <c r="N43" s="16">
        <v>0</v>
      </c>
      <c r="O43" s="22">
        <v>0</v>
      </c>
      <c r="P43" s="16">
        <v>0</v>
      </c>
      <c r="Q43" s="22">
        <v>0</v>
      </c>
      <c r="R43" s="16">
        <v>0</v>
      </c>
      <c r="S43" s="22">
        <v>0</v>
      </c>
      <c r="T43" s="23">
        <f t="shared" si="1"/>
        <v>0</v>
      </c>
      <c r="U43" s="18">
        <f t="shared" si="1"/>
        <v>0</v>
      </c>
      <c r="V43" s="24">
        <v>0</v>
      </c>
      <c r="W43" s="22">
        <v>0</v>
      </c>
      <c r="X43" s="16">
        <v>0</v>
      </c>
      <c r="Y43" s="22">
        <v>0</v>
      </c>
      <c r="Z43" s="16">
        <v>0</v>
      </c>
      <c r="AA43" s="22">
        <v>0</v>
      </c>
      <c r="AB43" s="16">
        <v>0</v>
      </c>
      <c r="AC43" s="25">
        <v>0</v>
      </c>
      <c r="AE43" s="65">
        <v>2201</v>
      </c>
      <c r="AF43" s="99" t="s">
        <v>126</v>
      </c>
      <c r="AG43" s="27">
        <v>0</v>
      </c>
      <c r="AH43" s="28">
        <v>0</v>
      </c>
      <c r="AI43" s="27">
        <v>0</v>
      </c>
      <c r="AJ43" s="28">
        <v>0</v>
      </c>
      <c r="AK43" s="27">
        <v>0</v>
      </c>
      <c r="AL43" s="28">
        <v>1</v>
      </c>
      <c r="AM43" s="27">
        <v>0</v>
      </c>
      <c r="AN43" s="28">
        <v>0</v>
      </c>
      <c r="AO43" s="27">
        <v>0</v>
      </c>
      <c r="AP43" s="28">
        <v>1</v>
      </c>
      <c r="AQ43" s="27">
        <v>0</v>
      </c>
      <c r="AR43" s="28">
        <v>0</v>
      </c>
      <c r="AS43" s="27">
        <v>0</v>
      </c>
      <c r="AT43" s="28">
        <v>0</v>
      </c>
      <c r="AU43" s="27">
        <v>0</v>
      </c>
      <c r="AV43" s="28">
        <v>0</v>
      </c>
      <c r="AW43" s="27">
        <v>0</v>
      </c>
      <c r="AX43" s="28">
        <v>1</v>
      </c>
      <c r="AY43" s="27">
        <v>1</v>
      </c>
      <c r="AZ43" s="28">
        <v>0</v>
      </c>
      <c r="BA43" s="27">
        <v>0</v>
      </c>
      <c r="BB43" s="28">
        <v>1</v>
      </c>
      <c r="BC43" s="27">
        <v>1</v>
      </c>
      <c r="BD43" s="28">
        <v>2</v>
      </c>
      <c r="BE43" s="27">
        <v>2</v>
      </c>
      <c r="BF43" s="30">
        <v>5</v>
      </c>
      <c r="BG43" s="27">
        <v>2</v>
      </c>
      <c r="BH43" s="30">
        <v>3</v>
      </c>
      <c r="BI43" s="27">
        <v>0</v>
      </c>
      <c r="BJ43" s="30">
        <v>1</v>
      </c>
      <c r="BK43" s="27">
        <v>0</v>
      </c>
      <c r="BL43" s="28">
        <v>0</v>
      </c>
      <c r="BM43" s="27">
        <v>0</v>
      </c>
      <c r="BN43" s="31">
        <v>0</v>
      </c>
    </row>
    <row r="44" spans="1:66" s="26" customFormat="1" ht="17.25" customHeight="1" x14ac:dyDescent="0.15">
      <c r="A44" s="15">
        <v>2202</v>
      </c>
      <c r="B44" s="65">
        <v>2202</v>
      </c>
      <c r="C44" s="99" t="s">
        <v>127</v>
      </c>
      <c r="D44" s="16">
        <f t="shared" si="4"/>
        <v>49</v>
      </c>
      <c r="E44" s="17">
        <f>T44+V44+X44+Z44+AB44+AG44+AI44+AK44+AM44+AO44+AQ44+AS44+AU44+AW44+AY44+BA44+BC44+BE44+BG44+BI44+BK44+BM44</f>
        <v>26</v>
      </c>
      <c r="F44" s="18">
        <f>U44+W44+Y44+AA44+AC44+AH44+AJ44+AL44+AN44+AP44+AR44+AT44+AV44+AX44+AZ44+BB44+BD44+BF44+BH44+BJ44+BL44+BN44</f>
        <v>23</v>
      </c>
      <c r="G44" s="19">
        <f>IF(D44=0,0,D44/[1]基準人口!B$3*100000)</f>
        <v>5.9466019417475726</v>
      </c>
      <c r="H44" s="32">
        <f>IF(E44=0,0,E44/[1]基準人口!C$3*100000)</f>
        <v>6.6838046272493568</v>
      </c>
      <c r="I44" s="21">
        <f>IF(F44=0,0,F44/[1]基準人口!D$3*100000)</f>
        <v>5.2873563218390807</v>
      </c>
      <c r="J44" s="16">
        <v>0</v>
      </c>
      <c r="K44" s="18">
        <v>0</v>
      </c>
      <c r="L44" s="16">
        <v>0</v>
      </c>
      <c r="M44" s="18">
        <v>0</v>
      </c>
      <c r="N44" s="16">
        <v>0</v>
      </c>
      <c r="O44" s="22">
        <v>0</v>
      </c>
      <c r="P44" s="16">
        <v>0</v>
      </c>
      <c r="Q44" s="22">
        <v>0</v>
      </c>
      <c r="R44" s="16">
        <v>0</v>
      </c>
      <c r="S44" s="22">
        <v>0</v>
      </c>
      <c r="T44" s="23">
        <f t="shared" si="1"/>
        <v>0</v>
      </c>
      <c r="U44" s="18">
        <f t="shared" si="1"/>
        <v>0</v>
      </c>
      <c r="V44" s="24">
        <v>0</v>
      </c>
      <c r="W44" s="22">
        <v>0</v>
      </c>
      <c r="X44" s="16">
        <v>0</v>
      </c>
      <c r="Y44" s="22">
        <v>0</v>
      </c>
      <c r="Z44" s="16">
        <v>0</v>
      </c>
      <c r="AA44" s="22">
        <v>0</v>
      </c>
      <c r="AB44" s="16">
        <v>0</v>
      </c>
      <c r="AC44" s="25">
        <v>0</v>
      </c>
      <c r="AE44" s="65">
        <v>2202</v>
      </c>
      <c r="AF44" s="99" t="s">
        <v>128</v>
      </c>
      <c r="AG44" s="27">
        <v>0</v>
      </c>
      <c r="AH44" s="28">
        <v>0</v>
      </c>
      <c r="AI44" s="27">
        <v>0</v>
      </c>
      <c r="AJ44" s="28">
        <v>0</v>
      </c>
      <c r="AK44" s="27">
        <v>0</v>
      </c>
      <c r="AL44" s="28">
        <v>0</v>
      </c>
      <c r="AM44" s="27">
        <v>0</v>
      </c>
      <c r="AN44" s="28">
        <v>0</v>
      </c>
      <c r="AO44" s="27">
        <v>0</v>
      </c>
      <c r="AP44" s="28">
        <v>0</v>
      </c>
      <c r="AQ44" s="27">
        <v>1</v>
      </c>
      <c r="AR44" s="28">
        <v>0</v>
      </c>
      <c r="AS44" s="27">
        <v>1</v>
      </c>
      <c r="AT44" s="28">
        <v>0</v>
      </c>
      <c r="AU44" s="27">
        <v>0</v>
      </c>
      <c r="AV44" s="28">
        <v>0</v>
      </c>
      <c r="AW44" s="27">
        <v>1</v>
      </c>
      <c r="AX44" s="28">
        <v>0</v>
      </c>
      <c r="AY44" s="27">
        <v>2</v>
      </c>
      <c r="AZ44" s="28">
        <v>0</v>
      </c>
      <c r="BA44" s="27">
        <v>3</v>
      </c>
      <c r="BB44" s="28">
        <v>3</v>
      </c>
      <c r="BC44" s="27">
        <v>8</v>
      </c>
      <c r="BD44" s="28">
        <v>5</v>
      </c>
      <c r="BE44" s="27">
        <v>4</v>
      </c>
      <c r="BF44" s="30">
        <v>5</v>
      </c>
      <c r="BG44" s="27">
        <v>5</v>
      </c>
      <c r="BH44" s="30">
        <v>5</v>
      </c>
      <c r="BI44" s="27">
        <v>1</v>
      </c>
      <c r="BJ44" s="30">
        <v>4</v>
      </c>
      <c r="BK44" s="27">
        <v>0</v>
      </c>
      <c r="BL44" s="28">
        <v>1</v>
      </c>
      <c r="BM44" s="27">
        <v>0</v>
      </c>
      <c r="BN44" s="31">
        <v>0</v>
      </c>
    </row>
    <row r="45" spans="1:66" s="26" customFormat="1" ht="17.25" customHeight="1" x14ac:dyDescent="0.15">
      <c r="A45" s="15"/>
      <c r="B45" s="65">
        <v>3000</v>
      </c>
      <c r="C45" s="99" t="s">
        <v>129</v>
      </c>
      <c r="D45" s="16">
        <f t="shared" si="4"/>
        <v>42</v>
      </c>
      <c r="E45" s="17">
        <f>T45+V45+X45+Z45+AB45+AG45+AI45+AK45+AM45+AO45+AQ45+AS45+AU45+AW45+AY45+BA45+BC45+BE45+BG45+BI45+BK45+BM45</f>
        <v>16</v>
      </c>
      <c r="F45" s="18">
        <f>U45+W45+Y45+AA45+AC45+AH45+AJ45+AL45+AN45+AP45+AR45+AT45+AV45+AX45+AZ45+BB45+BD45+BF45+BH45+BJ45+BL45+BN45</f>
        <v>26</v>
      </c>
      <c r="G45" s="19">
        <f>IF(D45=0,0,D45/[1]基準人口!B$3*100000)</f>
        <v>5.0970873786407767</v>
      </c>
      <c r="H45" s="32">
        <f>IF(E45=0,0,E45/[1]基準人口!C$3*100000)</f>
        <v>4.1131105398457581</v>
      </c>
      <c r="I45" s="21">
        <f>IF(F45=0,0,F45/[1]基準人口!D$3*100000)</f>
        <v>5.9770114942528734</v>
      </c>
      <c r="J45" s="16">
        <f t="shared" ref="J45:S45" si="23">SUM(J46:J47)</f>
        <v>0</v>
      </c>
      <c r="K45" s="18">
        <f t="shared" si="23"/>
        <v>0</v>
      </c>
      <c r="L45" s="16">
        <f t="shared" si="23"/>
        <v>0</v>
      </c>
      <c r="M45" s="18">
        <f t="shared" si="23"/>
        <v>0</v>
      </c>
      <c r="N45" s="16">
        <f t="shared" si="23"/>
        <v>0</v>
      </c>
      <c r="O45" s="22">
        <f t="shared" si="23"/>
        <v>0</v>
      </c>
      <c r="P45" s="16">
        <f t="shared" si="23"/>
        <v>0</v>
      </c>
      <c r="Q45" s="22">
        <f t="shared" si="23"/>
        <v>0</v>
      </c>
      <c r="R45" s="16">
        <f t="shared" si="23"/>
        <v>0</v>
      </c>
      <c r="S45" s="22">
        <f t="shared" si="23"/>
        <v>0</v>
      </c>
      <c r="T45" s="23">
        <f t="shared" si="1"/>
        <v>0</v>
      </c>
      <c r="U45" s="18">
        <f t="shared" si="1"/>
        <v>0</v>
      </c>
      <c r="V45" s="24">
        <f t="shared" ref="V45:AC45" si="24">SUM(V46:V47)</f>
        <v>0</v>
      </c>
      <c r="W45" s="22">
        <f t="shared" si="24"/>
        <v>0</v>
      </c>
      <c r="X45" s="16">
        <f t="shared" si="24"/>
        <v>0</v>
      </c>
      <c r="Y45" s="22">
        <f t="shared" si="24"/>
        <v>0</v>
      </c>
      <c r="Z45" s="16">
        <f t="shared" si="24"/>
        <v>0</v>
      </c>
      <c r="AA45" s="22">
        <f t="shared" si="24"/>
        <v>0</v>
      </c>
      <c r="AB45" s="16">
        <f t="shared" si="24"/>
        <v>0</v>
      </c>
      <c r="AC45" s="25">
        <f t="shared" si="24"/>
        <v>0</v>
      </c>
      <c r="AE45" s="65">
        <v>3000</v>
      </c>
      <c r="AF45" s="99" t="s">
        <v>129</v>
      </c>
      <c r="AG45" s="27">
        <f t="shared" ref="AG45:BL45" si="25">SUM(AG46:AG47)</f>
        <v>0</v>
      </c>
      <c r="AH45" s="28">
        <f t="shared" si="25"/>
        <v>0</v>
      </c>
      <c r="AI45" s="27">
        <f t="shared" si="25"/>
        <v>0</v>
      </c>
      <c r="AJ45" s="28">
        <f t="shared" si="25"/>
        <v>0</v>
      </c>
      <c r="AK45" s="27">
        <f t="shared" si="25"/>
        <v>0</v>
      </c>
      <c r="AL45" s="28">
        <f t="shared" si="25"/>
        <v>0</v>
      </c>
      <c r="AM45" s="27">
        <f t="shared" si="25"/>
        <v>0</v>
      </c>
      <c r="AN45" s="28">
        <f t="shared" si="25"/>
        <v>0</v>
      </c>
      <c r="AO45" s="27">
        <f t="shared" si="25"/>
        <v>0</v>
      </c>
      <c r="AP45" s="28">
        <f t="shared" si="25"/>
        <v>0</v>
      </c>
      <c r="AQ45" s="27">
        <f t="shared" si="25"/>
        <v>0</v>
      </c>
      <c r="AR45" s="28">
        <f t="shared" si="25"/>
        <v>0</v>
      </c>
      <c r="AS45" s="27">
        <f t="shared" si="25"/>
        <v>1</v>
      </c>
      <c r="AT45" s="28">
        <f t="shared" si="25"/>
        <v>0</v>
      </c>
      <c r="AU45" s="27">
        <f t="shared" si="25"/>
        <v>2</v>
      </c>
      <c r="AV45" s="28">
        <f t="shared" si="25"/>
        <v>0</v>
      </c>
      <c r="AW45" s="27">
        <f t="shared" si="25"/>
        <v>1</v>
      </c>
      <c r="AX45" s="28">
        <f t="shared" si="25"/>
        <v>1</v>
      </c>
      <c r="AY45" s="27">
        <f t="shared" si="25"/>
        <v>3</v>
      </c>
      <c r="AZ45" s="28">
        <f t="shared" si="25"/>
        <v>3</v>
      </c>
      <c r="BA45" s="27">
        <f t="shared" si="25"/>
        <v>1</v>
      </c>
      <c r="BB45" s="28">
        <f t="shared" si="25"/>
        <v>3</v>
      </c>
      <c r="BC45" s="27">
        <f t="shared" si="25"/>
        <v>3</v>
      </c>
      <c r="BD45" s="28">
        <f t="shared" si="25"/>
        <v>3</v>
      </c>
      <c r="BE45" s="27">
        <f t="shared" si="25"/>
        <v>3</v>
      </c>
      <c r="BF45" s="30">
        <f t="shared" si="25"/>
        <v>4</v>
      </c>
      <c r="BG45" s="27">
        <f t="shared" si="25"/>
        <v>2</v>
      </c>
      <c r="BH45" s="30">
        <f t="shared" si="25"/>
        <v>3</v>
      </c>
      <c r="BI45" s="27">
        <f t="shared" si="25"/>
        <v>0</v>
      </c>
      <c r="BJ45" s="30">
        <f t="shared" si="25"/>
        <v>9</v>
      </c>
      <c r="BK45" s="27">
        <f t="shared" si="25"/>
        <v>0</v>
      </c>
      <c r="BL45" s="28">
        <f t="shared" si="25"/>
        <v>0</v>
      </c>
      <c r="BM45" s="27">
        <f>SUM(BM46:BM47)</f>
        <v>0</v>
      </c>
      <c r="BN45" s="31">
        <f>SUM(BN46:BN47)</f>
        <v>0</v>
      </c>
    </row>
    <row r="46" spans="1:66" s="26" customFormat="1" ht="17.25" customHeight="1" x14ac:dyDescent="0.15">
      <c r="A46" s="15">
        <v>3100</v>
      </c>
      <c r="B46" s="65">
        <v>3100</v>
      </c>
      <c r="C46" s="99" t="s">
        <v>130</v>
      </c>
      <c r="D46" s="16">
        <f t="shared" si="4"/>
        <v>29</v>
      </c>
      <c r="E46" s="17">
        <f>T46+V46+X46+Z46+AB46+AG46+AI46+AK46+AM46+AO46+AQ46+AS46+AU46+AW46+AY46+BA46+BC46+BE46+BG46+BI46+BK46+BM46</f>
        <v>11</v>
      </c>
      <c r="F46" s="18">
        <f>U46+W46+Y46+AA46+AC46+AH46+AJ46+AL46+AN46+AP46+AR46+AT46+AV46+AX46+AZ46+BB46+BD46+BF46+BH46+BJ46+BL46+BN46</f>
        <v>18</v>
      </c>
      <c r="G46" s="19">
        <f>IF(D46=0,0,D46/[1]基準人口!B$3*100000)</f>
        <v>3.5194174757281553</v>
      </c>
      <c r="H46" s="32">
        <f>IF(E46=0,0,E46/[1]基準人口!C$3*100000)</f>
        <v>2.8277634961439588</v>
      </c>
      <c r="I46" s="21">
        <f>IF(F46=0,0,F46/[1]基準人口!D$3*100000)</f>
        <v>4.1379310344827589</v>
      </c>
      <c r="J46" s="16">
        <v>0</v>
      </c>
      <c r="K46" s="18">
        <v>0</v>
      </c>
      <c r="L46" s="16">
        <v>0</v>
      </c>
      <c r="M46" s="18">
        <v>0</v>
      </c>
      <c r="N46" s="16">
        <v>0</v>
      </c>
      <c r="O46" s="22">
        <v>0</v>
      </c>
      <c r="P46" s="16">
        <v>0</v>
      </c>
      <c r="Q46" s="22">
        <v>0</v>
      </c>
      <c r="R46" s="16">
        <v>0</v>
      </c>
      <c r="S46" s="22">
        <v>0</v>
      </c>
      <c r="T46" s="23">
        <f t="shared" si="1"/>
        <v>0</v>
      </c>
      <c r="U46" s="18">
        <f t="shared" si="1"/>
        <v>0</v>
      </c>
      <c r="V46" s="24">
        <v>0</v>
      </c>
      <c r="W46" s="22">
        <v>0</v>
      </c>
      <c r="X46" s="16">
        <v>0</v>
      </c>
      <c r="Y46" s="22">
        <v>0</v>
      </c>
      <c r="Z46" s="16">
        <v>0</v>
      </c>
      <c r="AA46" s="22">
        <v>0</v>
      </c>
      <c r="AB46" s="16">
        <v>0</v>
      </c>
      <c r="AC46" s="25">
        <v>0</v>
      </c>
      <c r="AE46" s="65">
        <v>3100</v>
      </c>
      <c r="AF46" s="99" t="s">
        <v>130</v>
      </c>
      <c r="AG46" s="27">
        <v>0</v>
      </c>
      <c r="AH46" s="28">
        <v>0</v>
      </c>
      <c r="AI46" s="27">
        <v>0</v>
      </c>
      <c r="AJ46" s="28">
        <v>0</v>
      </c>
      <c r="AK46" s="27">
        <v>0</v>
      </c>
      <c r="AL46" s="28">
        <v>0</v>
      </c>
      <c r="AM46" s="27">
        <v>0</v>
      </c>
      <c r="AN46" s="28">
        <v>0</v>
      </c>
      <c r="AO46" s="27">
        <v>0</v>
      </c>
      <c r="AP46" s="28">
        <v>0</v>
      </c>
      <c r="AQ46" s="27">
        <v>0</v>
      </c>
      <c r="AR46" s="28">
        <v>0</v>
      </c>
      <c r="AS46" s="27">
        <v>0</v>
      </c>
      <c r="AT46" s="28">
        <v>0</v>
      </c>
      <c r="AU46" s="27">
        <v>2</v>
      </c>
      <c r="AV46" s="28">
        <v>0</v>
      </c>
      <c r="AW46" s="27">
        <v>0</v>
      </c>
      <c r="AX46" s="28">
        <v>0</v>
      </c>
      <c r="AY46" s="27">
        <v>2</v>
      </c>
      <c r="AZ46" s="28">
        <v>2</v>
      </c>
      <c r="BA46" s="27">
        <v>0</v>
      </c>
      <c r="BB46" s="28">
        <v>1</v>
      </c>
      <c r="BC46" s="27">
        <v>2</v>
      </c>
      <c r="BD46" s="28">
        <v>3</v>
      </c>
      <c r="BE46" s="27">
        <v>3</v>
      </c>
      <c r="BF46" s="30">
        <v>3</v>
      </c>
      <c r="BG46" s="27">
        <v>2</v>
      </c>
      <c r="BH46" s="30">
        <v>3</v>
      </c>
      <c r="BI46" s="27">
        <v>0</v>
      </c>
      <c r="BJ46" s="30">
        <v>6</v>
      </c>
      <c r="BK46" s="27">
        <v>0</v>
      </c>
      <c r="BL46" s="28">
        <v>0</v>
      </c>
      <c r="BM46" s="27">
        <v>0</v>
      </c>
      <c r="BN46" s="31">
        <v>0</v>
      </c>
    </row>
    <row r="47" spans="1:66" s="26" customFormat="1" ht="20.25" customHeight="1" thickBot="1" x14ac:dyDescent="0.2">
      <c r="A47" s="15">
        <v>3200</v>
      </c>
      <c r="B47" s="66">
        <v>3200</v>
      </c>
      <c r="C47" s="100" t="s">
        <v>131</v>
      </c>
      <c r="D47" s="40">
        <f t="shared" si="4"/>
        <v>13</v>
      </c>
      <c r="E47" s="41">
        <f>T47+V47+X47+Z47+AB47+AG47+AI47+AK47+AM47+AO47+AQ47+AS47+AU47+AW47+AY47+BA47+BC47+BE47+BG47+BI47+BK47+BM47</f>
        <v>5</v>
      </c>
      <c r="F47" s="42">
        <f>U47+W47+Y47+AA47+AC47+AH47+AJ47+AL47+AN47+AP47+AR47+AT47+AV47+AX47+AZ47+BB47+BD47+BF47+BH47+BJ47+BL47+BN47</f>
        <v>8</v>
      </c>
      <c r="G47" s="43">
        <f>IF(D47=0,0,D47/[1]基準人口!B$3*100000)</f>
        <v>1.5776699029126211</v>
      </c>
      <c r="H47" s="44">
        <f>IF(E47=0,0,E47/[1]基準人口!C$3*100000)</f>
        <v>1.2853470437017995</v>
      </c>
      <c r="I47" s="45">
        <f>IF(F47=0,0,F47/[1]基準人口!D$3*100000)</f>
        <v>1.8390804597701149</v>
      </c>
      <c r="J47" s="40">
        <v>0</v>
      </c>
      <c r="K47" s="42">
        <v>0</v>
      </c>
      <c r="L47" s="40">
        <v>0</v>
      </c>
      <c r="M47" s="42">
        <v>0</v>
      </c>
      <c r="N47" s="40">
        <v>0</v>
      </c>
      <c r="O47" s="46">
        <v>0</v>
      </c>
      <c r="P47" s="40">
        <v>0</v>
      </c>
      <c r="Q47" s="46">
        <v>0</v>
      </c>
      <c r="R47" s="40">
        <v>0</v>
      </c>
      <c r="S47" s="46">
        <v>0</v>
      </c>
      <c r="T47" s="47">
        <f t="shared" si="1"/>
        <v>0</v>
      </c>
      <c r="U47" s="42">
        <f t="shared" si="1"/>
        <v>0</v>
      </c>
      <c r="V47" s="48">
        <v>0</v>
      </c>
      <c r="W47" s="46">
        <v>0</v>
      </c>
      <c r="X47" s="40">
        <v>0</v>
      </c>
      <c r="Y47" s="46">
        <v>0</v>
      </c>
      <c r="Z47" s="40">
        <v>0</v>
      </c>
      <c r="AA47" s="46">
        <v>0</v>
      </c>
      <c r="AB47" s="40">
        <v>0</v>
      </c>
      <c r="AC47" s="49">
        <v>0</v>
      </c>
      <c r="AE47" s="66">
        <v>3200</v>
      </c>
      <c r="AF47" s="100" t="s">
        <v>131</v>
      </c>
      <c r="AG47" s="50">
        <v>0</v>
      </c>
      <c r="AH47" s="51">
        <v>0</v>
      </c>
      <c r="AI47" s="50">
        <v>0</v>
      </c>
      <c r="AJ47" s="51">
        <v>0</v>
      </c>
      <c r="AK47" s="50">
        <v>0</v>
      </c>
      <c r="AL47" s="51">
        <v>0</v>
      </c>
      <c r="AM47" s="50">
        <v>0</v>
      </c>
      <c r="AN47" s="51">
        <v>0</v>
      </c>
      <c r="AO47" s="50">
        <v>0</v>
      </c>
      <c r="AP47" s="51">
        <v>0</v>
      </c>
      <c r="AQ47" s="50">
        <v>0</v>
      </c>
      <c r="AR47" s="51">
        <v>0</v>
      </c>
      <c r="AS47" s="50">
        <v>1</v>
      </c>
      <c r="AT47" s="51">
        <v>0</v>
      </c>
      <c r="AU47" s="50">
        <v>0</v>
      </c>
      <c r="AV47" s="51">
        <v>0</v>
      </c>
      <c r="AW47" s="50">
        <v>1</v>
      </c>
      <c r="AX47" s="51">
        <v>1</v>
      </c>
      <c r="AY47" s="50">
        <v>1</v>
      </c>
      <c r="AZ47" s="51">
        <v>1</v>
      </c>
      <c r="BA47" s="50">
        <v>1</v>
      </c>
      <c r="BB47" s="51">
        <v>2</v>
      </c>
      <c r="BC47" s="50">
        <v>1</v>
      </c>
      <c r="BD47" s="51">
        <v>0</v>
      </c>
      <c r="BE47" s="50">
        <v>0</v>
      </c>
      <c r="BF47" s="52">
        <v>1</v>
      </c>
      <c r="BG47" s="50">
        <v>0</v>
      </c>
      <c r="BH47" s="52">
        <v>0</v>
      </c>
      <c r="BI47" s="50">
        <v>0</v>
      </c>
      <c r="BJ47" s="52">
        <v>3</v>
      </c>
      <c r="BK47" s="50">
        <v>0</v>
      </c>
      <c r="BL47" s="51">
        <v>0</v>
      </c>
      <c r="BM47" s="50">
        <v>0</v>
      </c>
      <c r="BN47" s="53">
        <v>0</v>
      </c>
    </row>
    <row r="48" spans="1:66" s="14" customFormat="1" ht="29.25" customHeight="1" x14ac:dyDescent="0.15">
      <c r="A48" s="13"/>
      <c r="B48" s="54"/>
      <c r="C48" s="54" t="s">
        <v>132</v>
      </c>
      <c r="D48" s="55"/>
      <c r="E48" s="55"/>
      <c r="F48" s="55"/>
      <c r="G48" s="56"/>
      <c r="H48" s="56"/>
      <c r="I48" s="56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E48" s="57"/>
      <c r="AF48" s="58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</row>
    <row r="49" spans="1:69" s="7" customFormat="1" ht="18" customHeight="1" x14ac:dyDescent="0.15">
      <c r="A49" s="1"/>
      <c r="B49" s="6" t="s">
        <v>133</v>
      </c>
      <c r="AC49" s="8" t="s">
        <v>134</v>
      </c>
      <c r="AE49" s="9" t="s">
        <v>135</v>
      </c>
      <c r="BL49" s="8"/>
      <c r="BN49" s="8" t="s">
        <v>134</v>
      </c>
      <c r="BO49" s="3"/>
      <c r="BP49" s="3"/>
      <c r="BQ49" s="3"/>
    </row>
    <row r="50" spans="1:69" ht="8.25" customHeight="1" thickBot="1" x14ac:dyDescent="0.2"/>
    <row r="51" spans="1:69" s="14" customFormat="1" ht="18" customHeight="1" x14ac:dyDescent="0.15">
      <c r="A51" s="13"/>
      <c r="B51" s="62" t="s">
        <v>4</v>
      </c>
      <c r="C51" s="67"/>
      <c r="D51" s="68" t="s">
        <v>5</v>
      </c>
      <c r="E51" s="69"/>
      <c r="F51" s="69"/>
      <c r="G51" s="68"/>
      <c r="H51" s="69"/>
      <c r="I51" s="69"/>
      <c r="J51" s="104" t="s">
        <v>6</v>
      </c>
      <c r="K51" s="105"/>
      <c r="L51" s="104" t="s">
        <v>7</v>
      </c>
      <c r="M51" s="105"/>
      <c r="N51" s="104" t="s">
        <v>8</v>
      </c>
      <c r="O51" s="105"/>
      <c r="P51" s="104" t="s">
        <v>9</v>
      </c>
      <c r="Q51" s="105"/>
      <c r="R51" s="104" t="s">
        <v>10</v>
      </c>
      <c r="S51" s="108"/>
      <c r="T51" s="70" t="s">
        <v>136</v>
      </c>
      <c r="U51" s="71"/>
      <c r="V51" s="104" t="s">
        <v>137</v>
      </c>
      <c r="W51" s="105"/>
      <c r="X51" s="104" t="s">
        <v>138</v>
      </c>
      <c r="Y51" s="105"/>
      <c r="Z51" s="104" t="s">
        <v>139</v>
      </c>
      <c r="AA51" s="105"/>
      <c r="AB51" s="104" t="s">
        <v>140</v>
      </c>
      <c r="AC51" s="108"/>
      <c r="AE51" s="62" t="s">
        <v>4</v>
      </c>
      <c r="AF51" s="67"/>
      <c r="AG51" s="104" t="s">
        <v>141</v>
      </c>
      <c r="AH51" s="105"/>
      <c r="AI51" s="104" t="s">
        <v>142</v>
      </c>
      <c r="AJ51" s="105"/>
      <c r="AK51" s="104" t="s">
        <v>143</v>
      </c>
      <c r="AL51" s="105"/>
      <c r="AM51" s="104" t="s">
        <v>144</v>
      </c>
      <c r="AN51" s="105"/>
      <c r="AO51" s="104" t="s">
        <v>145</v>
      </c>
      <c r="AP51" s="105"/>
      <c r="AQ51" s="104" t="s">
        <v>146</v>
      </c>
      <c r="AR51" s="105"/>
      <c r="AS51" s="104" t="s">
        <v>147</v>
      </c>
      <c r="AT51" s="105"/>
      <c r="AU51" s="104" t="s">
        <v>148</v>
      </c>
      <c r="AV51" s="105"/>
      <c r="AW51" s="104" t="s">
        <v>149</v>
      </c>
      <c r="AX51" s="105"/>
      <c r="AY51" s="104" t="s">
        <v>150</v>
      </c>
      <c r="AZ51" s="105"/>
      <c r="BA51" s="104" t="s">
        <v>151</v>
      </c>
      <c r="BB51" s="105"/>
      <c r="BC51" s="104" t="s">
        <v>152</v>
      </c>
      <c r="BD51" s="105"/>
      <c r="BE51" s="104" t="s">
        <v>153</v>
      </c>
      <c r="BF51" s="105"/>
      <c r="BG51" s="104" t="s">
        <v>154</v>
      </c>
      <c r="BH51" s="105"/>
      <c r="BI51" s="104" t="s">
        <v>155</v>
      </c>
      <c r="BJ51" s="105"/>
      <c r="BK51" s="104" t="s">
        <v>156</v>
      </c>
      <c r="BL51" s="105"/>
      <c r="BM51" s="104" t="s">
        <v>32</v>
      </c>
      <c r="BN51" s="108"/>
    </row>
    <row r="52" spans="1:69" s="14" customFormat="1" ht="18" customHeight="1" x14ac:dyDescent="0.15">
      <c r="A52" s="13"/>
      <c r="B52" s="63"/>
      <c r="C52" s="72" t="s">
        <v>33</v>
      </c>
      <c r="D52" s="73" t="s">
        <v>34</v>
      </c>
      <c r="E52" s="74"/>
      <c r="F52" s="75"/>
      <c r="G52" s="73" t="s">
        <v>35</v>
      </c>
      <c r="H52" s="74"/>
      <c r="I52" s="74"/>
      <c r="J52" s="106"/>
      <c r="K52" s="107"/>
      <c r="L52" s="106"/>
      <c r="M52" s="107"/>
      <c r="N52" s="106"/>
      <c r="O52" s="107"/>
      <c r="P52" s="106"/>
      <c r="Q52" s="107"/>
      <c r="R52" s="106"/>
      <c r="S52" s="109"/>
      <c r="T52" s="77" t="s">
        <v>157</v>
      </c>
      <c r="U52" s="78" t="s">
        <v>158</v>
      </c>
      <c r="V52" s="73"/>
      <c r="W52" s="78" t="s">
        <v>159</v>
      </c>
      <c r="X52" s="73"/>
      <c r="Y52" s="78" t="s">
        <v>160</v>
      </c>
      <c r="Z52" s="73"/>
      <c r="AA52" s="78" t="s">
        <v>161</v>
      </c>
      <c r="AB52" s="73"/>
      <c r="AC52" s="79" t="s">
        <v>162</v>
      </c>
      <c r="AE52" s="63"/>
      <c r="AF52" s="72" t="s">
        <v>33</v>
      </c>
      <c r="AG52" s="73"/>
      <c r="AH52" s="78" t="s">
        <v>42</v>
      </c>
      <c r="AI52" s="73"/>
      <c r="AJ52" s="78" t="s">
        <v>163</v>
      </c>
      <c r="AK52" s="73"/>
      <c r="AL52" s="78" t="s">
        <v>164</v>
      </c>
      <c r="AM52" s="73"/>
      <c r="AN52" s="92" t="s">
        <v>165</v>
      </c>
      <c r="AO52" s="73"/>
      <c r="AP52" s="92" t="s">
        <v>166</v>
      </c>
      <c r="AQ52" s="73"/>
      <c r="AR52" s="78" t="s">
        <v>167</v>
      </c>
      <c r="AS52" s="73"/>
      <c r="AT52" s="78" t="s">
        <v>168</v>
      </c>
      <c r="AU52" s="73"/>
      <c r="AV52" s="78" t="s">
        <v>169</v>
      </c>
      <c r="AW52" s="73"/>
      <c r="AX52" s="78" t="s">
        <v>170</v>
      </c>
      <c r="AY52" s="73"/>
      <c r="AZ52" s="78" t="s">
        <v>171</v>
      </c>
      <c r="BA52" s="73"/>
      <c r="BB52" s="78" t="s">
        <v>172</v>
      </c>
      <c r="BC52" s="73"/>
      <c r="BD52" s="78" t="s">
        <v>173</v>
      </c>
      <c r="BE52" s="73"/>
      <c r="BF52" s="78" t="s">
        <v>174</v>
      </c>
      <c r="BG52" s="73"/>
      <c r="BH52" s="78" t="s">
        <v>175</v>
      </c>
      <c r="BI52" s="73"/>
      <c r="BJ52" s="78" t="s">
        <v>176</v>
      </c>
      <c r="BK52" s="73"/>
      <c r="BL52" s="92" t="s">
        <v>57</v>
      </c>
      <c r="BM52" s="106"/>
      <c r="BN52" s="109"/>
    </row>
    <row r="53" spans="1:69" s="14" customFormat="1" ht="18" customHeight="1" x14ac:dyDescent="0.15">
      <c r="A53" s="13"/>
      <c r="B53" s="64" t="s">
        <v>177</v>
      </c>
      <c r="C53" s="80"/>
      <c r="D53" s="81" t="s">
        <v>59</v>
      </c>
      <c r="E53" s="82" t="s">
        <v>60</v>
      </c>
      <c r="F53" s="83" t="s">
        <v>61</v>
      </c>
      <c r="G53" s="81" t="s">
        <v>59</v>
      </c>
      <c r="H53" s="82" t="s">
        <v>60</v>
      </c>
      <c r="I53" s="84" t="s">
        <v>61</v>
      </c>
      <c r="J53" s="81" t="s">
        <v>60</v>
      </c>
      <c r="K53" s="84" t="s">
        <v>61</v>
      </c>
      <c r="L53" s="81" t="s">
        <v>60</v>
      </c>
      <c r="M53" s="84" t="s">
        <v>61</v>
      </c>
      <c r="N53" s="81" t="s">
        <v>60</v>
      </c>
      <c r="O53" s="84" t="s">
        <v>61</v>
      </c>
      <c r="P53" s="81" t="s">
        <v>60</v>
      </c>
      <c r="Q53" s="84" t="s">
        <v>61</v>
      </c>
      <c r="R53" s="81" t="s">
        <v>60</v>
      </c>
      <c r="S53" s="85" t="s">
        <v>61</v>
      </c>
      <c r="T53" s="86" t="s">
        <v>60</v>
      </c>
      <c r="U53" s="83" t="s">
        <v>61</v>
      </c>
      <c r="V53" s="87" t="s">
        <v>60</v>
      </c>
      <c r="W53" s="84" t="s">
        <v>61</v>
      </c>
      <c r="X53" s="81" t="s">
        <v>60</v>
      </c>
      <c r="Y53" s="84" t="s">
        <v>61</v>
      </c>
      <c r="Z53" s="81" t="s">
        <v>60</v>
      </c>
      <c r="AA53" s="84" t="s">
        <v>61</v>
      </c>
      <c r="AB53" s="81" t="s">
        <v>60</v>
      </c>
      <c r="AC53" s="88" t="s">
        <v>61</v>
      </c>
      <c r="AE53" s="64" t="s">
        <v>177</v>
      </c>
      <c r="AF53" s="80"/>
      <c r="AG53" s="94" t="s">
        <v>60</v>
      </c>
      <c r="AH53" s="83" t="s">
        <v>61</v>
      </c>
      <c r="AI53" s="81" t="s">
        <v>60</v>
      </c>
      <c r="AJ53" s="83" t="s">
        <v>61</v>
      </c>
      <c r="AK53" s="81" t="s">
        <v>60</v>
      </c>
      <c r="AL53" s="83" t="s">
        <v>61</v>
      </c>
      <c r="AM53" s="81" t="s">
        <v>60</v>
      </c>
      <c r="AN53" s="83" t="s">
        <v>61</v>
      </c>
      <c r="AO53" s="81" t="s">
        <v>60</v>
      </c>
      <c r="AP53" s="83" t="s">
        <v>61</v>
      </c>
      <c r="AQ53" s="81" t="s">
        <v>60</v>
      </c>
      <c r="AR53" s="83" t="s">
        <v>61</v>
      </c>
      <c r="AS53" s="81" t="s">
        <v>60</v>
      </c>
      <c r="AT53" s="83" t="s">
        <v>61</v>
      </c>
      <c r="AU53" s="81" t="s">
        <v>60</v>
      </c>
      <c r="AV53" s="83" t="s">
        <v>61</v>
      </c>
      <c r="AW53" s="81" t="s">
        <v>60</v>
      </c>
      <c r="AX53" s="83" t="s">
        <v>61</v>
      </c>
      <c r="AY53" s="81" t="s">
        <v>60</v>
      </c>
      <c r="AZ53" s="83" t="s">
        <v>61</v>
      </c>
      <c r="BA53" s="81" t="s">
        <v>60</v>
      </c>
      <c r="BB53" s="83" t="s">
        <v>61</v>
      </c>
      <c r="BC53" s="81" t="s">
        <v>60</v>
      </c>
      <c r="BD53" s="83" t="s">
        <v>61</v>
      </c>
      <c r="BE53" s="81" t="s">
        <v>60</v>
      </c>
      <c r="BF53" s="83" t="s">
        <v>61</v>
      </c>
      <c r="BG53" s="81" t="s">
        <v>60</v>
      </c>
      <c r="BH53" s="83" t="s">
        <v>61</v>
      </c>
      <c r="BI53" s="81" t="s">
        <v>60</v>
      </c>
      <c r="BJ53" s="83" t="s">
        <v>61</v>
      </c>
      <c r="BK53" s="81" t="s">
        <v>60</v>
      </c>
      <c r="BL53" s="95" t="s">
        <v>61</v>
      </c>
      <c r="BM53" s="81" t="s">
        <v>60</v>
      </c>
      <c r="BN53" s="88" t="s">
        <v>61</v>
      </c>
    </row>
    <row r="54" spans="1:69" s="26" customFormat="1" ht="20.25" customHeight="1" x14ac:dyDescent="0.15">
      <c r="A54" s="15"/>
      <c r="B54" s="65">
        <v>4000</v>
      </c>
      <c r="C54" s="99" t="s">
        <v>178</v>
      </c>
      <c r="D54" s="16">
        <f t="shared" ref="D54:D98" si="26">E54+F54</f>
        <v>170</v>
      </c>
      <c r="E54" s="17">
        <f>T54+V54+X54+Z54+AB54+AG54+AI54+AK54+AM54+AO54+AQ54+AS54+AU54+AW54+AY54+BA54+BC54+BE54+BG54+BI54+BK54+BM54</f>
        <v>76</v>
      </c>
      <c r="F54" s="18">
        <f>U54+W54+Y54+AA54+AC54+AH54+AJ54+AL54+AN54+AP54+AR54+AT54+AV54+AX54+AZ54+BB54+BD54+BF54+BH54+BJ54+BL54+BN54</f>
        <v>94</v>
      </c>
      <c r="G54" s="19">
        <f>IF(D54=0,0,D54/[1]基準人口!B$3*100000)</f>
        <v>20.631067961165048</v>
      </c>
      <c r="H54" s="32">
        <f>IF(E54=0,0,E54/[1]基準人口!C$3*100000)</f>
        <v>19.537275064267352</v>
      </c>
      <c r="I54" s="59">
        <f>IF(F54=0,0,F54/[1]基準人口!D$3*100000)</f>
        <v>21.609195402298848</v>
      </c>
      <c r="J54" s="16">
        <f t="shared" ref="J54:S54" si="27">SUM(J55:J56)</f>
        <v>1</v>
      </c>
      <c r="K54" s="22">
        <f t="shared" si="27"/>
        <v>0</v>
      </c>
      <c r="L54" s="16">
        <f t="shared" si="27"/>
        <v>0</v>
      </c>
      <c r="M54" s="22">
        <f t="shared" si="27"/>
        <v>0</v>
      </c>
      <c r="N54" s="16">
        <f t="shared" si="27"/>
        <v>0</v>
      </c>
      <c r="O54" s="22">
        <f t="shared" si="27"/>
        <v>0</v>
      </c>
      <c r="P54" s="16">
        <f t="shared" si="27"/>
        <v>0</v>
      </c>
      <c r="Q54" s="22">
        <f t="shared" si="27"/>
        <v>0</v>
      </c>
      <c r="R54" s="16">
        <f t="shared" si="27"/>
        <v>0</v>
      </c>
      <c r="S54" s="22">
        <f t="shared" si="27"/>
        <v>0</v>
      </c>
      <c r="T54" s="23">
        <f t="shared" ref="T54:U98" si="28">J54+L54+N54+P54+R54</f>
        <v>1</v>
      </c>
      <c r="U54" s="18">
        <f t="shared" si="28"/>
        <v>0</v>
      </c>
      <c r="V54" s="24">
        <f t="shared" ref="V54:AC54" si="29">SUM(V55:V56)</f>
        <v>0</v>
      </c>
      <c r="W54" s="22">
        <f t="shared" si="29"/>
        <v>0</v>
      </c>
      <c r="X54" s="16">
        <f t="shared" si="29"/>
        <v>0</v>
      </c>
      <c r="Y54" s="22">
        <f t="shared" si="29"/>
        <v>0</v>
      </c>
      <c r="Z54" s="16">
        <f t="shared" si="29"/>
        <v>0</v>
      </c>
      <c r="AA54" s="22">
        <f t="shared" si="29"/>
        <v>0</v>
      </c>
      <c r="AB54" s="16">
        <f t="shared" si="29"/>
        <v>0</v>
      </c>
      <c r="AC54" s="25">
        <f t="shared" si="29"/>
        <v>0</v>
      </c>
      <c r="AE54" s="65">
        <v>4000</v>
      </c>
      <c r="AF54" s="99" t="s">
        <v>178</v>
      </c>
      <c r="AG54" s="27">
        <f t="shared" ref="AG54:BL54" si="30">SUM(AG55:AG56)</f>
        <v>0</v>
      </c>
      <c r="AH54" s="30">
        <f t="shared" si="30"/>
        <v>0</v>
      </c>
      <c r="AI54" s="27">
        <f t="shared" si="30"/>
        <v>0</v>
      </c>
      <c r="AJ54" s="30">
        <f t="shared" si="30"/>
        <v>1</v>
      </c>
      <c r="AK54" s="27">
        <f t="shared" si="30"/>
        <v>0</v>
      </c>
      <c r="AL54" s="30">
        <f t="shared" si="30"/>
        <v>0</v>
      </c>
      <c r="AM54" s="27">
        <f t="shared" si="30"/>
        <v>0</v>
      </c>
      <c r="AN54" s="28">
        <f t="shared" si="30"/>
        <v>0</v>
      </c>
      <c r="AO54" s="27">
        <f t="shared" si="30"/>
        <v>1</v>
      </c>
      <c r="AP54" s="28">
        <f t="shared" si="30"/>
        <v>0</v>
      </c>
      <c r="AQ54" s="27">
        <f t="shared" si="30"/>
        <v>3</v>
      </c>
      <c r="AR54" s="30">
        <f t="shared" si="30"/>
        <v>0</v>
      </c>
      <c r="AS54" s="27">
        <f t="shared" si="30"/>
        <v>4</v>
      </c>
      <c r="AT54" s="30">
        <f t="shared" si="30"/>
        <v>0</v>
      </c>
      <c r="AU54" s="27">
        <f t="shared" si="30"/>
        <v>7</v>
      </c>
      <c r="AV54" s="30">
        <f t="shared" si="30"/>
        <v>3</v>
      </c>
      <c r="AW54" s="27">
        <f t="shared" si="30"/>
        <v>11</v>
      </c>
      <c r="AX54" s="30">
        <f t="shared" si="30"/>
        <v>4</v>
      </c>
      <c r="AY54" s="27">
        <f t="shared" si="30"/>
        <v>13</v>
      </c>
      <c r="AZ54" s="30">
        <f t="shared" si="30"/>
        <v>6</v>
      </c>
      <c r="BA54" s="27">
        <f t="shared" si="30"/>
        <v>11</v>
      </c>
      <c r="BB54" s="30">
        <f t="shared" si="30"/>
        <v>9</v>
      </c>
      <c r="BC54" s="27">
        <f t="shared" si="30"/>
        <v>5</v>
      </c>
      <c r="BD54" s="30">
        <f t="shared" si="30"/>
        <v>17</v>
      </c>
      <c r="BE54" s="27">
        <f t="shared" si="30"/>
        <v>9</v>
      </c>
      <c r="BF54" s="30">
        <f t="shared" si="30"/>
        <v>20</v>
      </c>
      <c r="BG54" s="27">
        <f t="shared" si="30"/>
        <v>9</v>
      </c>
      <c r="BH54" s="30">
        <f t="shared" si="30"/>
        <v>21</v>
      </c>
      <c r="BI54" s="27">
        <f t="shared" si="30"/>
        <v>2</v>
      </c>
      <c r="BJ54" s="30">
        <f t="shared" si="30"/>
        <v>11</v>
      </c>
      <c r="BK54" s="27">
        <f t="shared" si="30"/>
        <v>0</v>
      </c>
      <c r="BL54" s="28">
        <f t="shared" si="30"/>
        <v>2</v>
      </c>
      <c r="BM54" s="27">
        <f>SUM(BM55:BM56)</f>
        <v>0</v>
      </c>
      <c r="BN54" s="31">
        <f>SUM(BN55:BN56)</f>
        <v>0</v>
      </c>
    </row>
    <row r="55" spans="1:69" s="26" customFormat="1" ht="17.25" customHeight="1" x14ac:dyDescent="0.15">
      <c r="A55" s="15">
        <v>4100</v>
      </c>
      <c r="B55" s="65">
        <v>4100</v>
      </c>
      <c r="C55" s="99" t="s">
        <v>179</v>
      </c>
      <c r="D55" s="16">
        <f t="shared" si="26"/>
        <v>92</v>
      </c>
      <c r="E55" s="17">
        <f>T55+V55+X55+Z55+AB55+AG55+AI55+AK55+AM55+AO55+AQ55+AS55+AU55+AW55+AY55+BA55+BC55+BE55+BG55+BI55+BK55+BM55</f>
        <v>43</v>
      </c>
      <c r="F55" s="18">
        <f>U55+W55+Y55+AA55+AC55+AH55+AJ55+AL55+AN55+AP55+AR55+AT55+AV55+AX55+AZ55+BB55+BD55+BF55+BH55+BJ55+BL55+BN55</f>
        <v>49</v>
      </c>
      <c r="G55" s="19">
        <f>IF(D55=0,0,D55/[1]基準人口!B$3*100000)</f>
        <v>11.16504854368932</v>
      </c>
      <c r="H55" s="32">
        <f>IF(E55=0,0,E55/[1]基準人口!C$3*100000)</f>
        <v>11.053984575835475</v>
      </c>
      <c r="I55" s="59">
        <f>IF(F55=0,0,F55/[1]基準人口!D$3*100000)</f>
        <v>11.264367816091953</v>
      </c>
      <c r="J55" s="16">
        <v>0</v>
      </c>
      <c r="K55" s="22">
        <v>0</v>
      </c>
      <c r="L55" s="16">
        <v>0</v>
      </c>
      <c r="M55" s="22">
        <v>0</v>
      </c>
      <c r="N55" s="16">
        <v>0</v>
      </c>
      <c r="O55" s="22">
        <v>0</v>
      </c>
      <c r="P55" s="16">
        <v>0</v>
      </c>
      <c r="Q55" s="22">
        <v>0</v>
      </c>
      <c r="R55" s="16">
        <v>0</v>
      </c>
      <c r="S55" s="22">
        <v>0</v>
      </c>
      <c r="T55" s="23">
        <f t="shared" si="28"/>
        <v>0</v>
      </c>
      <c r="U55" s="18">
        <f t="shared" si="28"/>
        <v>0</v>
      </c>
      <c r="V55" s="24">
        <v>0</v>
      </c>
      <c r="W55" s="22">
        <v>0</v>
      </c>
      <c r="X55" s="16">
        <v>0</v>
      </c>
      <c r="Y55" s="22">
        <v>0</v>
      </c>
      <c r="Z55" s="16">
        <v>0</v>
      </c>
      <c r="AA55" s="22">
        <v>0</v>
      </c>
      <c r="AB55" s="16">
        <v>0</v>
      </c>
      <c r="AC55" s="25">
        <v>0</v>
      </c>
      <c r="AE55" s="65">
        <v>4100</v>
      </c>
      <c r="AF55" s="99" t="s">
        <v>179</v>
      </c>
      <c r="AG55" s="27">
        <v>0</v>
      </c>
      <c r="AH55" s="30">
        <v>0</v>
      </c>
      <c r="AI55" s="27">
        <v>0</v>
      </c>
      <c r="AJ55" s="30">
        <v>1</v>
      </c>
      <c r="AK55" s="27">
        <v>0</v>
      </c>
      <c r="AL55" s="30">
        <v>0</v>
      </c>
      <c r="AM55" s="27">
        <v>0</v>
      </c>
      <c r="AN55" s="28">
        <v>0</v>
      </c>
      <c r="AO55" s="27">
        <v>1</v>
      </c>
      <c r="AP55" s="28">
        <v>0</v>
      </c>
      <c r="AQ55" s="27">
        <v>2</v>
      </c>
      <c r="AR55" s="30">
        <v>0</v>
      </c>
      <c r="AS55" s="27">
        <v>1</v>
      </c>
      <c r="AT55" s="30">
        <v>0</v>
      </c>
      <c r="AU55" s="27">
        <v>3</v>
      </c>
      <c r="AV55" s="30">
        <v>1</v>
      </c>
      <c r="AW55" s="27">
        <v>8</v>
      </c>
      <c r="AX55" s="30">
        <v>1</v>
      </c>
      <c r="AY55" s="27">
        <v>7</v>
      </c>
      <c r="AZ55" s="30">
        <v>4</v>
      </c>
      <c r="BA55" s="27">
        <v>7</v>
      </c>
      <c r="BB55" s="30">
        <v>6</v>
      </c>
      <c r="BC55" s="27">
        <v>4</v>
      </c>
      <c r="BD55" s="30">
        <v>10</v>
      </c>
      <c r="BE55" s="27">
        <v>5</v>
      </c>
      <c r="BF55" s="30">
        <v>11</v>
      </c>
      <c r="BG55" s="27">
        <v>5</v>
      </c>
      <c r="BH55" s="30">
        <v>9</v>
      </c>
      <c r="BI55" s="27">
        <v>0</v>
      </c>
      <c r="BJ55" s="30">
        <v>6</v>
      </c>
      <c r="BK55" s="27">
        <v>0</v>
      </c>
      <c r="BL55" s="28">
        <v>0</v>
      </c>
      <c r="BM55" s="27">
        <v>0</v>
      </c>
      <c r="BN55" s="31">
        <v>0</v>
      </c>
    </row>
    <row r="56" spans="1:69" s="26" customFormat="1" ht="17.25" customHeight="1" x14ac:dyDescent="0.15">
      <c r="A56" s="15">
        <v>4200</v>
      </c>
      <c r="B56" s="65">
        <v>4200</v>
      </c>
      <c r="C56" s="99" t="s">
        <v>180</v>
      </c>
      <c r="D56" s="16">
        <f t="shared" si="26"/>
        <v>78</v>
      </c>
      <c r="E56" s="17">
        <f>T56+V56+X56+Z56+AB56+AG56+AI56+AK56+AM56+AO56+AQ56+AS56+AU56+AW56+AY56+BA56+BC56+BE56+BG56+BI56+BK56+BM56</f>
        <v>33</v>
      </c>
      <c r="F56" s="18">
        <f>U56+W56+Y56+AA56+AC56+AH56+AJ56+AL56+AN56+AP56+AR56+AT56+AV56+AX56+AZ56+BB56+BD56+BF56+BH56+BJ56+BL56+BN56</f>
        <v>45</v>
      </c>
      <c r="G56" s="19">
        <f>IF(D56=0,0,D56/[1]基準人口!B$3*100000)</f>
        <v>9.4660194174757279</v>
      </c>
      <c r="H56" s="32">
        <f>IF(E56=0,0,E56/[1]基準人口!C$3*100000)</f>
        <v>8.4832904884318765</v>
      </c>
      <c r="I56" s="59">
        <f>IF(F56=0,0,F56/[1]基準人口!D$3*100000)</f>
        <v>10.344827586206897</v>
      </c>
      <c r="J56" s="16">
        <v>1</v>
      </c>
      <c r="K56" s="22">
        <v>0</v>
      </c>
      <c r="L56" s="16">
        <v>0</v>
      </c>
      <c r="M56" s="22">
        <v>0</v>
      </c>
      <c r="N56" s="16">
        <v>0</v>
      </c>
      <c r="O56" s="22">
        <v>0</v>
      </c>
      <c r="P56" s="16">
        <v>0</v>
      </c>
      <c r="Q56" s="22">
        <v>0</v>
      </c>
      <c r="R56" s="16">
        <v>0</v>
      </c>
      <c r="S56" s="22">
        <v>0</v>
      </c>
      <c r="T56" s="23">
        <f t="shared" si="28"/>
        <v>1</v>
      </c>
      <c r="U56" s="18">
        <f t="shared" si="28"/>
        <v>0</v>
      </c>
      <c r="V56" s="24">
        <v>0</v>
      </c>
      <c r="W56" s="22">
        <v>0</v>
      </c>
      <c r="X56" s="16">
        <v>0</v>
      </c>
      <c r="Y56" s="22">
        <v>0</v>
      </c>
      <c r="Z56" s="16">
        <v>0</v>
      </c>
      <c r="AA56" s="22">
        <v>0</v>
      </c>
      <c r="AB56" s="16">
        <v>0</v>
      </c>
      <c r="AC56" s="25">
        <v>0</v>
      </c>
      <c r="AE56" s="65">
        <v>4200</v>
      </c>
      <c r="AF56" s="99" t="s">
        <v>180</v>
      </c>
      <c r="AG56" s="27">
        <v>0</v>
      </c>
      <c r="AH56" s="30">
        <v>0</v>
      </c>
      <c r="AI56" s="27">
        <v>0</v>
      </c>
      <c r="AJ56" s="30">
        <v>0</v>
      </c>
      <c r="AK56" s="27">
        <v>0</v>
      </c>
      <c r="AL56" s="30">
        <v>0</v>
      </c>
      <c r="AM56" s="27">
        <v>0</v>
      </c>
      <c r="AN56" s="28">
        <v>0</v>
      </c>
      <c r="AO56" s="27">
        <v>0</v>
      </c>
      <c r="AP56" s="28">
        <v>0</v>
      </c>
      <c r="AQ56" s="27">
        <v>1</v>
      </c>
      <c r="AR56" s="30">
        <v>0</v>
      </c>
      <c r="AS56" s="27">
        <v>3</v>
      </c>
      <c r="AT56" s="30">
        <v>0</v>
      </c>
      <c r="AU56" s="27">
        <v>4</v>
      </c>
      <c r="AV56" s="30">
        <v>2</v>
      </c>
      <c r="AW56" s="27">
        <v>3</v>
      </c>
      <c r="AX56" s="30">
        <v>3</v>
      </c>
      <c r="AY56" s="27">
        <v>6</v>
      </c>
      <c r="AZ56" s="30">
        <v>2</v>
      </c>
      <c r="BA56" s="27">
        <v>4</v>
      </c>
      <c r="BB56" s="30">
        <v>3</v>
      </c>
      <c r="BC56" s="27">
        <v>1</v>
      </c>
      <c r="BD56" s="30">
        <v>7</v>
      </c>
      <c r="BE56" s="27">
        <v>4</v>
      </c>
      <c r="BF56" s="30">
        <v>9</v>
      </c>
      <c r="BG56" s="27">
        <v>4</v>
      </c>
      <c r="BH56" s="30">
        <v>12</v>
      </c>
      <c r="BI56" s="27">
        <v>2</v>
      </c>
      <c r="BJ56" s="30">
        <v>5</v>
      </c>
      <c r="BK56" s="27">
        <v>0</v>
      </c>
      <c r="BL56" s="28">
        <v>2</v>
      </c>
      <c r="BM56" s="27">
        <v>0</v>
      </c>
      <c r="BN56" s="31">
        <v>0</v>
      </c>
    </row>
    <row r="57" spans="1:69" s="26" customFormat="1" ht="17.25" customHeight="1" x14ac:dyDescent="0.15">
      <c r="A57" s="15"/>
      <c r="B57" s="65">
        <v>5000</v>
      </c>
      <c r="C57" s="99" t="s">
        <v>181</v>
      </c>
      <c r="D57" s="16">
        <f t="shared" si="26"/>
        <v>106</v>
      </c>
      <c r="E57" s="17">
        <f>T57+V57+X57+Z57+AB57+AG57+AI57+AK57+AM57+AO57+AQ57+AS57+AU57+AW57+AY57+BA57+BC57+BE57+BG57+BI57+BK57+BM57</f>
        <v>35</v>
      </c>
      <c r="F57" s="18">
        <f>U57+W57+Y57+AA57+AC57+AH57+AJ57+AL57+AN57+AP57+AR57+AT57+AV57+AX57+AZ57+BB57+BD57+BF57+BH57+BJ57+BL57+BN57</f>
        <v>71</v>
      </c>
      <c r="G57" s="19">
        <f>IF(D57=0,0,D57/[1]基準人口!B$3*100000)</f>
        <v>12.864077669902914</v>
      </c>
      <c r="H57" s="32">
        <f>IF(E57=0,0,E57/[1]基準人口!C$3*100000)</f>
        <v>8.9974293059125952</v>
      </c>
      <c r="I57" s="59">
        <f>IF(F57=0,0,F57/[1]基準人口!D$3*100000)</f>
        <v>16.321839080459768</v>
      </c>
      <c r="J57" s="16">
        <f t="shared" ref="J57:S57" si="31">SUM(J58:J59)</f>
        <v>0</v>
      </c>
      <c r="K57" s="22">
        <f t="shared" si="31"/>
        <v>0</v>
      </c>
      <c r="L57" s="16">
        <f t="shared" si="31"/>
        <v>0</v>
      </c>
      <c r="M57" s="22">
        <f t="shared" si="31"/>
        <v>0</v>
      </c>
      <c r="N57" s="16">
        <f t="shared" si="31"/>
        <v>0</v>
      </c>
      <c r="O57" s="22">
        <f t="shared" si="31"/>
        <v>0</v>
      </c>
      <c r="P57" s="16">
        <f t="shared" si="31"/>
        <v>0</v>
      </c>
      <c r="Q57" s="22">
        <f t="shared" si="31"/>
        <v>0</v>
      </c>
      <c r="R57" s="16">
        <f t="shared" si="31"/>
        <v>0</v>
      </c>
      <c r="S57" s="22">
        <f t="shared" si="31"/>
        <v>0</v>
      </c>
      <c r="T57" s="23">
        <f t="shared" si="28"/>
        <v>0</v>
      </c>
      <c r="U57" s="18">
        <f t="shared" si="28"/>
        <v>0</v>
      </c>
      <c r="V57" s="24">
        <f t="shared" ref="V57:AC57" si="32">SUM(V58:V59)</f>
        <v>0</v>
      </c>
      <c r="W57" s="22">
        <f t="shared" si="32"/>
        <v>0</v>
      </c>
      <c r="X57" s="16">
        <f t="shared" si="32"/>
        <v>0</v>
      </c>
      <c r="Y57" s="22">
        <f t="shared" si="32"/>
        <v>0</v>
      </c>
      <c r="Z57" s="16">
        <f t="shared" si="32"/>
        <v>0</v>
      </c>
      <c r="AA57" s="22">
        <f t="shared" si="32"/>
        <v>0</v>
      </c>
      <c r="AB57" s="16">
        <f t="shared" si="32"/>
        <v>0</v>
      </c>
      <c r="AC57" s="25">
        <f t="shared" si="32"/>
        <v>0</v>
      </c>
      <c r="AE57" s="65">
        <v>5000</v>
      </c>
      <c r="AF57" s="99" t="s">
        <v>181</v>
      </c>
      <c r="AG57" s="27">
        <f t="shared" ref="AG57:BL57" si="33">SUM(AG58:AG59)</f>
        <v>0</v>
      </c>
      <c r="AH57" s="30">
        <f t="shared" si="33"/>
        <v>0</v>
      </c>
      <c r="AI57" s="27">
        <f t="shared" si="33"/>
        <v>0</v>
      </c>
      <c r="AJ57" s="30">
        <f t="shared" si="33"/>
        <v>0</v>
      </c>
      <c r="AK57" s="27">
        <f t="shared" si="33"/>
        <v>0</v>
      </c>
      <c r="AL57" s="30">
        <f t="shared" si="33"/>
        <v>0</v>
      </c>
      <c r="AM57" s="27">
        <f t="shared" si="33"/>
        <v>0</v>
      </c>
      <c r="AN57" s="28">
        <f t="shared" si="33"/>
        <v>0</v>
      </c>
      <c r="AO57" s="27">
        <f t="shared" si="33"/>
        <v>0</v>
      </c>
      <c r="AP57" s="28">
        <f t="shared" si="33"/>
        <v>0</v>
      </c>
      <c r="AQ57" s="27">
        <f t="shared" si="33"/>
        <v>1</v>
      </c>
      <c r="AR57" s="30">
        <f t="shared" si="33"/>
        <v>1</v>
      </c>
      <c r="AS57" s="27">
        <f t="shared" si="33"/>
        <v>1</v>
      </c>
      <c r="AT57" s="30">
        <f t="shared" si="33"/>
        <v>0</v>
      </c>
      <c r="AU57" s="27">
        <f t="shared" si="33"/>
        <v>0</v>
      </c>
      <c r="AV57" s="30">
        <f t="shared" si="33"/>
        <v>1</v>
      </c>
      <c r="AW57" s="27">
        <f t="shared" si="33"/>
        <v>2</v>
      </c>
      <c r="AX57" s="30">
        <f t="shared" si="33"/>
        <v>0</v>
      </c>
      <c r="AY57" s="27">
        <f t="shared" si="33"/>
        <v>1</v>
      </c>
      <c r="AZ57" s="30">
        <f t="shared" si="33"/>
        <v>3</v>
      </c>
      <c r="BA57" s="27">
        <f t="shared" si="33"/>
        <v>2</v>
      </c>
      <c r="BB57" s="30">
        <f t="shared" si="33"/>
        <v>2</v>
      </c>
      <c r="BC57" s="27">
        <f t="shared" si="33"/>
        <v>9</v>
      </c>
      <c r="BD57" s="30">
        <f t="shared" si="33"/>
        <v>4</v>
      </c>
      <c r="BE57" s="27">
        <f t="shared" si="33"/>
        <v>11</v>
      </c>
      <c r="BF57" s="30">
        <f t="shared" si="33"/>
        <v>17</v>
      </c>
      <c r="BG57" s="27">
        <f t="shared" si="33"/>
        <v>5</v>
      </c>
      <c r="BH57" s="30">
        <f t="shared" si="33"/>
        <v>22</v>
      </c>
      <c r="BI57" s="27">
        <f t="shared" si="33"/>
        <v>2</v>
      </c>
      <c r="BJ57" s="30">
        <f t="shared" si="33"/>
        <v>16</v>
      </c>
      <c r="BK57" s="27">
        <f t="shared" si="33"/>
        <v>1</v>
      </c>
      <c r="BL57" s="28">
        <f t="shared" si="33"/>
        <v>5</v>
      </c>
      <c r="BM57" s="27">
        <f>SUM(BM58:BM59)</f>
        <v>0</v>
      </c>
      <c r="BN57" s="31">
        <f>SUM(BN58:BN59)</f>
        <v>0</v>
      </c>
    </row>
    <row r="58" spans="1:69" s="26" customFormat="1" ht="17.25" customHeight="1" x14ac:dyDescent="0.15">
      <c r="A58" s="15">
        <v>5100</v>
      </c>
      <c r="B58" s="65">
        <v>5100</v>
      </c>
      <c r="C58" s="99" t="s">
        <v>182</v>
      </c>
      <c r="D58" s="16">
        <f t="shared" si="26"/>
        <v>88</v>
      </c>
      <c r="E58" s="17">
        <f>T58+V58+X58+Z58+AB58+AG58+AI58+AK58+AM58+AO58+AQ58+AS58+AU58+AW58+AY58+BA58+BC58+BE58+BG58+BI58+BK58+BM58</f>
        <v>25</v>
      </c>
      <c r="F58" s="18">
        <f>U58+W58+Y58+AA58+AC58+AH58+AJ58+AL58+AN58+AP58+AR58+AT58+AV58+AX58+AZ58+BB58+BD58+BF58+BH58+BJ58+BL58+BN58</f>
        <v>63</v>
      </c>
      <c r="G58" s="19">
        <f>IF(D58=0,0,D58/[1]基準人口!B$3*100000)</f>
        <v>10.679611650485437</v>
      </c>
      <c r="H58" s="32">
        <f>IF(E58=0,0,E58/[1]基準人口!C$3*100000)</f>
        <v>6.4267352185089965</v>
      </c>
      <c r="I58" s="59">
        <f>IF(F58=0,0,F58/[1]基準人口!D$3*100000)</f>
        <v>14.482758620689655</v>
      </c>
      <c r="J58" s="16">
        <v>0</v>
      </c>
      <c r="K58" s="22">
        <v>0</v>
      </c>
      <c r="L58" s="16">
        <v>0</v>
      </c>
      <c r="M58" s="22">
        <v>0</v>
      </c>
      <c r="N58" s="16">
        <v>0</v>
      </c>
      <c r="O58" s="22">
        <v>0</v>
      </c>
      <c r="P58" s="16">
        <v>0</v>
      </c>
      <c r="Q58" s="22">
        <v>0</v>
      </c>
      <c r="R58" s="16">
        <v>0</v>
      </c>
      <c r="S58" s="22">
        <v>0</v>
      </c>
      <c r="T58" s="23">
        <f t="shared" si="28"/>
        <v>0</v>
      </c>
      <c r="U58" s="18">
        <f t="shared" si="28"/>
        <v>0</v>
      </c>
      <c r="V58" s="24">
        <v>0</v>
      </c>
      <c r="W58" s="22">
        <v>0</v>
      </c>
      <c r="X58" s="16">
        <v>0</v>
      </c>
      <c r="Y58" s="22">
        <v>0</v>
      </c>
      <c r="Z58" s="16">
        <v>0</v>
      </c>
      <c r="AA58" s="22">
        <v>0</v>
      </c>
      <c r="AB58" s="16">
        <v>0</v>
      </c>
      <c r="AC58" s="25">
        <v>0</v>
      </c>
      <c r="AE58" s="65">
        <v>5100</v>
      </c>
      <c r="AF58" s="99" t="s">
        <v>182</v>
      </c>
      <c r="AG58" s="27">
        <v>0</v>
      </c>
      <c r="AH58" s="30">
        <v>0</v>
      </c>
      <c r="AI58" s="27">
        <v>0</v>
      </c>
      <c r="AJ58" s="30">
        <v>0</v>
      </c>
      <c r="AK58" s="27">
        <v>0</v>
      </c>
      <c r="AL58" s="30">
        <v>0</v>
      </c>
      <c r="AM58" s="27">
        <v>0</v>
      </c>
      <c r="AN58" s="28">
        <v>0</v>
      </c>
      <c r="AO58" s="27">
        <v>0</v>
      </c>
      <c r="AP58" s="28">
        <v>0</v>
      </c>
      <c r="AQ58" s="27">
        <v>0</v>
      </c>
      <c r="AR58" s="30">
        <v>0</v>
      </c>
      <c r="AS58" s="27">
        <v>0</v>
      </c>
      <c r="AT58" s="30">
        <v>0</v>
      </c>
      <c r="AU58" s="27">
        <v>0</v>
      </c>
      <c r="AV58" s="30">
        <v>0</v>
      </c>
      <c r="AW58" s="27">
        <v>0</v>
      </c>
      <c r="AX58" s="30">
        <v>0</v>
      </c>
      <c r="AY58" s="27">
        <v>1</v>
      </c>
      <c r="AZ58" s="30">
        <v>1</v>
      </c>
      <c r="BA58" s="27">
        <v>1</v>
      </c>
      <c r="BB58" s="30">
        <v>2</v>
      </c>
      <c r="BC58" s="27">
        <v>7</v>
      </c>
      <c r="BD58" s="30">
        <v>3</v>
      </c>
      <c r="BE58" s="27">
        <v>8</v>
      </c>
      <c r="BF58" s="30">
        <v>15</v>
      </c>
      <c r="BG58" s="27">
        <v>5</v>
      </c>
      <c r="BH58" s="30">
        <v>22</v>
      </c>
      <c r="BI58" s="27">
        <v>2</v>
      </c>
      <c r="BJ58" s="30">
        <v>15</v>
      </c>
      <c r="BK58" s="27">
        <v>1</v>
      </c>
      <c r="BL58" s="28">
        <v>5</v>
      </c>
      <c r="BM58" s="27">
        <v>0</v>
      </c>
      <c r="BN58" s="31">
        <v>0</v>
      </c>
    </row>
    <row r="59" spans="1:69" s="26" customFormat="1" ht="20.25" customHeight="1" x14ac:dyDescent="0.15">
      <c r="A59" s="15">
        <v>5200</v>
      </c>
      <c r="B59" s="65">
        <v>5200</v>
      </c>
      <c r="C59" s="99" t="s">
        <v>183</v>
      </c>
      <c r="D59" s="16">
        <f t="shared" si="26"/>
        <v>18</v>
      </c>
      <c r="E59" s="17">
        <f>T59+V59+X59+Z59+AB59+AG59+AI59+AK59+AM59+AO59+AQ59+AS59+AU59+AW59+AY59+BA59+BC59+BE59+BG59+BI59+BK59+BM59</f>
        <v>10</v>
      </c>
      <c r="F59" s="18">
        <f>U59+W59+Y59+AA59+AC59+AH59+AJ59+AL59+AN59+AP59+AR59+AT59+AV59+AX59+AZ59+BB59+BD59+BF59+BH59+BJ59+BL59+BN59</f>
        <v>8</v>
      </c>
      <c r="G59" s="19">
        <f>IF(D59=0,0,D59/[1]基準人口!B$3*100000)</f>
        <v>2.1844660194174756</v>
      </c>
      <c r="H59" s="32">
        <f>IF(E59=0,0,E59/[1]基準人口!C$3*100000)</f>
        <v>2.5706940874035991</v>
      </c>
      <c r="I59" s="59">
        <f>IF(F59=0,0,F59/[1]基準人口!D$3*100000)</f>
        <v>1.8390804597701149</v>
      </c>
      <c r="J59" s="16">
        <v>0</v>
      </c>
      <c r="K59" s="22">
        <v>0</v>
      </c>
      <c r="L59" s="16">
        <v>0</v>
      </c>
      <c r="M59" s="22">
        <v>0</v>
      </c>
      <c r="N59" s="16">
        <v>0</v>
      </c>
      <c r="O59" s="22">
        <v>0</v>
      </c>
      <c r="P59" s="16">
        <v>0</v>
      </c>
      <c r="Q59" s="22">
        <v>0</v>
      </c>
      <c r="R59" s="16">
        <v>0</v>
      </c>
      <c r="S59" s="22">
        <v>0</v>
      </c>
      <c r="T59" s="23">
        <f t="shared" si="28"/>
        <v>0</v>
      </c>
      <c r="U59" s="18">
        <f t="shared" si="28"/>
        <v>0</v>
      </c>
      <c r="V59" s="24">
        <v>0</v>
      </c>
      <c r="W59" s="22">
        <v>0</v>
      </c>
      <c r="X59" s="16">
        <v>0</v>
      </c>
      <c r="Y59" s="22">
        <v>0</v>
      </c>
      <c r="Z59" s="16">
        <v>0</v>
      </c>
      <c r="AA59" s="22">
        <v>0</v>
      </c>
      <c r="AB59" s="16">
        <v>0</v>
      </c>
      <c r="AC59" s="25">
        <v>0</v>
      </c>
      <c r="AE59" s="65">
        <v>5200</v>
      </c>
      <c r="AF59" s="99" t="s">
        <v>183</v>
      </c>
      <c r="AG59" s="27">
        <v>0</v>
      </c>
      <c r="AH59" s="30">
        <v>0</v>
      </c>
      <c r="AI59" s="27">
        <v>0</v>
      </c>
      <c r="AJ59" s="30">
        <v>0</v>
      </c>
      <c r="AK59" s="27">
        <v>0</v>
      </c>
      <c r="AL59" s="30">
        <v>0</v>
      </c>
      <c r="AM59" s="27">
        <v>0</v>
      </c>
      <c r="AN59" s="28">
        <v>0</v>
      </c>
      <c r="AO59" s="27">
        <v>0</v>
      </c>
      <c r="AP59" s="28">
        <v>0</v>
      </c>
      <c r="AQ59" s="27">
        <v>1</v>
      </c>
      <c r="AR59" s="30">
        <v>1</v>
      </c>
      <c r="AS59" s="27">
        <v>1</v>
      </c>
      <c r="AT59" s="30">
        <v>0</v>
      </c>
      <c r="AU59" s="27">
        <v>0</v>
      </c>
      <c r="AV59" s="30">
        <v>1</v>
      </c>
      <c r="AW59" s="27">
        <v>2</v>
      </c>
      <c r="AX59" s="30">
        <v>0</v>
      </c>
      <c r="AY59" s="27">
        <v>0</v>
      </c>
      <c r="AZ59" s="30">
        <v>2</v>
      </c>
      <c r="BA59" s="27">
        <v>1</v>
      </c>
      <c r="BB59" s="30">
        <v>0</v>
      </c>
      <c r="BC59" s="27">
        <v>2</v>
      </c>
      <c r="BD59" s="30">
        <v>1</v>
      </c>
      <c r="BE59" s="27">
        <v>3</v>
      </c>
      <c r="BF59" s="30">
        <v>2</v>
      </c>
      <c r="BG59" s="27">
        <v>0</v>
      </c>
      <c r="BH59" s="30">
        <v>0</v>
      </c>
      <c r="BI59" s="27">
        <v>0</v>
      </c>
      <c r="BJ59" s="30">
        <v>1</v>
      </c>
      <c r="BK59" s="27">
        <v>0</v>
      </c>
      <c r="BL59" s="28">
        <v>0</v>
      </c>
      <c r="BM59" s="27">
        <v>0</v>
      </c>
      <c r="BN59" s="31">
        <v>0</v>
      </c>
    </row>
    <row r="60" spans="1:69" s="26" customFormat="1" ht="17.25" customHeight="1" x14ac:dyDescent="0.15">
      <c r="A60" s="15"/>
      <c r="B60" s="65">
        <v>6000</v>
      </c>
      <c r="C60" s="99" t="s">
        <v>184</v>
      </c>
      <c r="D60" s="16">
        <f t="shared" si="26"/>
        <v>237</v>
      </c>
      <c r="E60" s="17">
        <f>T60+V60+X60+Z60+AB60+AG60+AI60+AK60+AM60+AO60+AQ60+AS60+AU60+AW60+AY60+BA60+BC60+BE60+BG60+BI60+BK60+BM60</f>
        <v>97</v>
      </c>
      <c r="F60" s="18">
        <f>U60+W60+Y60+AA60+AC60+AH60+AJ60+AL60+AN60+AP60+AR60+AT60+AV60+AX60+AZ60+BB60+BD60+BF60+BH60+BJ60+BL60+BN60</f>
        <v>140</v>
      </c>
      <c r="G60" s="19">
        <f>IF(D60=0,0,D60/[1]基準人口!B$3*100000)</f>
        <v>28.762135922330096</v>
      </c>
      <c r="H60" s="32">
        <f>IF(E60=0,0,E60/[1]基準人口!C$3*100000)</f>
        <v>24.935732647814913</v>
      </c>
      <c r="I60" s="59">
        <f>IF(F60=0,0,F60/[1]基準人口!D$3*100000)</f>
        <v>32.183908045977013</v>
      </c>
      <c r="J60" s="16">
        <f t="shared" ref="J60:S60" si="34">SUM(J61:J65)</f>
        <v>1</v>
      </c>
      <c r="K60" s="22">
        <f t="shared" si="34"/>
        <v>2</v>
      </c>
      <c r="L60" s="16">
        <f t="shared" si="34"/>
        <v>0</v>
      </c>
      <c r="M60" s="22">
        <f t="shared" si="34"/>
        <v>0</v>
      </c>
      <c r="N60" s="16">
        <f t="shared" si="34"/>
        <v>0</v>
      </c>
      <c r="O60" s="22">
        <f t="shared" si="34"/>
        <v>0</v>
      </c>
      <c r="P60" s="16">
        <f t="shared" si="34"/>
        <v>1</v>
      </c>
      <c r="Q60" s="22">
        <f t="shared" si="34"/>
        <v>0</v>
      </c>
      <c r="R60" s="16">
        <f t="shared" si="34"/>
        <v>0</v>
      </c>
      <c r="S60" s="22">
        <f t="shared" si="34"/>
        <v>0</v>
      </c>
      <c r="T60" s="23">
        <f t="shared" si="28"/>
        <v>2</v>
      </c>
      <c r="U60" s="18">
        <f t="shared" si="28"/>
        <v>2</v>
      </c>
      <c r="V60" s="24">
        <f t="shared" ref="V60:AC60" si="35">SUM(V61:V65)</f>
        <v>0</v>
      </c>
      <c r="W60" s="22">
        <f t="shared" si="35"/>
        <v>0</v>
      </c>
      <c r="X60" s="16">
        <f t="shared" si="35"/>
        <v>1</v>
      </c>
      <c r="Y60" s="22">
        <f t="shared" si="35"/>
        <v>0</v>
      </c>
      <c r="Z60" s="16">
        <f t="shared" si="35"/>
        <v>0</v>
      </c>
      <c r="AA60" s="22">
        <f t="shared" si="35"/>
        <v>0</v>
      </c>
      <c r="AB60" s="16">
        <f t="shared" si="35"/>
        <v>0</v>
      </c>
      <c r="AC60" s="25">
        <f t="shared" si="35"/>
        <v>0</v>
      </c>
      <c r="AE60" s="65">
        <v>6000</v>
      </c>
      <c r="AF60" s="99" t="s">
        <v>184</v>
      </c>
      <c r="AG60" s="27">
        <f t="shared" ref="AG60:BL60" si="36">SUM(AG61:AG65)</f>
        <v>0</v>
      </c>
      <c r="AH60" s="30">
        <f t="shared" si="36"/>
        <v>0</v>
      </c>
      <c r="AI60" s="27">
        <f t="shared" si="36"/>
        <v>0</v>
      </c>
      <c r="AJ60" s="30">
        <f t="shared" si="36"/>
        <v>0</v>
      </c>
      <c r="AK60" s="27">
        <f t="shared" si="36"/>
        <v>0</v>
      </c>
      <c r="AL60" s="30">
        <f t="shared" si="36"/>
        <v>0</v>
      </c>
      <c r="AM60" s="27">
        <f t="shared" si="36"/>
        <v>0</v>
      </c>
      <c r="AN60" s="28">
        <f t="shared" si="36"/>
        <v>0</v>
      </c>
      <c r="AO60" s="27">
        <f t="shared" si="36"/>
        <v>0</v>
      </c>
      <c r="AP60" s="28">
        <f t="shared" si="36"/>
        <v>0</v>
      </c>
      <c r="AQ60" s="27">
        <f t="shared" si="36"/>
        <v>1</v>
      </c>
      <c r="AR60" s="30">
        <f t="shared" si="36"/>
        <v>1</v>
      </c>
      <c r="AS60" s="27">
        <f t="shared" si="36"/>
        <v>2</v>
      </c>
      <c r="AT60" s="30">
        <f t="shared" si="36"/>
        <v>4</v>
      </c>
      <c r="AU60" s="27">
        <f t="shared" si="36"/>
        <v>1</v>
      </c>
      <c r="AV60" s="30">
        <f t="shared" si="36"/>
        <v>1</v>
      </c>
      <c r="AW60" s="27">
        <f t="shared" si="36"/>
        <v>5</v>
      </c>
      <c r="AX60" s="30">
        <f t="shared" si="36"/>
        <v>5</v>
      </c>
      <c r="AY60" s="27">
        <f t="shared" si="36"/>
        <v>8</v>
      </c>
      <c r="AZ60" s="30">
        <f t="shared" si="36"/>
        <v>5</v>
      </c>
      <c r="BA60" s="27">
        <f t="shared" si="36"/>
        <v>18</v>
      </c>
      <c r="BB60" s="30">
        <f t="shared" si="36"/>
        <v>14</v>
      </c>
      <c r="BC60" s="27">
        <f t="shared" si="36"/>
        <v>27</v>
      </c>
      <c r="BD60" s="30">
        <f t="shared" si="36"/>
        <v>23</v>
      </c>
      <c r="BE60" s="27">
        <f t="shared" si="36"/>
        <v>18</v>
      </c>
      <c r="BF60" s="30">
        <f t="shared" si="36"/>
        <v>33</v>
      </c>
      <c r="BG60" s="27">
        <f t="shared" si="36"/>
        <v>12</v>
      </c>
      <c r="BH60" s="30">
        <f t="shared" si="36"/>
        <v>31</v>
      </c>
      <c r="BI60" s="27">
        <f t="shared" si="36"/>
        <v>2</v>
      </c>
      <c r="BJ60" s="30">
        <f t="shared" si="36"/>
        <v>16</v>
      </c>
      <c r="BK60" s="27">
        <f t="shared" si="36"/>
        <v>0</v>
      </c>
      <c r="BL60" s="28">
        <f t="shared" si="36"/>
        <v>5</v>
      </c>
      <c r="BM60" s="27">
        <f>SUM(BM61:BM65)</f>
        <v>0</v>
      </c>
      <c r="BN60" s="31">
        <f>SUM(BN61:BN65)</f>
        <v>0</v>
      </c>
    </row>
    <row r="61" spans="1:69" s="26" customFormat="1" ht="17.25" customHeight="1" x14ac:dyDescent="0.15">
      <c r="A61" s="15">
        <v>6100</v>
      </c>
      <c r="B61" s="65">
        <v>6100</v>
      </c>
      <c r="C61" s="99" t="s">
        <v>185</v>
      </c>
      <c r="D61" s="16">
        <f t="shared" si="26"/>
        <v>3</v>
      </c>
      <c r="E61" s="17">
        <f>T61+V61+X61+Z61+AB61+AG61+AI61+AK61+AM61+AO61+AQ61+AS61+AU61+AW61+AY61+BA61+BC61+BE61+BG61+BI61+BK61+BM61</f>
        <v>2</v>
      </c>
      <c r="F61" s="18">
        <f>U61+W61+Y61+AA61+AC61+AH61+AJ61+AL61+AN61+AP61+AR61+AT61+AV61+AX61+AZ61+BB61+BD61+BF61+BH61+BJ61+BL61+BN61</f>
        <v>1</v>
      </c>
      <c r="G61" s="19">
        <f>IF(D61=0,0,D61/[1]基準人口!B$3*100000)</f>
        <v>0.36407766990291263</v>
      </c>
      <c r="H61" s="32">
        <f>IF(E61=0,0,E61/[1]基準人口!C$3*100000)</f>
        <v>0.51413881748071977</v>
      </c>
      <c r="I61" s="59">
        <f>IF(F61=0,0,F61/[1]基準人口!D$3*100000)</f>
        <v>0.22988505747126436</v>
      </c>
      <c r="J61" s="16">
        <v>0</v>
      </c>
      <c r="K61" s="22">
        <v>0</v>
      </c>
      <c r="L61" s="16">
        <v>0</v>
      </c>
      <c r="M61" s="22">
        <v>0</v>
      </c>
      <c r="N61" s="16">
        <v>0</v>
      </c>
      <c r="O61" s="22">
        <v>0</v>
      </c>
      <c r="P61" s="16">
        <v>0</v>
      </c>
      <c r="Q61" s="22">
        <v>0</v>
      </c>
      <c r="R61" s="16">
        <v>0</v>
      </c>
      <c r="S61" s="22">
        <v>0</v>
      </c>
      <c r="T61" s="23">
        <f t="shared" si="28"/>
        <v>0</v>
      </c>
      <c r="U61" s="18">
        <f t="shared" si="28"/>
        <v>0</v>
      </c>
      <c r="V61" s="24">
        <v>0</v>
      </c>
      <c r="W61" s="22">
        <v>0</v>
      </c>
      <c r="X61" s="16">
        <v>0</v>
      </c>
      <c r="Y61" s="22">
        <v>0</v>
      </c>
      <c r="Z61" s="16">
        <v>0</v>
      </c>
      <c r="AA61" s="22">
        <v>0</v>
      </c>
      <c r="AB61" s="16">
        <v>0</v>
      </c>
      <c r="AC61" s="25">
        <v>0</v>
      </c>
      <c r="AE61" s="65">
        <v>6100</v>
      </c>
      <c r="AF61" s="99" t="s">
        <v>185</v>
      </c>
      <c r="AG61" s="27">
        <v>0</v>
      </c>
      <c r="AH61" s="30">
        <v>0</v>
      </c>
      <c r="AI61" s="27">
        <v>0</v>
      </c>
      <c r="AJ61" s="30">
        <v>0</v>
      </c>
      <c r="AK61" s="27">
        <v>0</v>
      </c>
      <c r="AL61" s="30">
        <v>0</v>
      </c>
      <c r="AM61" s="27">
        <v>0</v>
      </c>
      <c r="AN61" s="28">
        <v>0</v>
      </c>
      <c r="AO61" s="27">
        <v>0</v>
      </c>
      <c r="AP61" s="28">
        <v>0</v>
      </c>
      <c r="AQ61" s="27">
        <v>0</v>
      </c>
      <c r="AR61" s="30">
        <v>0</v>
      </c>
      <c r="AS61" s="27">
        <v>1</v>
      </c>
      <c r="AT61" s="30">
        <v>0</v>
      </c>
      <c r="AU61" s="27">
        <v>0</v>
      </c>
      <c r="AV61" s="30">
        <v>0</v>
      </c>
      <c r="AW61" s="27">
        <v>1</v>
      </c>
      <c r="AX61" s="30">
        <v>1</v>
      </c>
      <c r="AY61" s="27">
        <v>0</v>
      </c>
      <c r="AZ61" s="30">
        <v>0</v>
      </c>
      <c r="BA61" s="27">
        <v>0</v>
      </c>
      <c r="BB61" s="30">
        <v>0</v>
      </c>
      <c r="BC61" s="27">
        <v>0</v>
      </c>
      <c r="BD61" s="30">
        <v>0</v>
      </c>
      <c r="BE61" s="27">
        <v>0</v>
      </c>
      <c r="BF61" s="30">
        <v>0</v>
      </c>
      <c r="BG61" s="27">
        <v>0</v>
      </c>
      <c r="BH61" s="30">
        <v>0</v>
      </c>
      <c r="BI61" s="27">
        <v>0</v>
      </c>
      <c r="BJ61" s="30">
        <v>0</v>
      </c>
      <c r="BK61" s="27">
        <v>0</v>
      </c>
      <c r="BL61" s="28">
        <v>0</v>
      </c>
      <c r="BM61" s="27">
        <v>0</v>
      </c>
      <c r="BN61" s="31">
        <v>0</v>
      </c>
    </row>
    <row r="62" spans="1:69" s="26" customFormat="1" ht="17.25" customHeight="1" x14ac:dyDescent="0.15">
      <c r="A62" s="15">
        <v>6200</v>
      </c>
      <c r="B62" s="65">
        <v>6200</v>
      </c>
      <c r="C62" s="99" t="s">
        <v>186</v>
      </c>
      <c r="D62" s="16">
        <f t="shared" si="26"/>
        <v>16</v>
      </c>
      <c r="E62" s="17">
        <f>T62+V62+X62+Z62+AB62+AG62+AI62+AK62+AM62+AO62+AQ62+AS62+AU62+AW62+AY62+BA62+BC62+BE62+BG62+BI62+BK62+BM62</f>
        <v>10</v>
      </c>
      <c r="F62" s="18">
        <f>U62+W62+Y62+AA62+AC62+AH62+AJ62+AL62+AN62+AP62+AR62+AT62+AV62+AX62+AZ62+BB62+BD62+BF62+BH62+BJ62+BL62+BN62</f>
        <v>6</v>
      </c>
      <c r="G62" s="19">
        <f>IF(D62=0,0,D62/[1]基準人口!B$3*100000)</f>
        <v>1.941747572815534</v>
      </c>
      <c r="H62" s="32">
        <f>IF(E62=0,0,E62/[1]基準人口!C$3*100000)</f>
        <v>2.5706940874035991</v>
      </c>
      <c r="I62" s="59">
        <f>IF(F62=0,0,F62/[1]基準人口!D$3*100000)</f>
        <v>1.3793103448275861</v>
      </c>
      <c r="J62" s="16">
        <v>0</v>
      </c>
      <c r="K62" s="22">
        <v>0</v>
      </c>
      <c r="L62" s="16">
        <v>0</v>
      </c>
      <c r="M62" s="22">
        <v>0</v>
      </c>
      <c r="N62" s="16">
        <v>0</v>
      </c>
      <c r="O62" s="22">
        <v>0</v>
      </c>
      <c r="P62" s="16">
        <v>0</v>
      </c>
      <c r="Q62" s="22">
        <v>0</v>
      </c>
      <c r="R62" s="16">
        <v>0</v>
      </c>
      <c r="S62" s="22">
        <v>0</v>
      </c>
      <c r="T62" s="23">
        <f t="shared" si="28"/>
        <v>0</v>
      </c>
      <c r="U62" s="18">
        <f t="shared" si="28"/>
        <v>0</v>
      </c>
      <c r="V62" s="24">
        <v>0</v>
      </c>
      <c r="W62" s="22">
        <v>0</v>
      </c>
      <c r="X62" s="16">
        <v>0</v>
      </c>
      <c r="Y62" s="22">
        <v>0</v>
      </c>
      <c r="Z62" s="16">
        <v>0</v>
      </c>
      <c r="AA62" s="22">
        <v>0</v>
      </c>
      <c r="AB62" s="16">
        <v>0</v>
      </c>
      <c r="AC62" s="25">
        <v>0</v>
      </c>
      <c r="AE62" s="65">
        <v>6200</v>
      </c>
      <c r="AF62" s="99" t="s">
        <v>186</v>
      </c>
      <c r="AG62" s="27">
        <v>0</v>
      </c>
      <c r="AH62" s="30">
        <v>0</v>
      </c>
      <c r="AI62" s="27">
        <v>0</v>
      </c>
      <c r="AJ62" s="30">
        <v>0</v>
      </c>
      <c r="AK62" s="27">
        <v>0</v>
      </c>
      <c r="AL62" s="30">
        <v>0</v>
      </c>
      <c r="AM62" s="27">
        <v>0</v>
      </c>
      <c r="AN62" s="28">
        <v>0</v>
      </c>
      <c r="AO62" s="27">
        <v>0</v>
      </c>
      <c r="AP62" s="28">
        <v>0</v>
      </c>
      <c r="AQ62" s="27">
        <v>0</v>
      </c>
      <c r="AR62" s="30">
        <v>0</v>
      </c>
      <c r="AS62" s="27">
        <v>0</v>
      </c>
      <c r="AT62" s="30">
        <v>1</v>
      </c>
      <c r="AU62" s="27">
        <v>0</v>
      </c>
      <c r="AV62" s="30">
        <v>0</v>
      </c>
      <c r="AW62" s="27">
        <v>0</v>
      </c>
      <c r="AX62" s="30">
        <v>1</v>
      </c>
      <c r="AY62" s="27">
        <v>1</v>
      </c>
      <c r="AZ62" s="30">
        <v>2</v>
      </c>
      <c r="BA62" s="27">
        <v>4</v>
      </c>
      <c r="BB62" s="30">
        <v>0</v>
      </c>
      <c r="BC62" s="27">
        <v>4</v>
      </c>
      <c r="BD62" s="30">
        <v>1</v>
      </c>
      <c r="BE62" s="27">
        <v>1</v>
      </c>
      <c r="BF62" s="30">
        <v>1</v>
      </c>
      <c r="BG62" s="27">
        <v>0</v>
      </c>
      <c r="BH62" s="30">
        <v>0</v>
      </c>
      <c r="BI62" s="27">
        <v>0</v>
      </c>
      <c r="BJ62" s="30">
        <v>0</v>
      </c>
      <c r="BK62" s="27">
        <v>0</v>
      </c>
      <c r="BL62" s="28">
        <v>0</v>
      </c>
      <c r="BM62" s="27">
        <v>0</v>
      </c>
      <c r="BN62" s="31">
        <v>0</v>
      </c>
    </row>
    <row r="63" spans="1:69" s="26" customFormat="1" ht="17.25" customHeight="1" x14ac:dyDescent="0.15">
      <c r="A63" s="15">
        <v>6300</v>
      </c>
      <c r="B63" s="65">
        <v>6300</v>
      </c>
      <c r="C63" s="99" t="s">
        <v>187</v>
      </c>
      <c r="D63" s="16">
        <f t="shared" si="26"/>
        <v>41</v>
      </c>
      <c r="E63" s="17">
        <f>T63+V63+X63+Z63+AB63+AG63+AI63+AK63+AM63+AO63+AQ63+AS63+AU63+AW63+AY63+BA63+BC63+BE63+BG63+BI63+BK63+BM63</f>
        <v>20</v>
      </c>
      <c r="F63" s="18">
        <f>U63+W63+Y63+AA63+AC63+AH63+AJ63+AL63+AN63+AP63+AR63+AT63+AV63+AX63+AZ63+BB63+BD63+BF63+BH63+BJ63+BL63+BN63</f>
        <v>21</v>
      </c>
      <c r="G63" s="19">
        <f>IF(D63=0,0,D63/[1]基準人口!B$3*100000)</f>
        <v>4.9757281553398061</v>
      </c>
      <c r="H63" s="32">
        <f>IF(E63=0,0,E63/[1]基準人口!C$3*100000)</f>
        <v>5.1413881748071981</v>
      </c>
      <c r="I63" s="59">
        <f>IF(F63=0,0,F63/[1]基準人口!D$3*100000)</f>
        <v>4.8275862068965516</v>
      </c>
      <c r="J63" s="16">
        <v>0</v>
      </c>
      <c r="K63" s="22">
        <v>0</v>
      </c>
      <c r="L63" s="16">
        <v>0</v>
      </c>
      <c r="M63" s="22">
        <v>0</v>
      </c>
      <c r="N63" s="16">
        <v>0</v>
      </c>
      <c r="O63" s="22">
        <v>0</v>
      </c>
      <c r="P63" s="16">
        <v>0</v>
      </c>
      <c r="Q63" s="22">
        <v>0</v>
      </c>
      <c r="R63" s="16">
        <v>0</v>
      </c>
      <c r="S63" s="22">
        <v>0</v>
      </c>
      <c r="T63" s="23">
        <f t="shared" si="28"/>
        <v>0</v>
      </c>
      <c r="U63" s="18">
        <f t="shared" si="28"/>
        <v>0</v>
      </c>
      <c r="V63" s="24">
        <v>0</v>
      </c>
      <c r="W63" s="22">
        <v>0</v>
      </c>
      <c r="X63" s="16">
        <v>0</v>
      </c>
      <c r="Y63" s="22">
        <v>0</v>
      </c>
      <c r="Z63" s="16">
        <v>0</v>
      </c>
      <c r="AA63" s="22">
        <v>0</v>
      </c>
      <c r="AB63" s="16">
        <v>0</v>
      </c>
      <c r="AC63" s="25">
        <v>0</v>
      </c>
      <c r="AE63" s="65">
        <v>6300</v>
      </c>
      <c r="AF63" s="99" t="s">
        <v>187</v>
      </c>
      <c r="AG63" s="27">
        <v>0</v>
      </c>
      <c r="AH63" s="30">
        <v>0</v>
      </c>
      <c r="AI63" s="27">
        <v>0</v>
      </c>
      <c r="AJ63" s="30">
        <v>0</v>
      </c>
      <c r="AK63" s="27">
        <v>0</v>
      </c>
      <c r="AL63" s="30">
        <v>0</v>
      </c>
      <c r="AM63" s="27">
        <v>0</v>
      </c>
      <c r="AN63" s="28">
        <v>0</v>
      </c>
      <c r="AO63" s="27">
        <v>0</v>
      </c>
      <c r="AP63" s="28">
        <v>0</v>
      </c>
      <c r="AQ63" s="27">
        <v>0</v>
      </c>
      <c r="AR63" s="30">
        <v>0</v>
      </c>
      <c r="AS63" s="27">
        <v>0</v>
      </c>
      <c r="AT63" s="30">
        <v>0</v>
      </c>
      <c r="AU63" s="27">
        <v>0</v>
      </c>
      <c r="AV63" s="30">
        <v>0</v>
      </c>
      <c r="AW63" s="27">
        <v>0</v>
      </c>
      <c r="AX63" s="30">
        <v>0</v>
      </c>
      <c r="AY63" s="27">
        <v>4</v>
      </c>
      <c r="AZ63" s="30">
        <v>0</v>
      </c>
      <c r="BA63" s="27">
        <v>4</v>
      </c>
      <c r="BB63" s="30">
        <v>3</v>
      </c>
      <c r="BC63" s="27">
        <v>3</v>
      </c>
      <c r="BD63" s="30">
        <v>6</v>
      </c>
      <c r="BE63" s="27">
        <v>7</v>
      </c>
      <c r="BF63" s="30">
        <v>8</v>
      </c>
      <c r="BG63" s="27">
        <v>2</v>
      </c>
      <c r="BH63" s="30">
        <v>4</v>
      </c>
      <c r="BI63" s="27">
        <v>0</v>
      </c>
      <c r="BJ63" s="30">
        <v>0</v>
      </c>
      <c r="BK63" s="27">
        <v>0</v>
      </c>
      <c r="BL63" s="28">
        <v>0</v>
      </c>
      <c r="BM63" s="27">
        <v>0</v>
      </c>
      <c r="BN63" s="31">
        <v>0</v>
      </c>
    </row>
    <row r="64" spans="1:69" s="26" customFormat="1" ht="16.5" customHeight="1" x14ac:dyDescent="0.15">
      <c r="A64" s="15">
        <v>6400</v>
      </c>
      <c r="B64" s="65">
        <v>6400</v>
      </c>
      <c r="C64" s="99" t="s">
        <v>188</v>
      </c>
      <c r="D64" s="16">
        <f t="shared" si="26"/>
        <v>101</v>
      </c>
      <c r="E64" s="17">
        <f>T64+V64+X64+Z64+AB64+AG64+AI64+AK64+AM64+AO64+AQ64+AS64+AU64+AW64+AY64+BA64+BC64+BE64+BG64+BI64+BK64+BM64</f>
        <v>27</v>
      </c>
      <c r="F64" s="18">
        <f>U64+W64+Y64+AA64+AC64+AH64+AJ64+AL64+AN64+AP64+AR64+AT64+AV64+AX64+AZ64+BB64+BD64+BF64+BH64+BJ64+BL64+BN64</f>
        <v>74</v>
      </c>
      <c r="G64" s="19">
        <f>IF(D64=0,0,D64/[1]基準人口!B$3*100000)</f>
        <v>12.257281553398059</v>
      </c>
      <c r="H64" s="32">
        <f>IF(E64=0,0,E64/[1]基準人口!C$3*100000)</f>
        <v>6.9408740359897179</v>
      </c>
      <c r="I64" s="59">
        <f>IF(F64=0,0,F64/[1]基準人口!D$3*100000)</f>
        <v>17.011494252873565</v>
      </c>
      <c r="J64" s="16">
        <v>0</v>
      </c>
      <c r="K64" s="22">
        <v>0</v>
      </c>
      <c r="L64" s="16">
        <v>0</v>
      </c>
      <c r="M64" s="22">
        <v>0</v>
      </c>
      <c r="N64" s="16">
        <v>0</v>
      </c>
      <c r="O64" s="22">
        <v>0</v>
      </c>
      <c r="P64" s="16">
        <v>0</v>
      </c>
      <c r="Q64" s="22">
        <v>0</v>
      </c>
      <c r="R64" s="16">
        <v>0</v>
      </c>
      <c r="S64" s="22">
        <v>0</v>
      </c>
      <c r="T64" s="23">
        <f t="shared" si="28"/>
        <v>0</v>
      </c>
      <c r="U64" s="18">
        <f t="shared" si="28"/>
        <v>0</v>
      </c>
      <c r="V64" s="24">
        <v>0</v>
      </c>
      <c r="W64" s="22">
        <v>0</v>
      </c>
      <c r="X64" s="16">
        <v>0</v>
      </c>
      <c r="Y64" s="22">
        <v>0</v>
      </c>
      <c r="Z64" s="16">
        <v>0</v>
      </c>
      <c r="AA64" s="22">
        <v>0</v>
      </c>
      <c r="AB64" s="16">
        <v>0</v>
      </c>
      <c r="AC64" s="25">
        <v>0</v>
      </c>
      <c r="AE64" s="65">
        <v>6400</v>
      </c>
      <c r="AF64" s="99" t="s">
        <v>188</v>
      </c>
      <c r="AG64" s="27">
        <v>0</v>
      </c>
      <c r="AH64" s="30">
        <v>0</v>
      </c>
      <c r="AI64" s="27">
        <v>0</v>
      </c>
      <c r="AJ64" s="30">
        <v>0</v>
      </c>
      <c r="AK64" s="27">
        <v>0</v>
      </c>
      <c r="AL64" s="30">
        <v>0</v>
      </c>
      <c r="AM64" s="27">
        <v>0</v>
      </c>
      <c r="AN64" s="28">
        <v>0</v>
      </c>
      <c r="AO64" s="27">
        <v>0</v>
      </c>
      <c r="AP64" s="28">
        <v>0</v>
      </c>
      <c r="AQ64" s="27">
        <v>0</v>
      </c>
      <c r="AR64" s="30">
        <v>0</v>
      </c>
      <c r="AS64" s="27">
        <v>0</v>
      </c>
      <c r="AT64" s="30">
        <v>1</v>
      </c>
      <c r="AU64" s="27">
        <v>0</v>
      </c>
      <c r="AV64" s="30">
        <v>0</v>
      </c>
      <c r="AW64" s="27">
        <v>0</v>
      </c>
      <c r="AX64" s="30">
        <v>0</v>
      </c>
      <c r="AY64" s="27">
        <v>0</v>
      </c>
      <c r="AZ64" s="30">
        <v>1</v>
      </c>
      <c r="BA64" s="27">
        <v>1</v>
      </c>
      <c r="BB64" s="30">
        <v>6</v>
      </c>
      <c r="BC64" s="27">
        <v>10</v>
      </c>
      <c r="BD64" s="30">
        <v>6</v>
      </c>
      <c r="BE64" s="27">
        <v>6</v>
      </c>
      <c r="BF64" s="30">
        <v>16</v>
      </c>
      <c r="BG64" s="27">
        <v>8</v>
      </c>
      <c r="BH64" s="30">
        <v>24</v>
      </c>
      <c r="BI64" s="27">
        <v>2</v>
      </c>
      <c r="BJ64" s="30">
        <v>15</v>
      </c>
      <c r="BK64" s="27">
        <v>0</v>
      </c>
      <c r="BL64" s="28">
        <v>5</v>
      </c>
      <c r="BM64" s="27">
        <v>0</v>
      </c>
      <c r="BN64" s="31">
        <v>0</v>
      </c>
    </row>
    <row r="65" spans="1:66" s="26" customFormat="1" ht="17.25" customHeight="1" x14ac:dyDescent="0.15">
      <c r="A65" s="15">
        <v>6500</v>
      </c>
      <c r="B65" s="65">
        <v>6500</v>
      </c>
      <c r="C65" s="99" t="s">
        <v>189</v>
      </c>
      <c r="D65" s="16">
        <f t="shared" si="26"/>
        <v>76</v>
      </c>
      <c r="E65" s="17">
        <f>T65+V65+X65+Z65+AB65+AG65+AI65+AK65+AM65+AO65+AQ65+AS65+AU65+AW65+AY65+BA65+BC65+BE65+BG65+BI65+BK65+BM65</f>
        <v>38</v>
      </c>
      <c r="F65" s="18">
        <f>U65+W65+Y65+AA65+AC65+AH65+AJ65+AL65+AN65+AP65+AR65+AT65+AV65+AX65+AZ65+BB65+BD65+BF65+BH65+BJ65+BL65+BN65</f>
        <v>38</v>
      </c>
      <c r="G65" s="19">
        <f>IF(D65=0,0,D65/[1]基準人口!B$3*100000)</f>
        <v>9.2233009708737868</v>
      </c>
      <c r="H65" s="32">
        <f>IF(E65=0,0,E65/[1]基準人口!C$3*100000)</f>
        <v>9.7686375321336758</v>
      </c>
      <c r="I65" s="59">
        <f>IF(F65=0,0,F65/[1]基準人口!D$3*100000)</f>
        <v>8.7356321839080469</v>
      </c>
      <c r="J65" s="16">
        <v>1</v>
      </c>
      <c r="K65" s="22">
        <v>2</v>
      </c>
      <c r="L65" s="16">
        <v>0</v>
      </c>
      <c r="M65" s="22">
        <v>0</v>
      </c>
      <c r="N65" s="16">
        <v>0</v>
      </c>
      <c r="O65" s="22">
        <v>0</v>
      </c>
      <c r="P65" s="16">
        <v>1</v>
      </c>
      <c r="Q65" s="22">
        <v>0</v>
      </c>
      <c r="R65" s="16">
        <v>0</v>
      </c>
      <c r="S65" s="22">
        <v>0</v>
      </c>
      <c r="T65" s="23">
        <f t="shared" si="28"/>
        <v>2</v>
      </c>
      <c r="U65" s="18">
        <f t="shared" si="28"/>
        <v>2</v>
      </c>
      <c r="V65" s="24">
        <v>0</v>
      </c>
      <c r="W65" s="22">
        <v>0</v>
      </c>
      <c r="X65" s="16">
        <v>1</v>
      </c>
      <c r="Y65" s="22">
        <v>0</v>
      </c>
      <c r="Z65" s="16">
        <v>0</v>
      </c>
      <c r="AA65" s="22">
        <v>0</v>
      </c>
      <c r="AB65" s="16">
        <v>0</v>
      </c>
      <c r="AC65" s="25">
        <v>0</v>
      </c>
      <c r="AE65" s="65">
        <v>6500</v>
      </c>
      <c r="AF65" s="99" t="s">
        <v>189</v>
      </c>
      <c r="AG65" s="27">
        <v>0</v>
      </c>
      <c r="AH65" s="30">
        <v>0</v>
      </c>
      <c r="AI65" s="27">
        <v>0</v>
      </c>
      <c r="AJ65" s="30">
        <v>0</v>
      </c>
      <c r="AK65" s="27">
        <v>0</v>
      </c>
      <c r="AL65" s="30">
        <v>0</v>
      </c>
      <c r="AM65" s="27">
        <v>0</v>
      </c>
      <c r="AN65" s="28">
        <v>0</v>
      </c>
      <c r="AO65" s="27">
        <v>0</v>
      </c>
      <c r="AP65" s="28">
        <v>0</v>
      </c>
      <c r="AQ65" s="27">
        <v>1</v>
      </c>
      <c r="AR65" s="30">
        <v>1</v>
      </c>
      <c r="AS65" s="27">
        <v>1</v>
      </c>
      <c r="AT65" s="30">
        <v>2</v>
      </c>
      <c r="AU65" s="27">
        <v>1</v>
      </c>
      <c r="AV65" s="30">
        <v>1</v>
      </c>
      <c r="AW65" s="27">
        <v>4</v>
      </c>
      <c r="AX65" s="30">
        <v>3</v>
      </c>
      <c r="AY65" s="27">
        <v>3</v>
      </c>
      <c r="AZ65" s="30">
        <v>2</v>
      </c>
      <c r="BA65" s="27">
        <v>9</v>
      </c>
      <c r="BB65" s="30">
        <v>5</v>
      </c>
      <c r="BC65" s="27">
        <v>10</v>
      </c>
      <c r="BD65" s="30">
        <v>10</v>
      </c>
      <c r="BE65" s="27">
        <v>4</v>
      </c>
      <c r="BF65" s="30">
        <v>8</v>
      </c>
      <c r="BG65" s="27">
        <v>2</v>
      </c>
      <c r="BH65" s="30">
        <v>3</v>
      </c>
      <c r="BI65" s="27">
        <v>0</v>
      </c>
      <c r="BJ65" s="30">
        <v>1</v>
      </c>
      <c r="BK65" s="27">
        <v>0</v>
      </c>
      <c r="BL65" s="28">
        <v>0</v>
      </c>
      <c r="BM65" s="27">
        <v>0</v>
      </c>
      <c r="BN65" s="31">
        <v>0</v>
      </c>
    </row>
    <row r="66" spans="1:66" s="26" customFormat="1" ht="17.25" customHeight="1" x14ac:dyDescent="0.15">
      <c r="A66" s="15">
        <v>7000</v>
      </c>
      <c r="B66" s="65">
        <v>7000</v>
      </c>
      <c r="C66" s="99" t="s">
        <v>190</v>
      </c>
      <c r="D66" s="16">
        <f t="shared" si="26"/>
        <v>0</v>
      </c>
      <c r="E66" s="17">
        <f>T66+V66+X66+Z66+AB66+AG66+AI66+AK66+AM66+AO66+AQ66+AS66+AU66+AW66+AY66+BA66+BC66+BE66+BG66+BI66+BK66+BM66</f>
        <v>0</v>
      </c>
      <c r="F66" s="18">
        <f>U66+W66+Y66+AA66+AC66+AH66+AJ66+AL66+AN66+AP66+AR66+AT66+AV66+AX66+AZ66+BB66+BD66+BF66+BH66+BJ66+BL66+BN66</f>
        <v>0</v>
      </c>
      <c r="G66" s="19">
        <f>IF(D66=0,0,D66/[1]基準人口!B$3*100000)</f>
        <v>0</v>
      </c>
      <c r="H66" s="32">
        <f>IF(E66=0,0,E66/[1]基準人口!C$3*100000)</f>
        <v>0</v>
      </c>
      <c r="I66" s="59">
        <f>IF(F66=0,0,F66/[1]基準人口!D$3*100000)</f>
        <v>0</v>
      </c>
      <c r="J66" s="16">
        <v>0</v>
      </c>
      <c r="K66" s="22">
        <v>0</v>
      </c>
      <c r="L66" s="16">
        <v>0</v>
      </c>
      <c r="M66" s="22">
        <v>0</v>
      </c>
      <c r="N66" s="16">
        <v>0</v>
      </c>
      <c r="O66" s="22">
        <v>0</v>
      </c>
      <c r="P66" s="16">
        <v>0</v>
      </c>
      <c r="Q66" s="22">
        <v>0</v>
      </c>
      <c r="R66" s="16">
        <v>0</v>
      </c>
      <c r="S66" s="22">
        <v>0</v>
      </c>
      <c r="T66" s="23">
        <f t="shared" si="28"/>
        <v>0</v>
      </c>
      <c r="U66" s="18">
        <f t="shared" si="28"/>
        <v>0</v>
      </c>
      <c r="V66" s="24">
        <v>0</v>
      </c>
      <c r="W66" s="22">
        <v>0</v>
      </c>
      <c r="X66" s="16">
        <v>0</v>
      </c>
      <c r="Y66" s="22">
        <v>0</v>
      </c>
      <c r="Z66" s="16">
        <v>0</v>
      </c>
      <c r="AA66" s="22">
        <v>0</v>
      </c>
      <c r="AB66" s="16">
        <v>0</v>
      </c>
      <c r="AC66" s="25">
        <v>0</v>
      </c>
      <c r="AE66" s="65">
        <v>7000</v>
      </c>
      <c r="AF66" s="99" t="s">
        <v>190</v>
      </c>
      <c r="AG66" s="27">
        <v>0</v>
      </c>
      <c r="AH66" s="30">
        <v>0</v>
      </c>
      <c r="AI66" s="27">
        <v>0</v>
      </c>
      <c r="AJ66" s="30">
        <v>0</v>
      </c>
      <c r="AK66" s="27">
        <v>0</v>
      </c>
      <c r="AL66" s="30">
        <v>0</v>
      </c>
      <c r="AM66" s="27">
        <v>0</v>
      </c>
      <c r="AN66" s="28">
        <v>0</v>
      </c>
      <c r="AO66" s="27">
        <v>0</v>
      </c>
      <c r="AP66" s="28">
        <v>0</v>
      </c>
      <c r="AQ66" s="27">
        <v>0</v>
      </c>
      <c r="AR66" s="30">
        <v>0</v>
      </c>
      <c r="AS66" s="27">
        <v>0</v>
      </c>
      <c r="AT66" s="30">
        <v>0</v>
      </c>
      <c r="AU66" s="27">
        <v>0</v>
      </c>
      <c r="AV66" s="30">
        <v>0</v>
      </c>
      <c r="AW66" s="27">
        <v>0</v>
      </c>
      <c r="AX66" s="30">
        <v>0</v>
      </c>
      <c r="AY66" s="27">
        <v>0</v>
      </c>
      <c r="AZ66" s="30">
        <v>0</v>
      </c>
      <c r="BA66" s="27">
        <v>0</v>
      </c>
      <c r="BB66" s="30">
        <v>0</v>
      </c>
      <c r="BC66" s="27">
        <v>0</v>
      </c>
      <c r="BD66" s="30">
        <v>0</v>
      </c>
      <c r="BE66" s="27">
        <v>0</v>
      </c>
      <c r="BF66" s="30">
        <v>0</v>
      </c>
      <c r="BG66" s="27">
        <v>0</v>
      </c>
      <c r="BH66" s="30">
        <v>0</v>
      </c>
      <c r="BI66" s="27">
        <v>0</v>
      </c>
      <c r="BJ66" s="30">
        <v>0</v>
      </c>
      <c r="BK66" s="27">
        <v>0</v>
      </c>
      <c r="BL66" s="28">
        <v>0</v>
      </c>
      <c r="BM66" s="27">
        <v>0</v>
      </c>
      <c r="BN66" s="31">
        <v>0</v>
      </c>
    </row>
    <row r="67" spans="1:66" s="26" customFormat="1" ht="17.25" customHeight="1" x14ac:dyDescent="0.15">
      <c r="A67" s="15">
        <v>8000</v>
      </c>
      <c r="B67" s="65">
        <v>8000</v>
      </c>
      <c r="C67" s="99" t="s">
        <v>191</v>
      </c>
      <c r="D67" s="16">
        <f t="shared" si="26"/>
        <v>0</v>
      </c>
      <c r="E67" s="17">
        <f>T67+V67+X67+Z67+AB67+AG67+AI67+AK67+AM67+AO67+AQ67+AS67+AU67+AW67+AY67+BA67+BC67+BE67+BG67+BI67+BK67+BM67</f>
        <v>0</v>
      </c>
      <c r="F67" s="18">
        <f>U67+W67+Y67+AA67+AC67+AH67+AJ67+AL67+AN67+AP67+AR67+AT67+AV67+AX67+AZ67+BB67+BD67+BF67+BH67+BJ67+BL67+BN67</f>
        <v>0</v>
      </c>
      <c r="G67" s="19">
        <f>IF(D67=0,0,D67/[1]基準人口!B$3*100000)</f>
        <v>0</v>
      </c>
      <c r="H67" s="32">
        <f>IF(E67=0,0,E67/[1]基準人口!C$3*100000)</f>
        <v>0</v>
      </c>
      <c r="I67" s="59">
        <f>IF(F67=0,0,F67/[1]基準人口!D$3*100000)</f>
        <v>0</v>
      </c>
      <c r="J67" s="16">
        <v>0</v>
      </c>
      <c r="K67" s="22">
        <v>0</v>
      </c>
      <c r="L67" s="16">
        <v>0</v>
      </c>
      <c r="M67" s="22">
        <v>0</v>
      </c>
      <c r="N67" s="16">
        <v>0</v>
      </c>
      <c r="O67" s="22">
        <v>0</v>
      </c>
      <c r="P67" s="16">
        <v>0</v>
      </c>
      <c r="Q67" s="22">
        <v>0</v>
      </c>
      <c r="R67" s="16">
        <v>0</v>
      </c>
      <c r="S67" s="22">
        <v>0</v>
      </c>
      <c r="T67" s="23">
        <f t="shared" si="28"/>
        <v>0</v>
      </c>
      <c r="U67" s="18">
        <f t="shared" si="28"/>
        <v>0</v>
      </c>
      <c r="V67" s="24">
        <v>0</v>
      </c>
      <c r="W67" s="22">
        <v>0</v>
      </c>
      <c r="X67" s="16">
        <v>0</v>
      </c>
      <c r="Y67" s="22">
        <v>0</v>
      </c>
      <c r="Z67" s="16">
        <v>0</v>
      </c>
      <c r="AA67" s="22">
        <v>0</v>
      </c>
      <c r="AB67" s="16">
        <v>0</v>
      </c>
      <c r="AC67" s="25">
        <v>0</v>
      </c>
      <c r="AE67" s="65">
        <v>8000</v>
      </c>
      <c r="AF67" s="99" t="s">
        <v>191</v>
      </c>
      <c r="AG67" s="27">
        <v>0</v>
      </c>
      <c r="AH67" s="30">
        <v>0</v>
      </c>
      <c r="AI67" s="27">
        <v>0</v>
      </c>
      <c r="AJ67" s="30">
        <v>0</v>
      </c>
      <c r="AK67" s="27">
        <v>0</v>
      </c>
      <c r="AL67" s="30">
        <v>0</v>
      </c>
      <c r="AM67" s="27">
        <v>0</v>
      </c>
      <c r="AN67" s="28">
        <v>0</v>
      </c>
      <c r="AO67" s="27">
        <v>0</v>
      </c>
      <c r="AP67" s="28">
        <v>0</v>
      </c>
      <c r="AQ67" s="27">
        <v>0</v>
      </c>
      <c r="AR67" s="30">
        <v>0</v>
      </c>
      <c r="AS67" s="27">
        <v>0</v>
      </c>
      <c r="AT67" s="30">
        <v>0</v>
      </c>
      <c r="AU67" s="27">
        <v>0</v>
      </c>
      <c r="AV67" s="30">
        <v>0</v>
      </c>
      <c r="AW67" s="27">
        <v>0</v>
      </c>
      <c r="AX67" s="30">
        <v>0</v>
      </c>
      <c r="AY67" s="27">
        <v>0</v>
      </c>
      <c r="AZ67" s="30">
        <v>0</v>
      </c>
      <c r="BA67" s="27">
        <v>0</v>
      </c>
      <c r="BB67" s="30">
        <v>0</v>
      </c>
      <c r="BC67" s="27">
        <v>0</v>
      </c>
      <c r="BD67" s="30">
        <v>0</v>
      </c>
      <c r="BE67" s="27">
        <v>0</v>
      </c>
      <c r="BF67" s="30">
        <v>0</v>
      </c>
      <c r="BG67" s="27">
        <v>0</v>
      </c>
      <c r="BH67" s="30">
        <v>0</v>
      </c>
      <c r="BI67" s="27">
        <v>0</v>
      </c>
      <c r="BJ67" s="30">
        <v>0</v>
      </c>
      <c r="BK67" s="27">
        <v>0</v>
      </c>
      <c r="BL67" s="28">
        <v>0</v>
      </c>
      <c r="BM67" s="27">
        <v>0</v>
      </c>
      <c r="BN67" s="31">
        <v>0</v>
      </c>
    </row>
    <row r="68" spans="1:66" s="26" customFormat="1" ht="17.25" customHeight="1" x14ac:dyDescent="0.15">
      <c r="A68" s="15"/>
      <c r="B68" s="65">
        <v>9000</v>
      </c>
      <c r="C68" s="99" t="s">
        <v>192</v>
      </c>
      <c r="D68" s="16">
        <f t="shared" si="26"/>
        <v>2429</v>
      </c>
      <c r="E68" s="17">
        <f>T68+V68+X68+Z68+AB68+AG68+AI68+AK68+AM68+AO68+AQ68+AS68+AU68+AW68+AY68+BA68+BC68+BE68+BG68+BI68+BK68+BM68</f>
        <v>1050</v>
      </c>
      <c r="F68" s="18">
        <f>U68+W68+Y68+AA68+AC68+AH68+AJ68+AL68+AN68+AP68+AR68+AT68+AV68+AX68+AZ68+BB68+BD68+BF68+BH68+BJ68+BL68+BN68</f>
        <v>1379</v>
      </c>
      <c r="G68" s="19">
        <f>IF(D68=0,0,D68/[1]基準人口!B$3*100000)</f>
        <v>294.78155339805829</v>
      </c>
      <c r="H68" s="32">
        <f>IF(E68=0,0,E68/[1]基準人口!C$3*100000)</f>
        <v>269.92287917737792</v>
      </c>
      <c r="I68" s="59">
        <f>IF(F68=0,0,F68/[1]基準人口!D$3*100000)</f>
        <v>317.01149425287355</v>
      </c>
      <c r="J68" s="16">
        <f t="shared" ref="J68:S68" si="37">J69+J72+J81+J86+J87</f>
        <v>0</v>
      </c>
      <c r="K68" s="22">
        <f t="shared" si="37"/>
        <v>0</v>
      </c>
      <c r="L68" s="16">
        <f t="shared" si="37"/>
        <v>0</v>
      </c>
      <c r="M68" s="22">
        <f t="shared" si="37"/>
        <v>0</v>
      </c>
      <c r="N68" s="16">
        <f t="shared" si="37"/>
        <v>0</v>
      </c>
      <c r="O68" s="22">
        <f t="shared" si="37"/>
        <v>0</v>
      </c>
      <c r="P68" s="16">
        <f t="shared" si="37"/>
        <v>0</v>
      </c>
      <c r="Q68" s="22">
        <f t="shared" si="37"/>
        <v>0</v>
      </c>
      <c r="R68" s="16">
        <f t="shared" si="37"/>
        <v>0</v>
      </c>
      <c r="S68" s="22">
        <f t="shared" si="37"/>
        <v>0</v>
      </c>
      <c r="T68" s="23">
        <f t="shared" si="28"/>
        <v>0</v>
      </c>
      <c r="U68" s="18">
        <f t="shared" si="28"/>
        <v>0</v>
      </c>
      <c r="V68" s="24">
        <f t="shared" ref="V68:AC68" si="38">V69+V72+V81+V86+V87</f>
        <v>0</v>
      </c>
      <c r="W68" s="22">
        <f t="shared" si="38"/>
        <v>0</v>
      </c>
      <c r="X68" s="16">
        <f t="shared" si="38"/>
        <v>0</v>
      </c>
      <c r="Y68" s="22">
        <f t="shared" si="38"/>
        <v>0</v>
      </c>
      <c r="Z68" s="16">
        <f t="shared" si="38"/>
        <v>1</v>
      </c>
      <c r="AA68" s="22">
        <f t="shared" si="38"/>
        <v>1</v>
      </c>
      <c r="AB68" s="16">
        <f t="shared" si="38"/>
        <v>0</v>
      </c>
      <c r="AC68" s="25">
        <f t="shared" si="38"/>
        <v>2</v>
      </c>
      <c r="AE68" s="65">
        <v>9000</v>
      </c>
      <c r="AF68" s="99" t="s">
        <v>192</v>
      </c>
      <c r="AG68" s="27">
        <f t="shared" ref="AG68:BL68" si="39">AG69+AG72+AG81+AG86+AG87</f>
        <v>4</v>
      </c>
      <c r="AH68" s="30">
        <f t="shared" si="39"/>
        <v>1</v>
      </c>
      <c r="AI68" s="27">
        <f t="shared" si="39"/>
        <v>2</v>
      </c>
      <c r="AJ68" s="30">
        <f t="shared" si="39"/>
        <v>0</v>
      </c>
      <c r="AK68" s="27">
        <f t="shared" si="39"/>
        <v>3</v>
      </c>
      <c r="AL68" s="30">
        <f t="shared" si="39"/>
        <v>0</v>
      </c>
      <c r="AM68" s="27">
        <f t="shared" si="39"/>
        <v>9</v>
      </c>
      <c r="AN68" s="28">
        <f t="shared" si="39"/>
        <v>2</v>
      </c>
      <c r="AO68" s="27">
        <f t="shared" si="39"/>
        <v>13</v>
      </c>
      <c r="AP68" s="28">
        <f t="shared" si="39"/>
        <v>1</v>
      </c>
      <c r="AQ68" s="27">
        <f t="shared" si="39"/>
        <v>15</v>
      </c>
      <c r="AR68" s="30">
        <f t="shared" si="39"/>
        <v>9</v>
      </c>
      <c r="AS68" s="27">
        <f t="shared" si="39"/>
        <v>30</v>
      </c>
      <c r="AT68" s="30">
        <f t="shared" si="39"/>
        <v>6</v>
      </c>
      <c r="AU68" s="27">
        <f t="shared" si="39"/>
        <v>55</v>
      </c>
      <c r="AV68" s="30">
        <f t="shared" si="39"/>
        <v>15</v>
      </c>
      <c r="AW68" s="27">
        <f t="shared" si="39"/>
        <v>72</v>
      </c>
      <c r="AX68" s="30">
        <f t="shared" si="39"/>
        <v>33</v>
      </c>
      <c r="AY68" s="27">
        <f t="shared" si="39"/>
        <v>77</v>
      </c>
      <c r="AZ68" s="30">
        <f t="shared" si="39"/>
        <v>36</v>
      </c>
      <c r="BA68" s="27">
        <f t="shared" si="39"/>
        <v>118</v>
      </c>
      <c r="BB68" s="30">
        <f t="shared" si="39"/>
        <v>75</v>
      </c>
      <c r="BC68" s="27">
        <f t="shared" si="39"/>
        <v>181</v>
      </c>
      <c r="BD68" s="30">
        <f t="shared" si="39"/>
        <v>167</v>
      </c>
      <c r="BE68" s="27">
        <f t="shared" si="39"/>
        <v>237</v>
      </c>
      <c r="BF68" s="30">
        <f t="shared" si="39"/>
        <v>336</v>
      </c>
      <c r="BG68" s="27">
        <f t="shared" si="39"/>
        <v>173</v>
      </c>
      <c r="BH68" s="30">
        <f t="shared" si="39"/>
        <v>404</v>
      </c>
      <c r="BI68" s="27">
        <f t="shared" si="39"/>
        <v>53</v>
      </c>
      <c r="BJ68" s="30">
        <f t="shared" si="39"/>
        <v>223</v>
      </c>
      <c r="BK68" s="27">
        <f t="shared" si="39"/>
        <v>7</v>
      </c>
      <c r="BL68" s="28">
        <f t="shared" si="39"/>
        <v>68</v>
      </c>
      <c r="BM68" s="27">
        <f>BM69+BM72+BM81+BM86+BM87</f>
        <v>0</v>
      </c>
      <c r="BN68" s="31">
        <f>BN69+BN72+BN81+BN86+BN87</f>
        <v>0</v>
      </c>
    </row>
    <row r="69" spans="1:66" s="26" customFormat="1" ht="30" customHeight="1" x14ac:dyDescent="0.15">
      <c r="A69" s="15"/>
      <c r="B69" s="65">
        <v>9100</v>
      </c>
      <c r="C69" s="99" t="s">
        <v>193</v>
      </c>
      <c r="D69" s="16">
        <f t="shared" si="26"/>
        <v>102</v>
      </c>
      <c r="E69" s="17">
        <f>T69+V69+X69+Z69+AB69+AG69+AI69+AK69+AM69+AO69+AQ69+AS69+AU69+AW69+AY69+BA69+BC69+BE69+BG69+BI69+BK69+BM69</f>
        <v>46</v>
      </c>
      <c r="F69" s="18">
        <f>U69+W69+Y69+AA69+AC69+AH69+AJ69+AL69+AN69+AP69+AR69+AT69+AV69+AX69+AZ69+BB69+BD69+BF69+BH69+BJ69+BL69+BN69</f>
        <v>56</v>
      </c>
      <c r="G69" s="19">
        <f>IF(D69=0,0,D69/[1]基準人口!B$3*100000)</f>
        <v>12.378640776699028</v>
      </c>
      <c r="H69" s="32">
        <f>IF(E69=0,0,E69/[1]基準人口!C$3*100000)</f>
        <v>11.825192802056554</v>
      </c>
      <c r="I69" s="59">
        <f>IF(F69=0,0,F69/[1]基準人口!D$3*100000)</f>
        <v>12.873563218390805</v>
      </c>
      <c r="J69" s="16">
        <f t="shared" ref="J69:S69" si="40">SUM(J70:J71)</f>
        <v>0</v>
      </c>
      <c r="K69" s="22">
        <f t="shared" si="40"/>
        <v>0</v>
      </c>
      <c r="L69" s="16">
        <f t="shared" si="40"/>
        <v>0</v>
      </c>
      <c r="M69" s="22">
        <f t="shared" si="40"/>
        <v>0</v>
      </c>
      <c r="N69" s="16">
        <f t="shared" si="40"/>
        <v>0</v>
      </c>
      <c r="O69" s="22">
        <f t="shared" si="40"/>
        <v>0</v>
      </c>
      <c r="P69" s="16">
        <f t="shared" si="40"/>
        <v>0</v>
      </c>
      <c r="Q69" s="22">
        <f t="shared" si="40"/>
        <v>0</v>
      </c>
      <c r="R69" s="16">
        <f t="shared" si="40"/>
        <v>0</v>
      </c>
      <c r="S69" s="22">
        <f t="shared" si="40"/>
        <v>0</v>
      </c>
      <c r="T69" s="23">
        <f t="shared" si="28"/>
        <v>0</v>
      </c>
      <c r="U69" s="18">
        <f t="shared" si="28"/>
        <v>0</v>
      </c>
      <c r="V69" s="24">
        <f t="shared" ref="V69:AC69" si="41">SUM(V70:V71)</f>
        <v>0</v>
      </c>
      <c r="W69" s="22">
        <f t="shared" si="41"/>
        <v>0</v>
      </c>
      <c r="X69" s="16">
        <f t="shared" si="41"/>
        <v>0</v>
      </c>
      <c r="Y69" s="22">
        <f t="shared" si="41"/>
        <v>0</v>
      </c>
      <c r="Z69" s="16">
        <f t="shared" si="41"/>
        <v>0</v>
      </c>
      <c r="AA69" s="22">
        <f t="shared" si="41"/>
        <v>0</v>
      </c>
      <c r="AB69" s="16">
        <f t="shared" si="41"/>
        <v>0</v>
      </c>
      <c r="AC69" s="25">
        <f t="shared" si="41"/>
        <v>0</v>
      </c>
      <c r="AE69" s="65">
        <v>9100</v>
      </c>
      <c r="AF69" s="99" t="s">
        <v>193</v>
      </c>
      <c r="AG69" s="27">
        <f t="shared" ref="AG69:BL69" si="42">SUM(AG70:AG71)</f>
        <v>0</v>
      </c>
      <c r="AH69" s="30">
        <f t="shared" si="42"/>
        <v>0</v>
      </c>
      <c r="AI69" s="27">
        <f t="shared" si="42"/>
        <v>0</v>
      </c>
      <c r="AJ69" s="30">
        <f t="shared" si="42"/>
        <v>0</v>
      </c>
      <c r="AK69" s="27">
        <f t="shared" si="42"/>
        <v>0</v>
      </c>
      <c r="AL69" s="30">
        <f t="shared" si="42"/>
        <v>0</v>
      </c>
      <c r="AM69" s="27">
        <f t="shared" si="42"/>
        <v>1</v>
      </c>
      <c r="AN69" s="28">
        <f t="shared" si="42"/>
        <v>0</v>
      </c>
      <c r="AO69" s="27">
        <f t="shared" si="42"/>
        <v>1</v>
      </c>
      <c r="AP69" s="28">
        <f t="shared" si="42"/>
        <v>0</v>
      </c>
      <c r="AQ69" s="27">
        <f t="shared" si="42"/>
        <v>2</v>
      </c>
      <c r="AR69" s="30">
        <f t="shared" si="42"/>
        <v>0</v>
      </c>
      <c r="AS69" s="27">
        <f t="shared" si="42"/>
        <v>1</v>
      </c>
      <c r="AT69" s="30">
        <f t="shared" si="42"/>
        <v>0</v>
      </c>
      <c r="AU69" s="27">
        <f t="shared" si="42"/>
        <v>2</v>
      </c>
      <c r="AV69" s="30">
        <f t="shared" si="42"/>
        <v>0</v>
      </c>
      <c r="AW69" s="27">
        <f t="shared" si="42"/>
        <v>1</v>
      </c>
      <c r="AX69" s="30">
        <f t="shared" si="42"/>
        <v>0</v>
      </c>
      <c r="AY69" s="27">
        <f t="shared" si="42"/>
        <v>5</v>
      </c>
      <c r="AZ69" s="30">
        <f t="shared" si="42"/>
        <v>2</v>
      </c>
      <c r="BA69" s="27">
        <f t="shared" si="42"/>
        <v>4</v>
      </c>
      <c r="BB69" s="30">
        <f t="shared" si="42"/>
        <v>4</v>
      </c>
      <c r="BC69" s="27">
        <f t="shared" si="42"/>
        <v>7</v>
      </c>
      <c r="BD69" s="30">
        <f t="shared" si="42"/>
        <v>4</v>
      </c>
      <c r="BE69" s="27">
        <f t="shared" si="42"/>
        <v>7</v>
      </c>
      <c r="BF69" s="30">
        <f t="shared" si="42"/>
        <v>16</v>
      </c>
      <c r="BG69" s="27">
        <f t="shared" si="42"/>
        <v>13</v>
      </c>
      <c r="BH69" s="30">
        <f t="shared" si="42"/>
        <v>16</v>
      </c>
      <c r="BI69" s="27">
        <f t="shared" si="42"/>
        <v>2</v>
      </c>
      <c r="BJ69" s="30">
        <f t="shared" si="42"/>
        <v>10</v>
      </c>
      <c r="BK69" s="27">
        <f t="shared" si="42"/>
        <v>0</v>
      </c>
      <c r="BL69" s="28">
        <f t="shared" si="42"/>
        <v>4</v>
      </c>
      <c r="BM69" s="27">
        <f>SUM(BM70:BM71)</f>
        <v>0</v>
      </c>
      <c r="BN69" s="31">
        <f>SUM(BN70:BN71)</f>
        <v>0</v>
      </c>
    </row>
    <row r="70" spans="1:66" s="26" customFormat="1" ht="17.25" customHeight="1" x14ac:dyDescent="0.15">
      <c r="A70" s="15">
        <v>9101</v>
      </c>
      <c r="B70" s="65">
        <v>9101</v>
      </c>
      <c r="C70" s="99" t="s">
        <v>194</v>
      </c>
      <c r="D70" s="16">
        <f t="shared" si="26"/>
        <v>51</v>
      </c>
      <c r="E70" s="17">
        <f>T70+V70+X70+Z70+AB70+AG70+AI70+AK70+AM70+AO70+AQ70+AS70+AU70+AW70+AY70+BA70+BC70+BE70+BG70+BI70+BK70+BM70</f>
        <v>21</v>
      </c>
      <c r="F70" s="18">
        <f>U70+W70+Y70+AA70+AC70+AH70+AJ70+AL70+AN70+AP70+AR70+AT70+AV70+AX70+AZ70+BB70+BD70+BF70+BH70+BJ70+BL70+BN70</f>
        <v>30</v>
      </c>
      <c r="G70" s="19">
        <f>IF(D70=0,0,D70/[1]基準人口!B$3*100000)</f>
        <v>6.1893203883495138</v>
      </c>
      <c r="H70" s="32">
        <f>IF(E70=0,0,E70/[1]基準人口!C$3*100000)</f>
        <v>5.3984575835475574</v>
      </c>
      <c r="I70" s="59">
        <f>IF(F70=0,0,F70/[1]基準人口!D$3*100000)</f>
        <v>6.8965517241379315</v>
      </c>
      <c r="J70" s="16">
        <v>0</v>
      </c>
      <c r="K70" s="22">
        <v>0</v>
      </c>
      <c r="L70" s="16">
        <v>0</v>
      </c>
      <c r="M70" s="22">
        <v>0</v>
      </c>
      <c r="N70" s="16">
        <v>0</v>
      </c>
      <c r="O70" s="22">
        <v>0</v>
      </c>
      <c r="P70" s="16">
        <v>0</v>
      </c>
      <c r="Q70" s="22">
        <v>0</v>
      </c>
      <c r="R70" s="16">
        <v>0</v>
      </c>
      <c r="S70" s="22">
        <v>0</v>
      </c>
      <c r="T70" s="23">
        <f t="shared" si="28"/>
        <v>0</v>
      </c>
      <c r="U70" s="18">
        <f t="shared" si="28"/>
        <v>0</v>
      </c>
      <c r="V70" s="24">
        <v>0</v>
      </c>
      <c r="W70" s="22">
        <v>0</v>
      </c>
      <c r="X70" s="16">
        <v>0</v>
      </c>
      <c r="Y70" s="22">
        <v>0</v>
      </c>
      <c r="Z70" s="16">
        <v>0</v>
      </c>
      <c r="AA70" s="22">
        <v>0</v>
      </c>
      <c r="AB70" s="16">
        <v>0</v>
      </c>
      <c r="AC70" s="25">
        <v>0</v>
      </c>
      <c r="AE70" s="65">
        <v>9101</v>
      </c>
      <c r="AF70" s="99" t="s">
        <v>194</v>
      </c>
      <c r="AG70" s="27">
        <v>0</v>
      </c>
      <c r="AH70" s="30">
        <v>0</v>
      </c>
      <c r="AI70" s="27">
        <v>0</v>
      </c>
      <c r="AJ70" s="30">
        <v>0</v>
      </c>
      <c r="AK70" s="27">
        <v>0</v>
      </c>
      <c r="AL70" s="30">
        <v>0</v>
      </c>
      <c r="AM70" s="27">
        <v>0</v>
      </c>
      <c r="AN70" s="28">
        <v>0</v>
      </c>
      <c r="AO70" s="27">
        <v>1</v>
      </c>
      <c r="AP70" s="28">
        <v>0</v>
      </c>
      <c r="AQ70" s="27">
        <v>0</v>
      </c>
      <c r="AR70" s="30">
        <v>0</v>
      </c>
      <c r="AS70" s="27">
        <v>0</v>
      </c>
      <c r="AT70" s="30">
        <v>0</v>
      </c>
      <c r="AU70" s="27">
        <v>1</v>
      </c>
      <c r="AV70" s="30">
        <v>0</v>
      </c>
      <c r="AW70" s="27">
        <v>0</v>
      </c>
      <c r="AX70" s="30">
        <v>0</v>
      </c>
      <c r="AY70" s="27">
        <v>3</v>
      </c>
      <c r="AZ70" s="30">
        <v>1</v>
      </c>
      <c r="BA70" s="27">
        <v>1</v>
      </c>
      <c r="BB70" s="30">
        <v>2</v>
      </c>
      <c r="BC70" s="27">
        <v>4</v>
      </c>
      <c r="BD70" s="30">
        <v>2</v>
      </c>
      <c r="BE70" s="27">
        <v>4</v>
      </c>
      <c r="BF70" s="30">
        <v>6</v>
      </c>
      <c r="BG70" s="27">
        <v>6</v>
      </c>
      <c r="BH70" s="30">
        <v>12</v>
      </c>
      <c r="BI70" s="27">
        <v>1</v>
      </c>
      <c r="BJ70" s="30">
        <v>4</v>
      </c>
      <c r="BK70" s="27">
        <v>0</v>
      </c>
      <c r="BL70" s="28">
        <v>3</v>
      </c>
      <c r="BM70" s="27">
        <v>0</v>
      </c>
      <c r="BN70" s="31">
        <v>0</v>
      </c>
    </row>
    <row r="71" spans="1:66" s="26" customFormat="1" ht="17.25" customHeight="1" x14ac:dyDescent="0.15">
      <c r="A71" s="15">
        <v>9102</v>
      </c>
      <c r="B71" s="65">
        <v>9102</v>
      </c>
      <c r="C71" s="99" t="s">
        <v>195</v>
      </c>
      <c r="D71" s="16">
        <f t="shared" si="26"/>
        <v>51</v>
      </c>
      <c r="E71" s="17">
        <f>T71+V71+X71+Z71+AB71+AG71+AI71+AK71+AM71+AO71+AQ71+AS71+AU71+AW71+AY71+BA71+BC71+BE71+BG71+BI71+BK71+BM71</f>
        <v>25</v>
      </c>
      <c r="F71" s="18">
        <f>U71+W71+Y71+AA71+AC71+AH71+AJ71+AL71+AN71+AP71+AR71+AT71+AV71+AX71+AZ71+BB71+BD71+BF71+BH71+BJ71+BL71+BN71</f>
        <v>26</v>
      </c>
      <c r="G71" s="19">
        <f>IF(D71=0,0,D71/[1]基準人口!B$3*100000)</f>
        <v>6.1893203883495138</v>
      </c>
      <c r="H71" s="32">
        <f>IF(E71=0,0,E71/[1]基準人口!C$3*100000)</f>
        <v>6.4267352185089965</v>
      </c>
      <c r="I71" s="59">
        <f>IF(F71=0,0,F71/[1]基準人口!D$3*100000)</f>
        <v>5.9770114942528734</v>
      </c>
      <c r="J71" s="16">
        <v>0</v>
      </c>
      <c r="K71" s="22">
        <v>0</v>
      </c>
      <c r="L71" s="16">
        <v>0</v>
      </c>
      <c r="M71" s="22">
        <v>0</v>
      </c>
      <c r="N71" s="16">
        <v>0</v>
      </c>
      <c r="O71" s="22">
        <v>0</v>
      </c>
      <c r="P71" s="16">
        <v>0</v>
      </c>
      <c r="Q71" s="22">
        <v>0</v>
      </c>
      <c r="R71" s="16">
        <v>0</v>
      </c>
      <c r="S71" s="22">
        <v>0</v>
      </c>
      <c r="T71" s="23">
        <f t="shared" si="28"/>
        <v>0</v>
      </c>
      <c r="U71" s="18">
        <f t="shared" si="28"/>
        <v>0</v>
      </c>
      <c r="V71" s="24">
        <v>0</v>
      </c>
      <c r="W71" s="22">
        <v>0</v>
      </c>
      <c r="X71" s="16">
        <v>0</v>
      </c>
      <c r="Y71" s="22">
        <v>0</v>
      </c>
      <c r="Z71" s="16">
        <v>0</v>
      </c>
      <c r="AA71" s="22">
        <v>0</v>
      </c>
      <c r="AB71" s="16">
        <v>0</v>
      </c>
      <c r="AC71" s="25">
        <v>0</v>
      </c>
      <c r="AE71" s="65">
        <v>9102</v>
      </c>
      <c r="AF71" s="99" t="s">
        <v>195</v>
      </c>
      <c r="AG71" s="27">
        <v>0</v>
      </c>
      <c r="AH71" s="30">
        <v>0</v>
      </c>
      <c r="AI71" s="27">
        <v>0</v>
      </c>
      <c r="AJ71" s="30">
        <v>0</v>
      </c>
      <c r="AK71" s="27">
        <v>0</v>
      </c>
      <c r="AL71" s="30">
        <v>0</v>
      </c>
      <c r="AM71" s="27">
        <v>1</v>
      </c>
      <c r="AN71" s="28">
        <v>0</v>
      </c>
      <c r="AO71" s="27">
        <v>0</v>
      </c>
      <c r="AP71" s="28">
        <v>0</v>
      </c>
      <c r="AQ71" s="27">
        <v>2</v>
      </c>
      <c r="AR71" s="30">
        <v>0</v>
      </c>
      <c r="AS71" s="27">
        <v>1</v>
      </c>
      <c r="AT71" s="30">
        <v>0</v>
      </c>
      <c r="AU71" s="27">
        <v>1</v>
      </c>
      <c r="AV71" s="30">
        <v>0</v>
      </c>
      <c r="AW71" s="27">
        <v>1</v>
      </c>
      <c r="AX71" s="30">
        <v>0</v>
      </c>
      <c r="AY71" s="27">
        <v>2</v>
      </c>
      <c r="AZ71" s="30">
        <v>1</v>
      </c>
      <c r="BA71" s="27">
        <v>3</v>
      </c>
      <c r="BB71" s="30">
        <v>2</v>
      </c>
      <c r="BC71" s="27">
        <v>3</v>
      </c>
      <c r="BD71" s="30">
        <v>2</v>
      </c>
      <c r="BE71" s="27">
        <v>3</v>
      </c>
      <c r="BF71" s="30">
        <v>10</v>
      </c>
      <c r="BG71" s="27">
        <v>7</v>
      </c>
      <c r="BH71" s="30">
        <v>4</v>
      </c>
      <c r="BI71" s="27">
        <v>1</v>
      </c>
      <c r="BJ71" s="30">
        <v>6</v>
      </c>
      <c r="BK71" s="27">
        <v>0</v>
      </c>
      <c r="BL71" s="28">
        <v>1</v>
      </c>
      <c r="BM71" s="27">
        <v>0</v>
      </c>
      <c r="BN71" s="31">
        <v>0</v>
      </c>
    </row>
    <row r="72" spans="1:66" s="26" customFormat="1" ht="17.25" customHeight="1" x14ac:dyDescent="0.15">
      <c r="A72" s="15"/>
      <c r="B72" s="65">
        <v>9200</v>
      </c>
      <c r="C72" s="99" t="s">
        <v>196</v>
      </c>
      <c r="D72" s="16">
        <f t="shared" si="26"/>
        <v>1326</v>
      </c>
      <c r="E72" s="17">
        <f>T72+V72+X72+Z72+AB72+AG72+AI72+AK72+AM72+AO72+AQ72+AS72+AU72+AW72+AY72+BA72+BC72+BE72+BG72+BI72+BK72+BM72</f>
        <v>532</v>
      </c>
      <c r="F72" s="18">
        <f>U72+W72+Y72+AA72+AC72+AH72+AJ72+AL72+AN72+AP72+AR72+AT72+AV72+AX72+AZ72+BB72+BD72+BF72+BH72+BJ72+BL72+BN72</f>
        <v>794</v>
      </c>
      <c r="G72" s="19">
        <f>IF(D72=0,0,D72/[1]基準人口!B$3*100000)</f>
        <v>160.92233009708738</v>
      </c>
      <c r="H72" s="32">
        <f>IF(E72=0,0,E72/[1]基準人口!C$3*100000)</f>
        <v>136.76092544987148</v>
      </c>
      <c r="I72" s="59">
        <f>IF(F72=0,0,F72/[1]基準人口!D$3*100000)</f>
        <v>182.5287356321839</v>
      </c>
      <c r="J72" s="16">
        <f t="shared" ref="J72:S72" si="43">SUM(J73:J80)</f>
        <v>0</v>
      </c>
      <c r="K72" s="22">
        <f t="shared" si="43"/>
        <v>0</v>
      </c>
      <c r="L72" s="16">
        <f t="shared" si="43"/>
        <v>0</v>
      </c>
      <c r="M72" s="22">
        <f t="shared" si="43"/>
        <v>0</v>
      </c>
      <c r="N72" s="16">
        <f t="shared" si="43"/>
        <v>0</v>
      </c>
      <c r="O72" s="22">
        <f t="shared" si="43"/>
        <v>0</v>
      </c>
      <c r="P72" s="16">
        <f t="shared" si="43"/>
        <v>0</v>
      </c>
      <c r="Q72" s="22">
        <f t="shared" si="43"/>
        <v>0</v>
      </c>
      <c r="R72" s="16">
        <f t="shared" si="43"/>
        <v>0</v>
      </c>
      <c r="S72" s="22">
        <f t="shared" si="43"/>
        <v>0</v>
      </c>
      <c r="T72" s="23">
        <f t="shared" si="28"/>
        <v>0</v>
      </c>
      <c r="U72" s="18">
        <f t="shared" si="28"/>
        <v>0</v>
      </c>
      <c r="V72" s="24">
        <f t="shared" ref="V72:AC72" si="44">SUM(V73:V80)</f>
        <v>0</v>
      </c>
      <c r="W72" s="22">
        <f t="shared" si="44"/>
        <v>0</v>
      </c>
      <c r="X72" s="16">
        <f t="shared" si="44"/>
        <v>0</v>
      </c>
      <c r="Y72" s="22">
        <f t="shared" si="44"/>
        <v>0</v>
      </c>
      <c r="Z72" s="16">
        <f t="shared" si="44"/>
        <v>1</v>
      </c>
      <c r="AA72" s="22">
        <f t="shared" si="44"/>
        <v>0</v>
      </c>
      <c r="AB72" s="16">
        <f t="shared" si="44"/>
        <v>0</v>
      </c>
      <c r="AC72" s="25">
        <f t="shared" si="44"/>
        <v>0</v>
      </c>
      <c r="AE72" s="65">
        <v>9200</v>
      </c>
      <c r="AF72" s="99" t="s">
        <v>196</v>
      </c>
      <c r="AG72" s="27">
        <f t="shared" ref="AG72:BL72" si="45">SUM(AG73:AG80)</f>
        <v>3</v>
      </c>
      <c r="AH72" s="30">
        <f t="shared" si="45"/>
        <v>1</v>
      </c>
      <c r="AI72" s="27">
        <f t="shared" si="45"/>
        <v>2</v>
      </c>
      <c r="AJ72" s="30">
        <f t="shared" si="45"/>
        <v>0</v>
      </c>
      <c r="AK72" s="27">
        <f t="shared" si="45"/>
        <v>3</v>
      </c>
      <c r="AL72" s="30">
        <f t="shared" si="45"/>
        <v>0</v>
      </c>
      <c r="AM72" s="27">
        <f t="shared" si="45"/>
        <v>7</v>
      </c>
      <c r="AN72" s="28">
        <f t="shared" si="45"/>
        <v>1</v>
      </c>
      <c r="AO72" s="27">
        <f t="shared" si="45"/>
        <v>5</v>
      </c>
      <c r="AP72" s="28">
        <f t="shared" si="45"/>
        <v>0</v>
      </c>
      <c r="AQ72" s="27">
        <f t="shared" si="45"/>
        <v>7</v>
      </c>
      <c r="AR72" s="30">
        <f t="shared" si="45"/>
        <v>2</v>
      </c>
      <c r="AS72" s="27">
        <f t="shared" si="45"/>
        <v>16</v>
      </c>
      <c r="AT72" s="30">
        <f t="shared" si="45"/>
        <v>3</v>
      </c>
      <c r="AU72" s="27">
        <f t="shared" si="45"/>
        <v>25</v>
      </c>
      <c r="AV72" s="30">
        <f t="shared" si="45"/>
        <v>7</v>
      </c>
      <c r="AW72" s="27">
        <f t="shared" si="45"/>
        <v>34</v>
      </c>
      <c r="AX72" s="30">
        <f t="shared" si="45"/>
        <v>14</v>
      </c>
      <c r="AY72" s="27">
        <f t="shared" si="45"/>
        <v>30</v>
      </c>
      <c r="AZ72" s="30">
        <f t="shared" si="45"/>
        <v>22</v>
      </c>
      <c r="BA72" s="27">
        <f t="shared" si="45"/>
        <v>60</v>
      </c>
      <c r="BB72" s="30">
        <f t="shared" si="45"/>
        <v>32</v>
      </c>
      <c r="BC72" s="27">
        <f t="shared" si="45"/>
        <v>101</v>
      </c>
      <c r="BD72" s="30">
        <f t="shared" si="45"/>
        <v>93</v>
      </c>
      <c r="BE72" s="27">
        <f t="shared" si="45"/>
        <v>114</v>
      </c>
      <c r="BF72" s="30">
        <f t="shared" si="45"/>
        <v>173</v>
      </c>
      <c r="BG72" s="27">
        <f t="shared" si="45"/>
        <v>88</v>
      </c>
      <c r="BH72" s="30">
        <f t="shared" si="45"/>
        <v>265</v>
      </c>
      <c r="BI72" s="27">
        <f t="shared" si="45"/>
        <v>30</v>
      </c>
      <c r="BJ72" s="30">
        <f t="shared" si="45"/>
        <v>139</v>
      </c>
      <c r="BK72" s="27">
        <f t="shared" si="45"/>
        <v>6</v>
      </c>
      <c r="BL72" s="28">
        <f t="shared" si="45"/>
        <v>42</v>
      </c>
      <c r="BM72" s="27">
        <f>SUM(BM73:BM80)</f>
        <v>0</v>
      </c>
      <c r="BN72" s="31">
        <f>SUM(BN73:BN80)</f>
        <v>0</v>
      </c>
    </row>
    <row r="73" spans="1:66" s="26" customFormat="1" ht="17.25" customHeight="1" x14ac:dyDescent="0.15">
      <c r="A73" s="15">
        <v>9201</v>
      </c>
      <c r="B73" s="65">
        <v>9201</v>
      </c>
      <c r="C73" s="99" t="s">
        <v>197</v>
      </c>
      <c r="D73" s="16">
        <f t="shared" si="26"/>
        <v>17</v>
      </c>
      <c r="E73" s="17">
        <f>T73+V73+X73+Z73+AB73+AG73+AI73+AK73+AM73+AO73+AQ73+AS73+AU73+AW73+AY73+BA73+BC73+BE73+BG73+BI73+BK73+BM73</f>
        <v>4</v>
      </c>
      <c r="F73" s="18">
        <f>U73+W73+Y73+AA73+AC73+AH73+AJ73+AL73+AN73+AP73+AR73+AT73+AV73+AX73+AZ73+BB73+BD73+BF73+BH73+BJ73+BL73+BN73</f>
        <v>13</v>
      </c>
      <c r="G73" s="19">
        <f>IF(D73=0,0,D73/[1]基準人口!B$3*100000)</f>
        <v>2.063106796116505</v>
      </c>
      <c r="H73" s="32">
        <f>IF(E73=0,0,E73/[1]基準人口!C$3*100000)</f>
        <v>1.0282776349614395</v>
      </c>
      <c r="I73" s="59">
        <f>IF(F73=0,0,F73/[1]基準人口!D$3*100000)</f>
        <v>2.9885057471264367</v>
      </c>
      <c r="J73" s="16">
        <v>0</v>
      </c>
      <c r="K73" s="22">
        <v>0</v>
      </c>
      <c r="L73" s="16">
        <v>0</v>
      </c>
      <c r="M73" s="22">
        <v>0</v>
      </c>
      <c r="N73" s="16">
        <v>0</v>
      </c>
      <c r="O73" s="22">
        <v>0</v>
      </c>
      <c r="P73" s="16">
        <v>0</v>
      </c>
      <c r="Q73" s="22">
        <v>0</v>
      </c>
      <c r="R73" s="16">
        <v>0</v>
      </c>
      <c r="S73" s="22">
        <v>0</v>
      </c>
      <c r="T73" s="23">
        <f t="shared" si="28"/>
        <v>0</v>
      </c>
      <c r="U73" s="18">
        <f t="shared" si="28"/>
        <v>0</v>
      </c>
      <c r="V73" s="24">
        <v>0</v>
      </c>
      <c r="W73" s="22">
        <v>0</v>
      </c>
      <c r="X73" s="16">
        <v>0</v>
      </c>
      <c r="Y73" s="22">
        <v>0</v>
      </c>
      <c r="Z73" s="16">
        <v>0</v>
      </c>
      <c r="AA73" s="22">
        <v>0</v>
      </c>
      <c r="AB73" s="16">
        <v>0</v>
      </c>
      <c r="AC73" s="25">
        <v>0</v>
      </c>
      <c r="AE73" s="65">
        <v>9201</v>
      </c>
      <c r="AF73" s="99" t="s">
        <v>197</v>
      </c>
      <c r="AG73" s="27">
        <v>0</v>
      </c>
      <c r="AH73" s="30">
        <v>0</v>
      </c>
      <c r="AI73" s="27">
        <v>0</v>
      </c>
      <c r="AJ73" s="30">
        <v>0</v>
      </c>
      <c r="AK73" s="27">
        <v>0</v>
      </c>
      <c r="AL73" s="30">
        <v>0</v>
      </c>
      <c r="AM73" s="27">
        <v>0</v>
      </c>
      <c r="AN73" s="28">
        <v>0</v>
      </c>
      <c r="AO73" s="27">
        <v>0</v>
      </c>
      <c r="AP73" s="28">
        <v>0</v>
      </c>
      <c r="AQ73" s="27">
        <v>0</v>
      </c>
      <c r="AR73" s="30">
        <v>0</v>
      </c>
      <c r="AS73" s="27">
        <v>0</v>
      </c>
      <c r="AT73" s="30">
        <v>0</v>
      </c>
      <c r="AU73" s="27">
        <v>1</v>
      </c>
      <c r="AV73" s="30">
        <v>0</v>
      </c>
      <c r="AW73" s="27">
        <v>0</v>
      </c>
      <c r="AX73" s="30">
        <v>0</v>
      </c>
      <c r="AY73" s="27">
        <v>1</v>
      </c>
      <c r="AZ73" s="30">
        <v>1</v>
      </c>
      <c r="BA73" s="27">
        <v>1</v>
      </c>
      <c r="BB73" s="30">
        <v>1</v>
      </c>
      <c r="BC73" s="27">
        <v>0</v>
      </c>
      <c r="BD73" s="30">
        <v>2</v>
      </c>
      <c r="BE73" s="27">
        <v>1</v>
      </c>
      <c r="BF73" s="30">
        <v>2</v>
      </c>
      <c r="BG73" s="27">
        <v>0</v>
      </c>
      <c r="BH73" s="30">
        <v>5</v>
      </c>
      <c r="BI73" s="27">
        <v>0</v>
      </c>
      <c r="BJ73" s="30">
        <v>2</v>
      </c>
      <c r="BK73" s="27">
        <v>0</v>
      </c>
      <c r="BL73" s="28">
        <v>0</v>
      </c>
      <c r="BM73" s="27">
        <v>0</v>
      </c>
      <c r="BN73" s="31">
        <v>0</v>
      </c>
    </row>
    <row r="74" spans="1:66" s="26" customFormat="1" ht="30" customHeight="1" x14ac:dyDescent="0.15">
      <c r="A74" s="15">
        <v>9202</v>
      </c>
      <c r="B74" s="65">
        <v>9202</v>
      </c>
      <c r="C74" s="99" t="s">
        <v>198</v>
      </c>
      <c r="D74" s="16">
        <f t="shared" si="26"/>
        <v>172</v>
      </c>
      <c r="E74" s="17">
        <f>T74+V74+X74+Z74+AB74+AG74+AI74+AK74+AM74+AO74+AQ74+AS74+AU74+AW74+AY74+BA74+BC74+BE74+BG74+BI74+BK74+BM74</f>
        <v>94</v>
      </c>
      <c r="F74" s="18">
        <f>U74+W74+Y74+AA74+AC74+AH74+AJ74+AL74+AN74+AP74+AR74+AT74+AV74+AX74+AZ74+BB74+BD74+BF74+BH74+BJ74+BL74+BN74</f>
        <v>78</v>
      </c>
      <c r="G74" s="19">
        <f>IF(D74=0,0,D74/[1]基準人口!B$3*100000)</f>
        <v>20.873786407766989</v>
      </c>
      <c r="H74" s="32">
        <f>IF(E74=0,0,E74/[1]基準人口!C$3*100000)</f>
        <v>24.164524421593828</v>
      </c>
      <c r="I74" s="59">
        <f>IF(F74=0,0,F74/[1]基準人口!D$3*100000)</f>
        <v>17.931034482758619</v>
      </c>
      <c r="J74" s="16">
        <v>0</v>
      </c>
      <c r="K74" s="22">
        <v>0</v>
      </c>
      <c r="L74" s="16">
        <v>0</v>
      </c>
      <c r="M74" s="22">
        <v>0</v>
      </c>
      <c r="N74" s="16">
        <v>0</v>
      </c>
      <c r="O74" s="22">
        <v>0</v>
      </c>
      <c r="P74" s="16">
        <v>0</v>
      </c>
      <c r="Q74" s="22">
        <v>0</v>
      </c>
      <c r="R74" s="16">
        <v>0</v>
      </c>
      <c r="S74" s="22">
        <v>0</v>
      </c>
      <c r="T74" s="23">
        <f t="shared" si="28"/>
        <v>0</v>
      </c>
      <c r="U74" s="18">
        <f t="shared" si="28"/>
        <v>0</v>
      </c>
      <c r="V74" s="24">
        <v>0</v>
      </c>
      <c r="W74" s="22">
        <v>0</v>
      </c>
      <c r="X74" s="16">
        <v>0</v>
      </c>
      <c r="Y74" s="22">
        <v>0</v>
      </c>
      <c r="Z74" s="16">
        <v>0</v>
      </c>
      <c r="AA74" s="22">
        <v>0</v>
      </c>
      <c r="AB74" s="16">
        <v>0</v>
      </c>
      <c r="AC74" s="25">
        <v>0</v>
      </c>
      <c r="AE74" s="65">
        <v>9202</v>
      </c>
      <c r="AF74" s="99" t="s">
        <v>198</v>
      </c>
      <c r="AG74" s="27">
        <v>0</v>
      </c>
      <c r="AH74" s="30">
        <v>0</v>
      </c>
      <c r="AI74" s="27">
        <v>0</v>
      </c>
      <c r="AJ74" s="30">
        <v>0</v>
      </c>
      <c r="AK74" s="27">
        <v>1</v>
      </c>
      <c r="AL74" s="30">
        <v>0</v>
      </c>
      <c r="AM74" s="27">
        <v>3</v>
      </c>
      <c r="AN74" s="28">
        <v>0</v>
      </c>
      <c r="AO74" s="27">
        <v>0</v>
      </c>
      <c r="AP74" s="28">
        <v>0</v>
      </c>
      <c r="AQ74" s="27">
        <v>3</v>
      </c>
      <c r="AR74" s="30">
        <v>0</v>
      </c>
      <c r="AS74" s="27">
        <v>3</v>
      </c>
      <c r="AT74" s="30">
        <v>1</v>
      </c>
      <c r="AU74" s="27">
        <v>4</v>
      </c>
      <c r="AV74" s="30">
        <v>2</v>
      </c>
      <c r="AW74" s="27">
        <v>11</v>
      </c>
      <c r="AX74" s="30">
        <v>2</v>
      </c>
      <c r="AY74" s="27">
        <v>5</v>
      </c>
      <c r="AZ74" s="30">
        <v>4</v>
      </c>
      <c r="BA74" s="27">
        <v>17</v>
      </c>
      <c r="BB74" s="30">
        <v>4</v>
      </c>
      <c r="BC74" s="27">
        <v>18</v>
      </c>
      <c r="BD74" s="30">
        <v>19</v>
      </c>
      <c r="BE74" s="27">
        <v>16</v>
      </c>
      <c r="BF74" s="30">
        <v>27</v>
      </c>
      <c r="BG74" s="27">
        <v>12</v>
      </c>
      <c r="BH74" s="30">
        <v>17</v>
      </c>
      <c r="BI74" s="27">
        <v>1</v>
      </c>
      <c r="BJ74" s="30">
        <v>2</v>
      </c>
      <c r="BK74" s="27">
        <v>0</v>
      </c>
      <c r="BL74" s="28">
        <v>0</v>
      </c>
      <c r="BM74" s="27">
        <v>0</v>
      </c>
      <c r="BN74" s="31">
        <v>0</v>
      </c>
    </row>
    <row r="75" spans="1:66" s="26" customFormat="1" ht="17.25" customHeight="1" x14ac:dyDescent="0.15">
      <c r="A75" s="15">
        <v>9203</v>
      </c>
      <c r="B75" s="65">
        <v>9203</v>
      </c>
      <c r="C75" s="99" t="s">
        <v>199</v>
      </c>
      <c r="D75" s="16">
        <f t="shared" si="26"/>
        <v>116</v>
      </c>
      <c r="E75" s="17">
        <f>T75+V75+X75+Z75+AB75+AG75+AI75+AK75+AM75+AO75+AQ75+AS75+AU75+AW75+AY75+BA75+BC75+BE75+BG75+BI75+BK75+BM75</f>
        <v>56</v>
      </c>
      <c r="F75" s="18">
        <f>U75+W75+Y75+AA75+AC75+AH75+AJ75+AL75+AN75+AP75+AR75+AT75+AV75+AX75+AZ75+BB75+BD75+BF75+BH75+BJ75+BL75+BN75</f>
        <v>60</v>
      </c>
      <c r="G75" s="19">
        <f>IF(D75=0,0,D75/[1]基準人口!B$3*100000)</f>
        <v>14.077669902912621</v>
      </c>
      <c r="H75" s="32">
        <f>IF(E75=0,0,E75/[1]基準人口!C$3*100000)</f>
        <v>14.395886889460154</v>
      </c>
      <c r="I75" s="59">
        <f>IF(F75=0,0,F75/[1]基準人口!D$3*100000)</f>
        <v>13.793103448275863</v>
      </c>
      <c r="J75" s="16">
        <v>0</v>
      </c>
      <c r="K75" s="22">
        <v>0</v>
      </c>
      <c r="L75" s="16">
        <v>0</v>
      </c>
      <c r="M75" s="22">
        <v>0</v>
      </c>
      <c r="N75" s="16">
        <v>0</v>
      </c>
      <c r="O75" s="22">
        <v>0</v>
      </c>
      <c r="P75" s="16">
        <v>0</v>
      </c>
      <c r="Q75" s="22">
        <v>0</v>
      </c>
      <c r="R75" s="16">
        <v>0</v>
      </c>
      <c r="S75" s="22">
        <v>0</v>
      </c>
      <c r="T75" s="23">
        <f t="shared" si="28"/>
        <v>0</v>
      </c>
      <c r="U75" s="18">
        <f t="shared" si="28"/>
        <v>0</v>
      </c>
      <c r="V75" s="24">
        <v>0</v>
      </c>
      <c r="W75" s="22">
        <v>0</v>
      </c>
      <c r="X75" s="16">
        <v>0</v>
      </c>
      <c r="Y75" s="22">
        <v>0</v>
      </c>
      <c r="Z75" s="16">
        <v>0</v>
      </c>
      <c r="AA75" s="22">
        <v>0</v>
      </c>
      <c r="AB75" s="16">
        <v>0</v>
      </c>
      <c r="AC75" s="25">
        <v>0</v>
      </c>
      <c r="AE75" s="65">
        <v>9203</v>
      </c>
      <c r="AF75" s="99" t="s">
        <v>199</v>
      </c>
      <c r="AG75" s="27">
        <v>0</v>
      </c>
      <c r="AH75" s="30">
        <v>0</v>
      </c>
      <c r="AI75" s="27">
        <v>0</v>
      </c>
      <c r="AJ75" s="30">
        <v>0</v>
      </c>
      <c r="AK75" s="27">
        <v>0</v>
      </c>
      <c r="AL75" s="30">
        <v>0</v>
      </c>
      <c r="AM75" s="27">
        <v>1</v>
      </c>
      <c r="AN75" s="28">
        <v>0</v>
      </c>
      <c r="AO75" s="27">
        <v>0</v>
      </c>
      <c r="AP75" s="28">
        <v>0</v>
      </c>
      <c r="AQ75" s="27">
        <v>1</v>
      </c>
      <c r="AR75" s="30">
        <v>0</v>
      </c>
      <c r="AS75" s="27">
        <v>5</v>
      </c>
      <c r="AT75" s="30">
        <v>0</v>
      </c>
      <c r="AU75" s="27">
        <v>3</v>
      </c>
      <c r="AV75" s="30">
        <v>1</v>
      </c>
      <c r="AW75" s="27">
        <v>2</v>
      </c>
      <c r="AX75" s="30">
        <v>1</v>
      </c>
      <c r="AY75" s="27">
        <v>2</v>
      </c>
      <c r="AZ75" s="30">
        <v>1</v>
      </c>
      <c r="BA75" s="27">
        <v>10</v>
      </c>
      <c r="BB75" s="30">
        <v>3</v>
      </c>
      <c r="BC75" s="27">
        <v>13</v>
      </c>
      <c r="BD75" s="30">
        <v>8</v>
      </c>
      <c r="BE75" s="27">
        <v>10</v>
      </c>
      <c r="BF75" s="30">
        <v>13</v>
      </c>
      <c r="BG75" s="27">
        <v>7</v>
      </c>
      <c r="BH75" s="30">
        <v>23</v>
      </c>
      <c r="BI75" s="27">
        <v>2</v>
      </c>
      <c r="BJ75" s="30">
        <v>6</v>
      </c>
      <c r="BK75" s="27">
        <v>0</v>
      </c>
      <c r="BL75" s="28">
        <v>4</v>
      </c>
      <c r="BM75" s="27">
        <v>0</v>
      </c>
      <c r="BN75" s="31">
        <v>0</v>
      </c>
    </row>
    <row r="76" spans="1:66" s="26" customFormat="1" ht="17.25" customHeight="1" x14ac:dyDescent="0.15">
      <c r="A76" s="15">
        <v>9204</v>
      </c>
      <c r="B76" s="65">
        <v>9204</v>
      </c>
      <c r="C76" s="99" t="s">
        <v>200</v>
      </c>
      <c r="D76" s="16">
        <f t="shared" si="26"/>
        <v>92</v>
      </c>
      <c r="E76" s="17">
        <f>T76+V76+X76+Z76+AB76+AG76+AI76+AK76+AM76+AO76+AQ76+AS76+AU76+AW76+AY76+BA76+BC76+BE76+BG76+BI76+BK76+BM76</f>
        <v>26</v>
      </c>
      <c r="F76" s="18">
        <f>U76+W76+Y76+AA76+AC76+AH76+AJ76+AL76+AN76+AP76+AR76+AT76+AV76+AX76+AZ76+BB76+BD76+BF76+BH76+BJ76+BL76+BN76</f>
        <v>66</v>
      </c>
      <c r="G76" s="19">
        <f>IF(D76=0,0,D76/[1]基準人口!B$3*100000)</f>
        <v>11.16504854368932</v>
      </c>
      <c r="H76" s="32">
        <f>IF(E76=0,0,E76/[1]基準人口!C$3*100000)</f>
        <v>6.6838046272493568</v>
      </c>
      <c r="I76" s="59">
        <f>IF(F76=0,0,F76/[1]基準人口!D$3*100000)</f>
        <v>15.172413793103448</v>
      </c>
      <c r="J76" s="16">
        <v>0</v>
      </c>
      <c r="K76" s="22">
        <v>0</v>
      </c>
      <c r="L76" s="16">
        <v>0</v>
      </c>
      <c r="M76" s="22">
        <v>0</v>
      </c>
      <c r="N76" s="16">
        <v>0</v>
      </c>
      <c r="O76" s="22">
        <v>0</v>
      </c>
      <c r="P76" s="16">
        <v>0</v>
      </c>
      <c r="Q76" s="22">
        <v>0</v>
      </c>
      <c r="R76" s="16">
        <v>0</v>
      </c>
      <c r="S76" s="22">
        <v>0</v>
      </c>
      <c r="T76" s="23">
        <f t="shared" si="28"/>
        <v>0</v>
      </c>
      <c r="U76" s="18">
        <f t="shared" si="28"/>
        <v>0</v>
      </c>
      <c r="V76" s="24">
        <v>0</v>
      </c>
      <c r="W76" s="22">
        <v>0</v>
      </c>
      <c r="X76" s="16">
        <v>0</v>
      </c>
      <c r="Y76" s="22">
        <v>0</v>
      </c>
      <c r="Z76" s="16">
        <v>0</v>
      </c>
      <c r="AA76" s="22">
        <v>0</v>
      </c>
      <c r="AB76" s="16">
        <v>0</v>
      </c>
      <c r="AC76" s="25">
        <v>0</v>
      </c>
      <c r="AE76" s="65">
        <v>9204</v>
      </c>
      <c r="AF76" s="99" t="s">
        <v>200</v>
      </c>
      <c r="AG76" s="27">
        <v>0</v>
      </c>
      <c r="AH76" s="30">
        <v>0</v>
      </c>
      <c r="AI76" s="27">
        <v>0</v>
      </c>
      <c r="AJ76" s="30">
        <v>0</v>
      </c>
      <c r="AK76" s="27">
        <v>0</v>
      </c>
      <c r="AL76" s="30">
        <v>0</v>
      </c>
      <c r="AM76" s="27">
        <v>0</v>
      </c>
      <c r="AN76" s="28">
        <v>0</v>
      </c>
      <c r="AO76" s="27">
        <v>0</v>
      </c>
      <c r="AP76" s="28">
        <v>0</v>
      </c>
      <c r="AQ76" s="27">
        <v>0</v>
      </c>
      <c r="AR76" s="30">
        <v>0</v>
      </c>
      <c r="AS76" s="27">
        <v>1</v>
      </c>
      <c r="AT76" s="30">
        <v>0</v>
      </c>
      <c r="AU76" s="27">
        <v>2</v>
      </c>
      <c r="AV76" s="30">
        <v>0</v>
      </c>
      <c r="AW76" s="27">
        <v>0</v>
      </c>
      <c r="AX76" s="30">
        <v>1</v>
      </c>
      <c r="AY76" s="27">
        <v>2</v>
      </c>
      <c r="AZ76" s="30">
        <v>1</v>
      </c>
      <c r="BA76" s="27">
        <v>1</v>
      </c>
      <c r="BB76" s="30">
        <v>1</v>
      </c>
      <c r="BC76" s="27">
        <v>5</v>
      </c>
      <c r="BD76" s="30">
        <v>7</v>
      </c>
      <c r="BE76" s="27">
        <v>7</v>
      </c>
      <c r="BF76" s="30">
        <v>18</v>
      </c>
      <c r="BG76" s="27">
        <v>5</v>
      </c>
      <c r="BH76" s="30">
        <v>23</v>
      </c>
      <c r="BI76" s="27">
        <v>2</v>
      </c>
      <c r="BJ76" s="30">
        <v>11</v>
      </c>
      <c r="BK76" s="27">
        <v>1</v>
      </c>
      <c r="BL76" s="28">
        <v>4</v>
      </c>
      <c r="BM76" s="27">
        <v>0</v>
      </c>
      <c r="BN76" s="31">
        <v>0</v>
      </c>
    </row>
    <row r="77" spans="1:66" s="26" customFormat="1" ht="17.25" customHeight="1" x14ac:dyDescent="0.15">
      <c r="A77" s="15">
        <v>9205</v>
      </c>
      <c r="B77" s="65">
        <v>9205</v>
      </c>
      <c r="C77" s="99" t="s">
        <v>201</v>
      </c>
      <c r="D77" s="16">
        <f t="shared" si="26"/>
        <v>24</v>
      </c>
      <c r="E77" s="17">
        <f>T77+V77+X77+Z77+AB77+AG77+AI77+AK77+AM77+AO77+AQ77+AS77+AU77+AW77+AY77+BA77+BC77+BE77+BG77+BI77+BK77+BM77</f>
        <v>9</v>
      </c>
      <c r="F77" s="18">
        <f>U77+W77+Y77+AA77+AC77+AH77+AJ77+AL77+AN77+AP77+AR77+AT77+AV77+AX77+AZ77+BB77+BD77+BF77+BH77+BJ77+BL77+BN77</f>
        <v>15</v>
      </c>
      <c r="G77" s="19">
        <f>IF(D77=0,0,D77/[1]基準人口!B$3*100000)</f>
        <v>2.912621359223301</v>
      </c>
      <c r="H77" s="32">
        <f>IF(E77=0,0,E77/[1]基準人口!C$3*100000)</f>
        <v>2.3136246786632388</v>
      </c>
      <c r="I77" s="59">
        <f>IF(F77=0,0,F77/[1]基準人口!D$3*100000)</f>
        <v>3.4482758620689657</v>
      </c>
      <c r="J77" s="16">
        <v>0</v>
      </c>
      <c r="K77" s="22">
        <v>0</v>
      </c>
      <c r="L77" s="16">
        <v>0</v>
      </c>
      <c r="M77" s="22">
        <v>0</v>
      </c>
      <c r="N77" s="16">
        <v>0</v>
      </c>
      <c r="O77" s="22">
        <v>0</v>
      </c>
      <c r="P77" s="16">
        <v>0</v>
      </c>
      <c r="Q77" s="22">
        <v>0</v>
      </c>
      <c r="R77" s="16">
        <v>0</v>
      </c>
      <c r="S77" s="22">
        <v>0</v>
      </c>
      <c r="T77" s="23">
        <f t="shared" si="28"/>
        <v>0</v>
      </c>
      <c r="U77" s="18">
        <f t="shared" si="28"/>
        <v>0</v>
      </c>
      <c r="V77" s="24">
        <v>0</v>
      </c>
      <c r="W77" s="22">
        <v>0</v>
      </c>
      <c r="X77" s="16">
        <v>0</v>
      </c>
      <c r="Y77" s="22">
        <v>0</v>
      </c>
      <c r="Z77" s="16">
        <v>0</v>
      </c>
      <c r="AA77" s="22">
        <v>0</v>
      </c>
      <c r="AB77" s="16">
        <v>0</v>
      </c>
      <c r="AC77" s="25">
        <v>0</v>
      </c>
      <c r="AE77" s="65">
        <v>9205</v>
      </c>
      <c r="AF77" s="99" t="s">
        <v>201</v>
      </c>
      <c r="AG77" s="27">
        <v>2</v>
      </c>
      <c r="AH77" s="30">
        <v>0</v>
      </c>
      <c r="AI77" s="27">
        <v>0</v>
      </c>
      <c r="AJ77" s="30">
        <v>0</v>
      </c>
      <c r="AK77" s="27">
        <v>0</v>
      </c>
      <c r="AL77" s="30">
        <v>0</v>
      </c>
      <c r="AM77" s="27">
        <v>1</v>
      </c>
      <c r="AN77" s="28">
        <v>0</v>
      </c>
      <c r="AO77" s="27">
        <v>0</v>
      </c>
      <c r="AP77" s="28">
        <v>0</v>
      </c>
      <c r="AQ77" s="27">
        <v>0</v>
      </c>
      <c r="AR77" s="30">
        <v>0</v>
      </c>
      <c r="AS77" s="27">
        <v>0</v>
      </c>
      <c r="AT77" s="30">
        <v>1</v>
      </c>
      <c r="AU77" s="27">
        <v>0</v>
      </c>
      <c r="AV77" s="30">
        <v>0</v>
      </c>
      <c r="AW77" s="27">
        <v>2</v>
      </c>
      <c r="AX77" s="30">
        <v>0</v>
      </c>
      <c r="AY77" s="27">
        <v>0</v>
      </c>
      <c r="AZ77" s="30">
        <v>1</v>
      </c>
      <c r="BA77" s="27">
        <v>1</v>
      </c>
      <c r="BB77" s="30">
        <v>0</v>
      </c>
      <c r="BC77" s="27">
        <v>1</v>
      </c>
      <c r="BD77" s="30">
        <v>2</v>
      </c>
      <c r="BE77" s="27">
        <v>2</v>
      </c>
      <c r="BF77" s="30">
        <v>4</v>
      </c>
      <c r="BG77" s="27">
        <v>0</v>
      </c>
      <c r="BH77" s="30">
        <v>5</v>
      </c>
      <c r="BI77" s="27">
        <v>0</v>
      </c>
      <c r="BJ77" s="30">
        <v>2</v>
      </c>
      <c r="BK77" s="27">
        <v>0</v>
      </c>
      <c r="BL77" s="28">
        <v>0</v>
      </c>
      <c r="BM77" s="27">
        <v>0</v>
      </c>
      <c r="BN77" s="31">
        <v>0</v>
      </c>
    </row>
    <row r="78" spans="1:66" s="26" customFormat="1" ht="17.25" customHeight="1" x14ac:dyDescent="0.15">
      <c r="A78" s="15">
        <v>9206</v>
      </c>
      <c r="B78" s="65">
        <v>9206</v>
      </c>
      <c r="C78" s="99" t="s">
        <v>202</v>
      </c>
      <c r="D78" s="16">
        <f t="shared" si="26"/>
        <v>349</v>
      </c>
      <c r="E78" s="17">
        <f>T78+V78+X78+Z78+AB78+AG78+AI78+AK78+AM78+AO78+AQ78+AS78+AU78+AW78+AY78+BA78+BC78+BE78+BG78+BI78+BK78+BM78</f>
        <v>168</v>
      </c>
      <c r="F78" s="18">
        <f>U78+W78+Y78+AA78+AC78+AH78+AJ78+AL78+AN78+AP78+AR78+AT78+AV78+AX78+AZ78+BB78+BD78+BF78+BH78+BJ78+BL78+BN78</f>
        <v>181</v>
      </c>
      <c r="G78" s="19">
        <f>IF(D78=0,0,D78/[1]基準人口!B$3*100000)</f>
        <v>42.354368932038831</v>
      </c>
      <c r="H78" s="32">
        <f>IF(E78=0,0,E78/[1]基準人口!C$3*100000)</f>
        <v>43.18766066838046</v>
      </c>
      <c r="I78" s="59">
        <f>IF(F78=0,0,F78/[1]基準人口!D$3*100000)</f>
        <v>41.609195402298852</v>
      </c>
      <c r="J78" s="16">
        <v>0</v>
      </c>
      <c r="K78" s="22">
        <v>0</v>
      </c>
      <c r="L78" s="16">
        <v>0</v>
      </c>
      <c r="M78" s="22">
        <v>0</v>
      </c>
      <c r="N78" s="16">
        <v>0</v>
      </c>
      <c r="O78" s="22">
        <v>0</v>
      </c>
      <c r="P78" s="16">
        <v>0</v>
      </c>
      <c r="Q78" s="22">
        <v>0</v>
      </c>
      <c r="R78" s="16">
        <v>0</v>
      </c>
      <c r="S78" s="22">
        <v>0</v>
      </c>
      <c r="T78" s="23">
        <f t="shared" si="28"/>
        <v>0</v>
      </c>
      <c r="U78" s="18">
        <f t="shared" si="28"/>
        <v>0</v>
      </c>
      <c r="V78" s="24">
        <v>0</v>
      </c>
      <c r="W78" s="22">
        <v>0</v>
      </c>
      <c r="X78" s="16">
        <v>0</v>
      </c>
      <c r="Y78" s="22">
        <v>0</v>
      </c>
      <c r="Z78" s="16">
        <v>1</v>
      </c>
      <c r="AA78" s="22">
        <v>0</v>
      </c>
      <c r="AB78" s="16">
        <v>0</v>
      </c>
      <c r="AC78" s="25">
        <v>0</v>
      </c>
      <c r="AE78" s="65">
        <v>9206</v>
      </c>
      <c r="AF78" s="99" t="s">
        <v>202</v>
      </c>
      <c r="AG78" s="27">
        <v>1</v>
      </c>
      <c r="AH78" s="30">
        <v>0</v>
      </c>
      <c r="AI78" s="27">
        <v>1</v>
      </c>
      <c r="AJ78" s="30">
        <v>0</v>
      </c>
      <c r="AK78" s="27">
        <v>2</v>
      </c>
      <c r="AL78" s="30">
        <v>0</v>
      </c>
      <c r="AM78" s="27">
        <v>1</v>
      </c>
      <c r="AN78" s="28">
        <v>1</v>
      </c>
      <c r="AO78" s="27">
        <v>3</v>
      </c>
      <c r="AP78" s="28">
        <v>0</v>
      </c>
      <c r="AQ78" s="27">
        <v>3</v>
      </c>
      <c r="AR78" s="30">
        <v>2</v>
      </c>
      <c r="AS78" s="27">
        <v>7</v>
      </c>
      <c r="AT78" s="30">
        <v>1</v>
      </c>
      <c r="AU78" s="27">
        <v>9</v>
      </c>
      <c r="AV78" s="30">
        <v>3</v>
      </c>
      <c r="AW78" s="27">
        <v>15</v>
      </c>
      <c r="AX78" s="30">
        <v>4</v>
      </c>
      <c r="AY78" s="27">
        <v>9</v>
      </c>
      <c r="AZ78" s="30">
        <v>6</v>
      </c>
      <c r="BA78" s="27">
        <v>13</v>
      </c>
      <c r="BB78" s="30">
        <v>13</v>
      </c>
      <c r="BC78" s="27">
        <v>36</v>
      </c>
      <c r="BD78" s="30">
        <v>14</v>
      </c>
      <c r="BE78" s="27">
        <v>36</v>
      </c>
      <c r="BF78" s="30">
        <v>34</v>
      </c>
      <c r="BG78" s="27">
        <v>21</v>
      </c>
      <c r="BH78" s="30">
        <v>63</v>
      </c>
      <c r="BI78" s="27">
        <v>9</v>
      </c>
      <c r="BJ78" s="30">
        <v>34</v>
      </c>
      <c r="BK78" s="27">
        <v>1</v>
      </c>
      <c r="BL78" s="28">
        <v>6</v>
      </c>
      <c r="BM78" s="27">
        <v>0</v>
      </c>
      <c r="BN78" s="31">
        <v>0</v>
      </c>
    </row>
    <row r="79" spans="1:66" s="26" customFormat="1" ht="30" customHeight="1" x14ac:dyDescent="0.15">
      <c r="A79" s="15">
        <v>9207</v>
      </c>
      <c r="B79" s="65">
        <v>9207</v>
      </c>
      <c r="C79" s="99" t="s">
        <v>203</v>
      </c>
      <c r="D79" s="16">
        <f t="shared" si="26"/>
        <v>528</v>
      </c>
      <c r="E79" s="17">
        <f>T79+V79+X79+Z79+AB79+AG79+AI79+AK79+AM79+AO79+AQ79+AS79+AU79+AW79+AY79+BA79+BC79+BE79+BG79+BI79+BK79+BM79</f>
        <v>162</v>
      </c>
      <c r="F79" s="18">
        <f>U79+W79+Y79+AA79+AC79+AH79+AJ79+AL79+AN79+AP79+AR79+AT79+AV79+AX79+AZ79+BB79+BD79+BF79+BH79+BJ79+BL79+BN79</f>
        <v>366</v>
      </c>
      <c r="G79" s="19">
        <f>IF(D79=0,0,D79/[1]基準人口!B$3*100000)</f>
        <v>64.077669902912618</v>
      </c>
      <c r="H79" s="32">
        <f>IF(E79=0,0,E79/[1]基準人口!C$3*100000)</f>
        <v>41.645244215938305</v>
      </c>
      <c r="I79" s="59">
        <f>IF(F79=0,0,F79/[1]基準人口!D$3*100000)</f>
        <v>84.137931034482762</v>
      </c>
      <c r="J79" s="16">
        <v>0</v>
      </c>
      <c r="K79" s="22">
        <v>0</v>
      </c>
      <c r="L79" s="16">
        <v>0</v>
      </c>
      <c r="M79" s="22">
        <v>0</v>
      </c>
      <c r="N79" s="16">
        <v>0</v>
      </c>
      <c r="O79" s="22">
        <v>0</v>
      </c>
      <c r="P79" s="16">
        <v>0</v>
      </c>
      <c r="Q79" s="22">
        <v>0</v>
      </c>
      <c r="R79" s="16">
        <v>0</v>
      </c>
      <c r="S79" s="22">
        <v>0</v>
      </c>
      <c r="T79" s="23">
        <f t="shared" si="28"/>
        <v>0</v>
      </c>
      <c r="U79" s="18">
        <f t="shared" si="28"/>
        <v>0</v>
      </c>
      <c r="V79" s="24">
        <v>0</v>
      </c>
      <c r="W79" s="22">
        <v>0</v>
      </c>
      <c r="X79" s="16">
        <v>0</v>
      </c>
      <c r="Y79" s="22">
        <v>0</v>
      </c>
      <c r="Z79" s="16">
        <v>0</v>
      </c>
      <c r="AA79" s="22">
        <v>0</v>
      </c>
      <c r="AB79" s="16">
        <v>0</v>
      </c>
      <c r="AC79" s="25">
        <v>0</v>
      </c>
      <c r="AE79" s="65">
        <v>9207</v>
      </c>
      <c r="AF79" s="99" t="s">
        <v>203</v>
      </c>
      <c r="AG79" s="27">
        <v>0</v>
      </c>
      <c r="AH79" s="30">
        <v>1</v>
      </c>
      <c r="AI79" s="27">
        <v>0</v>
      </c>
      <c r="AJ79" s="30">
        <v>0</v>
      </c>
      <c r="AK79" s="27">
        <v>0</v>
      </c>
      <c r="AL79" s="30">
        <v>0</v>
      </c>
      <c r="AM79" s="27">
        <v>1</v>
      </c>
      <c r="AN79" s="28">
        <v>0</v>
      </c>
      <c r="AO79" s="27">
        <v>2</v>
      </c>
      <c r="AP79" s="28">
        <v>0</v>
      </c>
      <c r="AQ79" s="27">
        <v>0</v>
      </c>
      <c r="AR79" s="30">
        <v>0</v>
      </c>
      <c r="AS79" s="27">
        <v>0</v>
      </c>
      <c r="AT79" s="30">
        <v>0</v>
      </c>
      <c r="AU79" s="27">
        <v>5</v>
      </c>
      <c r="AV79" s="30">
        <v>0</v>
      </c>
      <c r="AW79" s="27">
        <v>3</v>
      </c>
      <c r="AX79" s="30">
        <v>4</v>
      </c>
      <c r="AY79" s="27">
        <v>10</v>
      </c>
      <c r="AZ79" s="30">
        <v>8</v>
      </c>
      <c r="BA79" s="27">
        <v>15</v>
      </c>
      <c r="BB79" s="30">
        <v>9</v>
      </c>
      <c r="BC79" s="27">
        <v>24</v>
      </c>
      <c r="BD79" s="30">
        <v>36</v>
      </c>
      <c r="BE79" s="27">
        <v>41</v>
      </c>
      <c r="BF79" s="30">
        <v>72</v>
      </c>
      <c r="BG79" s="27">
        <v>41</v>
      </c>
      <c r="BH79" s="30">
        <v>128</v>
      </c>
      <c r="BI79" s="27">
        <v>16</v>
      </c>
      <c r="BJ79" s="30">
        <v>80</v>
      </c>
      <c r="BK79" s="27">
        <v>4</v>
      </c>
      <c r="BL79" s="28">
        <v>28</v>
      </c>
      <c r="BM79" s="27">
        <v>0</v>
      </c>
      <c r="BN79" s="31">
        <v>0</v>
      </c>
    </row>
    <row r="80" spans="1:66" s="26" customFormat="1" ht="17.25" customHeight="1" x14ac:dyDescent="0.15">
      <c r="A80" s="15">
        <v>9208</v>
      </c>
      <c r="B80" s="65">
        <v>9208</v>
      </c>
      <c r="C80" s="99" t="s">
        <v>204</v>
      </c>
      <c r="D80" s="16">
        <f t="shared" si="26"/>
        <v>28</v>
      </c>
      <c r="E80" s="17">
        <f>T80+V80+X80+Z80+AB80+AG80+AI80+AK80+AM80+AO80+AQ80+AS80+AU80+AW80+AY80+BA80+BC80+BE80+BG80+BI80+BK80+BM80</f>
        <v>13</v>
      </c>
      <c r="F80" s="18">
        <f>U80+W80+Y80+AA80+AC80+AH80+AJ80+AL80+AN80+AP80+AR80+AT80+AV80+AX80+AZ80+BB80+BD80+BF80+BH80+BJ80+BL80+BN80</f>
        <v>15</v>
      </c>
      <c r="G80" s="19">
        <f>IF(D80=0,0,D80/[1]基準人口!B$3*100000)</f>
        <v>3.3980582524271843</v>
      </c>
      <c r="H80" s="32">
        <f>IF(E80=0,0,E80/[1]基準人口!C$3*100000)</f>
        <v>3.3419023136246784</v>
      </c>
      <c r="I80" s="59">
        <f>IF(F80=0,0,F80/[1]基準人口!D$3*100000)</f>
        <v>3.4482758620689657</v>
      </c>
      <c r="J80" s="16">
        <v>0</v>
      </c>
      <c r="K80" s="22">
        <v>0</v>
      </c>
      <c r="L80" s="16">
        <v>0</v>
      </c>
      <c r="M80" s="22">
        <v>0</v>
      </c>
      <c r="N80" s="16">
        <v>0</v>
      </c>
      <c r="O80" s="22">
        <v>0</v>
      </c>
      <c r="P80" s="16">
        <v>0</v>
      </c>
      <c r="Q80" s="22">
        <v>0</v>
      </c>
      <c r="R80" s="16">
        <v>0</v>
      </c>
      <c r="S80" s="22">
        <v>0</v>
      </c>
      <c r="T80" s="23">
        <f t="shared" si="28"/>
        <v>0</v>
      </c>
      <c r="U80" s="18">
        <f t="shared" si="28"/>
        <v>0</v>
      </c>
      <c r="V80" s="24">
        <v>0</v>
      </c>
      <c r="W80" s="22">
        <v>0</v>
      </c>
      <c r="X80" s="16">
        <v>0</v>
      </c>
      <c r="Y80" s="22">
        <v>0</v>
      </c>
      <c r="Z80" s="16">
        <v>0</v>
      </c>
      <c r="AA80" s="22">
        <v>0</v>
      </c>
      <c r="AB80" s="16">
        <v>0</v>
      </c>
      <c r="AC80" s="25">
        <v>0</v>
      </c>
      <c r="AE80" s="65">
        <v>9208</v>
      </c>
      <c r="AF80" s="99" t="s">
        <v>204</v>
      </c>
      <c r="AG80" s="27">
        <v>0</v>
      </c>
      <c r="AH80" s="30">
        <v>0</v>
      </c>
      <c r="AI80" s="27">
        <v>1</v>
      </c>
      <c r="AJ80" s="30">
        <v>0</v>
      </c>
      <c r="AK80" s="27">
        <v>0</v>
      </c>
      <c r="AL80" s="30">
        <v>0</v>
      </c>
      <c r="AM80" s="27">
        <v>0</v>
      </c>
      <c r="AN80" s="28">
        <v>0</v>
      </c>
      <c r="AO80" s="27">
        <v>0</v>
      </c>
      <c r="AP80" s="28">
        <v>0</v>
      </c>
      <c r="AQ80" s="27">
        <v>0</v>
      </c>
      <c r="AR80" s="30">
        <v>0</v>
      </c>
      <c r="AS80" s="27">
        <v>0</v>
      </c>
      <c r="AT80" s="30">
        <v>0</v>
      </c>
      <c r="AU80" s="27">
        <v>1</v>
      </c>
      <c r="AV80" s="30">
        <v>1</v>
      </c>
      <c r="AW80" s="27">
        <v>1</v>
      </c>
      <c r="AX80" s="30">
        <v>2</v>
      </c>
      <c r="AY80" s="27">
        <v>1</v>
      </c>
      <c r="AZ80" s="30">
        <v>0</v>
      </c>
      <c r="BA80" s="27">
        <v>2</v>
      </c>
      <c r="BB80" s="30">
        <v>1</v>
      </c>
      <c r="BC80" s="27">
        <v>4</v>
      </c>
      <c r="BD80" s="30">
        <v>5</v>
      </c>
      <c r="BE80" s="27">
        <v>1</v>
      </c>
      <c r="BF80" s="30">
        <v>3</v>
      </c>
      <c r="BG80" s="27">
        <v>2</v>
      </c>
      <c r="BH80" s="30">
        <v>1</v>
      </c>
      <c r="BI80" s="27">
        <v>0</v>
      </c>
      <c r="BJ80" s="30">
        <v>2</v>
      </c>
      <c r="BK80" s="27">
        <v>0</v>
      </c>
      <c r="BL80" s="28">
        <v>0</v>
      </c>
      <c r="BM80" s="27">
        <v>0</v>
      </c>
      <c r="BN80" s="31">
        <v>0</v>
      </c>
    </row>
    <row r="81" spans="1:66" s="26" customFormat="1" ht="17.25" customHeight="1" x14ac:dyDescent="0.15">
      <c r="A81" s="15"/>
      <c r="B81" s="65">
        <v>9300</v>
      </c>
      <c r="C81" s="99" t="s">
        <v>205</v>
      </c>
      <c r="D81" s="16">
        <f t="shared" si="26"/>
        <v>825</v>
      </c>
      <c r="E81" s="17">
        <f>T81+V81+X81+Z81+AB81+AG81+AI81+AK81+AM81+AO81+AQ81+AS81+AU81+AW81+AY81+BA81+BC81+BE81+BG81+BI81+BK81+BM81</f>
        <v>382</v>
      </c>
      <c r="F81" s="18">
        <f>U81+W81+Y81+AA81+AC81+AH81+AJ81+AL81+AN81+AP81+AR81+AT81+AV81+AX81+AZ81+BB81+BD81+BF81+BH81+BJ81+BL81+BN81</f>
        <v>443</v>
      </c>
      <c r="G81" s="19">
        <f>IF(D81=0,0,D81/[1]基準人口!B$3*100000)</f>
        <v>100.12135922330097</v>
      </c>
      <c r="H81" s="32">
        <f>IF(E81=0,0,E81/[1]基準人口!C$3*100000)</f>
        <v>98.200514138817482</v>
      </c>
      <c r="I81" s="59">
        <f>IF(F81=0,0,F81/[1]基準人口!D$3*100000)</f>
        <v>101.8390804597701</v>
      </c>
      <c r="J81" s="16">
        <f t="shared" ref="J81:S81" si="46">SUM(J82:J85)</f>
        <v>0</v>
      </c>
      <c r="K81" s="22">
        <f t="shared" si="46"/>
        <v>0</v>
      </c>
      <c r="L81" s="16">
        <f t="shared" si="46"/>
        <v>0</v>
      </c>
      <c r="M81" s="22">
        <f t="shared" si="46"/>
        <v>0</v>
      </c>
      <c r="N81" s="16">
        <f t="shared" si="46"/>
        <v>0</v>
      </c>
      <c r="O81" s="22">
        <f t="shared" si="46"/>
        <v>0</v>
      </c>
      <c r="P81" s="16">
        <f t="shared" si="46"/>
        <v>0</v>
      </c>
      <c r="Q81" s="22">
        <f t="shared" si="46"/>
        <v>0</v>
      </c>
      <c r="R81" s="16">
        <f t="shared" si="46"/>
        <v>0</v>
      </c>
      <c r="S81" s="22">
        <f t="shared" si="46"/>
        <v>0</v>
      </c>
      <c r="T81" s="23">
        <f t="shared" si="28"/>
        <v>0</v>
      </c>
      <c r="U81" s="18">
        <f t="shared" si="28"/>
        <v>0</v>
      </c>
      <c r="V81" s="24">
        <f t="shared" ref="V81:AC81" si="47">SUM(V82:V85)</f>
        <v>0</v>
      </c>
      <c r="W81" s="22">
        <f t="shared" si="47"/>
        <v>0</v>
      </c>
      <c r="X81" s="16">
        <f t="shared" si="47"/>
        <v>0</v>
      </c>
      <c r="Y81" s="22">
        <f t="shared" si="47"/>
        <v>0</v>
      </c>
      <c r="Z81" s="16">
        <f t="shared" si="47"/>
        <v>0</v>
      </c>
      <c r="AA81" s="22">
        <f t="shared" si="47"/>
        <v>0</v>
      </c>
      <c r="AB81" s="16">
        <f t="shared" si="47"/>
        <v>0</v>
      </c>
      <c r="AC81" s="25">
        <f t="shared" si="47"/>
        <v>2</v>
      </c>
      <c r="AE81" s="65">
        <v>9300</v>
      </c>
      <c r="AF81" s="99" t="s">
        <v>205</v>
      </c>
      <c r="AG81" s="27">
        <f t="shared" ref="AG81:BL81" si="48">SUM(AG82:AG85)</f>
        <v>1</v>
      </c>
      <c r="AH81" s="30">
        <f t="shared" si="48"/>
        <v>0</v>
      </c>
      <c r="AI81" s="27">
        <f t="shared" si="48"/>
        <v>0</v>
      </c>
      <c r="AJ81" s="30">
        <f t="shared" si="48"/>
        <v>0</v>
      </c>
      <c r="AK81" s="27">
        <f t="shared" si="48"/>
        <v>0</v>
      </c>
      <c r="AL81" s="30">
        <f t="shared" si="48"/>
        <v>0</v>
      </c>
      <c r="AM81" s="27">
        <f t="shared" si="48"/>
        <v>1</v>
      </c>
      <c r="AN81" s="28">
        <f t="shared" si="48"/>
        <v>1</v>
      </c>
      <c r="AO81" s="27">
        <f t="shared" si="48"/>
        <v>7</v>
      </c>
      <c r="AP81" s="28">
        <f t="shared" si="48"/>
        <v>1</v>
      </c>
      <c r="AQ81" s="27">
        <f t="shared" si="48"/>
        <v>6</v>
      </c>
      <c r="AR81" s="30">
        <f t="shared" si="48"/>
        <v>7</v>
      </c>
      <c r="AS81" s="27">
        <f t="shared" si="48"/>
        <v>10</v>
      </c>
      <c r="AT81" s="30">
        <f t="shared" si="48"/>
        <v>2</v>
      </c>
      <c r="AU81" s="27">
        <f t="shared" si="48"/>
        <v>19</v>
      </c>
      <c r="AV81" s="30">
        <f t="shared" si="48"/>
        <v>8</v>
      </c>
      <c r="AW81" s="27">
        <f t="shared" si="48"/>
        <v>28</v>
      </c>
      <c r="AX81" s="30">
        <f t="shared" si="48"/>
        <v>16</v>
      </c>
      <c r="AY81" s="27">
        <f t="shared" si="48"/>
        <v>34</v>
      </c>
      <c r="AZ81" s="30">
        <f t="shared" si="48"/>
        <v>11</v>
      </c>
      <c r="BA81" s="27">
        <f t="shared" si="48"/>
        <v>43</v>
      </c>
      <c r="BB81" s="30">
        <f t="shared" si="48"/>
        <v>33</v>
      </c>
      <c r="BC81" s="27">
        <f t="shared" si="48"/>
        <v>57</v>
      </c>
      <c r="BD81" s="30">
        <f t="shared" si="48"/>
        <v>59</v>
      </c>
      <c r="BE81" s="27">
        <f t="shared" si="48"/>
        <v>95</v>
      </c>
      <c r="BF81" s="30">
        <f t="shared" si="48"/>
        <v>113</v>
      </c>
      <c r="BG81" s="27">
        <f t="shared" si="48"/>
        <v>62</v>
      </c>
      <c r="BH81" s="30">
        <f t="shared" si="48"/>
        <v>109</v>
      </c>
      <c r="BI81" s="27">
        <f t="shared" si="48"/>
        <v>18</v>
      </c>
      <c r="BJ81" s="30">
        <f t="shared" si="48"/>
        <v>61</v>
      </c>
      <c r="BK81" s="27">
        <f t="shared" si="48"/>
        <v>1</v>
      </c>
      <c r="BL81" s="28">
        <f t="shared" si="48"/>
        <v>20</v>
      </c>
      <c r="BM81" s="27">
        <f>SUM(BM82:BM85)</f>
        <v>0</v>
      </c>
      <c r="BN81" s="31">
        <f>SUM(BN82:BN85)</f>
        <v>0</v>
      </c>
    </row>
    <row r="82" spans="1:66" s="26" customFormat="1" ht="17.25" customHeight="1" x14ac:dyDescent="0.15">
      <c r="A82" s="15">
        <v>9301</v>
      </c>
      <c r="B82" s="65">
        <v>9301</v>
      </c>
      <c r="C82" s="99" t="s">
        <v>206</v>
      </c>
      <c r="D82" s="16">
        <f t="shared" si="26"/>
        <v>89</v>
      </c>
      <c r="E82" s="17">
        <f>T82+V82+X82+Z82+AB82+AG82+AI82+AK82+AM82+AO82+AQ82+AS82+AU82+AW82+AY82+BA82+BC82+BE82+BG82+BI82+BK82+BM82</f>
        <v>28</v>
      </c>
      <c r="F82" s="18">
        <f>U82+W82+Y82+AA82+AC82+AH82+AJ82+AL82+AN82+AP82+AR82+AT82+AV82+AX82+AZ82+BB82+BD82+BF82+BH82+BJ82+BL82+BN82</f>
        <v>61</v>
      </c>
      <c r="G82" s="19">
        <f>IF(D82=0,0,D82/[1]基準人口!B$3*100000)</f>
        <v>10.800970873786408</v>
      </c>
      <c r="H82" s="32">
        <f>IF(E82=0,0,E82/[1]基準人口!C$3*100000)</f>
        <v>7.1979434447300772</v>
      </c>
      <c r="I82" s="59">
        <f>IF(F82=0,0,F82/[1]基準人口!D$3*100000)</f>
        <v>14.022988505747126</v>
      </c>
      <c r="J82" s="16">
        <v>0</v>
      </c>
      <c r="K82" s="22">
        <v>0</v>
      </c>
      <c r="L82" s="16">
        <v>0</v>
      </c>
      <c r="M82" s="22">
        <v>0</v>
      </c>
      <c r="N82" s="16">
        <v>0</v>
      </c>
      <c r="O82" s="22">
        <v>0</v>
      </c>
      <c r="P82" s="16">
        <v>0</v>
      </c>
      <c r="Q82" s="22">
        <v>0</v>
      </c>
      <c r="R82" s="16">
        <v>0</v>
      </c>
      <c r="S82" s="22">
        <v>0</v>
      </c>
      <c r="T82" s="23">
        <f t="shared" si="28"/>
        <v>0</v>
      </c>
      <c r="U82" s="18">
        <f t="shared" si="28"/>
        <v>0</v>
      </c>
      <c r="V82" s="24">
        <v>0</v>
      </c>
      <c r="W82" s="22">
        <v>0</v>
      </c>
      <c r="X82" s="16">
        <v>0</v>
      </c>
      <c r="Y82" s="22">
        <v>0</v>
      </c>
      <c r="Z82" s="16">
        <v>0</v>
      </c>
      <c r="AA82" s="22">
        <v>0</v>
      </c>
      <c r="AB82" s="16">
        <v>0</v>
      </c>
      <c r="AC82" s="25">
        <v>0</v>
      </c>
      <c r="AE82" s="65">
        <v>9301</v>
      </c>
      <c r="AF82" s="99" t="s">
        <v>206</v>
      </c>
      <c r="AG82" s="27">
        <v>1</v>
      </c>
      <c r="AH82" s="30">
        <v>0</v>
      </c>
      <c r="AI82" s="27">
        <v>0</v>
      </c>
      <c r="AJ82" s="30">
        <v>0</v>
      </c>
      <c r="AK82" s="27">
        <v>0</v>
      </c>
      <c r="AL82" s="30">
        <v>0</v>
      </c>
      <c r="AM82" s="27">
        <v>0</v>
      </c>
      <c r="AN82" s="28">
        <v>0</v>
      </c>
      <c r="AO82" s="27">
        <v>3</v>
      </c>
      <c r="AP82" s="28">
        <v>0</v>
      </c>
      <c r="AQ82" s="27">
        <v>1</v>
      </c>
      <c r="AR82" s="30">
        <v>3</v>
      </c>
      <c r="AS82" s="27">
        <v>2</v>
      </c>
      <c r="AT82" s="30">
        <v>1</v>
      </c>
      <c r="AU82" s="27">
        <v>2</v>
      </c>
      <c r="AV82" s="30">
        <v>2</v>
      </c>
      <c r="AW82" s="27">
        <v>6</v>
      </c>
      <c r="AX82" s="30">
        <v>5</v>
      </c>
      <c r="AY82" s="27">
        <v>2</v>
      </c>
      <c r="AZ82" s="30">
        <v>5</v>
      </c>
      <c r="BA82" s="27">
        <v>1</v>
      </c>
      <c r="BB82" s="30">
        <v>7</v>
      </c>
      <c r="BC82" s="27">
        <v>2</v>
      </c>
      <c r="BD82" s="30">
        <v>11</v>
      </c>
      <c r="BE82" s="27">
        <v>4</v>
      </c>
      <c r="BF82" s="30">
        <v>18</v>
      </c>
      <c r="BG82" s="27">
        <v>3</v>
      </c>
      <c r="BH82" s="30">
        <v>6</v>
      </c>
      <c r="BI82" s="27">
        <v>1</v>
      </c>
      <c r="BJ82" s="30">
        <v>1</v>
      </c>
      <c r="BK82" s="27">
        <v>0</v>
      </c>
      <c r="BL82" s="28">
        <v>2</v>
      </c>
      <c r="BM82" s="27">
        <v>0</v>
      </c>
      <c r="BN82" s="31">
        <v>0</v>
      </c>
    </row>
    <row r="83" spans="1:66" s="26" customFormat="1" ht="17.25" customHeight="1" x14ac:dyDescent="0.15">
      <c r="A83" s="15">
        <v>9302</v>
      </c>
      <c r="B83" s="65">
        <v>9302</v>
      </c>
      <c r="C83" s="99" t="s">
        <v>207</v>
      </c>
      <c r="D83" s="16">
        <f t="shared" si="26"/>
        <v>218</v>
      </c>
      <c r="E83" s="17">
        <f>T83+V83+X83+Z83+AB83+AG83+AI83+AK83+AM83+AO83+AQ83+AS83+AU83+AW83+AY83+BA83+BC83+BE83+BG83+BI83+BK83+BM83</f>
        <v>108</v>
      </c>
      <c r="F83" s="18">
        <f>U83+W83+Y83+AA83+AC83+AH83+AJ83+AL83+AN83+AP83+AR83+AT83+AV83+AX83+AZ83+BB83+BD83+BF83+BH83+BJ83+BL83+BN83</f>
        <v>110</v>
      </c>
      <c r="G83" s="19">
        <f>IF(D83=0,0,D83/[1]基準人口!B$3*100000)</f>
        <v>26.456310679611647</v>
      </c>
      <c r="H83" s="32">
        <f>IF(E83=0,0,E83/[1]基準人口!C$3*100000)</f>
        <v>27.763496143958871</v>
      </c>
      <c r="I83" s="59">
        <f>IF(F83=0,0,F83/[1]基準人口!D$3*100000)</f>
        <v>25.287356321839081</v>
      </c>
      <c r="J83" s="16">
        <v>0</v>
      </c>
      <c r="K83" s="22">
        <v>0</v>
      </c>
      <c r="L83" s="16">
        <v>0</v>
      </c>
      <c r="M83" s="22">
        <v>0</v>
      </c>
      <c r="N83" s="16">
        <v>0</v>
      </c>
      <c r="O83" s="22">
        <v>0</v>
      </c>
      <c r="P83" s="16">
        <v>0</v>
      </c>
      <c r="Q83" s="22">
        <v>0</v>
      </c>
      <c r="R83" s="16">
        <v>0</v>
      </c>
      <c r="S83" s="22">
        <v>0</v>
      </c>
      <c r="T83" s="23">
        <f t="shared" si="28"/>
        <v>0</v>
      </c>
      <c r="U83" s="18">
        <f t="shared" si="28"/>
        <v>0</v>
      </c>
      <c r="V83" s="24">
        <v>0</v>
      </c>
      <c r="W83" s="22">
        <v>0</v>
      </c>
      <c r="X83" s="16">
        <v>0</v>
      </c>
      <c r="Y83" s="22">
        <v>0</v>
      </c>
      <c r="Z83" s="16">
        <v>0</v>
      </c>
      <c r="AA83" s="22">
        <v>0</v>
      </c>
      <c r="AB83" s="16">
        <v>0</v>
      </c>
      <c r="AC83" s="25">
        <v>2</v>
      </c>
      <c r="AE83" s="65">
        <v>9302</v>
      </c>
      <c r="AF83" s="99" t="s">
        <v>207</v>
      </c>
      <c r="AG83" s="27">
        <v>0</v>
      </c>
      <c r="AH83" s="30">
        <v>0</v>
      </c>
      <c r="AI83" s="27">
        <v>0</v>
      </c>
      <c r="AJ83" s="30">
        <v>0</v>
      </c>
      <c r="AK83" s="27">
        <v>0</v>
      </c>
      <c r="AL83" s="30">
        <v>0</v>
      </c>
      <c r="AM83" s="27">
        <v>0</v>
      </c>
      <c r="AN83" s="28">
        <v>1</v>
      </c>
      <c r="AO83" s="27">
        <v>3</v>
      </c>
      <c r="AP83" s="28">
        <v>0</v>
      </c>
      <c r="AQ83" s="27">
        <v>4</v>
      </c>
      <c r="AR83" s="30">
        <v>3</v>
      </c>
      <c r="AS83" s="27">
        <v>5</v>
      </c>
      <c r="AT83" s="30">
        <v>0</v>
      </c>
      <c r="AU83" s="27">
        <v>14</v>
      </c>
      <c r="AV83" s="30">
        <v>4</v>
      </c>
      <c r="AW83" s="27">
        <v>10</v>
      </c>
      <c r="AX83" s="30">
        <v>8</v>
      </c>
      <c r="AY83" s="27">
        <v>12</v>
      </c>
      <c r="AZ83" s="30">
        <v>4</v>
      </c>
      <c r="BA83" s="27">
        <v>17</v>
      </c>
      <c r="BB83" s="30">
        <v>10</v>
      </c>
      <c r="BC83" s="27">
        <v>10</v>
      </c>
      <c r="BD83" s="30">
        <v>17</v>
      </c>
      <c r="BE83" s="27">
        <v>20</v>
      </c>
      <c r="BF83" s="30">
        <v>28</v>
      </c>
      <c r="BG83" s="27">
        <v>9</v>
      </c>
      <c r="BH83" s="30">
        <v>25</v>
      </c>
      <c r="BI83" s="27">
        <v>4</v>
      </c>
      <c r="BJ83" s="30">
        <v>7</v>
      </c>
      <c r="BK83" s="27">
        <v>0</v>
      </c>
      <c r="BL83" s="28">
        <v>1</v>
      </c>
      <c r="BM83" s="27">
        <v>0</v>
      </c>
      <c r="BN83" s="31">
        <v>0</v>
      </c>
    </row>
    <row r="84" spans="1:66" s="26" customFormat="1" ht="30" customHeight="1" x14ac:dyDescent="0.15">
      <c r="A84" s="15">
        <v>9303</v>
      </c>
      <c r="B84" s="65">
        <v>9303</v>
      </c>
      <c r="C84" s="99" t="s">
        <v>208</v>
      </c>
      <c r="D84" s="16">
        <f t="shared" si="26"/>
        <v>491</v>
      </c>
      <c r="E84" s="17">
        <f>T84+V84+X84+Z84+AB84+AG84+AI84+AK84+AM84+AO84+AQ84+AS84+AU84+AW84+AY84+BA84+BC84+BE84+BG84+BI84+BK84+BM84</f>
        <v>233</v>
      </c>
      <c r="F84" s="18">
        <f>U84+W84+Y84+AA84+AC84+AH84+AJ84+AL84+AN84+AP84+AR84+AT84+AV84+AX84+AZ84+BB84+BD84+BF84+BH84+BJ84+BL84+BN84</f>
        <v>258</v>
      </c>
      <c r="G84" s="19">
        <f>IF(D84=0,0,D84/[1]基準人口!B$3*100000)</f>
        <v>59.587378640776691</v>
      </c>
      <c r="H84" s="32">
        <f>IF(E84=0,0,E84/[1]基準人口!C$3*100000)</f>
        <v>59.897172236503856</v>
      </c>
      <c r="I84" s="59">
        <f>IF(F84=0,0,F84/[1]基準人口!D$3*100000)</f>
        <v>59.310344827586206</v>
      </c>
      <c r="J84" s="16">
        <v>0</v>
      </c>
      <c r="K84" s="22">
        <v>0</v>
      </c>
      <c r="L84" s="16">
        <v>0</v>
      </c>
      <c r="M84" s="22">
        <v>0</v>
      </c>
      <c r="N84" s="16">
        <v>0</v>
      </c>
      <c r="O84" s="22">
        <v>0</v>
      </c>
      <c r="P84" s="16">
        <v>0</v>
      </c>
      <c r="Q84" s="22">
        <v>0</v>
      </c>
      <c r="R84" s="16">
        <v>0</v>
      </c>
      <c r="S84" s="22">
        <v>0</v>
      </c>
      <c r="T84" s="23">
        <f t="shared" si="28"/>
        <v>0</v>
      </c>
      <c r="U84" s="18">
        <f t="shared" si="28"/>
        <v>0</v>
      </c>
      <c r="V84" s="24">
        <v>0</v>
      </c>
      <c r="W84" s="22">
        <v>0</v>
      </c>
      <c r="X84" s="16">
        <v>0</v>
      </c>
      <c r="Y84" s="22">
        <v>0</v>
      </c>
      <c r="Z84" s="16">
        <v>0</v>
      </c>
      <c r="AA84" s="22">
        <v>0</v>
      </c>
      <c r="AB84" s="16">
        <v>0</v>
      </c>
      <c r="AC84" s="25">
        <v>0</v>
      </c>
      <c r="AE84" s="65">
        <v>9303</v>
      </c>
      <c r="AF84" s="99" t="s">
        <v>208</v>
      </c>
      <c r="AG84" s="27">
        <v>0</v>
      </c>
      <c r="AH84" s="30">
        <v>0</v>
      </c>
      <c r="AI84" s="27">
        <v>0</v>
      </c>
      <c r="AJ84" s="30">
        <v>0</v>
      </c>
      <c r="AK84" s="27">
        <v>0</v>
      </c>
      <c r="AL84" s="30">
        <v>0</v>
      </c>
      <c r="AM84" s="27">
        <v>1</v>
      </c>
      <c r="AN84" s="28">
        <v>0</v>
      </c>
      <c r="AO84" s="27">
        <v>1</v>
      </c>
      <c r="AP84" s="28">
        <v>1</v>
      </c>
      <c r="AQ84" s="27">
        <v>1</v>
      </c>
      <c r="AR84" s="30">
        <v>0</v>
      </c>
      <c r="AS84" s="27">
        <v>2</v>
      </c>
      <c r="AT84" s="30">
        <v>0</v>
      </c>
      <c r="AU84" s="27">
        <v>3</v>
      </c>
      <c r="AV84" s="30">
        <v>1</v>
      </c>
      <c r="AW84" s="27">
        <v>10</v>
      </c>
      <c r="AX84" s="30">
        <v>3</v>
      </c>
      <c r="AY84" s="27">
        <v>19</v>
      </c>
      <c r="AZ84" s="30">
        <v>2</v>
      </c>
      <c r="BA84" s="27">
        <v>23</v>
      </c>
      <c r="BB84" s="30">
        <v>15</v>
      </c>
      <c r="BC84" s="27">
        <v>42</v>
      </c>
      <c r="BD84" s="30">
        <v>28</v>
      </c>
      <c r="BE84" s="27">
        <v>68</v>
      </c>
      <c r="BF84" s="30">
        <v>65</v>
      </c>
      <c r="BG84" s="27">
        <v>49</v>
      </c>
      <c r="BH84" s="30">
        <v>75</v>
      </c>
      <c r="BI84" s="27">
        <v>13</v>
      </c>
      <c r="BJ84" s="30">
        <v>53</v>
      </c>
      <c r="BK84" s="27">
        <v>1</v>
      </c>
      <c r="BL84" s="28">
        <v>15</v>
      </c>
      <c r="BM84" s="27">
        <v>0</v>
      </c>
      <c r="BN84" s="31">
        <v>0</v>
      </c>
    </row>
    <row r="85" spans="1:66" s="26" customFormat="1" ht="17.25" customHeight="1" x14ac:dyDescent="0.15">
      <c r="A85" s="15">
        <v>9304</v>
      </c>
      <c r="B85" s="65">
        <v>9304</v>
      </c>
      <c r="C85" s="99" t="s">
        <v>209</v>
      </c>
      <c r="D85" s="16">
        <f t="shared" si="26"/>
        <v>27</v>
      </c>
      <c r="E85" s="17">
        <f>T85+V85+X85+Z85+AB85+AG85+AI85+AK85+AM85+AO85+AQ85+AS85+AU85+AW85+AY85+BA85+BC85+BE85+BG85+BI85+BK85+BM85</f>
        <v>13</v>
      </c>
      <c r="F85" s="18">
        <f>U85+W85+Y85+AA85+AC85+AH85+AJ85+AL85+AN85+AP85+AR85+AT85+AV85+AX85+AZ85+BB85+BD85+BF85+BH85+BJ85+BL85+BN85</f>
        <v>14</v>
      </c>
      <c r="G85" s="19">
        <f>IF(D85=0,0,D85/[1]基準人口!B$3*100000)</f>
        <v>3.2766990291262137</v>
      </c>
      <c r="H85" s="32">
        <f>IF(E85=0,0,E85/[1]基準人口!C$3*100000)</f>
        <v>3.3419023136246784</v>
      </c>
      <c r="I85" s="59">
        <f>IF(F85=0,0,F85/[1]基準人口!D$3*100000)</f>
        <v>3.2183908045977012</v>
      </c>
      <c r="J85" s="16">
        <v>0</v>
      </c>
      <c r="K85" s="22">
        <v>0</v>
      </c>
      <c r="L85" s="16">
        <v>0</v>
      </c>
      <c r="M85" s="22">
        <v>0</v>
      </c>
      <c r="N85" s="16">
        <v>0</v>
      </c>
      <c r="O85" s="22">
        <v>0</v>
      </c>
      <c r="P85" s="16">
        <v>0</v>
      </c>
      <c r="Q85" s="22">
        <v>0</v>
      </c>
      <c r="R85" s="16">
        <v>0</v>
      </c>
      <c r="S85" s="22">
        <v>0</v>
      </c>
      <c r="T85" s="23">
        <f t="shared" si="28"/>
        <v>0</v>
      </c>
      <c r="U85" s="18">
        <f t="shared" si="28"/>
        <v>0</v>
      </c>
      <c r="V85" s="24">
        <v>0</v>
      </c>
      <c r="W85" s="22">
        <v>0</v>
      </c>
      <c r="X85" s="16">
        <v>0</v>
      </c>
      <c r="Y85" s="22">
        <v>0</v>
      </c>
      <c r="Z85" s="16">
        <v>0</v>
      </c>
      <c r="AA85" s="22">
        <v>0</v>
      </c>
      <c r="AB85" s="16">
        <v>0</v>
      </c>
      <c r="AC85" s="25">
        <v>0</v>
      </c>
      <c r="AE85" s="65">
        <v>9304</v>
      </c>
      <c r="AF85" s="99" t="s">
        <v>209</v>
      </c>
      <c r="AG85" s="27">
        <v>0</v>
      </c>
      <c r="AH85" s="30">
        <v>0</v>
      </c>
      <c r="AI85" s="27">
        <v>0</v>
      </c>
      <c r="AJ85" s="30">
        <v>0</v>
      </c>
      <c r="AK85" s="27">
        <v>0</v>
      </c>
      <c r="AL85" s="30">
        <v>0</v>
      </c>
      <c r="AM85" s="27">
        <v>0</v>
      </c>
      <c r="AN85" s="28">
        <v>0</v>
      </c>
      <c r="AO85" s="27">
        <v>0</v>
      </c>
      <c r="AP85" s="28">
        <v>0</v>
      </c>
      <c r="AQ85" s="27">
        <v>0</v>
      </c>
      <c r="AR85" s="30">
        <v>1</v>
      </c>
      <c r="AS85" s="27">
        <v>1</v>
      </c>
      <c r="AT85" s="30">
        <v>1</v>
      </c>
      <c r="AU85" s="27">
        <v>0</v>
      </c>
      <c r="AV85" s="30">
        <v>1</v>
      </c>
      <c r="AW85" s="27">
        <v>2</v>
      </c>
      <c r="AX85" s="30">
        <v>0</v>
      </c>
      <c r="AY85" s="27">
        <v>1</v>
      </c>
      <c r="AZ85" s="30">
        <v>0</v>
      </c>
      <c r="BA85" s="27">
        <v>2</v>
      </c>
      <c r="BB85" s="30">
        <v>1</v>
      </c>
      <c r="BC85" s="27">
        <v>3</v>
      </c>
      <c r="BD85" s="30">
        <v>3</v>
      </c>
      <c r="BE85" s="27">
        <v>3</v>
      </c>
      <c r="BF85" s="30">
        <v>2</v>
      </c>
      <c r="BG85" s="27">
        <v>1</v>
      </c>
      <c r="BH85" s="30">
        <v>3</v>
      </c>
      <c r="BI85" s="27">
        <v>0</v>
      </c>
      <c r="BJ85" s="30">
        <v>0</v>
      </c>
      <c r="BK85" s="27">
        <v>0</v>
      </c>
      <c r="BL85" s="28">
        <v>2</v>
      </c>
      <c r="BM85" s="27">
        <v>0</v>
      </c>
      <c r="BN85" s="31">
        <v>0</v>
      </c>
    </row>
    <row r="86" spans="1:66" s="26" customFormat="1" ht="17.25" customHeight="1" x14ac:dyDescent="0.15">
      <c r="A86" s="15">
        <v>9400</v>
      </c>
      <c r="B86" s="65">
        <v>9400</v>
      </c>
      <c r="C86" s="99" t="s">
        <v>210</v>
      </c>
      <c r="D86" s="16">
        <f t="shared" si="26"/>
        <v>134</v>
      </c>
      <c r="E86" s="17">
        <f>T86+V86+X86+Z86+AB86+AG86+AI86+AK86+AM86+AO86+AQ86+AS86+AU86+AW86+AY86+BA86+BC86+BE86+BG86+BI86+BK86+BM86</f>
        <v>75</v>
      </c>
      <c r="F86" s="18">
        <f>U86+W86+Y86+AA86+AC86+AH86+AJ86+AL86+AN86+AP86+AR86+AT86+AV86+AX86+AZ86+BB86+BD86+BF86+BH86+BJ86+BL86+BN86</f>
        <v>59</v>
      </c>
      <c r="G86" s="19">
        <f>IF(D86=0,0,D86/[1]基準人口!B$3*100000)</f>
        <v>16.262135922330099</v>
      </c>
      <c r="H86" s="32">
        <f>IF(E86=0,0,E86/[1]基準人口!C$3*100000)</f>
        <v>19.280205655526995</v>
      </c>
      <c r="I86" s="59">
        <f>IF(F86=0,0,F86/[1]基準人口!D$3*100000)</f>
        <v>13.563218390804597</v>
      </c>
      <c r="J86" s="16">
        <v>0</v>
      </c>
      <c r="K86" s="22">
        <v>0</v>
      </c>
      <c r="L86" s="16">
        <v>0</v>
      </c>
      <c r="M86" s="22">
        <v>0</v>
      </c>
      <c r="N86" s="16">
        <v>0</v>
      </c>
      <c r="O86" s="22">
        <v>0</v>
      </c>
      <c r="P86" s="16">
        <v>0</v>
      </c>
      <c r="Q86" s="22">
        <v>0</v>
      </c>
      <c r="R86" s="16">
        <v>0</v>
      </c>
      <c r="S86" s="22">
        <v>0</v>
      </c>
      <c r="T86" s="23">
        <f t="shared" si="28"/>
        <v>0</v>
      </c>
      <c r="U86" s="18">
        <f t="shared" si="28"/>
        <v>0</v>
      </c>
      <c r="V86" s="24">
        <v>0</v>
      </c>
      <c r="W86" s="22">
        <v>0</v>
      </c>
      <c r="X86" s="16">
        <v>0</v>
      </c>
      <c r="Y86" s="22">
        <v>0</v>
      </c>
      <c r="Z86" s="16">
        <v>0</v>
      </c>
      <c r="AA86" s="22">
        <v>1</v>
      </c>
      <c r="AB86" s="16">
        <v>0</v>
      </c>
      <c r="AC86" s="25">
        <v>0</v>
      </c>
      <c r="AE86" s="65">
        <v>9400</v>
      </c>
      <c r="AF86" s="99" t="s">
        <v>210</v>
      </c>
      <c r="AG86" s="27">
        <v>0</v>
      </c>
      <c r="AH86" s="30">
        <v>0</v>
      </c>
      <c r="AI86" s="27">
        <v>0</v>
      </c>
      <c r="AJ86" s="30">
        <v>0</v>
      </c>
      <c r="AK86" s="27">
        <v>0</v>
      </c>
      <c r="AL86" s="30">
        <v>0</v>
      </c>
      <c r="AM86" s="27">
        <v>0</v>
      </c>
      <c r="AN86" s="28">
        <v>0</v>
      </c>
      <c r="AO86" s="27">
        <v>0</v>
      </c>
      <c r="AP86" s="28">
        <v>0</v>
      </c>
      <c r="AQ86" s="27">
        <v>0</v>
      </c>
      <c r="AR86" s="30">
        <v>0</v>
      </c>
      <c r="AS86" s="27">
        <v>2</v>
      </c>
      <c r="AT86" s="30">
        <v>1</v>
      </c>
      <c r="AU86" s="27">
        <v>9</v>
      </c>
      <c r="AV86" s="30">
        <v>0</v>
      </c>
      <c r="AW86" s="27">
        <v>6</v>
      </c>
      <c r="AX86" s="30">
        <v>2</v>
      </c>
      <c r="AY86" s="27">
        <v>8</v>
      </c>
      <c r="AZ86" s="30">
        <v>1</v>
      </c>
      <c r="BA86" s="27">
        <v>9</v>
      </c>
      <c r="BB86" s="30">
        <v>4</v>
      </c>
      <c r="BC86" s="27">
        <v>14</v>
      </c>
      <c r="BD86" s="30">
        <v>8</v>
      </c>
      <c r="BE86" s="27">
        <v>18</v>
      </c>
      <c r="BF86" s="30">
        <v>23</v>
      </c>
      <c r="BG86" s="27">
        <v>7</v>
      </c>
      <c r="BH86" s="30">
        <v>9</v>
      </c>
      <c r="BI86" s="27">
        <v>2</v>
      </c>
      <c r="BJ86" s="30">
        <v>8</v>
      </c>
      <c r="BK86" s="27">
        <v>0</v>
      </c>
      <c r="BL86" s="28">
        <v>2</v>
      </c>
      <c r="BM86" s="27">
        <v>0</v>
      </c>
      <c r="BN86" s="31">
        <v>0</v>
      </c>
    </row>
    <row r="87" spans="1:66" s="26" customFormat="1" ht="17.25" customHeight="1" x14ac:dyDescent="0.15">
      <c r="A87" s="15">
        <v>9500</v>
      </c>
      <c r="B87" s="65">
        <v>9500</v>
      </c>
      <c r="C87" s="99" t="s">
        <v>211</v>
      </c>
      <c r="D87" s="16">
        <f t="shared" si="26"/>
        <v>42</v>
      </c>
      <c r="E87" s="17">
        <f>T87+V87+X87+Z87+AB87+AG87+AI87+AK87+AM87+AO87+AQ87+AS87+AU87+AW87+AY87+BA87+BC87+BE87+BG87+BI87+BK87+BM87</f>
        <v>15</v>
      </c>
      <c r="F87" s="18">
        <f>U87+W87+Y87+AA87+AC87+AH87+AJ87+AL87+AN87+AP87+AR87+AT87+AV87+AX87+AZ87+BB87+BD87+BF87+BH87+BJ87+BL87+BN87</f>
        <v>27</v>
      </c>
      <c r="G87" s="19">
        <f>IF(D87=0,0,D87/[1]基準人口!B$3*100000)</f>
        <v>5.0970873786407767</v>
      </c>
      <c r="H87" s="32">
        <f>IF(E87=0,0,E87/[1]基準人口!C$3*100000)</f>
        <v>3.8560411311053984</v>
      </c>
      <c r="I87" s="59">
        <f>IF(F87=0,0,F87/[1]基準人口!D$3*100000)</f>
        <v>6.2068965517241379</v>
      </c>
      <c r="J87" s="16">
        <v>0</v>
      </c>
      <c r="K87" s="22">
        <v>0</v>
      </c>
      <c r="L87" s="16">
        <v>0</v>
      </c>
      <c r="M87" s="22">
        <v>0</v>
      </c>
      <c r="N87" s="16">
        <v>0</v>
      </c>
      <c r="O87" s="22">
        <v>0</v>
      </c>
      <c r="P87" s="16">
        <v>0</v>
      </c>
      <c r="Q87" s="22">
        <v>0</v>
      </c>
      <c r="R87" s="16">
        <v>0</v>
      </c>
      <c r="S87" s="22">
        <v>0</v>
      </c>
      <c r="T87" s="23">
        <f t="shared" si="28"/>
        <v>0</v>
      </c>
      <c r="U87" s="18">
        <f t="shared" si="28"/>
        <v>0</v>
      </c>
      <c r="V87" s="24">
        <v>0</v>
      </c>
      <c r="W87" s="22">
        <v>0</v>
      </c>
      <c r="X87" s="16">
        <v>0</v>
      </c>
      <c r="Y87" s="22">
        <v>0</v>
      </c>
      <c r="Z87" s="16">
        <v>0</v>
      </c>
      <c r="AA87" s="22">
        <v>0</v>
      </c>
      <c r="AB87" s="16">
        <v>0</v>
      </c>
      <c r="AC87" s="25">
        <v>0</v>
      </c>
      <c r="AE87" s="65">
        <v>9500</v>
      </c>
      <c r="AF87" s="99" t="s">
        <v>211</v>
      </c>
      <c r="AG87" s="27">
        <v>0</v>
      </c>
      <c r="AH87" s="30">
        <v>0</v>
      </c>
      <c r="AI87" s="27">
        <v>0</v>
      </c>
      <c r="AJ87" s="30">
        <v>0</v>
      </c>
      <c r="AK87" s="27">
        <v>0</v>
      </c>
      <c r="AL87" s="30">
        <v>0</v>
      </c>
      <c r="AM87" s="27">
        <v>0</v>
      </c>
      <c r="AN87" s="28">
        <v>0</v>
      </c>
      <c r="AO87" s="27">
        <v>0</v>
      </c>
      <c r="AP87" s="28">
        <v>0</v>
      </c>
      <c r="AQ87" s="27">
        <v>0</v>
      </c>
      <c r="AR87" s="30">
        <v>0</v>
      </c>
      <c r="AS87" s="27">
        <v>1</v>
      </c>
      <c r="AT87" s="30">
        <v>0</v>
      </c>
      <c r="AU87" s="27">
        <v>0</v>
      </c>
      <c r="AV87" s="30">
        <v>0</v>
      </c>
      <c r="AW87" s="27">
        <v>3</v>
      </c>
      <c r="AX87" s="30">
        <v>1</v>
      </c>
      <c r="AY87" s="27">
        <v>0</v>
      </c>
      <c r="AZ87" s="30">
        <v>0</v>
      </c>
      <c r="BA87" s="27">
        <v>2</v>
      </c>
      <c r="BB87" s="30">
        <v>2</v>
      </c>
      <c r="BC87" s="27">
        <v>2</v>
      </c>
      <c r="BD87" s="30">
        <v>3</v>
      </c>
      <c r="BE87" s="27">
        <v>3</v>
      </c>
      <c r="BF87" s="30">
        <v>11</v>
      </c>
      <c r="BG87" s="27">
        <v>3</v>
      </c>
      <c r="BH87" s="30">
        <v>5</v>
      </c>
      <c r="BI87" s="27">
        <v>1</v>
      </c>
      <c r="BJ87" s="30">
        <v>5</v>
      </c>
      <c r="BK87" s="27">
        <v>0</v>
      </c>
      <c r="BL87" s="28">
        <v>0</v>
      </c>
      <c r="BM87" s="27">
        <v>0</v>
      </c>
      <c r="BN87" s="31">
        <v>0</v>
      </c>
    </row>
    <row r="88" spans="1:66" s="26" customFormat="1" ht="17.25" customHeight="1" x14ac:dyDescent="0.15">
      <c r="A88" s="15"/>
      <c r="B88" s="65">
        <v>10000</v>
      </c>
      <c r="C88" s="99" t="s">
        <v>212</v>
      </c>
      <c r="D88" s="16">
        <f t="shared" si="26"/>
        <v>1719</v>
      </c>
      <c r="E88" s="17">
        <f>T88+V88+X88+Z88+AB88+AG88+AI88+AK88+AM88+AO88+AQ88+AS88+AU88+AW88+AY88+BA88+BC88+BE88+BG88+BI88+BK88+BM88</f>
        <v>905</v>
      </c>
      <c r="F88" s="18">
        <f>U88+W88+Y88+AA88+AC88+AH88+AJ88+AL88+AN88+AP88+AR88+AT88+AV88+AX88+AZ88+BB88+BD88+BF88+BH88+BJ88+BL88+BN88</f>
        <v>814</v>
      </c>
      <c r="G88" s="19">
        <f>IF(D88=0,0,D88/[1]基準人口!B$3*100000)</f>
        <v>208.61650485436894</v>
      </c>
      <c r="H88" s="32">
        <f>IF(E88=0,0,E88/[1]基準人口!C$3*100000)</f>
        <v>232.64781491002572</v>
      </c>
      <c r="I88" s="59">
        <f>IF(F88=0,0,F88/[1]基準人口!D$3*100000)</f>
        <v>187.12643678160919</v>
      </c>
      <c r="J88" s="16">
        <f t="shared" ref="J88:S88" si="49">SUM(J89:J94)</f>
        <v>0</v>
      </c>
      <c r="K88" s="22">
        <f t="shared" si="49"/>
        <v>0</v>
      </c>
      <c r="L88" s="16">
        <f t="shared" si="49"/>
        <v>0</v>
      </c>
      <c r="M88" s="22">
        <f t="shared" si="49"/>
        <v>0</v>
      </c>
      <c r="N88" s="16">
        <f t="shared" si="49"/>
        <v>0</v>
      </c>
      <c r="O88" s="22">
        <f t="shared" si="49"/>
        <v>0</v>
      </c>
      <c r="P88" s="16">
        <f t="shared" si="49"/>
        <v>0</v>
      </c>
      <c r="Q88" s="22">
        <f t="shared" si="49"/>
        <v>0</v>
      </c>
      <c r="R88" s="16">
        <f t="shared" si="49"/>
        <v>0</v>
      </c>
      <c r="S88" s="22">
        <f t="shared" si="49"/>
        <v>1</v>
      </c>
      <c r="T88" s="23">
        <f t="shared" si="28"/>
        <v>0</v>
      </c>
      <c r="U88" s="18">
        <f t="shared" si="28"/>
        <v>1</v>
      </c>
      <c r="V88" s="24">
        <f t="shared" ref="V88:AC88" si="50">SUM(V89:V94)</f>
        <v>0</v>
      </c>
      <c r="W88" s="22">
        <f t="shared" si="50"/>
        <v>0</v>
      </c>
      <c r="X88" s="16">
        <f t="shared" si="50"/>
        <v>0</v>
      </c>
      <c r="Y88" s="22">
        <f t="shared" si="50"/>
        <v>0</v>
      </c>
      <c r="Z88" s="16">
        <f t="shared" si="50"/>
        <v>0</v>
      </c>
      <c r="AA88" s="22">
        <f t="shared" si="50"/>
        <v>0</v>
      </c>
      <c r="AB88" s="16">
        <f t="shared" si="50"/>
        <v>0</v>
      </c>
      <c r="AC88" s="25">
        <f t="shared" si="50"/>
        <v>0</v>
      </c>
      <c r="AE88" s="65">
        <v>10000</v>
      </c>
      <c r="AF88" s="99" t="s">
        <v>212</v>
      </c>
      <c r="AG88" s="27">
        <f t="shared" ref="AG88:BL88" si="51">SUM(AG89:AG94)</f>
        <v>0</v>
      </c>
      <c r="AH88" s="30">
        <f t="shared" si="51"/>
        <v>0</v>
      </c>
      <c r="AI88" s="27">
        <f t="shared" si="51"/>
        <v>1</v>
      </c>
      <c r="AJ88" s="30">
        <f t="shared" si="51"/>
        <v>0</v>
      </c>
      <c r="AK88" s="27">
        <f t="shared" si="51"/>
        <v>1</v>
      </c>
      <c r="AL88" s="30">
        <f t="shared" si="51"/>
        <v>1</v>
      </c>
      <c r="AM88" s="27">
        <f t="shared" si="51"/>
        <v>1</v>
      </c>
      <c r="AN88" s="28">
        <f t="shared" si="51"/>
        <v>0</v>
      </c>
      <c r="AO88" s="27">
        <f t="shared" si="51"/>
        <v>0</v>
      </c>
      <c r="AP88" s="28">
        <f t="shared" si="51"/>
        <v>1</v>
      </c>
      <c r="AQ88" s="27">
        <f t="shared" si="51"/>
        <v>2</v>
      </c>
      <c r="AR88" s="30">
        <f t="shared" si="51"/>
        <v>2</v>
      </c>
      <c r="AS88" s="27">
        <f t="shared" si="51"/>
        <v>8</v>
      </c>
      <c r="AT88" s="30">
        <f t="shared" si="51"/>
        <v>4</v>
      </c>
      <c r="AU88" s="27">
        <f t="shared" si="51"/>
        <v>17</v>
      </c>
      <c r="AV88" s="30">
        <f t="shared" si="51"/>
        <v>3</v>
      </c>
      <c r="AW88" s="27">
        <f t="shared" si="51"/>
        <v>46</v>
      </c>
      <c r="AX88" s="30">
        <f t="shared" si="51"/>
        <v>9</v>
      </c>
      <c r="AY88" s="27">
        <f t="shared" si="51"/>
        <v>53</v>
      </c>
      <c r="AZ88" s="30">
        <f t="shared" si="51"/>
        <v>21</v>
      </c>
      <c r="BA88" s="27">
        <f t="shared" si="51"/>
        <v>103</v>
      </c>
      <c r="BB88" s="30">
        <f t="shared" si="51"/>
        <v>50</v>
      </c>
      <c r="BC88" s="27">
        <f t="shared" si="51"/>
        <v>178</v>
      </c>
      <c r="BD88" s="30">
        <f t="shared" si="51"/>
        <v>110</v>
      </c>
      <c r="BE88" s="27">
        <f t="shared" si="51"/>
        <v>254</v>
      </c>
      <c r="BF88" s="30">
        <f t="shared" si="51"/>
        <v>203</v>
      </c>
      <c r="BG88" s="27">
        <f t="shared" si="51"/>
        <v>167</v>
      </c>
      <c r="BH88" s="30">
        <f t="shared" si="51"/>
        <v>250</v>
      </c>
      <c r="BI88" s="27">
        <f t="shared" si="51"/>
        <v>61</v>
      </c>
      <c r="BJ88" s="30">
        <f t="shared" si="51"/>
        <v>120</v>
      </c>
      <c r="BK88" s="27">
        <f t="shared" si="51"/>
        <v>13</v>
      </c>
      <c r="BL88" s="28">
        <f t="shared" si="51"/>
        <v>39</v>
      </c>
      <c r="BM88" s="27">
        <f>SUM(BM89:BM94)</f>
        <v>0</v>
      </c>
      <c r="BN88" s="31">
        <f>SUM(BN89:BN94)</f>
        <v>0</v>
      </c>
    </row>
    <row r="89" spans="1:66" s="26" customFormat="1" ht="30" customHeight="1" x14ac:dyDescent="0.15">
      <c r="A89" s="15">
        <v>10100</v>
      </c>
      <c r="B89" s="65">
        <v>10100</v>
      </c>
      <c r="C89" s="99" t="s">
        <v>213</v>
      </c>
      <c r="D89" s="16">
        <f t="shared" si="26"/>
        <v>9</v>
      </c>
      <c r="E89" s="17">
        <f>T89+V89+X89+Z89+AB89+AG89+AI89+AK89+AM89+AO89+AQ89+AS89+AU89+AW89+AY89+BA89+BC89+BE89+BG89+BI89+BK89+BM89</f>
        <v>4</v>
      </c>
      <c r="F89" s="18">
        <f>U89+W89+Y89+AA89+AC89+AH89+AJ89+AL89+AN89+AP89+AR89+AT89+AV89+AX89+AZ89+BB89+BD89+BF89+BH89+BJ89+BL89+BN89</f>
        <v>5</v>
      </c>
      <c r="G89" s="19">
        <f>IF(D89=0,0,D89/[1]基準人口!B$3*100000)</f>
        <v>1.0922330097087378</v>
      </c>
      <c r="H89" s="32">
        <f>IF(E89=0,0,E89/[1]基準人口!C$3*100000)</f>
        <v>1.0282776349614395</v>
      </c>
      <c r="I89" s="59">
        <f>IF(F89=0,0,F89/[1]基準人口!D$3*100000)</f>
        <v>1.1494252873563218</v>
      </c>
      <c r="J89" s="16">
        <v>0</v>
      </c>
      <c r="K89" s="22">
        <v>0</v>
      </c>
      <c r="L89" s="16">
        <v>0</v>
      </c>
      <c r="M89" s="22">
        <v>0</v>
      </c>
      <c r="N89" s="16">
        <v>0</v>
      </c>
      <c r="O89" s="22">
        <v>0</v>
      </c>
      <c r="P89" s="16">
        <v>0</v>
      </c>
      <c r="Q89" s="22">
        <v>0</v>
      </c>
      <c r="R89" s="16">
        <v>0</v>
      </c>
      <c r="S89" s="22">
        <v>0</v>
      </c>
      <c r="T89" s="23">
        <f t="shared" si="28"/>
        <v>0</v>
      </c>
      <c r="U89" s="18">
        <f t="shared" si="28"/>
        <v>0</v>
      </c>
      <c r="V89" s="24">
        <v>0</v>
      </c>
      <c r="W89" s="22">
        <v>0</v>
      </c>
      <c r="X89" s="16">
        <v>0</v>
      </c>
      <c r="Y89" s="22">
        <v>0</v>
      </c>
      <c r="Z89" s="16">
        <v>0</v>
      </c>
      <c r="AA89" s="22">
        <v>0</v>
      </c>
      <c r="AB89" s="16">
        <v>0</v>
      </c>
      <c r="AC89" s="25">
        <v>0</v>
      </c>
      <c r="AE89" s="65">
        <v>10100</v>
      </c>
      <c r="AF89" s="99" t="s">
        <v>213</v>
      </c>
      <c r="AG89" s="27">
        <v>0</v>
      </c>
      <c r="AH89" s="30">
        <v>0</v>
      </c>
      <c r="AI89" s="27">
        <v>0</v>
      </c>
      <c r="AJ89" s="30">
        <v>0</v>
      </c>
      <c r="AK89" s="27">
        <v>0</v>
      </c>
      <c r="AL89" s="30">
        <v>0</v>
      </c>
      <c r="AM89" s="27">
        <v>0</v>
      </c>
      <c r="AN89" s="28">
        <v>0</v>
      </c>
      <c r="AO89" s="27">
        <v>0</v>
      </c>
      <c r="AP89" s="28">
        <v>0</v>
      </c>
      <c r="AQ89" s="27">
        <v>0</v>
      </c>
      <c r="AR89" s="30">
        <v>0</v>
      </c>
      <c r="AS89" s="27">
        <v>0</v>
      </c>
      <c r="AT89" s="30">
        <v>0</v>
      </c>
      <c r="AU89" s="27">
        <v>0</v>
      </c>
      <c r="AV89" s="30">
        <v>0</v>
      </c>
      <c r="AW89" s="27">
        <v>3</v>
      </c>
      <c r="AX89" s="30">
        <v>1</v>
      </c>
      <c r="AY89" s="27">
        <v>1</v>
      </c>
      <c r="AZ89" s="30">
        <v>0</v>
      </c>
      <c r="BA89" s="27">
        <v>0</v>
      </c>
      <c r="BB89" s="30">
        <v>1</v>
      </c>
      <c r="BC89" s="27">
        <v>0</v>
      </c>
      <c r="BD89" s="30">
        <v>0</v>
      </c>
      <c r="BE89" s="27">
        <v>0</v>
      </c>
      <c r="BF89" s="30">
        <v>0</v>
      </c>
      <c r="BG89" s="27">
        <v>0</v>
      </c>
      <c r="BH89" s="30">
        <v>2</v>
      </c>
      <c r="BI89" s="27">
        <v>0</v>
      </c>
      <c r="BJ89" s="30">
        <v>1</v>
      </c>
      <c r="BK89" s="27">
        <v>0</v>
      </c>
      <c r="BL89" s="28">
        <v>0</v>
      </c>
      <c r="BM89" s="27">
        <v>0</v>
      </c>
      <c r="BN89" s="31">
        <v>0</v>
      </c>
    </row>
    <row r="90" spans="1:66" s="26" customFormat="1" ht="17.25" customHeight="1" x14ac:dyDescent="0.15">
      <c r="A90" s="15">
        <v>10200</v>
      </c>
      <c r="B90" s="65">
        <v>10200</v>
      </c>
      <c r="C90" s="99" t="s">
        <v>214</v>
      </c>
      <c r="D90" s="16">
        <f t="shared" si="26"/>
        <v>1022</v>
      </c>
      <c r="E90" s="17">
        <f>T90+V90+X90+Z90+AB90+AG90+AI90+AK90+AM90+AO90+AQ90+AS90+AU90+AW90+AY90+BA90+BC90+BE90+BG90+BI90+BK90+BM90</f>
        <v>516</v>
      </c>
      <c r="F90" s="18">
        <f>U90+W90+Y90+AA90+AC90+AH90+AJ90+AL90+AN90+AP90+AR90+AT90+AV90+AX90+AZ90+BB90+BD90+BF90+BH90+BJ90+BL90+BN90</f>
        <v>506</v>
      </c>
      <c r="G90" s="19">
        <f>IF(D90=0,0,D90/[1]基準人口!B$3*100000)</f>
        <v>124.02912621359222</v>
      </c>
      <c r="H90" s="32">
        <f>IF(E90=0,0,E90/[1]基準人口!C$3*100000)</f>
        <v>132.64781491002572</v>
      </c>
      <c r="I90" s="59">
        <f>IF(F90=0,0,F90/[1]基準人口!D$3*100000)</f>
        <v>116.32183908045975</v>
      </c>
      <c r="J90" s="16">
        <v>0</v>
      </c>
      <c r="K90" s="22">
        <v>0</v>
      </c>
      <c r="L90" s="16">
        <v>0</v>
      </c>
      <c r="M90" s="22">
        <v>0</v>
      </c>
      <c r="N90" s="16">
        <v>0</v>
      </c>
      <c r="O90" s="22">
        <v>0</v>
      </c>
      <c r="P90" s="16">
        <v>0</v>
      </c>
      <c r="Q90" s="22">
        <v>0</v>
      </c>
      <c r="R90" s="16">
        <v>0</v>
      </c>
      <c r="S90" s="22">
        <v>1</v>
      </c>
      <c r="T90" s="23">
        <f t="shared" si="28"/>
        <v>0</v>
      </c>
      <c r="U90" s="18">
        <f t="shared" si="28"/>
        <v>1</v>
      </c>
      <c r="V90" s="24">
        <v>0</v>
      </c>
      <c r="W90" s="22">
        <v>0</v>
      </c>
      <c r="X90" s="16">
        <v>0</v>
      </c>
      <c r="Y90" s="22">
        <v>0</v>
      </c>
      <c r="Z90" s="16">
        <v>0</v>
      </c>
      <c r="AA90" s="22">
        <v>0</v>
      </c>
      <c r="AB90" s="16">
        <v>0</v>
      </c>
      <c r="AC90" s="25">
        <v>0</v>
      </c>
      <c r="AE90" s="65">
        <v>10200</v>
      </c>
      <c r="AF90" s="99" t="s">
        <v>214</v>
      </c>
      <c r="AG90" s="27">
        <v>0</v>
      </c>
      <c r="AH90" s="30">
        <v>0</v>
      </c>
      <c r="AI90" s="27">
        <v>1</v>
      </c>
      <c r="AJ90" s="30">
        <v>0</v>
      </c>
      <c r="AK90" s="27">
        <v>0</v>
      </c>
      <c r="AL90" s="30">
        <v>0</v>
      </c>
      <c r="AM90" s="27">
        <v>0</v>
      </c>
      <c r="AN90" s="28">
        <v>0</v>
      </c>
      <c r="AO90" s="27">
        <v>0</v>
      </c>
      <c r="AP90" s="28">
        <v>0</v>
      </c>
      <c r="AQ90" s="27">
        <v>1</v>
      </c>
      <c r="AR90" s="30">
        <v>2</v>
      </c>
      <c r="AS90" s="27">
        <v>3</v>
      </c>
      <c r="AT90" s="30">
        <v>3</v>
      </c>
      <c r="AU90" s="27">
        <v>12</v>
      </c>
      <c r="AV90" s="30">
        <v>1</v>
      </c>
      <c r="AW90" s="27">
        <v>23</v>
      </c>
      <c r="AX90" s="30">
        <v>6</v>
      </c>
      <c r="AY90" s="27">
        <v>28</v>
      </c>
      <c r="AZ90" s="30">
        <v>11</v>
      </c>
      <c r="BA90" s="27">
        <v>50</v>
      </c>
      <c r="BB90" s="30">
        <v>29</v>
      </c>
      <c r="BC90" s="27">
        <v>95</v>
      </c>
      <c r="BD90" s="30">
        <v>65</v>
      </c>
      <c r="BE90" s="27">
        <v>149</v>
      </c>
      <c r="BF90" s="30">
        <v>128</v>
      </c>
      <c r="BG90" s="27">
        <v>102</v>
      </c>
      <c r="BH90" s="30">
        <v>160</v>
      </c>
      <c r="BI90" s="27">
        <v>43</v>
      </c>
      <c r="BJ90" s="30">
        <v>80</v>
      </c>
      <c r="BK90" s="27">
        <v>9</v>
      </c>
      <c r="BL90" s="28">
        <v>20</v>
      </c>
      <c r="BM90" s="27">
        <v>0</v>
      </c>
      <c r="BN90" s="31">
        <v>0</v>
      </c>
    </row>
    <row r="91" spans="1:66" s="26" customFormat="1" ht="17.25" customHeight="1" x14ac:dyDescent="0.15">
      <c r="A91" s="15">
        <v>10300</v>
      </c>
      <c r="B91" s="65">
        <v>10300</v>
      </c>
      <c r="C91" s="99" t="s">
        <v>215</v>
      </c>
      <c r="D91" s="16">
        <f t="shared" si="26"/>
        <v>6</v>
      </c>
      <c r="E91" s="17">
        <f>T91+V91+X91+Z91+AB91+AG91+AI91+AK91+AM91+AO91+AQ91+AS91+AU91+AW91+AY91+BA91+BC91+BE91+BG91+BI91+BK91+BM91</f>
        <v>0</v>
      </c>
      <c r="F91" s="18">
        <f>U91+W91+Y91+AA91+AC91+AH91+AJ91+AL91+AN91+AP91+AR91+AT91+AV91+AX91+AZ91+BB91+BD91+BF91+BH91+BJ91+BL91+BN91</f>
        <v>6</v>
      </c>
      <c r="G91" s="19">
        <f>IF(D91=0,0,D91/[1]基準人口!B$3*100000)</f>
        <v>0.72815533980582525</v>
      </c>
      <c r="H91" s="32">
        <f>IF(E91=0,0,E91/[1]基準人口!C$3*100000)</f>
        <v>0</v>
      </c>
      <c r="I91" s="59">
        <f>IF(F91=0,0,F91/[1]基準人口!D$3*100000)</f>
        <v>1.3793103448275861</v>
      </c>
      <c r="J91" s="16">
        <v>0</v>
      </c>
      <c r="K91" s="22">
        <v>0</v>
      </c>
      <c r="L91" s="16">
        <v>0</v>
      </c>
      <c r="M91" s="22">
        <v>0</v>
      </c>
      <c r="N91" s="16">
        <v>0</v>
      </c>
      <c r="O91" s="22">
        <v>0</v>
      </c>
      <c r="P91" s="16">
        <v>0</v>
      </c>
      <c r="Q91" s="22">
        <v>0</v>
      </c>
      <c r="R91" s="16">
        <v>0</v>
      </c>
      <c r="S91" s="22">
        <v>0</v>
      </c>
      <c r="T91" s="23">
        <f t="shared" si="28"/>
        <v>0</v>
      </c>
      <c r="U91" s="18">
        <f t="shared" si="28"/>
        <v>0</v>
      </c>
      <c r="V91" s="24">
        <v>0</v>
      </c>
      <c r="W91" s="22">
        <v>0</v>
      </c>
      <c r="X91" s="16">
        <v>0</v>
      </c>
      <c r="Y91" s="22">
        <v>0</v>
      </c>
      <c r="Z91" s="16">
        <v>0</v>
      </c>
      <c r="AA91" s="22">
        <v>0</v>
      </c>
      <c r="AB91" s="16">
        <v>0</v>
      </c>
      <c r="AC91" s="25">
        <v>0</v>
      </c>
      <c r="AE91" s="65">
        <v>10300</v>
      </c>
      <c r="AF91" s="99" t="s">
        <v>215</v>
      </c>
      <c r="AG91" s="27">
        <v>0</v>
      </c>
      <c r="AH91" s="30">
        <v>0</v>
      </c>
      <c r="AI91" s="27">
        <v>0</v>
      </c>
      <c r="AJ91" s="30">
        <v>0</v>
      </c>
      <c r="AK91" s="27">
        <v>0</v>
      </c>
      <c r="AL91" s="30">
        <v>0</v>
      </c>
      <c r="AM91" s="27">
        <v>0</v>
      </c>
      <c r="AN91" s="28">
        <v>0</v>
      </c>
      <c r="AO91" s="27">
        <v>0</v>
      </c>
      <c r="AP91" s="28">
        <v>0</v>
      </c>
      <c r="AQ91" s="27">
        <v>0</v>
      </c>
      <c r="AR91" s="30">
        <v>0</v>
      </c>
      <c r="AS91" s="27">
        <v>0</v>
      </c>
      <c r="AT91" s="30">
        <v>0</v>
      </c>
      <c r="AU91" s="27">
        <v>0</v>
      </c>
      <c r="AV91" s="30">
        <v>0</v>
      </c>
      <c r="AW91" s="27">
        <v>0</v>
      </c>
      <c r="AX91" s="30">
        <v>0</v>
      </c>
      <c r="AY91" s="27">
        <v>0</v>
      </c>
      <c r="AZ91" s="30">
        <v>0</v>
      </c>
      <c r="BA91" s="27">
        <v>0</v>
      </c>
      <c r="BB91" s="30">
        <v>0</v>
      </c>
      <c r="BC91" s="27">
        <v>0</v>
      </c>
      <c r="BD91" s="30">
        <v>1</v>
      </c>
      <c r="BE91" s="27">
        <v>0</v>
      </c>
      <c r="BF91" s="30">
        <v>1</v>
      </c>
      <c r="BG91" s="27">
        <v>0</v>
      </c>
      <c r="BH91" s="30">
        <v>4</v>
      </c>
      <c r="BI91" s="27">
        <v>0</v>
      </c>
      <c r="BJ91" s="30">
        <v>0</v>
      </c>
      <c r="BK91" s="27">
        <v>0</v>
      </c>
      <c r="BL91" s="28">
        <v>0</v>
      </c>
      <c r="BM91" s="27">
        <v>0</v>
      </c>
      <c r="BN91" s="31">
        <v>0</v>
      </c>
    </row>
    <row r="92" spans="1:66" s="26" customFormat="1" ht="17.25" customHeight="1" x14ac:dyDescent="0.15">
      <c r="A92" s="15">
        <v>10400</v>
      </c>
      <c r="B92" s="65">
        <v>10400</v>
      </c>
      <c r="C92" s="99" t="s">
        <v>216</v>
      </c>
      <c r="D92" s="16">
        <f t="shared" si="26"/>
        <v>140</v>
      </c>
      <c r="E92" s="17">
        <f>T92+V92+X92+Z92+AB92+AG92+AI92+AK92+AM92+AO92+AQ92+AS92+AU92+AW92+AY92+BA92+BC92+BE92+BG92+BI92+BK92+BM92</f>
        <v>109</v>
      </c>
      <c r="F92" s="18">
        <f>U92+W92+Y92+AA92+AC92+AH92+AJ92+AL92+AN92+AP92+AR92+AT92+AV92+AX92+AZ92+BB92+BD92+BF92+BH92+BJ92+BL92+BN92</f>
        <v>31</v>
      </c>
      <c r="G92" s="19">
        <f>IF(D92=0,0,D92/[1]基準人口!B$3*100000)</f>
        <v>16.990291262135923</v>
      </c>
      <c r="H92" s="32">
        <f>IF(E92=0,0,E92/[1]基準人口!C$3*100000)</f>
        <v>28.020565552699228</v>
      </c>
      <c r="I92" s="59">
        <f>IF(F92=0,0,F92/[1]基準人口!D$3*100000)</f>
        <v>7.126436781609196</v>
      </c>
      <c r="J92" s="16">
        <v>0</v>
      </c>
      <c r="K92" s="22">
        <v>0</v>
      </c>
      <c r="L92" s="16">
        <v>0</v>
      </c>
      <c r="M92" s="22">
        <v>0</v>
      </c>
      <c r="N92" s="16">
        <v>0</v>
      </c>
      <c r="O92" s="22">
        <v>0</v>
      </c>
      <c r="P92" s="16">
        <v>0</v>
      </c>
      <c r="Q92" s="22">
        <v>0</v>
      </c>
      <c r="R92" s="16">
        <v>0</v>
      </c>
      <c r="S92" s="22">
        <v>0</v>
      </c>
      <c r="T92" s="23">
        <f t="shared" si="28"/>
        <v>0</v>
      </c>
      <c r="U92" s="18">
        <f t="shared" si="28"/>
        <v>0</v>
      </c>
      <c r="V92" s="24">
        <v>0</v>
      </c>
      <c r="W92" s="22">
        <v>0</v>
      </c>
      <c r="X92" s="16">
        <v>0</v>
      </c>
      <c r="Y92" s="22">
        <v>0</v>
      </c>
      <c r="Z92" s="16">
        <v>0</v>
      </c>
      <c r="AA92" s="22">
        <v>0</v>
      </c>
      <c r="AB92" s="16">
        <v>0</v>
      </c>
      <c r="AC92" s="25">
        <v>0</v>
      </c>
      <c r="AE92" s="65">
        <v>10400</v>
      </c>
      <c r="AF92" s="99" t="s">
        <v>216</v>
      </c>
      <c r="AG92" s="27">
        <v>0</v>
      </c>
      <c r="AH92" s="30">
        <v>0</v>
      </c>
      <c r="AI92" s="27">
        <v>0</v>
      </c>
      <c r="AJ92" s="30">
        <v>0</v>
      </c>
      <c r="AK92" s="27">
        <v>0</v>
      </c>
      <c r="AL92" s="30">
        <v>0</v>
      </c>
      <c r="AM92" s="27">
        <v>0</v>
      </c>
      <c r="AN92" s="28">
        <v>0</v>
      </c>
      <c r="AO92" s="27">
        <v>0</v>
      </c>
      <c r="AP92" s="28">
        <v>0</v>
      </c>
      <c r="AQ92" s="27">
        <v>0</v>
      </c>
      <c r="AR92" s="30">
        <v>0</v>
      </c>
      <c r="AS92" s="27">
        <v>1</v>
      </c>
      <c r="AT92" s="30">
        <v>0</v>
      </c>
      <c r="AU92" s="27">
        <v>0</v>
      </c>
      <c r="AV92" s="30">
        <v>0</v>
      </c>
      <c r="AW92" s="27">
        <v>8</v>
      </c>
      <c r="AX92" s="30">
        <v>0</v>
      </c>
      <c r="AY92" s="27">
        <v>7</v>
      </c>
      <c r="AZ92" s="30">
        <v>1</v>
      </c>
      <c r="BA92" s="27">
        <v>11</v>
      </c>
      <c r="BB92" s="30">
        <v>2</v>
      </c>
      <c r="BC92" s="27">
        <v>24</v>
      </c>
      <c r="BD92" s="30">
        <v>2</v>
      </c>
      <c r="BE92" s="27">
        <v>32</v>
      </c>
      <c r="BF92" s="30">
        <v>13</v>
      </c>
      <c r="BG92" s="27">
        <v>22</v>
      </c>
      <c r="BH92" s="30">
        <v>10</v>
      </c>
      <c r="BI92" s="27">
        <v>4</v>
      </c>
      <c r="BJ92" s="30">
        <v>2</v>
      </c>
      <c r="BK92" s="27">
        <v>0</v>
      </c>
      <c r="BL92" s="28">
        <v>1</v>
      </c>
      <c r="BM92" s="27">
        <v>0</v>
      </c>
      <c r="BN92" s="31">
        <v>0</v>
      </c>
    </row>
    <row r="93" spans="1:66" s="26" customFormat="1" ht="17.25" customHeight="1" x14ac:dyDescent="0.15">
      <c r="A93" s="15">
        <v>10500</v>
      </c>
      <c r="B93" s="65">
        <v>10500</v>
      </c>
      <c r="C93" s="99" t="s">
        <v>217</v>
      </c>
      <c r="D93" s="16">
        <f t="shared" si="26"/>
        <v>11</v>
      </c>
      <c r="E93" s="17">
        <f>T93+V93+X93+Z93+AB93+AG93+AI93+AK93+AM93+AO93+AQ93+AS93+AU93+AW93+AY93+BA93+BC93+BE93+BG93+BI93+BK93+BM93</f>
        <v>1</v>
      </c>
      <c r="F93" s="18">
        <f>U93+W93+Y93+AA93+AC93+AH93+AJ93+AL93+AN93+AP93+AR93+AT93+AV93+AX93+AZ93+BB93+BD93+BF93+BH93+BJ93+BL93+BN93</f>
        <v>10</v>
      </c>
      <c r="G93" s="19">
        <f>IF(D93=0,0,D93/[1]基準人口!B$3*100000)</f>
        <v>1.3349514563106797</v>
      </c>
      <c r="H93" s="32">
        <f>IF(E93=0,0,E93/[1]基準人口!C$3*100000)</f>
        <v>0.25706940874035988</v>
      </c>
      <c r="I93" s="59">
        <f>IF(F93=0,0,F93/[1]基準人口!D$3*100000)</f>
        <v>2.2988505747126435</v>
      </c>
      <c r="J93" s="16">
        <v>0</v>
      </c>
      <c r="K93" s="22">
        <v>0</v>
      </c>
      <c r="L93" s="16">
        <v>0</v>
      </c>
      <c r="M93" s="22">
        <v>0</v>
      </c>
      <c r="N93" s="16">
        <v>0</v>
      </c>
      <c r="O93" s="22">
        <v>0</v>
      </c>
      <c r="P93" s="16">
        <v>0</v>
      </c>
      <c r="Q93" s="22">
        <v>0</v>
      </c>
      <c r="R93" s="16">
        <v>0</v>
      </c>
      <c r="S93" s="22">
        <v>0</v>
      </c>
      <c r="T93" s="23">
        <f t="shared" si="28"/>
        <v>0</v>
      </c>
      <c r="U93" s="18">
        <f t="shared" si="28"/>
        <v>0</v>
      </c>
      <c r="V93" s="24">
        <v>0</v>
      </c>
      <c r="W93" s="22">
        <v>0</v>
      </c>
      <c r="X93" s="16">
        <v>0</v>
      </c>
      <c r="Y93" s="22">
        <v>0</v>
      </c>
      <c r="Z93" s="16">
        <v>0</v>
      </c>
      <c r="AA93" s="22">
        <v>0</v>
      </c>
      <c r="AB93" s="16">
        <v>0</v>
      </c>
      <c r="AC93" s="25">
        <v>0</v>
      </c>
      <c r="AE93" s="65">
        <v>10500</v>
      </c>
      <c r="AF93" s="99" t="s">
        <v>217</v>
      </c>
      <c r="AG93" s="27">
        <v>0</v>
      </c>
      <c r="AH93" s="30">
        <v>0</v>
      </c>
      <c r="AI93" s="27">
        <v>0</v>
      </c>
      <c r="AJ93" s="30">
        <v>0</v>
      </c>
      <c r="AK93" s="27">
        <v>0</v>
      </c>
      <c r="AL93" s="30">
        <v>0</v>
      </c>
      <c r="AM93" s="27">
        <v>0</v>
      </c>
      <c r="AN93" s="28">
        <v>0</v>
      </c>
      <c r="AO93" s="27">
        <v>0</v>
      </c>
      <c r="AP93" s="28">
        <v>0</v>
      </c>
      <c r="AQ93" s="27">
        <v>0</v>
      </c>
      <c r="AR93" s="30">
        <v>0</v>
      </c>
      <c r="AS93" s="27">
        <v>0</v>
      </c>
      <c r="AT93" s="30">
        <v>0</v>
      </c>
      <c r="AU93" s="27">
        <v>0</v>
      </c>
      <c r="AV93" s="30">
        <v>1</v>
      </c>
      <c r="AW93" s="27">
        <v>0</v>
      </c>
      <c r="AX93" s="30">
        <v>0</v>
      </c>
      <c r="AY93" s="27">
        <v>0</v>
      </c>
      <c r="AZ93" s="30">
        <v>0</v>
      </c>
      <c r="BA93" s="27">
        <v>0</v>
      </c>
      <c r="BB93" s="30">
        <v>1</v>
      </c>
      <c r="BC93" s="27">
        <v>0</v>
      </c>
      <c r="BD93" s="30">
        <v>1</v>
      </c>
      <c r="BE93" s="27">
        <v>1</v>
      </c>
      <c r="BF93" s="30">
        <v>1</v>
      </c>
      <c r="BG93" s="27">
        <v>0</v>
      </c>
      <c r="BH93" s="30">
        <v>4</v>
      </c>
      <c r="BI93" s="27">
        <v>0</v>
      </c>
      <c r="BJ93" s="30">
        <v>2</v>
      </c>
      <c r="BK93" s="27">
        <v>0</v>
      </c>
      <c r="BL93" s="28">
        <v>0</v>
      </c>
      <c r="BM93" s="27">
        <v>0</v>
      </c>
      <c r="BN93" s="31">
        <v>0</v>
      </c>
    </row>
    <row r="94" spans="1:66" s="26" customFormat="1" ht="30" customHeight="1" x14ac:dyDescent="0.15">
      <c r="A94" s="15">
        <v>10600</v>
      </c>
      <c r="B94" s="65">
        <v>10600</v>
      </c>
      <c r="C94" s="99" t="s">
        <v>218</v>
      </c>
      <c r="D94" s="16">
        <f t="shared" si="26"/>
        <v>531</v>
      </c>
      <c r="E94" s="17">
        <f>T94+V94+X94+Z94+AB94+AG94+AI94+AK94+AM94+AO94+AQ94+AS94+AU94+AW94+AY94+BA94+BC94+BE94+BG94+BI94+BK94+BM94</f>
        <v>275</v>
      </c>
      <c r="F94" s="18">
        <f>U94+W94+Y94+AA94+AC94+AH94+AJ94+AL94+AN94+AP94+AR94+AT94+AV94+AX94+AZ94+BB94+BD94+BF94+BH94+BJ94+BL94+BN94</f>
        <v>256</v>
      </c>
      <c r="G94" s="19">
        <f>IF(D94=0,0,D94/[1]基準人口!B$3*100000)</f>
        <v>64.44174757281553</v>
      </c>
      <c r="H94" s="32">
        <f>IF(E94=0,0,E94/[1]基準人口!C$3*100000)</f>
        <v>70.694087403598971</v>
      </c>
      <c r="I94" s="59">
        <f>IF(F94=0,0,F94/[1]基準人口!D$3*100000)</f>
        <v>58.850574712643677</v>
      </c>
      <c r="J94" s="16">
        <v>0</v>
      </c>
      <c r="K94" s="22">
        <v>0</v>
      </c>
      <c r="L94" s="16">
        <v>0</v>
      </c>
      <c r="M94" s="22">
        <v>0</v>
      </c>
      <c r="N94" s="16">
        <v>0</v>
      </c>
      <c r="O94" s="22">
        <v>0</v>
      </c>
      <c r="P94" s="16">
        <v>0</v>
      </c>
      <c r="Q94" s="22">
        <v>0</v>
      </c>
      <c r="R94" s="16">
        <v>0</v>
      </c>
      <c r="S94" s="22">
        <v>0</v>
      </c>
      <c r="T94" s="23">
        <f t="shared" si="28"/>
        <v>0</v>
      </c>
      <c r="U94" s="18">
        <f t="shared" si="28"/>
        <v>0</v>
      </c>
      <c r="V94" s="24">
        <v>0</v>
      </c>
      <c r="W94" s="22">
        <v>0</v>
      </c>
      <c r="X94" s="16">
        <v>0</v>
      </c>
      <c r="Y94" s="22">
        <v>0</v>
      </c>
      <c r="Z94" s="16">
        <v>0</v>
      </c>
      <c r="AA94" s="22">
        <v>0</v>
      </c>
      <c r="AB94" s="16">
        <v>0</v>
      </c>
      <c r="AC94" s="25">
        <v>0</v>
      </c>
      <c r="AE94" s="65">
        <v>10600</v>
      </c>
      <c r="AF94" s="99" t="s">
        <v>218</v>
      </c>
      <c r="AG94" s="27">
        <v>0</v>
      </c>
      <c r="AH94" s="30">
        <v>0</v>
      </c>
      <c r="AI94" s="27">
        <v>0</v>
      </c>
      <c r="AJ94" s="30">
        <v>0</v>
      </c>
      <c r="AK94" s="27">
        <v>1</v>
      </c>
      <c r="AL94" s="30">
        <v>1</v>
      </c>
      <c r="AM94" s="27">
        <v>1</v>
      </c>
      <c r="AN94" s="28">
        <v>0</v>
      </c>
      <c r="AO94" s="27">
        <v>0</v>
      </c>
      <c r="AP94" s="28">
        <v>1</v>
      </c>
      <c r="AQ94" s="27">
        <v>1</v>
      </c>
      <c r="AR94" s="30">
        <v>0</v>
      </c>
      <c r="AS94" s="27">
        <v>4</v>
      </c>
      <c r="AT94" s="30">
        <v>1</v>
      </c>
      <c r="AU94" s="27">
        <v>5</v>
      </c>
      <c r="AV94" s="30">
        <v>1</v>
      </c>
      <c r="AW94" s="27">
        <v>12</v>
      </c>
      <c r="AX94" s="30">
        <v>2</v>
      </c>
      <c r="AY94" s="27">
        <v>17</v>
      </c>
      <c r="AZ94" s="30">
        <v>9</v>
      </c>
      <c r="BA94" s="27">
        <v>42</v>
      </c>
      <c r="BB94" s="30">
        <v>17</v>
      </c>
      <c r="BC94" s="27">
        <v>59</v>
      </c>
      <c r="BD94" s="30">
        <v>41</v>
      </c>
      <c r="BE94" s="27">
        <v>72</v>
      </c>
      <c r="BF94" s="30">
        <v>60</v>
      </c>
      <c r="BG94" s="27">
        <v>43</v>
      </c>
      <c r="BH94" s="30">
        <v>70</v>
      </c>
      <c r="BI94" s="27">
        <v>14</v>
      </c>
      <c r="BJ94" s="30">
        <v>35</v>
      </c>
      <c r="BK94" s="27">
        <v>4</v>
      </c>
      <c r="BL94" s="28">
        <v>18</v>
      </c>
      <c r="BM94" s="27">
        <v>0</v>
      </c>
      <c r="BN94" s="31">
        <v>0</v>
      </c>
    </row>
    <row r="95" spans="1:66" s="26" customFormat="1" ht="17.25" customHeight="1" x14ac:dyDescent="0.15">
      <c r="A95" s="15"/>
      <c r="B95" s="65">
        <v>11000</v>
      </c>
      <c r="C95" s="99" t="s">
        <v>219</v>
      </c>
      <c r="D95" s="16">
        <f t="shared" si="26"/>
        <v>391</v>
      </c>
      <c r="E95" s="17">
        <f>T95+V95+X95+Z95+AB95+AG95+AI95+AK95+AM95+AO95+AQ95+AS95+AU95+AW95+AY95+BA95+BC95+BE95+BG95+BI95+BK95+BM95</f>
        <v>186</v>
      </c>
      <c r="F95" s="18">
        <f>U95+W95+Y95+AA95+AC95+AH95+AJ95+AL95+AN95+AP95+AR95+AT95+AV95+AX95+AZ95+BB95+BD95+BF95+BH95+BJ95+BL95+BN95</f>
        <v>205</v>
      </c>
      <c r="G95" s="19">
        <f>IF(D95=0,0,D95/[1]基準人口!B$3*100000)</f>
        <v>47.45145631067961</v>
      </c>
      <c r="H95" s="32">
        <f>IF(E95=0,0,E95/[1]基準人口!C$3*100000)</f>
        <v>47.814910025706936</v>
      </c>
      <c r="I95" s="59">
        <f>IF(F95=0,0,F95/[1]基準人口!D$3*100000)</f>
        <v>47.1264367816092</v>
      </c>
      <c r="J95" s="16">
        <f t="shared" ref="J95:S95" si="52">J96+J97+J98+J107</f>
        <v>0</v>
      </c>
      <c r="K95" s="22">
        <f t="shared" si="52"/>
        <v>0</v>
      </c>
      <c r="L95" s="16">
        <f t="shared" si="52"/>
        <v>0</v>
      </c>
      <c r="M95" s="22">
        <f t="shared" si="52"/>
        <v>1</v>
      </c>
      <c r="N95" s="16">
        <f t="shared" si="52"/>
        <v>0</v>
      </c>
      <c r="O95" s="22">
        <f t="shared" si="52"/>
        <v>0</v>
      </c>
      <c r="P95" s="16">
        <f t="shared" si="52"/>
        <v>0</v>
      </c>
      <c r="Q95" s="22">
        <f t="shared" si="52"/>
        <v>0</v>
      </c>
      <c r="R95" s="16">
        <f t="shared" si="52"/>
        <v>0</v>
      </c>
      <c r="S95" s="22">
        <f t="shared" si="52"/>
        <v>0</v>
      </c>
      <c r="T95" s="23">
        <f t="shared" si="28"/>
        <v>0</v>
      </c>
      <c r="U95" s="18">
        <f t="shared" si="28"/>
        <v>1</v>
      </c>
      <c r="V95" s="24">
        <f t="shared" ref="V95:AC95" si="53">V96+V97+V98+V107</f>
        <v>0</v>
      </c>
      <c r="W95" s="22">
        <f t="shared" si="53"/>
        <v>0</v>
      </c>
      <c r="X95" s="16">
        <f t="shared" si="53"/>
        <v>0</v>
      </c>
      <c r="Y95" s="22">
        <f t="shared" si="53"/>
        <v>0</v>
      </c>
      <c r="Z95" s="16">
        <f t="shared" si="53"/>
        <v>0</v>
      </c>
      <c r="AA95" s="22">
        <f t="shared" si="53"/>
        <v>0</v>
      </c>
      <c r="AB95" s="16">
        <f t="shared" si="53"/>
        <v>0</v>
      </c>
      <c r="AC95" s="25">
        <f t="shared" si="53"/>
        <v>0</v>
      </c>
      <c r="AE95" s="65">
        <v>11000</v>
      </c>
      <c r="AF95" s="99" t="s">
        <v>219</v>
      </c>
      <c r="AG95" s="27">
        <f t="shared" ref="AG95:BL95" si="54">AG96+AG97+AG98+AG107</f>
        <v>0</v>
      </c>
      <c r="AH95" s="30">
        <f t="shared" si="54"/>
        <v>0</v>
      </c>
      <c r="AI95" s="27">
        <f t="shared" si="54"/>
        <v>0</v>
      </c>
      <c r="AJ95" s="30">
        <f t="shared" si="54"/>
        <v>0</v>
      </c>
      <c r="AK95" s="27">
        <f t="shared" si="54"/>
        <v>0</v>
      </c>
      <c r="AL95" s="30">
        <f t="shared" si="54"/>
        <v>0</v>
      </c>
      <c r="AM95" s="27">
        <f t="shared" si="54"/>
        <v>2</v>
      </c>
      <c r="AN95" s="28">
        <f t="shared" si="54"/>
        <v>3</v>
      </c>
      <c r="AO95" s="27">
        <f t="shared" si="54"/>
        <v>8</v>
      </c>
      <c r="AP95" s="28">
        <f t="shared" si="54"/>
        <v>4</v>
      </c>
      <c r="AQ95" s="27">
        <f t="shared" si="54"/>
        <v>3</v>
      </c>
      <c r="AR95" s="30">
        <f t="shared" si="54"/>
        <v>3</v>
      </c>
      <c r="AS95" s="27">
        <f t="shared" si="54"/>
        <v>9</v>
      </c>
      <c r="AT95" s="30">
        <f t="shared" si="54"/>
        <v>5</v>
      </c>
      <c r="AU95" s="27">
        <f t="shared" si="54"/>
        <v>14</v>
      </c>
      <c r="AV95" s="30">
        <f t="shared" si="54"/>
        <v>4</v>
      </c>
      <c r="AW95" s="27">
        <f t="shared" si="54"/>
        <v>21</v>
      </c>
      <c r="AX95" s="30">
        <f t="shared" si="54"/>
        <v>5</v>
      </c>
      <c r="AY95" s="27">
        <f t="shared" si="54"/>
        <v>15</v>
      </c>
      <c r="AZ95" s="30">
        <f t="shared" si="54"/>
        <v>7</v>
      </c>
      <c r="BA95" s="27">
        <f t="shared" si="54"/>
        <v>25</v>
      </c>
      <c r="BB95" s="30">
        <f t="shared" si="54"/>
        <v>24</v>
      </c>
      <c r="BC95" s="27">
        <f t="shared" si="54"/>
        <v>28</v>
      </c>
      <c r="BD95" s="30">
        <f t="shared" si="54"/>
        <v>29</v>
      </c>
      <c r="BE95" s="27">
        <f t="shared" si="54"/>
        <v>32</v>
      </c>
      <c r="BF95" s="30">
        <f t="shared" si="54"/>
        <v>44</v>
      </c>
      <c r="BG95" s="27">
        <f t="shared" si="54"/>
        <v>24</v>
      </c>
      <c r="BH95" s="30">
        <f t="shared" si="54"/>
        <v>47</v>
      </c>
      <c r="BI95" s="27">
        <f t="shared" si="54"/>
        <v>4</v>
      </c>
      <c r="BJ95" s="30">
        <f t="shared" si="54"/>
        <v>22</v>
      </c>
      <c r="BK95" s="27">
        <f t="shared" si="54"/>
        <v>1</v>
      </c>
      <c r="BL95" s="28">
        <f t="shared" si="54"/>
        <v>7</v>
      </c>
      <c r="BM95" s="27">
        <f>BM96+BM97+BM98+BM107</f>
        <v>0</v>
      </c>
      <c r="BN95" s="31">
        <f>BN96+BN97+BN98+BN107</f>
        <v>0</v>
      </c>
    </row>
    <row r="96" spans="1:66" s="26" customFormat="1" ht="17.25" customHeight="1" x14ac:dyDescent="0.15">
      <c r="A96" s="15">
        <v>11100</v>
      </c>
      <c r="B96" s="65">
        <v>11100</v>
      </c>
      <c r="C96" s="99" t="s">
        <v>220</v>
      </c>
      <c r="D96" s="16">
        <f t="shared" si="26"/>
        <v>13</v>
      </c>
      <c r="E96" s="17">
        <f>T96+V96+X96+Z96+AB96+AG96+AI96+AK96+AM96+AO96+AQ96+AS96+AU96+AW96+AY96+BA96+BC96+BE96+BG96+BI96+BK96+BM96</f>
        <v>5</v>
      </c>
      <c r="F96" s="18">
        <f>U96+W96+Y96+AA96+AC96+AH96+AJ96+AL96+AN96+AP96+AR96+AT96+AV96+AX96+AZ96+BB96+BD96+BF96+BH96+BJ96+BL96+BN96</f>
        <v>8</v>
      </c>
      <c r="G96" s="19">
        <f>IF(D96=0,0,D96/[1]基準人口!B$3*100000)</f>
        <v>1.5776699029126211</v>
      </c>
      <c r="H96" s="32">
        <f>IF(E96=0,0,E96/[1]基準人口!C$3*100000)</f>
        <v>1.2853470437017995</v>
      </c>
      <c r="I96" s="59">
        <f>IF(F96=0,0,F96/[1]基準人口!D$3*100000)</f>
        <v>1.8390804597701149</v>
      </c>
      <c r="J96" s="16">
        <v>0</v>
      </c>
      <c r="K96" s="22">
        <v>0</v>
      </c>
      <c r="L96" s="16">
        <v>0</v>
      </c>
      <c r="M96" s="22">
        <v>0</v>
      </c>
      <c r="N96" s="16">
        <v>0</v>
      </c>
      <c r="O96" s="22">
        <v>0</v>
      </c>
      <c r="P96" s="16">
        <v>0</v>
      </c>
      <c r="Q96" s="22">
        <v>0</v>
      </c>
      <c r="R96" s="16">
        <v>0</v>
      </c>
      <c r="S96" s="22">
        <v>0</v>
      </c>
      <c r="T96" s="23">
        <f t="shared" si="28"/>
        <v>0</v>
      </c>
      <c r="U96" s="18">
        <f t="shared" si="28"/>
        <v>0</v>
      </c>
      <c r="V96" s="24">
        <v>0</v>
      </c>
      <c r="W96" s="22">
        <v>0</v>
      </c>
      <c r="X96" s="16">
        <v>0</v>
      </c>
      <c r="Y96" s="22">
        <v>0</v>
      </c>
      <c r="Z96" s="16">
        <v>0</v>
      </c>
      <c r="AA96" s="22">
        <v>0</v>
      </c>
      <c r="AB96" s="16">
        <v>0</v>
      </c>
      <c r="AC96" s="25">
        <v>0</v>
      </c>
      <c r="AE96" s="65">
        <v>11100</v>
      </c>
      <c r="AF96" s="99" t="s">
        <v>220</v>
      </c>
      <c r="AG96" s="27">
        <v>0</v>
      </c>
      <c r="AH96" s="30">
        <v>0</v>
      </c>
      <c r="AI96" s="27">
        <v>0</v>
      </c>
      <c r="AJ96" s="30">
        <v>0</v>
      </c>
      <c r="AK96" s="27">
        <v>0</v>
      </c>
      <c r="AL96" s="30">
        <v>0</v>
      </c>
      <c r="AM96" s="27">
        <v>0</v>
      </c>
      <c r="AN96" s="28">
        <v>0</v>
      </c>
      <c r="AO96" s="27">
        <v>0</v>
      </c>
      <c r="AP96" s="28">
        <v>0</v>
      </c>
      <c r="AQ96" s="27">
        <v>0</v>
      </c>
      <c r="AR96" s="30">
        <v>0</v>
      </c>
      <c r="AS96" s="27">
        <v>0</v>
      </c>
      <c r="AT96" s="30">
        <v>0</v>
      </c>
      <c r="AU96" s="27">
        <v>0</v>
      </c>
      <c r="AV96" s="30">
        <v>0</v>
      </c>
      <c r="AW96" s="27">
        <v>1</v>
      </c>
      <c r="AX96" s="30">
        <v>0</v>
      </c>
      <c r="AY96" s="27">
        <v>0</v>
      </c>
      <c r="AZ96" s="30">
        <v>0</v>
      </c>
      <c r="BA96" s="27">
        <v>1</v>
      </c>
      <c r="BB96" s="30">
        <v>3</v>
      </c>
      <c r="BC96" s="27">
        <v>1</v>
      </c>
      <c r="BD96" s="30">
        <v>1</v>
      </c>
      <c r="BE96" s="27">
        <v>2</v>
      </c>
      <c r="BF96" s="30">
        <v>2</v>
      </c>
      <c r="BG96" s="27">
        <v>0</v>
      </c>
      <c r="BH96" s="30">
        <v>1</v>
      </c>
      <c r="BI96" s="27">
        <v>0</v>
      </c>
      <c r="BJ96" s="30">
        <v>1</v>
      </c>
      <c r="BK96" s="27">
        <v>0</v>
      </c>
      <c r="BL96" s="28">
        <v>0</v>
      </c>
      <c r="BM96" s="27">
        <v>0</v>
      </c>
      <c r="BN96" s="31">
        <v>0</v>
      </c>
    </row>
    <row r="97" spans="1:69" s="26" customFormat="1" ht="17.25" customHeight="1" x14ac:dyDescent="0.15">
      <c r="A97" s="15">
        <v>11200</v>
      </c>
      <c r="B97" s="98">
        <v>11200</v>
      </c>
      <c r="C97" s="102" t="s">
        <v>221</v>
      </c>
      <c r="D97" s="16">
        <f t="shared" si="26"/>
        <v>52</v>
      </c>
      <c r="E97" s="17">
        <f>T97+V97+X97+Z97+AB97+AG97+AI97+AK97+AM97+AO97+AQ97+AS97+AU97+AW97+AY97+BA97+BC97+BE97+BG97+BI97+BK97+BM97</f>
        <v>24</v>
      </c>
      <c r="F97" s="18">
        <f>U97+W97+Y97+AA97+AC97+AH97+AJ97+AL97+AN97+AP97+AR97+AT97+AV97+AX97+AZ97+BB97+BD97+BF97+BH97+BJ97+BL97+BN97</f>
        <v>28</v>
      </c>
      <c r="G97" s="19">
        <f>IF(D97=0,0,D97/[1]基準人口!B$3*100000)</f>
        <v>6.3106796116504844</v>
      </c>
      <c r="H97" s="32">
        <f>IF(E97=0,0,E97/[1]基準人口!C$3*100000)</f>
        <v>6.1696658097686372</v>
      </c>
      <c r="I97" s="59">
        <f>IF(F97=0,0,F97/[1]基準人口!D$3*100000)</f>
        <v>6.4367816091954024</v>
      </c>
      <c r="J97" s="16">
        <v>0</v>
      </c>
      <c r="K97" s="22">
        <v>0</v>
      </c>
      <c r="L97" s="16">
        <v>0</v>
      </c>
      <c r="M97" s="22">
        <v>0</v>
      </c>
      <c r="N97" s="16">
        <v>0</v>
      </c>
      <c r="O97" s="22">
        <v>0</v>
      </c>
      <c r="P97" s="16">
        <v>0</v>
      </c>
      <c r="Q97" s="22">
        <v>0</v>
      </c>
      <c r="R97" s="16">
        <v>0</v>
      </c>
      <c r="S97" s="22">
        <v>0</v>
      </c>
      <c r="T97" s="23">
        <f t="shared" si="28"/>
        <v>0</v>
      </c>
      <c r="U97" s="18">
        <f t="shared" si="28"/>
        <v>0</v>
      </c>
      <c r="V97" s="24">
        <v>0</v>
      </c>
      <c r="W97" s="22">
        <v>0</v>
      </c>
      <c r="X97" s="16">
        <v>0</v>
      </c>
      <c r="Y97" s="22">
        <v>0</v>
      </c>
      <c r="Z97" s="16">
        <v>0</v>
      </c>
      <c r="AA97" s="22">
        <v>0</v>
      </c>
      <c r="AB97" s="16">
        <v>0</v>
      </c>
      <c r="AC97" s="25">
        <v>0</v>
      </c>
      <c r="AE97" s="98">
        <v>11200</v>
      </c>
      <c r="AF97" s="102" t="s">
        <v>221</v>
      </c>
      <c r="AG97" s="27">
        <v>0</v>
      </c>
      <c r="AH97" s="30">
        <v>0</v>
      </c>
      <c r="AI97" s="27">
        <v>0</v>
      </c>
      <c r="AJ97" s="30">
        <v>0</v>
      </c>
      <c r="AK97" s="27">
        <v>0</v>
      </c>
      <c r="AL97" s="30">
        <v>0</v>
      </c>
      <c r="AM97" s="27">
        <v>0</v>
      </c>
      <c r="AN97" s="28">
        <v>1</v>
      </c>
      <c r="AO97" s="27">
        <v>1</v>
      </c>
      <c r="AP97" s="28">
        <v>1</v>
      </c>
      <c r="AQ97" s="27">
        <v>1</v>
      </c>
      <c r="AR97" s="30">
        <v>0</v>
      </c>
      <c r="AS97" s="27">
        <v>2</v>
      </c>
      <c r="AT97" s="30">
        <v>0</v>
      </c>
      <c r="AU97" s="27">
        <v>1</v>
      </c>
      <c r="AV97" s="30">
        <v>0</v>
      </c>
      <c r="AW97" s="27">
        <v>0</v>
      </c>
      <c r="AX97" s="30">
        <v>1</v>
      </c>
      <c r="AY97" s="27">
        <v>1</v>
      </c>
      <c r="AZ97" s="30">
        <v>1</v>
      </c>
      <c r="BA97" s="27">
        <v>4</v>
      </c>
      <c r="BB97" s="30">
        <v>2</v>
      </c>
      <c r="BC97" s="27">
        <v>2</v>
      </c>
      <c r="BD97" s="30">
        <v>3</v>
      </c>
      <c r="BE97" s="27">
        <v>6</v>
      </c>
      <c r="BF97" s="30">
        <v>6</v>
      </c>
      <c r="BG97" s="27">
        <v>5</v>
      </c>
      <c r="BH97" s="30">
        <v>9</v>
      </c>
      <c r="BI97" s="27">
        <v>1</v>
      </c>
      <c r="BJ97" s="30">
        <v>3</v>
      </c>
      <c r="BK97" s="27">
        <v>0</v>
      </c>
      <c r="BL97" s="28">
        <v>1</v>
      </c>
      <c r="BM97" s="27">
        <v>0</v>
      </c>
      <c r="BN97" s="31">
        <v>0</v>
      </c>
    </row>
    <row r="98" spans="1:69" s="26" customFormat="1" ht="17.25" customHeight="1" thickBot="1" x14ac:dyDescent="0.2">
      <c r="A98" s="15"/>
      <c r="B98" s="66">
        <v>11300</v>
      </c>
      <c r="C98" s="100" t="s">
        <v>222</v>
      </c>
      <c r="D98" s="40">
        <f t="shared" si="26"/>
        <v>112</v>
      </c>
      <c r="E98" s="41">
        <f>T98+V98+X98+Z98+AB98+AG98+AI98+AK98+AM98+AO98+AQ98+AS98+AU98+AW98+AY98+BA98+BC98+BE98+BG98+BI98+BK98+BM98</f>
        <v>66</v>
      </c>
      <c r="F98" s="42">
        <f>U98+W98+Y98+AA98+AC98+AH98+AJ98+AL98+AN98+AP98+AR98+AT98+AV98+AX98+AZ98+BB98+BD98+BF98+BH98+BJ98+BL98+BN98</f>
        <v>46</v>
      </c>
      <c r="G98" s="43">
        <f>IF(D98=0,0,D98/[1]基準人口!B$3*100000)</f>
        <v>13.592233009708737</v>
      </c>
      <c r="H98" s="44">
        <f>IF(E98=0,0,E98/[1]基準人口!C$3*100000)</f>
        <v>16.966580976863753</v>
      </c>
      <c r="I98" s="60">
        <f>IF(F98=0,0,F98/[1]基準人口!D$3*100000)</f>
        <v>10.574712643678161</v>
      </c>
      <c r="J98" s="40">
        <f t="shared" ref="J98:S98" si="55">SUM(J105:J106)</f>
        <v>0</v>
      </c>
      <c r="K98" s="46">
        <f t="shared" si="55"/>
        <v>0</v>
      </c>
      <c r="L98" s="40">
        <f t="shared" si="55"/>
        <v>0</v>
      </c>
      <c r="M98" s="46">
        <f t="shared" si="55"/>
        <v>0</v>
      </c>
      <c r="N98" s="40">
        <f t="shared" si="55"/>
        <v>0</v>
      </c>
      <c r="O98" s="46">
        <f t="shared" si="55"/>
        <v>0</v>
      </c>
      <c r="P98" s="40">
        <f t="shared" si="55"/>
        <v>0</v>
      </c>
      <c r="Q98" s="46">
        <f t="shared" si="55"/>
        <v>0</v>
      </c>
      <c r="R98" s="40">
        <f t="shared" si="55"/>
        <v>0</v>
      </c>
      <c r="S98" s="46">
        <f t="shared" si="55"/>
        <v>0</v>
      </c>
      <c r="T98" s="47">
        <f t="shared" si="28"/>
        <v>0</v>
      </c>
      <c r="U98" s="42">
        <f t="shared" si="28"/>
        <v>0</v>
      </c>
      <c r="V98" s="48">
        <f t="shared" ref="V98:AC98" si="56">SUM(V105:V106)</f>
        <v>0</v>
      </c>
      <c r="W98" s="46">
        <f t="shared" si="56"/>
        <v>0</v>
      </c>
      <c r="X98" s="40">
        <f t="shared" si="56"/>
        <v>0</v>
      </c>
      <c r="Y98" s="46">
        <f t="shared" si="56"/>
        <v>0</v>
      </c>
      <c r="Z98" s="40">
        <f t="shared" si="56"/>
        <v>0</v>
      </c>
      <c r="AA98" s="46">
        <f t="shared" si="56"/>
        <v>0</v>
      </c>
      <c r="AB98" s="40">
        <f t="shared" si="56"/>
        <v>0</v>
      </c>
      <c r="AC98" s="49">
        <f t="shared" si="56"/>
        <v>0</v>
      </c>
      <c r="AE98" s="66">
        <v>11300</v>
      </c>
      <c r="AF98" s="100" t="s">
        <v>222</v>
      </c>
      <c r="AG98" s="50">
        <f t="shared" ref="AG98:BL98" si="57">SUM(AG105:AG106)</f>
        <v>0</v>
      </c>
      <c r="AH98" s="52">
        <f t="shared" si="57"/>
        <v>0</v>
      </c>
      <c r="AI98" s="50">
        <f t="shared" si="57"/>
        <v>0</v>
      </c>
      <c r="AJ98" s="52">
        <f t="shared" si="57"/>
        <v>0</v>
      </c>
      <c r="AK98" s="50">
        <f t="shared" si="57"/>
        <v>0</v>
      </c>
      <c r="AL98" s="52">
        <f t="shared" si="57"/>
        <v>0</v>
      </c>
      <c r="AM98" s="50">
        <f t="shared" si="57"/>
        <v>1</v>
      </c>
      <c r="AN98" s="51">
        <f t="shared" si="57"/>
        <v>2</v>
      </c>
      <c r="AO98" s="50">
        <f t="shared" si="57"/>
        <v>5</v>
      </c>
      <c r="AP98" s="51">
        <f t="shared" si="57"/>
        <v>2</v>
      </c>
      <c r="AQ98" s="50">
        <f t="shared" si="57"/>
        <v>1</v>
      </c>
      <c r="AR98" s="52">
        <f t="shared" si="57"/>
        <v>2</v>
      </c>
      <c r="AS98" s="50">
        <f t="shared" si="57"/>
        <v>5</v>
      </c>
      <c r="AT98" s="52">
        <f t="shared" si="57"/>
        <v>5</v>
      </c>
      <c r="AU98" s="50">
        <f t="shared" si="57"/>
        <v>7</v>
      </c>
      <c r="AV98" s="52">
        <f t="shared" si="57"/>
        <v>2</v>
      </c>
      <c r="AW98" s="50">
        <f t="shared" si="57"/>
        <v>14</v>
      </c>
      <c r="AX98" s="52">
        <f t="shared" si="57"/>
        <v>2</v>
      </c>
      <c r="AY98" s="50">
        <f t="shared" si="57"/>
        <v>5</v>
      </c>
      <c r="AZ98" s="52">
        <f t="shared" si="57"/>
        <v>2</v>
      </c>
      <c r="BA98" s="50">
        <f t="shared" si="57"/>
        <v>12</v>
      </c>
      <c r="BB98" s="52">
        <f t="shared" si="57"/>
        <v>4</v>
      </c>
      <c r="BC98" s="50">
        <f t="shared" si="57"/>
        <v>8</v>
      </c>
      <c r="BD98" s="52">
        <f t="shared" si="57"/>
        <v>9</v>
      </c>
      <c r="BE98" s="50">
        <f t="shared" si="57"/>
        <v>5</v>
      </c>
      <c r="BF98" s="52">
        <f t="shared" si="57"/>
        <v>11</v>
      </c>
      <c r="BG98" s="50">
        <f t="shared" si="57"/>
        <v>2</v>
      </c>
      <c r="BH98" s="52">
        <f t="shared" si="57"/>
        <v>4</v>
      </c>
      <c r="BI98" s="50">
        <f t="shared" si="57"/>
        <v>1</v>
      </c>
      <c r="BJ98" s="52">
        <f t="shared" si="57"/>
        <v>1</v>
      </c>
      <c r="BK98" s="50">
        <f t="shared" si="57"/>
        <v>0</v>
      </c>
      <c r="BL98" s="51">
        <f t="shared" si="57"/>
        <v>0</v>
      </c>
      <c r="BM98" s="50">
        <f>SUM(BM105:BM106)</f>
        <v>0</v>
      </c>
      <c r="BN98" s="53">
        <f>SUM(BN105:BN106)</f>
        <v>0</v>
      </c>
    </row>
    <row r="99" spans="1:69" ht="15" customHeight="1" x14ac:dyDescent="0.15">
      <c r="B99" s="1"/>
      <c r="AE99" s="3"/>
    </row>
    <row r="100" spans="1:69" s="7" customFormat="1" ht="18.75" x14ac:dyDescent="0.15">
      <c r="A100" s="1"/>
      <c r="B100" s="6" t="s">
        <v>223</v>
      </c>
      <c r="AC100" s="8" t="s">
        <v>134</v>
      </c>
      <c r="AE100" s="9" t="s">
        <v>224</v>
      </c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8"/>
      <c r="BM100" s="3"/>
      <c r="BN100" s="8" t="s">
        <v>134</v>
      </c>
      <c r="BO100" s="3"/>
      <c r="BP100" s="3"/>
      <c r="BQ100" s="3"/>
    </row>
    <row r="101" spans="1:69" ht="8.25" customHeight="1" thickBot="1" x14ac:dyDescent="0.2"/>
    <row r="102" spans="1:69" s="14" customFormat="1" ht="18" customHeight="1" x14ac:dyDescent="0.15">
      <c r="A102" s="13"/>
      <c r="B102" s="62" t="s">
        <v>4</v>
      </c>
      <c r="C102" s="67"/>
      <c r="D102" s="68" t="s">
        <v>5</v>
      </c>
      <c r="E102" s="69"/>
      <c r="F102" s="69"/>
      <c r="G102" s="68"/>
      <c r="H102" s="69"/>
      <c r="I102" s="69"/>
      <c r="J102" s="104" t="s">
        <v>6</v>
      </c>
      <c r="K102" s="105"/>
      <c r="L102" s="104" t="s">
        <v>7</v>
      </c>
      <c r="M102" s="105"/>
      <c r="N102" s="104" t="s">
        <v>8</v>
      </c>
      <c r="O102" s="105"/>
      <c r="P102" s="104" t="s">
        <v>9</v>
      </c>
      <c r="Q102" s="105"/>
      <c r="R102" s="104" t="s">
        <v>10</v>
      </c>
      <c r="S102" s="108"/>
      <c r="T102" s="70" t="s">
        <v>136</v>
      </c>
      <c r="U102" s="71"/>
      <c r="V102" s="104" t="s">
        <v>137</v>
      </c>
      <c r="W102" s="105"/>
      <c r="X102" s="104" t="s">
        <v>138</v>
      </c>
      <c r="Y102" s="105"/>
      <c r="Z102" s="104" t="s">
        <v>139</v>
      </c>
      <c r="AA102" s="105"/>
      <c r="AB102" s="104" t="s">
        <v>140</v>
      </c>
      <c r="AC102" s="108"/>
      <c r="AE102" s="62" t="s">
        <v>4</v>
      </c>
      <c r="AF102" s="67"/>
      <c r="AG102" s="104" t="s">
        <v>141</v>
      </c>
      <c r="AH102" s="105"/>
      <c r="AI102" s="104" t="s">
        <v>142</v>
      </c>
      <c r="AJ102" s="105"/>
      <c r="AK102" s="104" t="s">
        <v>143</v>
      </c>
      <c r="AL102" s="105"/>
      <c r="AM102" s="104" t="s">
        <v>144</v>
      </c>
      <c r="AN102" s="105"/>
      <c r="AO102" s="104" t="s">
        <v>145</v>
      </c>
      <c r="AP102" s="105"/>
      <c r="AQ102" s="104" t="s">
        <v>146</v>
      </c>
      <c r="AR102" s="105"/>
      <c r="AS102" s="104" t="s">
        <v>147</v>
      </c>
      <c r="AT102" s="105"/>
      <c r="AU102" s="104" t="s">
        <v>148</v>
      </c>
      <c r="AV102" s="105"/>
      <c r="AW102" s="104" t="s">
        <v>149</v>
      </c>
      <c r="AX102" s="105"/>
      <c r="AY102" s="104" t="s">
        <v>150</v>
      </c>
      <c r="AZ102" s="105"/>
      <c r="BA102" s="104" t="s">
        <v>151</v>
      </c>
      <c r="BB102" s="105"/>
      <c r="BC102" s="104" t="s">
        <v>152</v>
      </c>
      <c r="BD102" s="105"/>
      <c r="BE102" s="104" t="s">
        <v>153</v>
      </c>
      <c r="BF102" s="105"/>
      <c r="BG102" s="104" t="s">
        <v>154</v>
      </c>
      <c r="BH102" s="105"/>
      <c r="BI102" s="104" t="s">
        <v>155</v>
      </c>
      <c r="BJ102" s="105"/>
      <c r="BK102" s="104" t="s">
        <v>156</v>
      </c>
      <c r="BL102" s="105"/>
      <c r="BM102" s="104" t="s">
        <v>32</v>
      </c>
      <c r="BN102" s="108"/>
    </row>
    <row r="103" spans="1:69" s="14" customFormat="1" ht="18" customHeight="1" x14ac:dyDescent="0.15">
      <c r="A103" s="13"/>
      <c r="B103" s="63"/>
      <c r="C103" s="72" t="s">
        <v>33</v>
      </c>
      <c r="D103" s="73" t="s">
        <v>34</v>
      </c>
      <c r="E103" s="74"/>
      <c r="F103" s="75"/>
      <c r="G103" s="73" t="s">
        <v>35</v>
      </c>
      <c r="H103" s="74"/>
      <c r="I103" s="74"/>
      <c r="J103" s="106"/>
      <c r="K103" s="107"/>
      <c r="L103" s="106"/>
      <c r="M103" s="107"/>
      <c r="N103" s="106"/>
      <c r="O103" s="107"/>
      <c r="P103" s="106"/>
      <c r="Q103" s="107"/>
      <c r="R103" s="106"/>
      <c r="S103" s="109"/>
      <c r="T103" s="77" t="s">
        <v>157</v>
      </c>
      <c r="U103" s="78" t="s">
        <v>158</v>
      </c>
      <c r="V103" s="73"/>
      <c r="W103" s="78" t="s">
        <v>159</v>
      </c>
      <c r="X103" s="73"/>
      <c r="Y103" s="78" t="s">
        <v>160</v>
      </c>
      <c r="Z103" s="73"/>
      <c r="AA103" s="78" t="s">
        <v>161</v>
      </c>
      <c r="AB103" s="73"/>
      <c r="AC103" s="79" t="s">
        <v>162</v>
      </c>
      <c r="AE103" s="63"/>
      <c r="AF103" s="72" t="s">
        <v>33</v>
      </c>
      <c r="AG103" s="73"/>
      <c r="AH103" s="78" t="s">
        <v>42</v>
      </c>
      <c r="AI103" s="73"/>
      <c r="AJ103" s="78" t="s">
        <v>163</v>
      </c>
      <c r="AK103" s="73"/>
      <c r="AL103" s="78" t="s">
        <v>164</v>
      </c>
      <c r="AM103" s="73"/>
      <c r="AN103" s="92" t="s">
        <v>165</v>
      </c>
      <c r="AO103" s="73"/>
      <c r="AP103" s="92" t="s">
        <v>166</v>
      </c>
      <c r="AQ103" s="73"/>
      <c r="AR103" s="78" t="s">
        <v>167</v>
      </c>
      <c r="AS103" s="73"/>
      <c r="AT103" s="78" t="s">
        <v>168</v>
      </c>
      <c r="AU103" s="73"/>
      <c r="AV103" s="78" t="s">
        <v>169</v>
      </c>
      <c r="AW103" s="73"/>
      <c r="AX103" s="78" t="s">
        <v>170</v>
      </c>
      <c r="AY103" s="73"/>
      <c r="AZ103" s="78" t="s">
        <v>171</v>
      </c>
      <c r="BA103" s="73"/>
      <c r="BB103" s="78" t="s">
        <v>172</v>
      </c>
      <c r="BC103" s="73"/>
      <c r="BD103" s="78" t="s">
        <v>173</v>
      </c>
      <c r="BE103" s="73"/>
      <c r="BF103" s="78" t="s">
        <v>174</v>
      </c>
      <c r="BG103" s="73"/>
      <c r="BH103" s="78" t="s">
        <v>175</v>
      </c>
      <c r="BI103" s="73"/>
      <c r="BJ103" s="78" t="s">
        <v>176</v>
      </c>
      <c r="BK103" s="73"/>
      <c r="BL103" s="92" t="s">
        <v>57</v>
      </c>
      <c r="BM103" s="106"/>
      <c r="BN103" s="109"/>
    </row>
    <row r="104" spans="1:69" s="14" customFormat="1" ht="18" customHeight="1" x14ac:dyDescent="0.15">
      <c r="A104" s="13"/>
      <c r="B104" s="64" t="s">
        <v>177</v>
      </c>
      <c r="C104" s="80"/>
      <c r="D104" s="81" t="s">
        <v>59</v>
      </c>
      <c r="E104" s="82" t="s">
        <v>60</v>
      </c>
      <c r="F104" s="83" t="s">
        <v>61</v>
      </c>
      <c r="G104" s="81" t="s">
        <v>59</v>
      </c>
      <c r="H104" s="82" t="s">
        <v>60</v>
      </c>
      <c r="I104" s="84" t="s">
        <v>61</v>
      </c>
      <c r="J104" s="81" t="s">
        <v>60</v>
      </c>
      <c r="K104" s="84" t="s">
        <v>61</v>
      </c>
      <c r="L104" s="81" t="s">
        <v>60</v>
      </c>
      <c r="M104" s="84" t="s">
        <v>61</v>
      </c>
      <c r="N104" s="81" t="s">
        <v>60</v>
      </c>
      <c r="O104" s="84" t="s">
        <v>61</v>
      </c>
      <c r="P104" s="81" t="s">
        <v>60</v>
      </c>
      <c r="Q104" s="84" t="s">
        <v>61</v>
      </c>
      <c r="R104" s="81" t="s">
        <v>60</v>
      </c>
      <c r="S104" s="85" t="s">
        <v>61</v>
      </c>
      <c r="T104" s="86" t="s">
        <v>60</v>
      </c>
      <c r="U104" s="83" t="s">
        <v>61</v>
      </c>
      <c r="V104" s="87" t="s">
        <v>60</v>
      </c>
      <c r="W104" s="84" t="s">
        <v>61</v>
      </c>
      <c r="X104" s="81" t="s">
        <v>60</v>
      </c>
      <c r="Y104" s="84" t="s">
        <v>61</v>
      </c>
      <c r="Z104" s="81" t="s">
        <v>60</v>
      </c>
      <c r="AA104" s="84" t="s">
        <v>61</v>
      </c>
      <c r="AB104" s="81" t="s">
        <v>60</v>
      </c>
      <c r="AC104" s="88" t="s">
        <v>61</v>
      </c>
      <c r="AE104" s="64" t="s">
        <v>177</v>
      </c>
      <c r="AF104" s="80"/>
      <c r="AG104" s="94" t="s">
        <v>60</v>
      </c>
      <c r="AH104" s="83" t="s">
        <v>61</v>
      </c>
      <c r="AI104" s="81" t="s">
        <v>60</v>
      </c>
      <c r="AJ104" s="83" t="s">
        <v>61</v>
      </c>
      <c r="AK104" s="81" t="s">
        <v>60</v>
      </c>
      <c r="AL104" s="83" t="s">
        <v>61</v>
      </c>
      <c r="AM104" s="81" t="s">
        <v>60</v>
      </c>
      <c r="AN104" s="83" t="s">
        <v>61</v>
      </c>
      <c r="AO104" s="81" t="s">
        <v>60</v>
      </c>
      <c r="AP104" s="83" t="s">
        <v>61</v>
      </c>
      <c r="AQ104" s="81" t="s">
        <v>60</v>
      </c>
      <c r="AR104" s="83" t="s">
        <v>61</v>
      </c>
      <c r="AS104" s="81" t="s">
        <v>60</v>
      </c>
      <c r="AT104" s="83" t="s">
        <v>61</v>
      </c>
      <c r="AU104" s="81" t="s">
        <v>60</v>
      </c>
      <c r="AV104" s="83" t="s">
        <v>61</v>
      </c>
      <c r="AW104" s="81" t="s">
        <v>60</v>
      </c>
      <c r="AX104" s="83" t="s">
        <v>61</v>
      </c>
      <c r="AY104" s="81" t="s">
        <v>60</v>
      </c>
      <c r="AZ104" s="83" t="s">
        <v>61</v>
      </c>
      <c r="BA104" s="81" t="s">
        <v>60</v>
      </c>
      <c r="BB104" s="83" t="s">
        <v>61</v>
      </c>
      <c r="BC104" s="81" t="s">
        <v>60</v>
      </c>
      <c r="BD104" s="83" t="s">
        <v>61</v>
      </c>
      <c r="BE104" s="81" t="s">
        <v>60</v>
      </c>
      <c r="BF104" s="83" t="s">
        <v>61</v>
      </c>
      <c r="BG104" s="81" t="s">
        <v>60</v>
      </c>
      <c r="BH104" s="83" t="s">
        <v>61</v>
      </c>
      <c r="BI104" s="81" t="s">
        <v>60</v>
      </c>
      <c r="BJ104" s="83" t="s">
        <v>61</v>
      </c>
      <c r="BK104" s="81" t="s">
        <v>60</v>
      </c>
      <c r="BL104" s="95" t="s">
        <v>61</v>
      </c>
      <c r="BM104" s="81" t="s">
        <v>60</v>
      </c>
      <c r="BN104" s="88" t="s">
        <v>61</v>
      </c>
    </row>
    <row r="105" spans="1:69" s="26" customFormat="1" ht="20.25" customHeight="1" x14ac:dyDescent="0.15">
      <c r="A105" s="15">
        <v>11301</v>
      </c>
      <c r="B105" s="65">
        <v>11301</v>
      </c>
      <c r="C105" s="99" t="s">
        <v>225</v>
      </c>
      <c r="D105" s="16">
        <f t="shared" ref="D105:D148" si="58">E105+F105</f>
        <v>54</v>
      </c>
      <c r="E105" s="17">
        <f>T105+V105+X105+Z105+AB105+AG105+AI105+AK105+AM105+AO105+AQ105+AS105+AU105+AW105+AY105+BA105+BC105+BE105+BG105+BI105+BK105+BM105</f>
        <v>27</v>
      </c>
      <c r="F105" s="18">
        <f>U105+W105+Y105+AA105+AC105+AH105+AJ105+AL105+AN105+AP105+AR105+AT105+AV105+AX105+AZ105+BB105+BD105+BF105+BH105+BJ105+BL105+BN105</f>
        <v>27</v>
      </c>
      <c r="G105" s="19">
        <f>IF(D105=0,0,D105/[1]基準人口!B$3*100000)</f>
        <v>6.5533980582524274</v>
      </c>
      <c r="H105" s="32">
        <f>IF(E105=0,0,E105/[1]基準人口!C$3*100000)</f>
        <v>6.9408740359897179</v>
      </c>
      <c r="I105" s="59">
        <f>IF(F105=0,0,F105/[1]基準人口!D$3*100000)</f>
        <v>6.2068965517241379</v>
      </c>
      <c r="J105" s="16">
        <v>0</v>
      </c>
      <c r="K105" s="22">
        <v>0</v>
      </c>
      <c r="L105" s="16">
        <v>0</v>
      </c>
      <c r="M105" s="22">
        <v>0</v>
      </c>
      <c r="N105" s="16">
        <v>0</v>
      </c>
      <c r="O105" s="22">
        <v>0</v>
      </c>
      <c r="P105" s="16">
        <v>0</v>
      </c>
      <c r="Q105" s="22">
        <v>0</v>
      </c>
      <c r="R105" s="16">
        <v>0</v>
      </c>
      <c r="S105" s="61">
        <v>0</v>
      </c>
      <c r="T105" s="24">
        <f t="shared" ref="T105:U148" si="59">J105+L105+N105+P105+R105</f>
        <v>0</v>
      </c>
      <c r="U105" s="22">
        <f t="shared" si="59"/>
        <v>0</v>
      </c>
      <c r="V105" s="16">
        <v>0</v>
      </c>
      <c r="W105" s="22">
        <v>0</v>
      </c>
      <c r="X105" s="16">
        <v>0</v>
      </c>
      <c r="Y105" s="22">
        <v>0</v>
      </c>
      <c r="Z105" s="16">
        <v>0</v>
      </c>
      <c r="AA105" s="22">
        <v>0</v>
      </c>
      <c r="AB105" s="16">
        <v>0</v>
      </c>
      <c r="AC105" s="61">
        <v>0</v>
      </c>
      <c r="AE105" s="65">
        <v>11301</v>
      </c>
      <c r="AF105" s="99" t="s">
        <v>225</v>
      </c>
      <c r="AG105" s="27">
        <v>0</v>
      </c>
      <c r="AH105" s="30">
        <v>0</v>
      </c>
      <c r="AI105" s="27">
        <v>0</v>
      </c>
      <c r="AJ105" s="30">
        <v>0</v>
      </c>
      <c r="AK105" s="27">
        <v>0</v>
      </c>
      <c r="AL105" s="30">
        <v>0</v>
      </c>
      <c r="AM105" s="27">
        <v>0</v>
      </c>
      <c r="AN105" s="28">
        <v>0</v>
      </c>
      <c r="AO105" s="27">
        <v>1</v>
      </c>
      <c r="AP105" s="28">
        <v>1</v>
      </c>
      <c r="AQ105" s="27">
        <v>0</v>
      </c>
      <c r="AR105" s="30">
        <v>2</v>
      </c>
      <c r="AS105" s="27">
        <v>1</v>
      </c>
      <c r="AT105" s="30">
        <v>1</v>
      </c>
      <c r="AU105" s="27">
        <v>4</v>
      </c>
      <c r="AV105" s="30">
        <v>2</v>
      </c>
      <c r="AW105" s="27">
        <v>5</v>
      </c>
      <c r="AX105" s="30">
        <v>0</v>
      </c>
      <c r="AY105" s="27">
        <v>2</v>
      </c>
      <c r="AZ105" s="30">
        <v>2</v>
      </c>
      <c r="BA105" s="27">
        <v>6</v>
      </c>
      <c r="BB105" s="30">
        <v>4</v>
      </c>
      <c r="BC105" s="27">
        <v>3</v>
      </c>
      <c r="BD105" s="30">
        <v>7</v>
      </c>
      <c r="BE105" s="27">
        <v>2</v>
      </c>
      <c r="BF105" s="30">
        <v>7</v>
      </c>
      <c r="BG105" s="27">
        <v>2</v>
      </c>
      <c r="BH105" s="30">
        <v>0</v>
      </c>
      <c r="BI105" s="27">
        <v>1</v>
      </c>
      <c r="BJ105" s="30">
        <v>1</v>
      </c>
      <c r="BK105" s="27">
        <v>0</v>
      </c>
      <c r="BL105" s="28">
        <v>0</v>
      </c>
      <c r="BM105" s="27">
        <v>0</v>
      </c>
      <c r="BN105" s="31">
        <v>0</v>
      </c>
    </row>
    <row r="106" spans="1:69" s="26" customFormat="1" ht="17.25" customHeight="1" x14ac:dyDescent="0.15">
      <c r="A106" s="15">
        <v>11302</v>
      </c>
      <c r="B106" s="65">
        <v>11302</v>
      </c>
      <c r="C106" s="99" t="s">
        <v>226</v>
      </c>
      <c r="D106" s="16">
        <f t="shared" si="58"/>
        <v>58</v>
      </c>
      <c r="E106" s="17">
        <f>T106+V106+X106+Z106+AB106+AG106+AI106+AK106+AM106+AO106+AQ106+AS106+AU106+AW106+AY106+BA106+BC106+BE106+BG106+BI106+BK106+BM106</f>
        <v>39</v>
      </c>
      <c r="F106" s="18">
        <f>U106+W106+Y106+AA106+AC106+AH106+AJ106+AL106+AN106+AP106+AR106+AT106+AV106+AX106+AZ106+BB106+BD106+BF106+BH106+BJ106+BL106+BN106</f>
        <v>19</v>
      </c>
      <c r="G106" s="19">
        <f>IF(D106=0,0,D106/[1]基準人口!B$3*100000)</f>
        <v>7.0388349514563107</v>
      </c>
      <c r="H106" s="32">
        <f>IF(E106=0,0,E106/[1]基準人口!C$3*100000)</f>
        <v>10.025706940874036</v>
      </c>
      <c r="I106" s="59">
        <f>IF(F106=0,0,F106/[1]基準人口!D$3*100000)</f>
        <v>4.3678160919540234</v>
      </c>
      <c r="J106" s="16">
        <v>0</v>
      </c>
      <c r="K106" s="22">
        <v>0</v>
      </c>
      <c r="L106" s="16">
        <v>0</v>
      </c>
      <c r="M106" s="22">
        <v>0</v>
      </c>
      <c r="N106" s="16">
        <v>0</v>
      </c>
      <c r="O106" s="22">
        <v>0</v>
      </c>
      <c r="P106" s="16">
        <v>0</v>
      </c>
      <c r="Q106" s="22">
        <v>0</v>
      </c>
      <c r="R106" s="16">
        <v>0</v>
      </c>
      <c r="S106" s="25">
        <v>0</v>
      </c>
      <c r="T106" s="24">
        <f t="shared" si="59"/>
        <v>0</v>
      </c>
      <c r="U106" s="22">
        <f t="shared" si="59"/>
        <v>0</v>
      </c>
      <c r="V106" s="16">
        <v>0</v>
      </c>
      <c r="W106" s="22">
        <v>0</v>
      </c>
      <c r="X106" s="16">
        <v>0</v>
      </c>
      <c r="Y106" s="22">
        <v>0</v>
      </c>
      <c r="Z106" s="16">
        <v>0</v>
      </c>
      <c r="AA106" s="22">
        <v>0</v>
      </c>
      <c r="AB106" s="16">
        <v>0</v>
      </c>
      <c r="AC106" s="25">
        <v>0</v>
      </c>
      <c r="AE106" s="65">
        <v>11302</v>
      </c>
      <c r="AF106" s="99" t="s">
        <v>226</v>
      </c>
      <c r="AG106" s="27">
        <v>0</v>
      </c>
      <c r="AH106" s="30">
        <v>0</v>
      </c>
      <c r="AI106" s="27">
        <v>0</v>
      </c>
      <c r="AJ106" s="30">
        <v>0</v>
      </c>
      <c r="AK106" s="27">
        <v>0</v>
      </c>
      <c r="AL106" s="30">
        <v>0</v>
      </c>
      <c r="AM106" s="27">
        <v>1</v>
      </c>
      <c r="AN106" s="28">
        <v>2</v>
      </c>
      <c r="AO106" s="27">
        <v>4</v>
      </c>
      <c r="AP106" s="28">
        <v>1</v>
      </c>
      <c r="AQ106" s="27">
        <v>1</v>
      </c>
      <c r="AR106" s="30">
        <v>0</v>
      </c>
      <c r="AS106" s="27">
        <v>4</v>
      </c>
      <c r="AT106" s="30">
        <v>4</v>
      </c>
      <c r="AU106" s="27">
        <v>3</v>
      </c>
      <c r="AV106" s="30">
        <v>0</v>
      </c>
      <c r="AW106" s="27">
        <v>9</v>
      </c>
      <c r="AX106" s="30">
        <v>2</v>
      </c>
      <c r="AY106" s="27">
        <v>3</v>
      </c>
      <c r="AZ106" s="30">
        <v>0</v>
      </c>
      <c r="BA106" s="27">
        <v>6</v>
      </c>
      <c r="BB106" s="30">
        <v>0</v>
      </c>
      <c r="BC106" s="27">
        <v>5</v>
      </c>
      <c r="BD106" s="30">
        <v>2</v>
      </c>
      <c r="BE106" s="27">
        <v>3</v>
      </c>
      <c r="BF106" s="30">
        <v>4</v>
      </c>
      <c r="BG106" s="27">
        <v>0</v>
      </c>
      <c r="BH106" s="30">
        <v>4</v>
      </c>
      <c r="BI106" s="27">
        <v>0</v>
      </c>
      <c r="BJ106" s="30">
        <v>0</v>
      </c>
      <c r="BK106" s="27">
        <v>0</v>
      </c>
      <c r="BL106" s="28">
        <v>0</v>
      </c>
      <c r="BM106" s="27">
        <v>0</v>
      </c>
      <c r="BN106" s="31">
        <v>0</v>
      </c>
    </row>
    <row r="107" spans="1:69" s="26" customFormat="1" ht="17.25" customHeight="1" x14ac:dyDescent="0.15">
      <c r="A107" s="15">
        <v>11400</v>
      </c>
      <c r="B107" s="65">
        <v>11400</v>
      </c>
      <c r="C107" s="99" t="s">
        <v>227</v>
      </c>
      <c r="D107" s="16">
        <f t="shared" si="58"/>
        <v>214</v>
      </c>
      <c r="E107" s="17">
        <f>T107+V107+X107+Z107+AB107+AG107+AI107+AK107+AM107+AO107+AQ107+AS107+AU107+AW107+AY107+BA107+BC107+BE107+BG107+BI107+BK107+BM107</f>
        <v>91</v>
      </c>
      <c r="F107" s="18">
        <f>U107+W107+Y107+AA107+AC107+AH107+AJ107+AL107+AN107+AP107+AR107+AT107+AV107+AX107+AZ107+BB107+BD107+BF107+BH107+BJ107+BL107+BN107</f>
        <v>123</v>
      </c>
      <c r="G107" s="19">
        <f>IF(D107=0,0,D107/[1]基準人口!B$3*100000)</f>
        <v>25.970873786407765</v>
      </c>
      <c r="H107" s="32">
        <f>IF(E107=0,0,E107/[1]基準人口!C$3*100000)</f>
        <v>23.393316195372751</v>
      </c>
      <c r="I107" s="59">
        <f>IF(F107=0,0,F107/[1]基準人口!D$3*100000)</f>
        <v>28.27586206896552</v>
      </c>
      <c r="J107" s="16">
        <v>0</v>
      </c>
      <c r="K107" s="22">
        <v>0</v>
      </c>
      <c r="L107" s="16">
        <v>0</v>
      </c>
      <c r="M107" s="22">
        <v>1</v>
      </c>
      <c r="N107" s="16">
        <v>0</v>
      </c>
      <c r="O107" s="22">
        <v>0</v>
      </c>
      <c r="P107" s="16">
        <v>0</v>
      </c>
      <c r="Q107" s="22">
        <v>0</v>
      </c>
      <c r="R107" s="16">
        <v>0</v>
      </c>
      <c r="S107" s="25">
        <v>0</v>
      </c>
      <c r="T107" s="24">
        <f t="shared" si="59"/>
        <v>0</v>
      </c>
      <c r="U107" s="22">
        <f t="shared" si="59"/>
        <v>1</v>
      </c>
      <c r="V107" s="16">
        <v>0</v>
      </c>
      <c r="W107" s="22">
        <v>0</v>
      </c>
      <c r="X107" s="16">
        <v>0</v>
      </c>
      <c r="Y107" s="22">
        <v>0</v>
      </c>
      <c r="Z107" s="16">
        <v>0</v>
      </c>
      <c r="AA107" s="22">
        <v>0</v>
      </c>
      <c r="AB107" s="16">
        <v>0</v>
      </c>
      <c r="AC107" s="25">
        <v>0</v>
      </c>
      <c r="AE107" s="65">
        <v>11400</v>
      </c>
      <c r="AF107" s="99" t="s">
        <v>227</v>
      </c>
      <c r="AG107" s="27">
        <v>0</v>
      </c>
      <c r="AH107" s="30">
        <v>0</v>
      </c>
      <c r="AI107" s="27">
        <v>0</v>
      </c>
      <c r="AJ107" s="30">
        <v>0</v>
      </c>
      <c r="AK107" s="27">
        <v>0</v>
      </c>
      <c r="AL107" s="30">
        <v>0</v>
      </c>
      <c r="AM107" s="27">
        <v>1</v>
      </c>
      <c r="AN107" s="28">
        <v>0</v>
      </c>
      <c r="AO107" s="27">
        <v>2</v>
      </c>
      <c r="AP107" s="28">
        <v>1</v>
      </c>
      <c r="AQ107" s="27">
        <v>1</v>
      </c>
      <c r="AR107" s="30">
        <v>1</v>
      </c>
      <c r="AS107" s="27">
        <v>2</v>
      </c>
      <c r="AT107" s="30">
        <v>0</v>
      </c>
      <c r="AU107" s="27">
        <v>6</v>
      </c>
      <c r="AV107" s="30">
        <v>2</v>
      </c>
      <c r="AW107" s="27">
        <v>6</v>
      </c>
      <c r="AX107" s="30">
        <v>2</v>
      </c>
      <c r="AY107" s="27">
        <v>9</v>
      </c>
      <c r="AZ107" s="30">
        <v>4</v>
      </c>
      <c r="BA107" s="27">
        <v>8</v>
      </c>
      <c r="BB107" s="30">
        <v>15</v>
      </c>
      <c r="BC107" s="27">
        <v>17</v>
      </c>
      <c r="BD107" s="30">
        <v>16</v>
      </c>
      <c r="BE107" s="27">
        <v>19</v>
      </c>
      <c r="BF107" s="30">
        <v>25</v>
      </c>
      <c r="BG107" s="27">
        <v>17</v>
      </c>
      <c r="BH107" s="30">
        <v>33</v>
      </c>
      <c r="BI107" s="27">
        <v>2</v>
      </c>
      <c r="BJ107" s="30">
        <v>17</v>
      </c>
      <c r="BK107" s="27">
        <v>1</v>
      </c>
      <c r="BL107" s="28">
        <v>6</v>
      </c>
      <c r="BM107" s="27">
        <v>0</v>
      </c>
      <c r="BN107" s="31">
        <v>0</v>
      </c>
    </row>
    <row r="108" spans="1:69" s="26" customFormat="1" ht="17.25" customHeight="1" x14ac:dyDescent="0.15">
      <c r="A108" s="15">
        <v>12000</v>
      </c>
      <c r="B108" s="65">
        <v>12000</v>
      </c>
      <c r="C108" s="99" t="s">
        <v>228</v>
      </c>
      <c r="D108" s="16">
        <f t="shared" si="58"/>
        <v>14</v>
      </c>
      <c r="E108" s="17">
        <f>T108+V108+X108+Z108+AB108+AG108+AI108+AK108+AM108+AO108+AQ108+AS108+AU108+AW108+AY108+BA108+BC108+BE108+BG108+BI108+BK108+BM108</f>
        <v>4</v>
      </c>
      <c r="F108" s="18">
        <f>U108+W108+Y108+AA108+AC108+AH108+AJ108+AL108+AN108+AP108+AR108+AT108+AV108+AX108+AZ108+BB108+BD108+BF108+BH108+BJ108+BL108+BN108</f>
        <v>10</v>
      </c>
      <c r="G108" s="19">
        <f>IF(D108=0,0,D108/[1]基準人口!B$3*100000)</f>
        <v>1.6990291262135921</v>
      </c>
      <c r="H108" s="32">
        <f>IF(E108=0,0,E108/[1]基準人口!C$3*100000)</f>
        <v>1.0282776349614395</v>
      </c>
      <c r="I108" s="59">
        <f>IF(F108=0,0,F108/[1]基準人口!D$3*100000)</f>
        <v>2.2988505747126435</v>
      </c>
      <c r="J108" s="16">
        <v>0</v>
      </c>
      <c r="K108" s="22">
        <v>0</v>
      </c>
      <c r="L108" s="16">
        <v>0</v>
      </c>
      <c r="M108" s="22">
        <v>0</v>
      </c>
      <c r="N108" s="16">
        <v>0</v>
      </c>
      <c r="O108" s="22">
        <v>0</v>
      </c>
      <c r="P108" s="16">
        <v>0</v>
      </c>
      <c r="Q108" s="22">
        <v>0</v>
      </c>
      <c r="R108" s="16">
        <v>0</v>
      </c>
      <c r="S108" s="25">
        <v>0</v>
      </c>
      <c r="T108" s="24">
        <f t="shared" si="59"/>
        <v>0</v>
      </c>
      <c r="U108" s="22">
        <f t="shared" si="59"/>
        <v>0</v>
      </c>
      <c r="V108" s="16">
        <v>0</v>
      </c>
      <c r="W108" s="22">
        <v>0</v>
      </c>
      <c r="X108" s="16">
        <v>0</v>
      </c>
      <c r="Y108" s="22">
        <v>0</v>
      </c>
      <c r="Z108" s="16">
        <v>0</v>
      </c>
      <c r="AA108" s="22">
        <v>0</v>
      </c>
      <c r="AB108" s="16">
        <v>0</v>
      </c>
      <c r="AC108" s="25">
        <v>0</v>
      </c>
      <c r="AE108" s="65">
        <v>12000</v>
      </c>
      <c r="AF108" s="99" t="s">
        <v>228</v>
      </c>
      <c r="AG108" s="27">
        <v>0</v>
      </c>
      <c r="AH108" s="30">
        <v>0</v>
      </c>
      <c r="AI108" s="27">
        <v>0</v>
      </c>
      <c r="AJ108" s="30">
        <v>0</v>
      </c>
      <c r="AK108" s="27">
        <v>0</v>
      </c>
      <c r="AL108" s="30">
        <v>0</v>
      </c>
      <c r="AM108" s="27">
        <v>1</v>
      </c>
      <c r="AN108" s="28">
        <v>0</v>
      </c>
      <c r="AO108" s="27">
        <v>0</v>
      </c>
      <c r="AP108" s="28">
        <v>0</v>
      </c>
      <c r="AQ108" s="27">
        <v>0</v>
      </c>
      <c r="AR108" s="30">
        <v>0</v>
      </c>
      <c r="AS108" s="27">
        <v>0</v>
      </c>
      <c r="AT108" s="30">
        <v>0</v>
      </c>
      <c r="AU108" s="27">
        <v>0</v>
      </c>
      <c r="AV108" s="30">
        <v>1</v>
      </c>
      <c r="AW108" s="27">
        <v>0</v>
      </c>
      <c r="AX108" s="30">
        <v>0</v>
      </c>
      <c r="AY108" s="27">
        <v>0</v>
      </c>
      <c r="AZ108" s="30">
        <v>0</v>
      </c>
      <c r="BA108" s="27">
        <v>0</v>
      </c>
      <c r="BB108" s="30">
        <v>0</v>
      </c>
      <c r="BC108" s="27">
        <v>1</v>
      </c>
      <c r="BD108" s="30">
        <v>2</v>
      </c>
      <c r="BE108" s="27">
        <v>0</v>
      </c>
      <c r="BF108" s="30">
        <v>1</v>
      </c>
      <c r="BG108" s="27">
        <v>2</v>
      </c>
      <c r="BH108" s="30">
        <v>4</v>
      </c>
      <c r="BI108" s="27">
        <v>0</v>
      </c>
      <c r="BJ108" s="30">
        <v>1</v>
      </c>
      <c r="BK108" s="27">
        <v>0</v>
      </c>
      <c r="BL108" s="28">
        <v>1</v>
      </c>
      <c r="BM108" s="27">
        <v>0</v>
      </c>
      <c r="BN108" s="31">
        <v>0</v>
      </c>
    </row>
    <row r="109" spans="1:69" s="26" customFormat="1" ht="17.25" customHeight="1" x14ac:dyDescent="0.15">
      <c r="A109" s="15">
        <v>13000</v>
      </c>
      <c r="B109" s="65">
        <v>13000</v>
      </c>
      <c r="C109" s="99" t="s">
        <v>229</v>
      </c>
      <c r="D109" s="16">
        <f t="shared" si="58"/>
        <v>45</v>
      </c>
      <c r="E109" s="17">
        <f>T109+V109+X109+Z109+AB109+AG109+AI109+AK109+AM109+AO109+AQ109+AS109+AU109+AW109+AY109+BA109+BC109+BE109+BG109+BI109+BK109+BM109</f>
        <v>16</v>
      </c>
      <c r="F109" s="18">
        <f>U109+W109+Y109+AA109+AC109+AH109+AJ109+AL109+AN109+AP109+AR109+AT109+AV109+AX109+AZ109+BB109+BD109+BF109+BH109+BJ109+BL109+BN109</f>
        <v>29</v>
      </c>
      <c r="G109" s="19">
        <f>IF(D109=0,0,D109/[1]基準人口!B$3*100000)</f>
        <v>5.4611650485436893</v>
      </c>
      <c r="H109" s="32">
        <f>IF(E109=0,0,E109/[1]基準人口!C$3*100000)</f>
        <v>4.1131105398457581</v>
      </c>
      <c r="I109" s="59">
        <f>IF(F109=0,0,F109/[1]基準人口!D$3*100000)</f>
        <v>6.666666666666667</v>
      </c>
      <c r="J109" s="16">
        <v>0</v>
      </c>
      <c r="K109" s="22">
        <v>0</v>
      </c>
      <c r="L109" s="16">
        <v>0</v>
      </c>
      <c r="M109" s="22">
        <v>0</v>
      </c>
      <c r="N109" s="16">
        <v>0</v>
      </c>
      <c r="O109" s="22">
        <v>0</v>
      </c>
      <c r="P109" s="16">
        <v>0</v>
      </c>
      <c r="Q109" s="22">
        <v>0</v>
      </c>
      <c r="R109" s="16">
        <v>0</v>
      </c>
      <c r="S109" s="25">
        <v>0</v>
      </c>
      <c r="T109" s="24">
        <f t="shared" si="59"/>
        <v>0</v>
      </c>
      <c r="U109" s="22">
        <f t="shared" si="59"/>
        <v>0</v>
      </c>
      <c r="V109" s="16">
        <v>0</v>
      </c>
      <c r="W109" s="22">
        <v>0</v>
      </c>
      <c r="X109" s="16">
        <v>0</v>
      </c>
      <c r="Y109" s="22">
        <v>0</v>
      </c>
      <c r="Z109" s="16">
        <v>0</v>
      </c>
      <c r="AA109" s="22">
        <v>0</v>
      </c>
      <c r="AB109" s="16">
        <v>0</v>
      </c>
      <c r="AC109" s="25">
        <v>0</v>
      </c>
      <c r="AE109" s="65">
        <v>13000</v>
      </c>
      <c r="AF109" s="99" t="s">
        <v>229</v>
      </c>
      <c r="AG109" s="27">
        <v>0</v>
      </c>
      <c r="AH109" s="30">
        <v>2</v>
      </c>
      <c r="AI109" s="27">
        <v>0</v>
      </c>
      <c r="AJ109" s="30">
        <v>0</v>
      </c>
      <c r="AK109" s="27">
        <v>0</v>
      </c>
      <c r="AL109" s="30">
        <v>0</v>
      </c>
      <c r="AM109" s="27">
        <v>0</v>
      </c>
      <c r="AN109" s="28">
        <v>0</v>
      </c>
      <c r="AO109" s="27">
        <v>1</v>
      </c>
      <c r="AP109" s="28">
        <v>0</v>
      </c>
      <c r="AQ109" s="27">
        <v>0</v>
      </c>
      <c r="AR109" s="30">
        <v>1</v>
      </c>
      <c r="AS109" s="27">
        <v>0</v>
      </c>
      <c r="AT109" s="30">
        <v>0</v>
      </c>
      <c r="AU109" s="27">
        <v>2</v>
      </c>
      <c r="AV109" s="30">
        <v>2</v>
      </c>
      <c r="AW109" s="27">
        <v>1</v>
      </c>
      <c r="AX109" s="30">
        <v>1</v>
      </c>
      <c r="AY109" s="27">
        <v>0</v>
      </c>
      <c r="AZ109" s="30">
        <v>1</v>
      </c>
      <c r="BA109" s="27">
        <v>3</v>
      </c>
      <c r="BB109" s="30">
        <v>4</v>
      </c>
      <c r="BC109" s="27">
        <v>2</v>
      </c>
      <c r="BD109" s="30">
        <v>6</v>
      </c>
      <c r="BE109" s="27">
        <v>4</v>
      </c>
      <c r="BF109" s="30">
        <v>7</v>
      </c>
      <c r="BG109" s="27">
        <v>3</v>
      </c>
      <c r="BH109" s="30">
        <v>5</v>
      </c>
      <c r="BI109" s="27">
        <v>0</v>
      </c>
      <c r="BJ109" s="30">
        <v>0</v>
      </c>
      <c r="BK109" s="27">
        <v>0</v>
      </c>
      <c r="BL109" s="28">
        <v>0</v>
      </c>
      <c r="BM109" s="27">
        <v>0</v>
      </c>
      <c r="BN109" s="31">
        <v>0</v>
      </c>
    </row>
    <row r="110" spans="1:69" s="26" customFormat="1" ht="30" customHeight="1" x14ac:dyDescent="0.15">
      <c r="A110" s="15"/>
      <c r="B110" s="65">
        <v>14000</v>
      </c>
      <c r="C110" s="99" t="s">
        <v>230</v>
      </c>
      <c r="D110" s="16">
        <f t="shared" si="58"/>
        <v>293</v>
      </c>
      <c r="E110" s="17">
        <f>T110+V110+X110+Z110+AB110+AG110+AI110+AK110+AM110+AO110+AQ110+AS110+AU110+AW110+AY110+BA110+BC110+BE110+BG110+BI110+BK110+BM110</f>
        <v>117</v>
      </c>
      <c r="F110" s="18">
        <f>U110+W110+Y110+AA110+AC110+AH110+AJ110+AL110+AN110+AP110+AR110+AT110+AV110+AX110+AZ110+BB110+BD110+BF110+BH110+BJ110+BL110+BN110</f>
        <v>176</v>
      </c>
      <c r="G110" s="19">
        <f>IF(D110=0,0,D110/[1]基準人口!B$3*100000)</f>
        <v>35.558252427184463</v>
      </c>
      <c r="H110" s="32">
        <f>IF(E110=0,0,E110/[1]基準人口!C$3*100000)</f>
        <v>30.077120822622106</v>
      </c>
      <c r="I110" s="59">
        <f>IF(F110=0,0,F110/[1]基準人口!D$3*100000)</f>
        <v>40.459770114942529</v>
      </c>
      <c r="J110" s="16">
        <f t="shared" ref="J110:S110" si="60">J111+J112+J116</f>
        <v>0</v>
      </c>
      <c r="K110" s="22">
        <f t="shared" si="60"/>
        <v>0</v>
      </c>
      <c r="L110" s="16">
        <f t="shared" si="60"/>
        <v>0</v>
      </c>
      <c r="M110" s="22">
        <f t="shared" si="60"/>
        <v>0</v>
      </c>
      <c r="N110" s="16">
        <f t="shared" si="60"/>
        <v>0</v>
      </c>
      <c r="O110" s="22">
        <f t="shared" si="60"/>
        <v>0</v>
      </c>
      <c r="P110" s="16">
        <f t="shared" si="60"/>
        <v>0</v>
      </c>
      <c r="Q110" s="22">
        <f t="shared" si="60"/>
        <v>0</v>
      </c>
      <c r="R110" s="16">
        <f t="shared" si="60"/>
        <v>0</v>
      </c>
      <c r="S110" s="25">
        <f t="shared" si="60"/>
        <v>0</v>
      </c>
      <c r="T110" s="24">
        <f t="shared" si="59"/>
        <v>0</v>
      </c>
      <c r="U110" s="22">
        <f t="shared" si="59"/>
        <v>0</v>
      </c>
      <c r="V110" s="16">
        <f t="shared" ref="V110:AC110" si="61">V111+V112+V116</f>
        <v>0</v>
      </c>
      <c r="W110" s="22">
        <f t="shared" si="61"/>
        <v>0</v>
      </c>
      <c r="X110" s="16">
        <f t="shared" si="61"/>
        <v>0</v>
      </c>
      <c r="Y110" s="22">
        <f t="shared" si="61"/>
        <v>0</v>
      </c>
      <c r="Z110" s="16">
        <f t="shared" si="61"/>
        <v>0</v>
      </c>
      <c r="AA110" s="22">
        <f t="shared" si="61"/>
        <v>0</v>
      </c>
      <c r="AB110" s="16">
        <f t="shared" si="61"/>
        <v>0</v>
      </c>
      <c r="AC110" s="25">
        <f t="shared" si="61"/>
        <v>0</v>
      </c>
      <c r="AE110" s="65">
        <v>14000</v>
      </c>
      <c r="AF110" s="99" t="s">
        <v>230</v>
      </c>
      <c r="AG110" s="27">
        <f t="shared" ref="AG110:BL110" si="62">AG111+AG112+AG116</f>
        <v>0</v>
      </c>
      <c r="AH110" s="30">
        <f t="shared" si="62"/>
        <v>0</v>
      </c>
      <c r="AI110" s="27">
        <f t="shared" si="62"/>
        <v>0</v>
      </c>
      <c r="AJ110" s="30">
        <f t="shared" si="62"/>
        <v>0</v>
      </c>
      <c r="AK110" s="27">
        <f t="shared" si="62"/>
        <v>0</v>
      </c>
      <c r="AL110" s="30">
        <f t="shared" si="62"/>
        <v>0</v>
      </c>
      <c r="AM110" s="27">
        <f t="shared" si="62"/>
        <v>1</v>
      </c>
      <c r="AN110" s="28">
        <f t="shared" si="62"/>
        <v>0</v>
      </c>
      <c r="AO110" s="27">
        <f t="shared" si="62"/>
        <v>0</v>
      </c>
      <c r="AP110" s="28">
        <f t="shared" si="62"/>
        <v>0</v>
      </c>
      <c r="AQ110" s="27">
        <f t="shared" si="62"/>
        <v>1</v>
      </c>
      <c r="AR110" s="30">
        <f t="shared" si="62"/>
        <v>0</v>
      </c>
      <c r="AS110" s="27">
        <f t="shared" si="62"/>
        <v>1</v>
      </c>
      <c r="AT110" s="30">
        <f t="shared" si="62"/>
        <v>0</v>
      </c>
      <c r="AU110" s="27">
        <f t="shared" si="62"/>
        <v>0</v>
      </c>
      <c r="AV110" s="30">
        <f t="shared" si="62"/>
        <v>0</v>
      </c>
      <c r="AW110" s="27">
        <f t="shared" si="62"/>
        <v>13</v>
      </c>
      <c r="AX110" s="30">
        <f t="shared" si="62"/>
        <v>1</v>
      </c>
      <c r="AY110" s="27">
        <f t="shared" si="62"/>
        <v>6</v>
      </c>
      <c r="AZ110" s="30">
        <f t="shared" si="62"/>
        <v>4</v>
      </c>
      <c r="BA110" s="27">
        <f t="shared" si="62"/>
        <v>14</v>
      </c>
      <c r="BB110" s="30">
        <f t="shared" si="62"/>
        <v>10</v>
      </c>
      <c r="BC110" s="27">
        <f t="shared" si="62"/>
        <v>27</v>
      </c>
      <c r="BD110" s="30">
        <f t="shared" si="62"/>
        <v>25</v>
      </c>
      <c r="BE110" s="27">
        <f t="shared" si="62"/>
        <v>29</v>
      </c>
      <c r="BF110" s="30">
        <f t="shared" si="62"/>
        <v>54</v>
      </c>
      <c r="BG110" s="27">
        <f t="shared" si="62"/>
        <v>19</v>
      </c>
      <c r="BH110" s="30">
        <f t="shared" si="62"/>
        <v>51</v>
      </c>
      <c r="BI110" s="27">
        <f t="shared" si="62"/>
        <v>6</v>
      </c>
      <c r="BJ110" s="30">
        <f t="shared" si="62"/>
        <v>22</v>
      </c>
      <c r="BK110" s="27">
        <f t="shared" si="62"/>
        <v>0</v>
      </c>
      <c r="BL110" s="28">
        <f t="shared" si="62"/>
        <v>9</v>
      </c>
      <c r="BM110" s="27">
        <f>BM111+BM112+BM116</f>
        <v>0</v>
      </c>
      <c r="BN110" s="31">
        <f>BN111+BN112+BN116</f>
        <v>0</v>
      </c>
    </row>
    <row r="111" spans="1:69" s="26" customFormat="1" ht="17.25" customHeight="1" x14ac:dyDescent="0.15">
      <c r="A111" s="15">
        <v>14100</v>
      </c>
      <c r="B111" s="65">
        <v>14100</v>
      </c>
      <c r="C111" s="99" t="s">
        <v>231</v>
      </c>
      <c r="D111" s="16">
        <f t="shared" si="58"/>
        <v>58</v>
      </c>
      <c r="E111" s="17">
        <f>T111+V111+X111+Z111+AB111+AG111+AI111+AK111+AM111+AO111+AQ111+AS111+AU111+AW111+AY111+BA111+BC111+BE111+BG111+BI111+BK111+BM111</f>
        <v>21</v>
      </c>
      <c r="F111" s="18">
        <f>U111+W111+Y111+AA111+AC111+AH111+AJ111+AL111+AN111+AP111+AR111+AT111+AV111+AX111+AZ111+BB111+BD111+BF111+BH111+BJ111+BL111+BN111</f>
        <v>37</v>
      </c>
      <c r="G111" s="19">
        <f>IF(D111=0,0,D111/[1]基準人口!B$3*100000)</f>
        <v>7.0388349514563107</v>
      </c>
      <c r="H111" s="32">
        <f>IF(E111=0,0,E111/[1]基準人口!C$3*100000)</f>
        <v>5.3984575835475574</v>
      </c>
      <c r="I111" s="59">
        <f>IF(F111=0,0,F111/[1]基準人口!D$3*100000)</f>
        <v>8.5057471264367823</v>
      </c>
      <c r="J111" s="16">
        <v>0</v>
      </c>
      <c r="K111" s="22">
        <v>0</v>
      </c>
      <c r="L111" s="16">
        <v>0</v>
      </c>
      <c r="M111" s="22">
        <v>0</v>
      </c>
      <c r="N111" s="16">
        <v>0</v>
      </c>
      <c r="O111" s="22">
        <v>0</v>
      </c>
      <c r="P111" s="16">
        <v>0</v>
      </c>
      <c r="Q111" s="22">
        <v>0</v>
      </c>
      <c r="R111" s="16">
        <v>0</v>
      </c>
      <c r="S111" s="25">
        <v>0</v>
      </c>
      <c r="T111" s="24">
        <f t="shared" si="59"/>
        <v>0</v>
      </c>
      <c r="U111" s="22">
        <f t="shared" si="59"/>
        <v>0</v>
      </c>
      <c r="V111" s="16">
        <v>0</v>
      </c>
      <c r="W111" s="22">
        <v>0</v>
      </c>
      <c r="X111" s="16">
        <v>0</v>
      </c>
      <c r="Y111" s="22">
        <v>0</v>
      </c>
      <c r="Z111" s="16">
        <v>0</v>
      </c>
      <c r="AA111" s="22">
        <v>0</v>
      </c>
      <c r="AB111" s="16">
        <v>0</v>
      </c>
      <c r="AC111" s="25">
        <v>0</v>
      </c>
      <c r="AE111" s="65">
        <v>14100</v>
      </c>
      <c r="AF111" s="99" t="s">
        <v>231</v>
      </c>
      <c r="AG111" s="27">
        <v>0</v>
      </c>
      <c r="AH111" s="30">
        <v>0</v>
      </c>
      <c r="AI111" s="27">
        <v>0</v>
      </c>
      <c r="AJ111" s="30">
        <v>0</v>
      </c>
      <c r="AK111" s="27">
        <v>0</v>
      </c>
      <c r="AL111" s="30">
        <v>0</v>
      </c>
      <c r="AM111" s="27">
        <v>1</v>
      </c>
      <c r="AN111" s="28">
        <v>0</v>
      </c>
      <c r="AO111" s="27">
        <v>0</v>
      </c>
      <c r="AP111" s="28">
        <v>0</v>
      </c>
      <c r="AQ111" s="27">
        <v>0</v>
      </c>
      <c r="AR111" s="30">
        <v>0</v>
      </c>
      <c r="AS111" s="27">
        <v>0</v>
      </c>
      <c r="AT111" s="30">
        <v>0</v>
      </c>
      <c r="AU111" s="27">
        <v>0</v>
      </c>
      <c r="AV111" s="30">
        <v>0</v>
      </c>
      <c r="AW111" s="27">
        <v>2</v>
      </c>
      <c r="AX111" s="30">
        <v>0</v>
      </c>
      <c r="AY111" s="27">
        <v>1</v>
      </c>
      <c r="AZ111" s="30">
        <v>0</v>
      </c>
      <c r="BA111" s="27">
        <v>3</v>
      </c>
      <c r="BB111" s="30">
        <v>4</v>
      </c>
      <c r="BC111" s="27">
        <v>3</v>
      </c>
      <c r="BD111" s="30">
        <v>8</v>
      </c>
      <c r="BE111" s="27">
        <v>7</v>
      </c>
      <c r="BF111" s="30">
        <v>14</v>
      </c>
      <c r="BG111" s="27">
        <v>3</v>
      </c>
      <c r="BH111" s="30">
        <v>6</v>
      </c>
      <c r="BI111" s="27">
        <v>1</v>
      </c>
      <c r="BJ111" s="30">
        <v>2</v>
      </c>
      <c r="BK111" s="27">
        <v>0</v>
      </c>
      <c r="BL111" s="28">
        <v>3</v>
      </c>
      <c r="BM111" s="27">
        <v>0</v>
      </c>
      <c r="BN111" s="31">
        <v>0</v>
      </c>
    </row>
    <row r="112" spans="1:69" s="26" customFormat="1" ht="17.25" customHeight="1" x14ac:dyDescent="0.15">
      <c r="A112" s="15"/>
      <c r="B112" s="65">
        <v>14200</v>
      </c>
      <c r="C112" s="99" t="s">
        <v>232</v>
      </c>
      <c r="D112" s="16">
        <f t="shared" si="58"/>
        <v>169</v>
      </c>
      <c r="E112" s="17">
        <f>T112+V112+X112+Z112+AB112+AG112+AI112+AK112+AM112+AO112+AQ112+AS112+AU112+AW112+AY112+BA112+BC112+BE112+BG112+BI112+BK112+BM112</f>
        <v>82</v>
      </c>
      <c r="F112" s="18">
        <f>U112+W112+Y112+AA112+AC112+AH112+AJ112+AL112+AN112+AP112+AR112+AT112+AV112+AX112+AZ112+BB112+BD112+BF112+BH112+BJ112+BL112+BN112</f>
        <v>87</v>
      </c>
      <c r="G112" s="19">
        <f>IF(D112=0,0,D112/[1]基準人口!B$3*100000)</f>
        <v>20.509708737864077</v>
      </c>
      <c r="H112" s="32">
        <f>IF(E112=0,0,E112/[1]基準人口!C$3*100000)</f>
        <v>21.079691516709513</v>
      </c>
      <c r="I112" s="59">
        <f>IF(F112=0,0,F112/[1]基準人口!D$3*100000)</f>
        <v>20</v>
      </c>
      <c r="J112" s="16">
        <f t="shared" ref="J112:S112" si="63">SUM(J113:J115)</f>
        <v>0</v>
      </c>
      <c r="K112" s="22">
        <f t="shared" si="63"/>
        <v>0</v>
      </c>
      <c r="L112" s="16">
        <f t="shared" si="63"/>
        <v>0</v>
      </c>
      <c r="M112" s="22">
        <f t="shared" si="63"/>
        <v>0</v>
      </c>
      <c r="N112" s="16">
        <f t="shared" si="63"/>
        <v>0</v>
      </c>
      <c r="O112" s="22">
        <f t="shared" si="63"/>
        <v>0</v>
      </c>
      <c r="P112" s="16">
        <f t="shared" si="63"/>
        <v>0</v>
      </c>
      <c r="Q112" s="22">
        <f t="shared" si="63"/>
        <v>0</v>
      </c>
      <c r="R112" s="16">
        <f t="shared" si="63"/>
        <v>0</v>
      </c>
      <c r="S112" s="25">
        <f t="shared" si="63"/>
        <v>0</v>
      </c>
      <c r="T112" s="24">
        <f t="shared" si="59"/>
        <v>0</v>
      </c>
      <c r="U112" s="22">
        <f t="shared" si="59"/>
        <v>0</v>
      </c>
      <c r="V112" s="16">
        <f t="shared" ref="V112:AC112" si="64">SUM(V113:V115)</f>
        <v>0</v>
      </c>
      <c r="W112" s="22">
        <f t="shared" si="64"/>
        <v>0</v>
      </c>
      <c r="X112" s="16">
        <f t="shared" si="64"/>
        <v>0</v>
      </c>
      <c r="Y112" s="22">
        <f t="shared" si="64"/>
        <v>0</v>
      </c>
      <c r="Z112" s="16">
        <f t="shared" si="64"/>
        <v>0</v>
      </c>
      <c r="AA112" s="22">
        <f t="shared" si="64"/>
        <v>0</v>
      </c>
      <c r="AB112" s="16">
        <f t="shared" si="64"/>
        <v>0</v>
      </c>
      <c r="AC112" s="25">
        <f t="shared" si="64"/>
        <v>0</v>
      </c>
      <c r="AE112" s="65">
        <v>14200</v>
      </c>
      <c r="AF112" s="99" t="s">
        <v>232</v>
      </c>
      <c r="AG112" s="27">
        <f t="shared" ref="AG112:BL112" si="65">SUM(AG113:AG115)</f>
        <v>0</v>
      </c>
      <c r="AH112" s="30">
        <f t="shared" si="65"/>
        <v>0</v>
      </c>
      <c r="AI112" s="27">
        <f t="shared" si="65"/>
        <v>0</v>
      </c>
      <c r="AJ112" s="30">
        <f t="shared" si="65"/>
        <v>0</v>
      </c>
      <c r="AK112" s="27">
        <f t="shared" si="65"/>
        <v>0</v>
      </c>
      <c r="AL112" s="30">
        <f t="shared" si="65"/>
        <v>0</v>
      </c>
      <c r="AM112" s="27">
        <f t="shared" si="65"/>
        <v>0</v>
      </c>
      <c r="AN112" s="28">
        <f t="shared" si="65"/>
        <v>0</v>
      </c>
      <c r="AO112" s="27">
        <f t="shared" si="65"/>
        <v>0</v>
      </c>
      <c r="AP112" s="28">
        <f t="shared" si="65"/>
        <v>0</v>
      </c>
      <c r="AQ112" s="27">
        <f t="shared" si="65"/>
        <v>1</v>
      </c>
      <c r="AR112" s="30">
        <f t="shared" si="65"/>
        <v>0</v>
      </c>
      <c r="AS112" s="27">
        <f t="shared" si="65"/>
        <v>1</v>
      </c>
      <c r="AT112" s="30">
        <f t="shared" si="65"/>
        <v>0</v>
      </c>
      <c r="AU112" s="27">
        <f t="shared" si="65"/>
        <v>0</v>
      </c>
      <c r="AV112" s="30">
        <f t="shared" si="65"/>
        <v>0</v>
      </c>
      <c r="AW112" s="27">
        <f t="shared" si="65"/>
        <v>10</v>
      </c>
      <c r="AX112" s="30">
        <f t="shared" si="65"/>
        <v>0</v>
      </c>
      <c r="AY112" s="27">
        <f t="shared" si="65"/>
        <v>5</v>
      </c>
      <c r="AZ112" s="30">
        <f t="shared" si="65"/>
        <v>1</v>
      </c>
      <c r="BA112" s="27">
        <f t="shared" si="65"/>
        <v>8</v>
      </c>
      <c r="BB112" s="30">
        <f t="shared" si="65"/>
        <v>2</v>
      </c>
      <c r="BC112" s="27">
        <f t="shared" si="65"/>
        <v>20</v>
      </c>
      <c r="BD112" s="30">
        <f t="shared" si="65"/>
        <v>11</v>
      </c>
      <c r="BE112" s="27">
        <f t="shared" si="65"/>
        <v>19</v>
      </c>
      <c r="BF112" s="30">
        <f t="shared" si="65"/>
        <v>29</v>
      </c>
      <c r="BG112" s="27">
        <f t="shared" si="65"/>
        <v>13</v>
      </c>
      <c r="BH112" s="30">
        <f t="shared" si="65"/>
        <v>28</v>
      </c>
      <c r="BI112" s="27">
        <f t="shared" si="65"/>
        <v>5</v>
      </c>
      <c r="BJ112" s="30">
        <f t="shared" si="65"/>
        <v>13</v>
      </c>
      <c r="BK112" s="27">
        <f t="shared" si="65"/>
        <v>0</v>
      </c>
      <c r="BL112" s="28">
        <f t="shared" si="65"/>
        <v>3</v>
      </c>
      <c r="BM112" s="27">
        <f>SUM(BM113:BM115)</f>
        <v>0</v>
      </c>
      <c r="BN112" s="31">
        <f>SUM(BN113:BN115)</f>
        <v>0</v>
      </c>
    </row>
    <row r="113" spans="1:66" s="26" customFormat="1" ht="17.25" customHeight="1" x14ac:dyDescent="0.15">
      <c r="A113" s="15">
        <v>14201</v>
      </c>
      <c r="B113" s="65">
        <v>14201</v>
      </c>
      <c r="C113" s="99" t="s">
        <v>233</v>
      </c>
      <c r="D113" s="16">
        <f t="shared" si="58"/>
        <v>19</v>
      </c>
      <c r="E113" s="17">
        <f>T113+V113+X113+Z113+AB113+AG113+AI113+AK113+AM113+AO113+AQ113+AS113+AU113+AW113+AY113+BA113+BC113+BE113+BG113+BI113+BK113+BM113</f>
        <v>13</v>
      </c>
      <c r="F113" s="18">
        <f>U113+W113+Y113+AA113+AC113+AH113+AJ113+AL113+AN113+AP113+AR113+AT113+AV113+AX113+AZ113+BB113+BD113+BF113+BH113+BJ113+BL113+BN113</f>
        <v>6</v>
      </c>
      <c r="G113" s="19">
        <f>IF(D113=0,0,D113/[1]基準人口!B$3*100000)</f>
        <v>2.3058252427184467</v>
      </c>
      <c r="H113" s="32">
        <f>IF(E113=0,0,E113/[1]基準人口!C$3*100000)</f>
        <v>3.3419023136246784</v>
      </c>
      <c r="I113" s="59">
        <f>IF(F113=0,0,F113/[1]基準人口!D$3*100000)</f>
        <v>1.3793103448275861</v>
      </c>
      <c r="J113" s="16">
        <v>0</v>
      </c>
      <c r="K113" s="22">
        <v>0</v>
      </c>
      <c r="L113" s="16">
        <v>0</v>
      </c>
      <c r="M113" s="22">
        <v>0</v>
      </c>
      <c r="N113" s="16">
        <v>0</v>
      </c>
      <c r="O113" s="22">
        <v>0</v>
      </c>
      <c r="P113" s="16">
        <v>0</v>
      </c>
      <c r="Q113" s="22">
        <v>0</v>
      </c>
      <c r="R113" s="16">
        <v>0</v>
      </c>
      <c r="S113" s="25">
        <v>0</v>
      </c>
      <c r="T113" s="24">
        <f t="shared" si="59"/>
        <v>0</v>
      </c>
      <c r="U113" s="22">
        <f t="shared" si="59"/>
        <v>0</v>
      </c>
      <c r="V113" s="16">
        <v>0</v>
      </c>
      <c r="W113" s="22">
        <v>0</v>
      </c>
      <c r="X113" s="16">
        <v>0</v>
      </c>
      <c r="Y113" s="22">
        <v>0</v>
      </c>
      <c r="Z113" s="16">
        <v>0</v>
      </c>
      <c r="AA113" s="22">
        <v>0</v>
      </c>
      <c r="AB113" s="16">
        <v>0</v>
      </c>
      <c r="AC113" s="25">
        <v>0</v>
      </c>
      <c r="AE113" s="65">
        <v>14201</v>
      </c>
      <c r="AF113" s="99" t="s">
        <v>233</v>
      </c>
      <c r="AG113" s="27">
        <v>0</v>
      </c>
      <c r="AH113" s="30">
        <v>0</v>
      </c>
      <c r="AI113" s="27">
        <v>0</v>
      </c>
      <c r="AJ113" s="30">
        <v>0</v>
      </c>
      <c r="AK113" s="27">
        <v>0</v>
      </c>
      <c r="AL113" s="30">
        <v>0</v>
      </c>
      <c r="AM113" s="27">
        <v>0</v>
      </c>
      <c r="AN113" s="28">
        <v>0</v>
      </c>
      <c r="AO113" s="27">
        <v>0</v>
      </c>
      <c r="AP113" s="28">
        <v>0</v>
      </c>
      <c r="AQ113" s="27">
        <v>0</v>
      </c>
      <c r="AR113" s="30">
        <v>0</v>
      </c>
      <c r="AS113" s="27">
        <v>1</v>
      </c>
      <c r="AT113" s="30">
        <v>0</v>
      </c>
      <c r="AU113" s="27">
        <v>0</v>
      </c>
      <c r="AV113" s="30">
        <v>0</v>
      </c>
      <c r="AW113" s="27">
        <v>2</v>
      </c>
      <c r="AX113" s="30">
        <v>0</v>
      </c>
      <c r="AY113" s="27">
        <v>1</v>
      </c>
      <c r="AZ113" s="30">
        <v>0</v>
      </c>
      <c r="BA113" s="27">
        <v>0</v>
      </c>
      <c r="BB113" s="30">
        <v>1</v>
      </c>
      <c r="BC113" s="27">
        <v>4</v>
      </c>
      <c r="BD113" s="30">
        <v>0</v>
      </c>
      <c r="BE113" s="27">
        <v>2</v>
      </c>
      <c r="BF113" s="30">
        <v>3</v>
      </c>
      <c r="BG113" s="27">
        <v>3</v>
      </c>
      <c r="BH113" s="30">
        <v>0</v>
      </c>
      <c r="BI113" s="27">
        <v>0</v>
      </c>
      <c r="BJ113" s="30">
        <v>1</v>
      </c>
      <c r="BK113" s="27">
        <v>0</v>
      </c>
      <c r="BL113" s="28">
        <v>1</v>
      </c>
      <c r="BM113" s="27">
        <v>0</v>
      </c>
      <c r="BN113" s="31">
        <v>0</v>
      </c>
    </row>
    <row r="114" spans="1:66" s="26" customFormat="1" ht="17.25" customHeight="1" x14ac:dyDescent="0.15">
      <c r="A114" s="15">
        <v>14202</v>
      </c>
      <c r="B114" s="65">
        <v>14202</v>
      </c>
      <c r="C114" s="99" t="s">
        <v>234</v>
      </c>
      <c r="D114" s="16">
        <f t="shared" si="58"/>
        <v>115</v>
      </c>
      <c r="E114" s="17">
        <f>T114+V114+X114+Z114+AB114+AG114+AI114+AK114+AM114+AO114+AQ114+AS114+AU114+AW114+AY114+BA114+BC114+BE114+BG114+BI114+BK114+BM114</f>
        <v>57</v>
      </c>
      <c r="F114" s="18">
        <f>U114+W114+Y114+AA114+AC114+AH114+AJ114+AL114+AN114+AP114+AR114+AT114+AV114+AX114+AZ114+BB114+BD114+BF114+BH114+BJ114+BL114+BN114</f>
        <v>58</v>
      </c>
      <c r="G114" s="19">
        <f>IF(D114=0,0,D114/[1]基準人口!B$3*100000)</f>
        <v>13.956310679611651</v>
      </c>
      <c r="H114" s="32">
        <f>IF(E114=0,0,E114/[1]基準人口!C$3*100000)</f>
        <v>14.652956298200515</v>
      </c>
      <c r="I114" s="59">
        <f>IF(F114=0,0,F114/[1]基準人口!D$3*100000)</f>
        <v>13.333333333333334</v>
      </c>
      <c r="J114" s="16">
        <v>0</v>
      </c>
      <c r="K114" s="22">
        <v>0</v>
      </c>
      <c r="L114" s="16">
        <v>0</v>
      </c>
      <c r="M114" s="22">
        <v>0</v>
      </c>
      <c r="N114" s="16">
        <v>0</v>
      </c>
      <c r="O114" s="22">
        <v>0</v>
      </c>
      <c r="P114" s="16">
        <v>0</v>
      </c>
      <c r="Q114" s="22">
        <v>0</v>
      </c>
      <c r="R114" s="16">
        <v>0</v>
      </c>
      <c r="S114" s="25">
        <v>0</v>
      </c>
      <c r="T114" s="24">
        <f t="shared" si="59"/>
        <v>0</v>
      </c>
      <c r="U114" s="22">
        <f t="shared" si="59"/>
        <v>0</v>
      </c>
      <c r="V114" s="16">
        <v>0</v>
      </c>
      <c r="W114" s="22">
        <v>0</v>
      </c>
      <c r="X114" s="16">
        <v>0</v>
      </c>
      <c r="Y114" s="22">
        <v>0</v>
      </c>
      <c r="Z114" s="16">
        <v>0</v>
      </c>
      <c r="AA114" s="22">
        <v>0</v>
      </c>
      <c r="AB114" s="16">
        <v>0</v>
      </c>
      <c r="AC114" s="25">
        <v>0</v>
      </c>
      <c r="AE114" s="65">
        <v>14202</v>
      </c>
      <c r="AF114" s="99" t="s">
        <v>234</v>
      </c>
      <c r="AG114" s="27">
        <v>0</v>
      </c>
      <c r="AH114" s="30">
        <v>0</v>
      </c>
      <c r="AI114" s="27">
        <v>0</v>
      </c>
      <c r="AJ114" s="30">
        <v>0</v>
      </c>
      <c r="AK114" s="27">
        <v>0</v>
      </c>
      <c r="AL114" s="30">
        <v>0</v>
      </c>
      <c r="AM114" s="27">
        <v>0</v>
      </c>
      <c r="AN114" s="28">
        <v>0</v>
      </c>
      <c r="AO114" s="27">
        <v>0</v>
      </c>
      <c r="AP114" s="28">
        <v>0</v>
      </c>
      <c r="AQ114" s="27">
        <v>1</v>
      </c>
      <c r="AR114" s="30">
        <v>0</v>
      </c>
      <c r="AS114" s="27">
        <v>0</v>
      </c>
      <c r="AT114" s="30">
        <v>0</v>
      </c>
      <c r="AU114" s="27">
        <v>0</v>
      </c>
      <c r="AV114" s="30">
        <v>0</v>
      </c>
      <c r="AW114" s="27">
        <v>8</v>
      </c>
      <c r="AX114" s="30">
        <v>0</v>
      </c>
      <c r="AY114" s="27">
        <v>4</v>
      </c>
      <c r="AZ114" s="30">
        <v>1</v>
      </c>
      <c r="BA114" s="27">
        <v>8</v>
      </c>
      <c r="BB114" s="30">
        <v>1</v>
      </c>
      <c r="BC114" s="27">
        <v>14</v>
      </c>
      <c r="BD114" s="30">
        <v>7</v>
      </c>
      <c r="BE114" s="27">
        <v>12</v>
      </c>
      <c r="BF114" s="30">
        <v>21</v>
      </c>
      <c r="BG114" s="27">
        <v>7</v>
      </c>
      <c r="BH114" s="30">
        <v>16</v>
      </c>
      <c r="BI114" s="27">
        <v>3</v>
      </c>
      <c r="BJ114" s="30">
        <v>10</v>
      </c>
      <c r="BK114" s="27">
        <v>0</v>
      </c>
      <c r="BL114" s="28">
        <v>2</v>
      </c>
      <c r="BM114" s="27">
        <v>0</v>
      </c>
      <c r="BN114" s="31">
        <v>0</v>
      </c>
    </row>
    <row r="115" spans="1:66" s="26" customFormat="1" ht="30" customHeight="1" x14ac:dyDescent="0.15">
      <c r="A115" s="15">
        <v>14203</v>
      </c>
      <c r="B115" s="65">
        <v>14203</v>
      </c>
      <c r="C115" s="99" t="s">
        <v>235</v>
      </c>
      <c r="D115" s="16">
        <f t="shared" si="58"/>
        <v>35</v>
      </c>
      <c r="E115" s="17">
        <f>T115+V115+X115+Z115+AB115+AG115+AI115+AK115+AM115+AO115+AQ115+AS115+AU115+AW115+AY115+BA115+BC115+BE115+BG115+BI115+BK115+BM115</f>
        <v>12</v>
      </c>
      <c r="F115" s="18">
        <f>U115+W115+Y115+AA115+AC115+AH115+AJ115+AL115+AN115+AP115+AR115+AT115+AV115+AX115+AZ115+BB115+BD115+BF115+BH115+BJ115+BL115+BN115</f>
        <v>23</v>
      </c>
      <c r="G115" s="19">
        <f>IF(D115=0,0,D115/[1]基準人口!B$3*100000)</f>
        <v>4.2475728155339807</v>
      </c>
      <c r="H115" s="32">
        <f>IF(E115=0,0,E115/[1]基準人口!C$3*100000)</f>
        <v>3.0848329048843186</v>
      </c>
      <c r="I115" s="59">
        <f>IF(F115=0,0,F115/[1]基準人口!D$3*100000)</f>
        <v>5.2873563218390807</v>
      </c>
      <c r="J115" s="16">
        <v>0</v>
      </c>
      <c r="K115" s="22">
        <v>0</v>
      </c>
      <c r="L115" s="16">
        <v>0</v>
      </c>
      <c r="M115" s="22">
        <v>0</v>
      </c>
      <c r="N115" s="16">
        <v>0</v>
      </c>
      <c r="O115" s="22">
        <v>0</v>
      </c>
      <c r="P115" s="16">
        <v>0</v>
      </c>
      <c r="Q115" s="22">
        <v>0</v>
      </c>
      <c r="R115" s="16">
        <v>0</v>
      </c>
      <c r="S115" s="25">
        <v>0</v>
      </c>
      <c r="T115" s="24">
        <f t="shared" si="59"/>
        <v>0</v>
      </c>
      <c r="U115" s="22">
        <f t="shared" si="59"/>
        <v>0</v>
      </c>
      <c r="V115" s="16">
        <v>0</v>
      </c>
      <c r="W115" s="22">
        <v>0</v>
      </c>
      <c r="X115" s="16">
        <v>0</v>
      </c>
      <c r="Y115" s="22">
        <v>0</v>
      </c>
      <c r="Z115" s="16">
        <v>0</v>
      </c>
      <c r="AA115" s="22">
        <v>0</v>
      </c>
      <c r="AB115" s="16">
        <v>0</v>
      </c>
      <c r="AC115" s="25">
        <v>0</v>
      </c>
      <c r="AE115" s="65">
        <v>14203</v>
      </c>
      <c r="AF115" s="99" t="s">
        <v>235</v>
      </c>
      <c r="AG115" s="27">
        <v>0</v>
      </c>
      <c r="AH115" s="30">
        <v>0</v>
      </c>
      <c r="AI115" s="27">
        <v>0</v>
      </c>
      <c r="AJ115" s="30">
        <v>0</v>
      </c>
      <c r="AK115" s="27">
        <v>0</v>
      </c>
      <c r="AL115" s="30">
        <v>0</v>
      </c>
      <c r="AM115" s="27">
        <v>0</v>
      </c>
      <c r="AN115" s="28">
        <v>0</v>
      </c>
      <c r="AO115" s="27">
        <v>0</v>
      </c>
      <c r="AP115" s="28">
        <v>0</v>
      </c>
      <c r="AQ115" s="27">
        <v>0</v>
      </c>
      <c r="AR115" s="30">
        <v>0</v>
      </c>
      <c r="AS115" s="27">
        <v>0</v>
      </c>
      <c r="AT115" s="30">
        <v>0</v>
      </c>
      <c r="AU115" s="27">
        <v>0</v>
      </c>
      <c r="AV115" s="30">
        <v>0</v>
      </c>
      <c r="AW115" s="27">
        <v>0</v>
      </c>
      <c r="AX115" s="30">
        <v>0</v>
      </c>
      <c r="AY115" s="27">
        <v>0</v>
      </c>
      <c r="AZ115" s="30">
        <v>0</v>
      </c>
      <c r="BA115" s="27">
        <v>0</v>
      </c>
      <c r="BB115" s="30">
        <v>0</v>
      </c>
      <c r="BC115" s="27">
        <v>2</v>
      </c>
      <c r="BD115" s="30">
        <v>4</v>
      </c>
      <c r="BE115" s="27">
        <v>5</v>
      </c>
      <c r="BF115" s="30">
        <v>5</v>
      </c>
      <c r="BG115" s="27">
        <v>3</v>
      </c>
      <c r="BH115" s="30">
        <v>12</v>
      </c>
      <c r="BI115" s="27">
        <v>2</v>
      </c>
      <c r="BJ115" s="30">
        <v>2</v>
      </c>
      <c r="BK115" s="27">
        <v>0</v>
      </c>
      <c r="BL115" s="28">
        <v>0</v>
      </c>
      <c r="BM115" s="27">
        <v>0</v>
      </c>
      <c r="BN115" s="31">
        <v>0</v>
      </c>
    </row>
    <row r="116" spans="1:66" s="26" customFormat="1" ht="17.25" customHeight="1" x14ac:dyDescent="0.15">
      <c r="A116" s="15">
        <v>14300</v>
      </c>
      <c r="B116" s="65">
        <v>14300</v>
      </c>
      <c r="C116" s="99" t="s">
        <v>236</v>
      </c>
      <c r="D116" s="16">
        <f t="shared" si="58"/>
        <v>66</v>
      </c>
      <c r="E116" s="17">
        <f>T116+V116+X116+Z116+AB116+AG116+AI116+AK116+AM116+AO116+AQ116+AS116+AU116+AW116+AY116+BA116+BC116+BE116+BG116+BI116+BK116+BM116</f>
        <v>14</v>
      </c>
      <c r="F116" s="18">
        <f>U116+W116+Y116+AA116+AC116+AH116+AJ116+AL116+AN116+AP116+AR116+AT116+AV116+AX116+AZ116+BB116+BD116+BF116+BH116+BJ116+BL116+BN116</f>
        <v>52</v>
      </c>
      <c r="G116" s="19">
        <f>IF(D116=0,0,D116/[1]基準人口!B$3*100000)</f>
        <v>8.0097087378640772</v>
      </c>
      <c r="H116" s="32">
        <f>IF(E116=0,0,E116/[1]基準人口!C$3*100000)</f>
        <v>3.5989717223650386</v>
      </c>
      <c r="I116" s="59">
        <f>IF(F116=0,0,F116/[1]基準人口!D$3*100000)</f>
        <v>11.954022988505747</v>
      </c>
      <c r="J116" s="16">
        <v>0</v>
      </c>
      <c r="K116" s="22">
        <v>0</v>
      </c>
      <c r="L116" s="16">
        <v>0</v>
      </c>
      <c r="M116" s="22">
        <v>0</v>
      </c>
      <c r="N116" s="16">
        <v>0</v>
      </c>
      <c r="O116" s="22">
        <v>0</v>
      </c>
      <c r="P116" s="16">
        <v>0</v>
      </c>
      <c r="Q116" s="22">
        <v>0</v>
      </c>
      <c r="R116" s="16">
        <v>0</v>
      </c>
      <c r="S116" s="25">
        <v>0</v>
      </c>
      <c r="T116" s="24">
        <f t="shared" si="59"/>
        <v>0</v>
      </c>
      <c r="U116" s="22">
        <f t="shared" si="59"/>
        <v>0</v>
      </c>
      <c r="V116" s="16">
        <v>0</v>
      </c>
      <c r="W116" s="22">
        <v>0</v>
      </c>
      <c r="X116" s="16">
        <v>0</v>
      </c>
      <c r="Y116" s="22">
        <v>0</v>
      </c>
      <c r="Z116" s="16">
        <v>0</v>
      </c>
      <c r="AA116" s="22">
        <v>0</v>
      </c>
      <c r="AB116" s="16">
        <v>0</v>
      </c>
      <c r="AC116" s="25">
        <v>0</v>
      </c>
      <c r="AE116" s="65">
        <v>14300</v>
      </c>
      <c r="AF116" s="99" t="s">
        <v>236</v>
      </c>
      <c r="AG116" s="27">
        <v>0</v>
      </c>
      <c r="AH116" s="30">
        <v>0</v>
      </c>
      <c r="AI116" s="27">
        <v>0</v>
      </c>
      <c r="AJ116" s="30">
        <v>0</v>
      </c>
      <c r="AK116" s="27">
        <v>0</v>
      </c>
      <c r="AL116" s="30">
        <v>0</v>
      </c>
      <c r="AM116" s="27">
        <v>0</v>
      </c>
      <c r="AN116" s="28">
        <v>0</v>
      </c>
      <c r="AO116" s="27">
        <v>0</v>
      </c>
      <c r="AP116" s="28">
        <v>0</v>
      </c>
      <c r="AQ116" s="27">
        <v>0</v>
      </c>
      <c r="AR116" s="30">
        <v>0</v>
      </c>
      <c r="AS116" s="27">
        <v>0</v>
      </c>
      <c r="AT116" s="30">
        <v>0</v>
      </c>
      <c r="AU116" s="27">
        <v>0</v>
      </c>
      <c r="AV116" s="30">
        <v>0</v>
      </c>
      <c r="AW116" s="27">
        <v>1</v>
      </c>
      <c r="AX116" s="30">
        <v>1</v>
      </c>
      <c r="AY116" s="27">
        <v>0</v>
      </c>
      <c r="AZ116" s="30">
        <v>3</v>
      </c>
      <c r="BA116" s="27">
        <v>3</v>
      </c>
      <c r="BB116" s="30">
        <v>4</v>
      </c>
      <c r="BC116" s="27">
        <v>4</v>
      </c>
      <c r="BD116" s="30">
        <v>6</v>
      </c>
      <c r="BE116" s="27">
        <v>3</v>
      </c>
      <c r="BF116" s="30">
        <v>11</v>
      </c>
      <c r="BG116" s="27">
        <v>3</v>
      </c>
      <c r="BH116" s="30">
        <v>17</v>
      </c>
      <c r="BI116" s="27">
        <v>0</v>
      </c>
      <c r="BJ116" s="30">
        <v>7</v>
      </c>
      <c r="BK116" s="27">
        <v>0</v>
      </c>
      <c r="BL116" s="28">
        <v>3</v>
      </c>
      <c r="BM116" s="27">
        <v>0</v>
      </c>
      <c r="BN116" s="31">
        <v>0</v>
      </c>
    </row>
    <row r="117" spans="1:66" s="26" customFormat="1" ht="17.25" customHeight="1" x14ac:dyDescent="0.15">
      <c r="A117" s="15">
        <v>15000</v>
      </c>
      <c r="B117" s="65">
        <v>15000</v>
      </c>
      <c r="C117" s="99" t="s">
        <v>237</v>
      </c>
      <c r="D117" s="16">
        <f t="shared" si="58"/>
        <v>1</v>
      </c>
      <c r="E117" s="33">
        <f>T117+V117+X117+Z117+AB117+AG117+AI117+AK117+AM117+AO117+AQ117+AS117+AU117+AW117+AY117+BA117+BC117+BE117+BG117+BI117+BK117+BM117</f>
        <v>0</v>
      </c>
      <c r="F117" s="18">
        <f>U117+W117+Y117+AA117+AC117+AH117+AJ117+AL117+AN117+AP117+AR117+AT117+AV117+AX117+AZ117+BB117+BD117+BF117+BH117+BJ117+BL117+BN117</f>
        <v>1</v>
      </c>
      <c r="G117" s="19">
        <f>IF(D117=0,0,D117/[1]基準人口!B$3*100000)</f>
        <v>0.12135922330097088</v>
      </c>
      <c r="H117" s="33">
        <f>IF(E117=0,0,E117/[1]基準人口!C$3*100000)</f>
        <v>0</v>
      </c>
      <c r="I117" s="59">
        <f>IF(F117=0,0,F117/[1]基準人口!D$3*100000)</f>
        <v>0.22988505747126436</v>
      </c>
      <c r="J117" s="34">
        <v>0</v>
      </c>
      <c r="K117" s="22">
        <v>0</v>
      </c>
      <c r="L117" s="34">
        <v>0</v>
      </c>
      <c r="M117" s="22">
        <v>0</v>
      </c>
      <c r="N117" s="34">
        <v>0</v>
      </c>
      <c r="O117" s="22">
        <v>0</v>
      </c>
      <c r="P117" s="34">
        <v>0</v>
      </c>
      <c r="Q117" s="22">
        <v>0</v>
      </c>
      <c r="R117" s="34">
        <v>0</v>
      </c>
      <c r="S117" s="25">
        <v>0</v>
      </c>
      <c r="T117" s="36">
        <f t="shared" si="59"/>
        <v>0</v>
      </c>
      <c r="U117" s="22">
        <f t="shared" si="59"/>
        <v>0</v>
      </c>
      <c r="V117" s="34">
        <v>0</v>
      </c>
      <c r="W117" s="22">
        <v>0</v>
      </c>
      <c r="X117" s="34">
        <v>0</v>
      </c>
      <c r="Y117" s="22">
        <v>0</v>
      </c>
      <c r="Z117" s="34">
        <v>0</v>
      </c>
      <c r="AA117" s="22">
        <v>0</v>
      </c>
      <c r="AB117" s="34">
        <v>0</v>
      </c>
      <c r="AC117" s="25">
        <v>0</v>
      </c>
      <c r="AE117" s="65">
        <v>15000</v>
      </c>
      <c r="AF117" s="99" t="s">
        <v>237</v>
      </c>
      <c r="AG117" s="34">
        <v>0</v>
      </c>
      <c r="AH117" s="30">
        <v>0</v>
      </c>
      <c r="AI117" s="34">
        <v>0</v>
      </c>
      <c r="AJ117" s="30">
        <v>0</v>
      </c>
      <c r="AK117" s="34">
        <v>0</v>
      </c>
      <c r="AL117" s="30">
        <v>0</v>
      </c>
      <c r="AM117" s="34">
        <v>0</v>
      </c>
      <c r="AN117" s="28">
        <v>1</v>
      </c>
      <c r="AO117" s="34">
        <v>0</v>
      </c>
      <c r="AP117" s="28">
        <v>0</v>
      </c>
      <c r="AQ117" s="34">
        <v>0</v>
      </c>
      <c r="AR117" s="30">
        <v>0</v>
      </c>
      <c r="AS117" s="34">
        <v>0</v>
      </c>
      <c r="AT117" s="30">
        <v>0</v>
      </c>
      <c r="AU117" s="34">
        <v>0</v>
      </c>
      <c r="AV117" s="30">
        <v>0</v>
      </c>
      <c r="AW117" s="34">
        <v>0</v>
      </c>
      <c r="AX117" s="30">
        <v>0</v>
      </c>
      <c r="AY117" s="34">
        <v>0</v>
      </c>
      <c r="AZ117" s="30">
        <v>0</v>
      </c>
      <c r="BA117" s="34">
        <v>0</v>
      </c>
      <c r="BB117" s="30">
        <v>0</v>
      </c>
      <c r="BC117" s="34">
        <v>0</v>
      </c>
      <c r="BD117" s="30">
        <v>0</v>
      </c>
      <c r="BE117" s="34">
        <v>0</v>
      </c>
      <c r="BF117" s="30">
        <v>0</v>
      </c>
      <c r="BG117" s="34">
        <v>0</v>
      </c>
      <c r="BH117" s="30">
        <v>0</v>
      </c>
      <c r="BI117" s="34">
        <v>0</v>
      </c>
      <c r="BJ117" s="30">
        <v>0</v>
      </c>
      <c r="BK117" s="34">
        <v>0</v>
      </c>
      <c r="BL117" s="28">
        <v>0</v>
      </c>
      <c r="BM117" s="34">
        <v>0</v>
      </c>
      <c r="BN117" s="31">
        <v>0</v>
      </c>
    </row>
    <row r="118" spans="1:66" s="26" customFormat="1" ht="17.25" customHeight="1" x14ac:dyDescent="0.15">
      <c r="A118" s="15"/>
      <c r="B118" s="65">
        <v>16000</v>
      </c>
      <c r="C118" s="99" t="s">
        <v>238</v>
      </c>
      <c r="D118" s="16">
        <f t="shared" si="58"/>
        <v>5</v>
      </c>
      <c r="E118" s="17">
        <f>T118+V118+X118+Z118+AB118+AG118+AI118+AK118+AM118+AO118+AQ118+AS118+AU118+AW118+AY118+BA118+BC118+BE118+BG118+BI118+BK118+BM118</f>
        <v>3</v>
      </c>
      <c r="F118" s="18">
        <f>U118+W118+Y118+AA118+AC118+AH118+AJ118+AL118+AN118+AP118+AR118+AT118+AV118+AX118+AZ118+BB118+BD118+BF118+BH118+BJ118+BL118+BN118</f>
        <v>2</v>
      </c>
      <c r="G118" s="19">
        <f>IF(D118=0,0,D118/[1]基準人口!B$3*100000)</f>
        <v>0.60679611650485443</v>
      </c>
      <c r="H118" s="32">
        <f>IF(E118=0,0,E118/[1]基準人口!C$3*100000)</f>
        <v>0.77120822622107965</v>
      </c>
      <c r="I118" s="59">
        <f>IF(F118=0,0,F118/[1]基準人口!D$3*100000)</f>
        <v>0.45977011494252873</v>
      </c>
      <c r="J118" s="16">
        <f t="shared" ref="J118:S118" si="66">SUM(J119:J124)</f>
        <v>3</v>
      </c>
      <c r="K118" s="22">
        <f t="shared" si="66"/>
        <v>2</v>
      </c>
      <c r="L118" s="16">
        <f t="shared" si="66"/>
        <v>0</v>
      </c>
      <c r="M118" s="22">
        <f t="shared" si="66"/>
        <v>0</v>
      </c>
      <c r="N118" s="16">
        <f t="shared" si="66"/>
        <v>0</v>
      </c>
      <c r="O118" s="22">
        <f t="shared" si="66"/>
        <v>0</v>
      </c>
      <c r="P118" s="16">
        <f t="shared" si="66"/>
        <v>0</v>
      </c>
      <c r="Q118" s="22">
        <f t="shared" si="66"/>
        <v>0</v>
      </c>
      <c r="R118" s="16">
        <f t="shared" si="66"/>
        <v>0</v>
      </c>
      <c r="S118" s="25">
        <f t="shared" si="66"/>
        <v>0</v>
      </c>
      <c r="T118" s="24">
        <f t="shared" si="59"/>
        <v>3</v>
      </c>
      <c r="U118" s="22">
        <f t="shared" si="59"/>
        <v>2</v>
      </c>
      <c r="V118" s="16">
        <f t="shared" ref="V118:AC118" si="67">SUM(V119:V124)</f>
        <v>0</v>
      </c>
      <c r="W118" s="22">
        <f t="shared" si="67"/>
        <v>0</v>
      </c>
      <c r="X118" s="16">
        <f t="shared" si="67"/>
        <v>0</v>
      </c>
      <c r="Y118" s="22">
        <f t="shared" si="67"/>
        <v>0</v>
      </c>
      <c r="Z118" s="16">
        <f t="shared" si="67"/>
        <v>0</v>
      </c>
      <c r="AA118" s="22">
        <f t="shared" si="67"/>
        <v>0</v>
      </c>
      <c r="AB118" s="16">
        <f t="shared" si="67"/>
        <v>0</v>
      </c>
      <c r="AC118" s="25">
        <f t="shared" si="67"/>
        <v>0</v>
      </c>
      <c r="AE118" s="65">
        <v>16000</v>
      </c>
      <c r="AF118" s="99" t="s">
        <v>238</v>
      </c>
      <c r="AG118" s="27">
        <f t="shared" ref="AG118:BL118" si="68">SUM(AG119:AG124)</f>
        <v>0</v>
      </c>
      <c r="AH118" s="30">
        <f t="shared" si="68"/>
        <v>0</v>
      </c>
      <c r="AI118" s="27">
        <f t="shared" si="68"/>
        <v>0</v>
      </c>
      <c r="AJ118" s="30">
        <f t="shared" si="68"/>
        <v>0</v>
      </c>
      <c r="AK118" s="27">
        <f t="shared" si="68"/>
        <v>0</v>
      </c>
      <c r="AL118" s="30">
        <f t="shared" si="68"/>
        <v>0</v>
      </c>
      <c r="AM118" s="27">
        <f t="shared" si="68"/>
        <v>0</v>
      </c>
      <c r="AN118" s="28">
        <f t="shared" si="68"/>
        <v>0</v>
      </c>
      <c r="AO118" s="27">
        <f t="shared" si="68"/>
        <v>0</v>
      </c>
      <c r="AP118" s="28">
        <f t="shared" si="68"/>
        <v>0</v>
      </c>
      <c r="AQ118" s="27">
        <f t="shared" si="68"/>
        <v>0</v>
      </c>
      <c r="AR118" s="30">
        <f t="shared" si="68"/>
        <v>0</v>
      </c>
      <c r="AS118" s="27">
        <f t="shared" si="68"/>
        <v>0</v>
      </c>
      <c r="AT118" s="30">
        <f t="shared" si="68"/>
        <v>0</v>
      </c>
      <c r="AU118" s="27">
        <f t="shared" si="68"/>
        <v>0</v>
      </c>
      <c r="AV118" s="30">
        <f t="shared" si="68"/>
        <v>0</v>
      </c>
      <c r="AW118" s="27">
        <f t="shared" si="68"/>
        <v>0</v>
      </c>
      <c r="AX118" s="30">
        <f t="shared" si="68"/>
        <v>0</v>
      </c>
      <c r="AY118" s="27">
        <f t="shared" si="68"/>
        <v>0</v>
      </c>
      <c r="AZ118" s="30">
        <f t="shared" si="68"/>
        <v>0</v>
      </c>
      <c r="BA118" s="27">
        <f t="shared" si="68"/>
        <v>0</v>
      </c>
      <c r="BB118" s="30">
        <f t="shared" si="68"/>
        <v>0</v>
      </c>
      <c r="BC118" s="27">
        <f t="shared" si="68"/>
        <v>0</v>
      </c>
      <c r="BD118" s="30">
        <f t="shared" si="68"/>
        <v>0</v>
      </c>
      <c r="BE118" s="27">
        <f t="shared" si="68"/>
        <v>0</v>
      </c>
      <c r="BF118" s="30">
        <f t="shared" si="68"/>
        <v>0</v>
      </c>
      <c r="BG118" s="27">
        <f t="shared" si="68"/>
        <v>0</v>
      </c>
      <c r="BH118" s="30">
        <f t="shared" si="68"/>
        <v>0</v>
      </c>
      <c r="BI118" s="27">
        <f t="shared" si="68"/>
        <v>0</v>
      </c>
      <c r="BJ118" s="30">
        <f t="shared" si="68"/>
        <v>0</v>
      </c>
      <c r="BK118" s="27">
        <f t="shared" si="68"/>
        <v>0</v>
      </c>
      <c r="BL118" s="28">
        <f t="shared" si="68"/>
        <v>0</v>
      </c>
      <c r="BM118" s="27">
        <f>SUM(BM119:BM124)</f>
        <v>0</v>
      </c>
      <c r="BN118" s="31">
        <f>SUM(BN119:BN124)</f>
        <v>0</v>
      </c>
    </row>
    <row r="119" spans="1:66" s="26" customFormat="1" ht="17.25" customHeight="1" x14ac:dyDescent="0.15">
      <c r="A119" s="15">
        <v>16100</v>
      </c>
      <c r="B119" s="65">
        <v>16100</v>
      </c>
      <c r="C119" s="99" t="s">
        <v>239</v>
      </c>
      <c r="D119" s="16">
        <f t="shared" si="58"/>
        <v>1</v>
      </c>
      <c r="E119" s="17">
        <f>T119+V119+X119+Z119+AB119+AG119+AI119+AK119+AM119+AO119+AQ119+AS119+AU119+AW119+AY119+BA119+BC119+BE119+BG119+BI119+BK119+BM119</f>
        <v>0</v>
      </c>
      <c r="F119" s="18">
        <f>U119+W119+Y119+AA119+AC119+AH119+AJ119+AL119+AN119+AP119+AR119+AT119+AV119+AX119+AZ119+BB119+BD119+BF119+BH119+BJ119+BL119+BN119</f>
        <v>1</v>
      </c>
      <c r="G119" s="19">
        <f>IF(D119=0,0,D119/[1]基準人口!B$3*100000)</f>
        <v>0.12135922330097088</v>
      </c>
      <c r="H119" s="32">
        <f>IF(E119=0,0,E119/[1]基準人口!C$3*100000)</f>
        <v>0</v>
      </c>
      <c r="I119" s="59">
        <f>IF(F119=0,0,F119/[1]基準人口!D$3*100000)</f>
        <v>0.22988505747126436</v>
      </c>
      <c r="J119" s="16">
        <v>0</v>
      </c>
      <c r="K119" s="22">
        <v>1</v>
      </c>
      <c r="L119" s="16">
        <v>0</v>
      </c>
      <c r="M119" s="22">
        <v>0</v>
      </c>
      <c r="N119" s="16">
        <v>0</v>
      </c>
      <c r="O119" s="22">
        <v>0</v>
      </c>
      <c r="P119" s="16">
        <v>0</v>
      </c>
      <c r="Q119" s="22">
        <v>0</v>
      </c>
      <c r="R119" s="16">
        <v>0</v>
      </c>
      <c r="S119" s="25">
        <v>0</v>
      </c>
      <c r="T119" s="24">
        <f t="shared" si="59"/>
        <v>0</v>
      </c>
      <c r="U119" s="22">
        <f t="shared" si="59"/>
        <v>1</v>
      </c>
      <c r="V119" s="16">
        <v>0</v>
      </c>
      <c r="W119" s="22">
        <v>0</v>
      </c>
      <c r="X119" s="16">
        <v>0</v>
      </c>
      <c r="Y119" s="22">
        <v>0</v>
      </c>
      <c r="Z119" s="16">
        <v>0</v>
      </c>
      <c r="AA119" s="22">
        <v>0</v>
      </c>
      <c r="AB119" s="16">
        <v>0</v>
      </c>
      <c r="AC119" s="25">
        <v>0</v>
      </c>
      <c r="AE119" s="65">
        <v>16100</v>
      </c>
      <c r="AF119" s="99" t="s">
        <v>239</v>
      </c>
      <c r="AG119" s="27">
        <v>0</v>
      </c>
      <c r="AH119" s="30">
        <v>0</v>
      </c>
      <c r="AI119" s="27">
        <v>0</v>
      </c>
      <c r="AJ119" s="30">
        <v>0</v>
      </c>
      <c r="AK119" s="27">
        <v>0</v>
      </c>
      <c r="AL119" s="30">
        <v>0</v>
      </c>
      <c r="AM119" s="27">
        <v>0</v>
      </c>
      <c r="AN119" s="28">
        <v>0</v>
      </c>
      <c r="AO119" s="27">
        <v>0</v>
      </c>
      <c r="AP119" s="28">
        <v>0</v>
      </c>
      <c r="AQ119" s="27">
        <v>0</v>
      </c>
      <c r="AR119" s="30">
        <v>0</v>
      </c>
      <c r="AS119" s="27">
        <v>0</v>
      </c>
      <c r="AT119" s="30">
        <v>0</v>
      </c>
      <c r="AU119" s="27">
        <v>0</v>
      </c>
      <c r="AV119" s="30">
        <v>0</v>
      </c>
      <c r="AW119" s="27">
        <v>0</v>
      </c>
      <c r="AX119" s="30">
        <v>0</v>
      </c>
      <c r="AY119" s="27">
        <v>0</v>
      </c>
      <c r="AZ119" s="30">
        <v>0</v>
      </c>
      <c r="BA119" s="27">
        <v>0</v>
      </c>
      <c r="BB119" s="30">
        <v>0</v>
      </c>
      <c r="BC119" s="27">
        <v>0</v>
      </c>
      <c r="BD119" s="30">
        <v>0</v>
      </c>
      <c r="BE119" s="27">
        <v>0</v>
      </c>
      <c r="BF119" s="30">
        <v>0</v>
      </c>
      <c r="BG119" s="27">
        <v>0</v>
      </c>
      <c r="BH119" s="30">
        <v>0</v>
      </c>
      <c r="BI119" s="27">
        <v>0</v>
      </c>
      <c r="BJ119" s="30">
        <v>0</v>
      </c>
      <c r="BK119" s="27">
        <v>0</v>
      </c>
      <c r="BL119" s="28">
        <v>0</v>
      </c>
      <c r="BM119" s="27">
        <v>0</v>
      </c>
      <c r="BN119" s="31">
        <v>0</v>
      </c>
    </row>
    <row r="120" spans="1:66" s="26" customFormat="1" ht="30" customHeight="1" x14ac:dyDescent="0.15">
      <c r="A120" s="15">
        <v>16200</v>
      </c>
      <c r="B120" s="65">
        <v>16200</v>
      </c>
      <c r="C120" s="99" t="s">
        <v>240</v>
      </c>
      <c r="D120" s="16">
        <f t="shared" si="58"/>
        <v>0</v>
      </c>
      <c r="E120" s="17">
        <f>T120+V120+X120+Z120+AB120+AG120+AI120+AK120+AM120+AO120+AQ120+AS120+AU120+AW120+AY120+BA120+BC120+BE120+BG120+BI120+BK120+BM120</f>
        <v>0</v>
      </c>
      <c r="F120" s="18">
        <f>U120+W120+Y120+AA120+AC120+AH120+AJ120+AL120+AN120+AP120+AR120+AT120+AV120+AX120+AZ120+BB120+BD120+BF120+BH120+BJ120+BL120+BN120</f>
        <v>0</v>
      </c>
      <c r="G120" s="19">
        <f>IF(D120=0,0,D120/[1]基準人口!B$3*100000)</f>
        <v>0</v>
      </c>
      <c r="H120" s="32">
        <f>IF(E120=0,0,E120/[1]基準人口!C$3*100000)</f>
        <v>0</v>
      </c>
      <c r="I120" s="59">
        <f>IF(F120=0,0,F120/[1]基準人口!D$3*100000)</f>
        <v>0</v>
      </c>
      <c r="J120" s="16">
        <v>0</v>
      </c>
      <c r="K120" s="22">
        <v>0</v>
      </c>
      <c r="L120" s="16">
        <v>0</v>
      </c>
      <c r="M120" s="22">
        <v>0</v>
      </c>
      <c r="N120" s="16">
        <v>0</v>
      </c>
      <c r="O120" s="22">
        <v>0</v>
      </c>
      <c r="P120" s="16">
        <v>0</v>
      </c>
      <c r="Q120" s="22">
        <v>0</v>
      </c>
      <c r="R120" s="16">
        <v>0</v>
      </c>
      <c r="S120" s="25">
        <v>0</v>
      </c>
      <c r="T120" s="24">
        <f t="shared" si="59"/>
        <v>0</v>
      </c>
      <c r="U120" s="22">
        <f t="shared" si="59"/>
        <v>0</v>
      </c>
      <c r="V120" s="16">
        <v>0</v>
      </c>
      <c r="W120" s="22">
        <v>0</v>
      </c>
      <c r="X120" s="16">
        <v>0</v>
      </c>
      <c r="Y120" s="22">
        <v>0</v>
      </c>
      <c r="Z120" s="16">
        <v>0</v>
      </c>
      <c r="AA120" s="22">
        <v>0</v>
      </c>
      <c r="AB120" s="16">
        <v>0</v>
      </c>
      <c r="AC120" s="25">
        <v>0</v>
      </c>
      <c r="AE120" s="65">
        <v>16200</v>
      </c>
      <c r="AF120" s="99" t="s">
        <v>240</v>
      </c>
      <c r="AG120" s="27">
        <v>0</v>
      </c>
      <c r="AH120" s="30">
        <v>0</v>
      </c>
      <c r="AI120" s="27">
        <v>0</v>
      </c>
      <c r="AJ120" s="30">
        <v>0</v>
      </c>
      <c r="AK120" s="27">
        <v>0</v>
      </c>
      <c r="AL120" s="30">
        <v>0</v>
      </c>
      <c r="AM120" s="27">
        <v>0</v>
      </c>
      <c r="AN120" s="28">
        <v>0</v>
      </c>
      <c r="AO120" s="27">
        <v>0</v>
      </c>
      <c r="AP120" s="28">
        <v>0</v>
      </c>
      <c r="AQ120" s="27">
        <v>0</v>
      </c>
      <c r="AR120" s="30">
        <v>0</v>
      </c>
      <c r="AS120" s="27">
        <v>0</v>
      </c>
      <c r="AT120" s="30">
        <v>0</v>
      </c>
      <c r="AU120" s="27">
        <v>0</v>
      </c>
      <c r="AV120" s="30">
        <v>0</v>
      </c>
      <c r="AW120" s="27">
        <v>0</v>
      </c>
      <c r="AX120" s="30">
        <v>0</v>
      </c>
      <c r="AY120" s="27">
        <v>0</v>
      </c>
      <c r="AZ120" s="30">
        <v>0</v>
      </c>
      <c r="BA120" s="27">
        <v>0</v>
      </c>
      <c r="BB120" s="30">
        <v>0</v>
      </c>
      <c r="BC120" s="27">
        <v>0</v>
      </c>
      <c r="BD120" s="30">
        <v>0</v>
      </c>
      <c r="BE120" s="27">
        <v>0</v>
      </c>
      <c r="BF120" s="30">
        <v>0</v>
      </c>
      <c r="BG120" s="27">
        <v>0</v>
      </c>
      <c r="BH120" s="30">
        <v>0</v>
      </c>
      <c r="BI120" s="27">
        <v>0</v>
      </c>
      <c r="BJ120" s="30">
        <v>0</v>
      </c>
      <c r="BK120" s="27">
        <v>0</v>
      </c>
      <c r="BL120" s="28">
        <v>0</v>
      </c>
      <c r="BM120" s="27">
        <v>0</v>
      </c>
      <c r="BN120" s="31">
        <v>0</v>
      </c>
    </row>
    <row r="121" spans="1:66" s="26" customFormat="1" ht="17.25" customHeight="1" x14ac:dyDescent="0.15">
      <c r="A121" s="15">
        <v>16300</v>
      </c>
      <c r="B121" s="65">
        <v>16300</v>
      </c>
      <c r="C121" s="99" t="s">
        <v>241</v>
      </c>
      <c r="D121" s="16">
        <f t="shared" si="58"/>
        <v>4</v>
      </c>
      <c r="E121" s="17">
        <f>T121+V121+X121+Z121+AB121+AG121+AI121+AK121+AM121+AO121+AQ121+AS121+AU121+AW121+AY121+BA121+BC121+BE121+BG121+BI121+BK121+BM121</f>
        <v>3</v>
      </c>
      <c r="F121" s="18">
        <f>U121+W121+Y121+AA121+AC121+AH121+AJ121+AL121+AN121+AP121+AR121+AT121+AV121+AX121+AZ121+BB121+BD121+BF121+BH121+BJ121+BL121+BN121</f>
        <v>1</v>
      </c>
      <c r="G121" s="19">
        <f>IF(D121=0,0,D121/[1]基準人口!B$3*100000)</f>
        <v>0.4854368932038835</v>
      </c>
      <c r="H121" s="32">
        <f>IF(E121=0,0,E121/[1]基準人口!C$3*100000)</f>
        <v>0.77120822622107965</v>
      </c>
      <c r="I121" s="59">
        <f>IF(F121=0,0,F121/[1]基準人口!D$3*100000)</f>
        <v>0.22988505747126436</v>
      </c>
      <c r="J121" s="16">
        <v>3</v>
      </c>
      <c r="K121" s="22">
        <v>1</v>
      </c>
      <c r="L121" s="16">
        <v>0</v>
      </c>
      <c r="M121" s="22">
        <v>0</v>
      </c>
      <c r="N121" s="16">
        <v>0</v>
      </c>
      <c r="O121" s="22">
        <v>0</v>
      </c>
      <c r="P121" s="16">
        <v>0</v>
      </c>
      <c r="Q121" s="22">
        <v>0</v>
      </c>
      <c r="R121" s="16">
        <v>0</v>
      </c>
      <c r="S121" s="25">
        <v>0</v>
      </c>
      <c r="T121" s="24">
        <f t="shared" si="59"/>
        <v>3</v>
      </c>
      <c r="U121" s="22">
        <f t="shared" si="59"/>
        <v>1</v>
      </c>
      <c r="V121" s="16">
        <v>0</v>
      </c>
      <c r="W121" s="22">
        <v>0</v>
      </c>
      <c r="X121" s="16">
        <v>0</v>
      </c>
      <c r="Y121" s="22">
        <v>0</v>
      </c>
      <c r="Z121" s="16">
        <v>0</v>
      </c>
      <c r="AA121" s="22">
        <v>0</v>
      </c>
      <c r="AB121" s="16">
        <v>0</v>
      </c>
      <c r="AC121" s="25">
        <v>0</v>
      </c>
      <c r="AE121" s="65">
        <v>16300</v>
      </c>
      <c r="AF121" s="99" t="s">
        <v>241</v>
      </c>
      <c r="AG121" s="27">
        <v>0</v>
      </c>
      <c r="AH121" s="30">
        <v>0</v>
      </c>
      <c r="AI121" s="27">
        <v>0</v>
      </c>
      <c r="AJ121" s="30">
        <v>0</v>
      </c>
      <c r="AK121" s="27">
        <v>0</v>
      </c>
      <c r="AL121" s="30">
        <v>0</v>
      </c>
      <c r="AM121" s="27">
        <v>0</v>
      </c>
      <c r="AN121" s="28">
        <v>0</v>
      </c>
      <c r="AO121" s="27">
        <v>0</v>
      </c>
      <c r="AP121" s="28">
        <v>0</v>
      </c>
      <c r="AQ121" s="27">
        <v>0</v>
      </c>
      <c r="AR121" s="30">
        <v>0</v>
      </c>
      <c r="AS121" s="27">
        <v>0</v>
      </c>
      <c r="AT121" s="30">
        <v>0</v>
      </c>
      <c r="AU121" s="27">
        <v>0</v>
      </c>
      <c r="AV121" s="30">
        <v>0</v>
      </c>
      <c r="AW121" s="27">
        <v>0</v>
      </c>
      <c r="AX121" s="30">
        <v>0</v>
      </c>
      <c r="AY121" s="27">
        <v>0</v>
      </c>
      <c r="AZ121" s="30">
        <v>0</v>
      </c>
      <c r="BA121" s="27">
        <v>0</v>
      </c>
      <c r="BB121" s="30">
        <v>0</v>
      </c>
      <c r="BC121" s="27">
        <v>0</v>
      </c>
      <c r="BD121" s="30">
        <v>0</v>
      </c>
      <c r="BE121" s="27">
        <v>0</v>
      </c>
      <c r="BF121" s="30">
        <v>0</v>
      </c>
      <c r="BG121" s="27">
        <v>0</v>
      </c>
      <c r="BH121" s="30">
        <v>0</v>
      </c>
      <c r="BI121" s="27">
        <v>0</v>
      </c>
      <c r="BJ121" s="30">
        <v>0</v>
      </c>
      <c r="BK121" s="27">
        <v>0</v>
      </c>
      <c r="BL121" s="28">
        <v>0</v>
      </c>
      <c r="BM121" s="27">
        <v>0</v>
      </c>
      <c r="BN121" s="31">
        <v>0</v>
      </c>
    </row>
    <row r="122" spans="1:66" s="26" customFormat="1" ht="17.25" customHeight="1" x14ac:dyDescent="0.15">
      <c r="A122" s="15">
        <v>16400</v>
      </c>
      <c r="B122" s="65">
        <v>16400</v>
      </c>
      <c r="C122" s="99" t="s">
        <v>242</v>
      </c>
      <c r="D122" s="16">
        <f t="shared" si="58"/>
        <v>0</v>
      </c>
      <c r="E122" s="17">
        <f>T122+V122+X122+Z122+AB122+AG122+AI122+AK122+AM122+AO122+AQ122+AS122+AU122+AW122+AY122+BA122+BC122+BE122+BG122+BI122+BK122+BM122</f>
        <v>0</v>
      </c>
      <c r="F122" s="18">
        <f>U122+W122+Y122+AA122+AC122+AH122+AJ122+AL122+AN122+AP122+AR122+AT122+AV122+AX122+AZ122+BB122+BD122+BF122+BH122+BJ122+BL122+BN122</f>
        <v>0</v>
      </c>
      <c r="G122" s="19">
        <f>IF(D122=0,0,D122/[1]基準人口!B$3*100000)</f>
        <v>0</v>
      </c>
      <c r="H122" s="32">
        <f>IF(E122=0,0,E122/[1]基準人口!C$3*100000)</f>
        <v>0</v>
      </c>
      <c r="I122" s="59">
        <f>IF(F122=0,0,F122/[1]基準人口!D$3*100000)</f>
        <v>0</v>
      </c>
      <c r="J122" s="16">
        <v>0</v>
      </c>
      <c r="K122" s="22">
        <v>0</v>
      </c>
      <c r="L122" s="16">
        <v>0</v>
      </c>
      <c r="M122" s="22">
        <v>0</v>
      </c>
      <c r="N122" s="16">
        <v>0</v>
      </c>
      <c r="O122" s="22">
        <v>0</v>
      </c>
      <c r="P122" s="16">
        <v>0</v>
      </c>
      <c r="Q122" s="22">
        <v>0</v>
      </c>
      <c r="R122" s="16">
        <v>0</v>
      </c>
      <c r="S122" s="25">
        <v>0</v>
      </c>
      <c r="T122" s="24">
        <f t="shared" si="59"/>
        <v>0</v>
      </c>
      <c r="U122" s="22">
        <f t="shared" si="59"/>
        <v>0</v>
      </c>
      <c r="V122" s="16">
        <v>0</v>
      </c>
      <c r="W122" s="22">
        <v>0</v>
      </c>
      <c r="X122" s="16">
        <v>0</v>
      </c>
      <c r="Y122" s="22">
        <v>0</v>
      </c>
      <c r="Z122" s="16">
        <v>0</v>
      </c>
      <c r="AA122" s="22">
        <v>0</v>
      </c>
      <c r="AB122" s="16">
        <v>0</v>
      </c>
      <c r="AC122" s="25">
        <v>0</v>
      </c>
      <c r="AE122" s="65">
        <v>16400</v>
      </c>
      <c r="AF122" s="99" t="s">
        <v>242</v>
      </c>
      <c r="AG122" s="27">
        <v>0</v>
      </c>
      <c r="AH122" s="30">
        <v>0</v>
      </c>
      <c r="AI122" s="27">
        <v>0</v>
      </c>
      <c r="AJ122" s="30">
        <v>0</v>
      </c>
      <c r="AK122" s="27">
        <v>0</v>
      </c>
      <c r="AL122" s="30">
        <v>0</v>
      </c>
      <c r="AM122" s="27">
        <v>0</v>
      </c>
      <c r="AN122" s="28">
        <v>0</v>
      </c>
      <c r="AO122" s="27">
        <v>0</v>
      </c>
      <c r="AP122" s="28">
        <v>0</v>
      </c>
      <c r="AQ122" s="27">
        <v>0</v>
      </c>
      <c r="AR122" s="30">
        <v>0</v>
      </c>
      <c r="AS122" s="27">
        <v>0</v>
      </c>
      <c r="AT122" s="30">
        <v>0</v>
      </c>
      <c r="AU122" s="27">
        <v>0</v>
      </c>
      <c r="AV122" s="30">
        <v>0</v>
      </c>
      <c r="AW122" s="27">
        <v>0</v>
      </c>
      <c r="AX122" s="30">
        <v>0</v>
      </c>
      <c r="AY122" s="27">
        <v>0</v>
      </c>
      <c r="AZ122" s="30">
        <v>0</v>
      </c>
      <c r="BA122" s="27">
        <v>0</v>
      </c>
      <c r="BB122" s="30">
        <v>0</v>
      </c>
      <c r="BC122" s="27">
        <v>0</v>
      </c>
      <c r="BD122" s="30">
        <v>0</v>
      </c>
      <c r="BE122" s="27">
        <v>0</v>
      </c>
      <c r="BF122" s="30">
        <v>0</v>
      </c>
      <c r="BG122" s="27">
        <v>0</v>
      </c>
      <c r="BH122" s="30">
        <v>0</v>
      </c>
      <c r="BI122" s="27">
        <v>0</v>
      </c>
      <c r="BJ122" s="30">
        <v>0</v>
      </c>
      <c r="BK122" s="27">
        <v>0</v>
      </c>
      <c r="BL122" s="28">
        <v>0</v>
      </c>
      <c r="BM122" s="27">
        <v>0</v>
      </c>
      <c r="BN122" s="31">
        <v>0</v>
      </c>
    </row>
    <row r="123" spans="1:66" s="26" customFormat="1" ht="17.25" customHeight="1" x14ac:dyDescent="0.15">
      <c r="A123" s="15">
        <v>16500</v>
      </c>
      <c r="B123" s="65">
        <v>16500</v>
      </c>
      <c r="C123" s="99" t="s">
        <v>243</v>
      </c>
      <c r="D123" s="16">
        <f t="shared" si="58"/>
        <v>0</v>
      </c>
      <c r="E123" s="17">
        <f>T123+V123+X123+Z123+AB123+AG123+AI123+AK123+AM123+AO123+AQ123+AS123+AU123+AW123+AY123+BA123+BC123+BE123+BG123+BI123+BK123+BM123</f>
        <v>0</v>
      </c>
      <c r="F123" s="18">
        <f>U123+W123+Y123+AA123+AC123+AH123+AJ123+AL123+AN123+AP123+AR123+AT123+AV123+AX123+AZ123+BB123+BD123+BF123+BH123+BJ123+BL123+BN123</f>
        <v>0</v>
      </c>
      <c r="G123" s="19">
        <f>IF(D123=0,0,D123/[1]基準人口!B$3*100000)</f>
        <v>0</v>
      </c>
      <c r="H123" s="32">
        <f>IF(E123=0,0,E123/[1]基準人口!C$3*100000)</f>
        <v>0</v>
      </c>
      <c r="I123" s="59">
        <f>IF(F123=0,0,F123/[1]基準人口!D$3*100000)</f>
        <v>0</v>
      </c>
      <c r="J123" s="16">
        <v>0</v>
      </c>
      <c r="K123" s="22">
        <v>0</v>
      </c>
      <c r="L123" s="16">
        <v>0</v>
      </c>
      <c r="M123" s="22">
        <v>0</v>
      </c>
      <c r="N123" s="16">
        <v>0</v>
      </c>
      <c r="O123" s="22">
        <v>0</v>
      </c>
      <c r="P123" s="16">
        <v>0</v>
      </c>
      <c r="Q123" s="22">
        <v>0</v>
      </c>
      <c r="R123" s="16">
        <v>0</v>
      </c>
      <c r="S123" s="25">
        <v>0</v>
      </c>
      <c r="T123" s="24">
        <f t="shared" si="59"/>
        <v>0</v>
      </c>
      <c r="U123" s="22">
        <f t="shared" si="59"/>
        <v>0</v>
      </c>
      <c r="V123" s="16">
        <v>0</v>
      </c>
      <c r="W123" s="22">
        <v>0</v>
      </c>
      <c r="X123" s="16">
        <v>0</v>
      </c>
      <c r="Y123" s="22">
        <v>0</v>
      </c>
      <c r="Z123" s="16">
        <v>0</v>
      </c>
      <c r="AA123" s="22">
        <v>0</v>
      </c>
      <c r="AB123" s="16">
        <v>0</v>
      </c>
      <c r="AC123" s="25">
        <v>0</v>
      </c>
      <c r="AE123" s="65">
        <v>16500</v>
      </c>
      <c r="AF123" s="99" t="s">
        <v>243</v>
      </c>
      <c r="AG123" s="27">
        <v>0</v>
      </c>
      <c r="AH123" s="30">
        <v>0</v>
      </c>
      <c r="AI123" s="27">
        <v>0</v>
      </c>
      <c r="AJ123" s="30">
        <v>0</v>
      </c>
      <c r="AK123" s="27">
        <v>0</v>
      </c>
      <c r="AL123" s="30">
        <v>0</v>
      </c>
      <c r="AM123" s="27">
        <v>0</v>
      </c>
      <c r="AN123" s="28">
        <v>0</v>
      </c>
      <c r="AO123" s="27">
        <v>0</v>
      </c>
      <c r="AP123" s="28">
        <v>0</v>
      </c>
      <c r="AQ123" s="27">
        <v>0</v>
      </c>
      <c r="AR123" s="30">
        <v>0</v>
      </c>
      <c r="AS123" s="27">
        <v>0</v>
      </c>
      <c r="AT123" s="30">
        <v>0</v>
      </c>
      <c r="AU123" s="27">
        <v>0</v>
      </c>
      <c r="AV123" s="30">
        <v>0</v>
      </c>
      <c r="AW123" s="27">
        <v>0</v>
      </c>
      <c r="AX123" s="30">
        <v>0</v>
      </c>
      <c r="AY123" s="27">
        <v>0</v>
      </c>
      <c r="AZ123" s="30">
        <v>0</v>
      </c>
      <c r="BA123" s="27">
        <v>0</v>
      </c>
      <c r="BB123" s="30">
        <v>0</v>
      </c>
      <c r="BC123" s="27">
        <v>0</v>
      </c>
      <c r="BD123" s="30">
        <v>0</v>
      </c>
      <c r="BE123" s="27">
        <v>0</v>
      </c>
      <c r="BF123" s="30">
        <v>0</v>
      </c>
      <c r="BG123" s="27">
        <v>0</v>
      </c>
      <c r="BH123" s="30">
        <v>0</v>
      </c>
      <c r="BI123" s="27">
        <v>0</v>
      </c>
      <c r="BJ123" s="30">
        <v>0</v>
      </c>
      <c r="BK123" s="27">
        <v>0</v>
      </c>
      <c r="BL123" s="28">
        <v>0</v>
      </c>
      <c r="BM123" s="27">
        <v>0</v>
      </c>
      <c r="BN123" s="31">
        <v>0</v>
      </c>
    </row>
    <row r="124" spans="1:66" s="26" customFormat="1" ht="17.25" customHeight="1" x14ac:dyDescent="0.15">
      <c r="A124" s="15">
        <v>16600</v>
      </c>
      <c r="B124" s="65">
        <v>16600</v>
      </c>
      <c r="C124" s="99" t="s">
        <v>244</v>
      </c>
      <c r="D124" s="16">
        <f t="shared" si="58"/>
        <v>0</v>
      </c>
      <c r="E124" s="17">
        <f>T124+V124+X124+Z124+AB124+AG124+AI124+AK124+AM124+AO124+AQ124+AS124+AU124+AW124+AY124+BA124+BC124+BE124+BG124+BI124+BK124+BM124</f>
        <v>0</v>
      </c>
      <c r="F124" s="18">
        <f>U124+W124+Y124+AA124+AC124+AH124+AJ124+AL124+AN124+AP124+AR124+AT124+AV124+AX124+AZ124+BB124+BD124+BF124+BH124+BJ124+BL124+BN124</f>
        <v>0</v>
      </c>
      <c r="G124" s="19">
        <f>IF(D124=0,0,D124/[1]基準人口!B$3*100000)</f>
        <v>0</v>
      </c>
      <c r="H124" s="32">
        <f>IF(E124=0,0,E124/[1]基準人口!C$3*100000)</f>
        <v>0</v>
      </c>
      <c r="I124" s="59">
        <f>IF(F124=0,0,F124/[1]基準人口!D$3*100000)</f>
        <v>0</v>
      </c>
      <c r="J124" s="16">
        <v>0</v>
      </c>
      <c r="K124" s="22">
        <v>0</v>
      </c>
      <c r="L124" s="16">
        <v>0</v>
      </c>
      <c r="M124" s="22">
        <v>0</v>
      </c>
      <c r="N124" s="16">
        <v>0</v>
      </c>
      <c r="O124" s="22">
        <v>0</v>
      </c>
      <c r="P124" s="16">
        <v>0</v>
      </c>
      <c r="Q124" s="22">
        <v>0</v>
      </c>
      <c r="R124" s="16">
        <v>0</v>
      </c>
      <c r="S124" s="25">
        <v>0</v>
      </c>
      <c r="T124" s="24">
        <f t="shared" si="59"/>
        <v>0</v>
      </c>
      <c r="U124" s="22">
        <f t="shared" si="59"/>
        <v>0</v>
      </c>
      <c r="V124" s="16">
        <v>0</v>
      </c>
      <c r="W124" s="22">
        <v>0</v>
      </c>
      <c r="X124" s="16">
        <v>0</v>
      </c>
      <c r="Y124" s="22">
        <v>0</v>
      </c>
      <c r="Z124" s="16">
        <v>0</v>
      </c>
      <c r="AA124" s="22">
        <v>0</v>
      </c>
      <c r="AB124" s="16">
        <v>0</v>
      </c>
      <c r="AC124" s="25">
        <v>0</v>
      </c>
      <c r="AE124" s="65">
        <v>16600</v>
      </c>
      <c r="AF124" s="99" t="s">
        <v>244</v>
      </c>
      <c r="AG124" s="27">
        <v>0</v>
      </c>
      <c r="AH124" s="30">
        <v>0</v>
      </c>
      <c r="AI124" s="27">
        <v>0</v>
      </c>
      <c r="AJ124" s="30">
        <v>0</v>
      </c>
      <c r="AK124" s="27">
        <v>0</v>
      </c>
      <c r="AL124" s="30">
        <v>0</v>
      </c>
      <c r="AM124" s="27">
        <v>0</v>
      </c>
      <c r="AN124" s="28">
        <v>0</v>
      </c>
      <c r="AO124" s="27">
        <v>0</v>
      </c>
      <c r="AP124" s="28">
        <v>0</v>
      </c>
      <c r="AQ124" s="27">
        <v>0</v>
      </c>
      <c r="AR124" s="30">
        <v>0</v>
      </c>
      <c r="AS124" s="27">
        <v>0</v>
      </c>
      <c r="AT124" s="30">
        <v>0</v>
      </c>
      <c r="AU124" s="27">
        <v>0</v>
      </c>
      <c r="AV124" s="30">
        <v>0</v>
      </c>
      <c r="AW124" s="27">
        <v>0</v>
      </c>
      <c r="AX124" s="30">
        <v>0</v>
      </c>
      <c r="AY124" s="27">
        <v>0</v>
      </c>
      <c r="AZ124" s="30">
        <v>0</v>
      </c>
      <c r="BA124" s="27">
        <v>0</v>
      </c>
      <c r="BB124" s="30">
        <v>0</v>
      </c>
      <c r="BC124" s="27">
        <v>0</v>
      </c>
      <c r="BD124" s="30">
        <v>0</v>
      </c>
      <c r="BE124" s="27">
        <v>0</v>
      </c>
      <c r="BF124" s="30">
        <v>0</v>
      </c>
      <c r="BG124" s="27">
        <v>0</v>
      </c>
      <c r="BH124" s="30">
        <v>0</v>
      </c>
      <c r="BI124" s="27">
        <v>0</v>
      </c>
      <c r="BJ124" s="30">
        <v>0</v>
      </c>
      <c r="BK124" s="27">
        <v>0</v>
      </c>
      <c r="BL124" s="28">
        <v>0</v>
      </c>
      <c r="BM124" s="27">
        <v>0</v>
      </c>
      <c r="BN124" s="31">
        <v>0</v>
      </c>
    </row>
    <row r="125" spans="1:66" s="26" customFormat="1" ht="30" customHeight="1" x14ac:dyDescent="0.15">
      <c r="A125" s="15"/>
      <c r="B125" s="65">
        <v>17000</v>
      </c>
      <c r="C125" s="99" t="s">
        <v>245</v>
      </c>
      <c r="D125" s="16">
        <f t="shared" si="58"/>
        <v>8</v>
      </c>
      <c r="E125" s="17">
        <f>T125+V125+X125+Z125+AB125+AG125+AI125+AK125+AM125+AO125+AQ125+AS125+AU125+AW125+AY125+BA125+BC125+BE125+BG125+BI125+BK125+BM125</f>
        <v>2</v>
      </c>
      <c r="F125" s="18">
        <f>U125+W125+Y125+AA125+AC125+AH125+AJ125+AL125+AN125+AP125+AR125+AT125+AV125+AX125+AZ125+BB125+BD125+BF125+BH125+BJ125+BL125+BN125</f>
        <v>6</v>
      </c>
      <c r="G125" s="19">
        <f>IF(D125=0,0,D125/[1]基準人口!B$3*100000)</f>
        <v>0.970873786407767</v>
      </c>
      <c r="H125" s="32">
        <f>IF(E125=0,0,E125/[1]基準人口!C$3*100000)</f>
        <v>0.51413881748071977</v>
      </c>
      <c r="I125" s="59">
        <f>IF(F125=0,0,F125/[1]基準人口!D$3*100000)</f>
        <v>1.3793103448275861</v>
      </c>
      <c r="J125" s="16">
        <f t="shared" ref="J125:S125" si="69">J126+J127+J130+J131+J132</f>
        <v>1</v>
      </c>
      <c r="K125" s="22">
        <f t="shared" si="69"/>
        <v>0</v>
      </c>
      <c r="L125" s="16">
        <f t="shared" si="69"/>
        <v>0</v>
      </c>
      <c r="M125" s="22">
        <f t="shared" si="69"/>
        <v>0</v>
      </c>
      <c r="N125" s="16">
        <f t="shared" si="69"/>
        <v>0</v>
      </c>
      <c r="O125" s="22">
        <f t="shared" si="69"/>
        <v>0</v>
      </c>
      <c r="P125" s="16">
        <f t="shared" si="69"/>
        <v>0</v>
      </c>
      <c r="Q125" s="22">
        <f t="shared" si="69"/>
        <v>0</v>
      </c>
      <c r="R125" s="16">
        <f t="shared" si="69"/>
        <v>0</v>
      </c>
      <c r="S125" s="25">
        <f t="shared" si="69"/>
        <v>0</v>
      </c>
      <c r="T125" s="24">
        <f t="shared" si="59"/>
        <v>1</v>
      </c>
      <c r="U125" s="22">
        <f t="shared" si="59"/>
        <v>0</v>
      </c>
      <c r="V125" s="16">
        <f t="shared" ref="V125:AC125" si="70">V126+V127+V130+V131+V132</f>
        <v>0</v>
      </c>
      <c r="W125" s="22">
        <f t="shared" si="70"/>
        <v>0</v>
      </c>
      <c r="X125" s="16">
        <f t="shared" si="70"/>
        <v>0</v>
      </c>
      <c r="Y125" s="22">
        <f t="shared" si="70"/>
        <v>0</v>
      </c>
      <c r="Z125" s="16">
        <f t="shared" si="70"/>
        <v>0</v>
      </c>
      <c r="AA125" s="22">
        <f t="shared" si="70"/>
        <v>0</v>
      </c>
      <c r="AB125" s="16">
        <f t="shared" si="70"/>
        <v>0</v>
      </c>
      <c r="AC125" s="25">
        <f t="shared" si="70"/>
        <v>0</v>
      </c>
      <c r="AE125" s="65">
        <v>17000</v>
      </c>
      <c r="AF125" s="99" t="s">
        <v>245</v>
      </c>
      <c r="AG125" s="27">
        <f t="shared" ref="AG125:BL125" si="71">AG126+AG127+AG130+AG131+AG132</f>
        <v>0</v>
      </c>
      <c r="AH125" s="30">
        <f t="shared" si="71"/>
        <v>0</v>
      </c>
      <c r="AI125" s="27">
        <f t="shared" si="71"/>
        <v>0</v>
      </c>
      <c r="AJ125" s="30">
        <f t="shared" si="71"/>
        <v>1</v>
      </c>
      <c r="AK125" s="27">
        <f t="shared" si="71"/>
        <v>1</v>
      </c>
      <c r="AL125" s="30">
        <f t="shared" si="71"/>
        <v>0</v>
      </c>
      <c r="AM125" s="27">
        <f t="shared" si="71"/>
        <v>0</v>
      </c>
      <c r="AN125" s="28">
        <f t="shared" si="71"/>
        <v>1</v>
      </c>
      <c r="AO125" s="27">
        <f t="shared" si="71"/>
        <v>0</v>
      </c>
      <c r="AP125" s="28">
        <f t="shared" si="71"/>
        <v>1</v>
      </c>
      <c r="AQ125" s="27">
        <f t="shared" si="71"/>
        <v>0</v>
      </c>
      <c r="AR125" s="30">
        <f t="shared" si="71"/>
        <v>1</v>
      </c>
      <c r="AS125" s="27">
        <f t="shared" si="71"/>
        <v>0</v>
      </c>
      <c r="AT125" s="30">
        <f t="shared" si="71"/>
        <v>0</v>
      </c>
      <c r="AU125" s="27">
        <f t="shared" si="71"/>
        <v>0</v>
      </c>
      <c r="AV125" s="30">
        <f t="shared" si="71"/>
        <v>1</v>
      </c>
      <c r="AW125" s="27">
        <f t="shared" si="71"/>
        <v>0</v>
      </c>
      <c r="AX125" s="30">
        <f t="shared" si="71"/>
        <v>0</v>
      </c>
      <c r="AY125" s="27">
        <f t="shared" si="71"/>
        <v>0</v>
      </c>
      <c r="AZ125" s="30">
        <f t="shared" si="71"/>
        <v>0</v>
      </c>
      <c r="BA125" s="27">
        <f t="shared" si="71"/>
        <v>0</v>
      </c>
      <c r="BB125" s="30">
        <f t="shared" si="71"/>
        <v>0</v>
      </c>
      <c r="BC125" s="27">
        <f t="shared" si="71"/>
        <v>0</v>
      </c>
      <c r="BD125" s="30">
        <f t="shared" si="71"/>
        <v>1</v>
      </c>
      <c r="BE125" s="27">
        <f t="shared" si="71"/>
        <v>0</v>
      </c>
      <c r="BF125" s="30">
        <f t="shared" si="71"/>
        <v>0</v>
      </c>
      <c r="BG125" s="27">
        <f t="shared" si="71"/>
        <v>0</v>
      </c>
      <c r="BH125" s="30">
        <f t="shared" si="71"/>
        <v>0</v>
      </c>
      <c r="BI125" s="27">
        <f t="shared" si="71"/>
        <v>0</v>
      </c>
      <c r="BJ125" s="30">
        <f t="shared" si="71"/>
        <v>0</v>
      </c>
      <c r="BK125" s="27">
        <f t="shared" si="71"/>
        <v>0</v>
      </c>
      <c r="BL125" s="28">
        <f t="shared" si="71"/>
        <v>0</v>
      </c>
      <c r="BM125" s="27">
        <f>BM126+BM127+BM130+BM131+BM132</f>
        <v>0</v>
      </c>
      <c r="BN125" s="31">
        <f>BN126+BN127+BN130+BN131+BN132</f>
        <v>0</v>
      </c>
    </row>
    <row r="126" spans="1:66" s="26" customFormat="1" ht="17.25" customHeight="1" x14ac:dyDescent="0.15">
      <c r="A126" s="15">
        <v>17100</v>
      </c>
      <c r="B126" s="65">
        <v>17100</v>
      </c>
      <c r="C126" s="99" t="s">
        <v>246</v>
      </c>
      <c r="D126" s="16">
        <f t="shared" si="58"/>
        <v>1</v>
      </c>
      <c r="E126" s="17">
        <f>T126+V126+X126+Z126+AB126+AG126+AI126+AK126+AM126+AO126+AQ126+AS126+AU126+AW126+AY126+BA126+BC126+BE126+BG126+BI126+BK126+BM126</f>
        <v>0</v>
      </c>
      <c r="F126" s="18">
        <f>U126+W126+Y126+AA126+AC126+AH126+AJ126+AL126+AN126+AP126+AR126+AT126+AV126+AX126+AZ126+BB126+BD126+BF126+BH126+BJ126+BL126+BN126</f>
        <v>1</v>
      </c>
      <c r="G126" s="19">
        <f>IF(D126=0,0,D126/[1]基準人口!B$3*100000)</f>
        <v>0.12135922330097088</v>
      </c>
      <c r="H126" s="32">
        <f>IF(E126=0,0,E126/[1]基準人口!C$3*100000)</f>
        <v>0</v>
      </c>
      <c r="I126" s="59">
        <f>IF(F126=0,0,F126/[1]基準人口!D$3*100000)</f>
        <v>0.22988505747126436</v>
      </c>
      <c r="J126" s="16">
        <v>0</v>
      </c>
      <c r="K126" s="22">
        <v>0</v>
      </c>
      <c r="L126" s="16">
        <v>0</v>
      </c>
      <c r="M126" s="22">
        <v>0</v>
      </c>
      <c r="N126" s="16">
        <v>0</v>
      </c>
      <c r="O126" s="22">
        <v>0</v>
      </c>
      <c r="P126" s="16">
        <v>0</v>
      </c>
      <c r="Q126" s="22">
        <v>0</v>
      </c>
      <c r="R126" s="16">
        <v>0</v>
      </c>
      <c r="S126" s="25">
        <v>0</v>
      </c>
      <c r="T126" s="24">
        <f t="shared" si="59"/>
        <v>0</v>
      </c>
      <c r="U126" s="22">
        <f t="shared" si="59"/>
        <v>0</v>
      </c>
      <c r="V126" s="16">
        <v>0</v>
      </c>
      <c r="W126" s="22">
        <v>0</v>
      </c>
      <c r="X126" s="16">
        <v>0</v>
      </c>
      <c r="Y126" s="22">
        <v>0</v>
      </c>
      <c r="Z126" s="16">
        <v>0</v>
      </c>
      <c r="AA126" s="22">
        <v>0</v>
      </c>
      <c r="AB126" s="16">
        <v>0</v>
      </c>
      <c r="AC126" s="25">
        <v>0</v>
      </c>
      <c r="AE126" s="65">
        <v>17100</v>
      </c>
      <c r="AF126" s="99" t="s">
        <v>246</v>
      </c>
      <c r="AG126" s="27">
        <v>0</v>
      </c>
      <c r="AH126" s="30">
        <v>0</v>
      </c>
      <c r="AI126" s="27">
        <v>0</v>
      </c>
      <c r="AJ126" s="30">
        <v>1</v>
      </c>
      <c r="AK126" s="27">
        <v>0</v>
      </c>
      <c r="AL126" s="30">
        <v>0</v>
      </c>
      <c r="AM126" s="27">
        <v>0</v>
      </c>
      <c r="AN126" s="28">
        <v>0</v>
      </c>
      <c r="AO126" s="27">
        <v>0</v>
      </c>
      <c r="AP126" s="28">
        <v>0</v>
      </c>
      <c r="AQ126" s="27">
        <v>0</v>
      </c>
      <c r="AR126" s="30">
        <v>0</v>
      </c>
      <c r="AS126" s="27">
        <v>0</v>
      </c>
      <c r="AT126" s="30">
        <v>0</v>
      </c>
      <c r="AU126" s="27">
        <v>0</v>
      </c>
      <c r="AV126" s="30">
        <v>0</v>
      </c>
      <c r="AW126" s="27">
        <v>0</v>
      </c>
      <c r="AX126" s="30">
        <v>0</v>
      </c>
      <c r="AY126" s="27">
        <v>0</v>
      </c>
      <c r="AZ126" s="30">
        <v>0</v>
      </c>
      <c r="BA126" s="27">
        <v>0</v>
      </c>
      <c r="BB126" s="30">
        <v>0</v>
      </c>
      <c r="BC126" s="27">
        <v>0</v>
      </c>
      <c r="BD126" s="30">
        <v>0</v>
      </c>
      <c r="BE126" s="27">
        <v>0</v>
      </c>
      <c r="BF126" s="30">
        <v>0</v>
      </c>
      <c r="BG126" s="27">
        <v>0</v>
      </c>
      <c r="BH126" s="30">
        <v>0</v>
      </c>
      <c r="BI126" s="27">
        <v>0</v>
      </c>
      <c r="BJ126" s="30">
        <v>0</v>
      </c>
      <c r="BK126" s="27">
        <v>0</v>
      </c>
      <c r="BL126" s="28">
        <v>0</v>
      </c>
      <c r="BM126" s="27">
        <v>0</v>
      </c>
      <c r="BN126" s="31">
        <v>0</v>
      </c>
    </row>
    <row r="127" spans="1:66" s="26" customFormat="1" ht="17.25" customHeight="1" x14ac:dyDescent="0.15">
      <c r="A127" s="15"/>
      <c r="B127" s="65">
        <v>17200</v>
      </c>
      <c r="C127" s="99" t="s">
        <v>247</v>
      </c>
      <c r="D127" s="16">
        <f t="shared" si="58"/>
        <v>6</v>
      </c>
      <c r="E127" s="17">
        <f>T127+V127+X127+Z127+AB127+AG127+AI127+AK127+AM127+AO127+AQ127+AS127+AU127+AW127+AY127+BA127+BC127+BE127+BG127+BI127+BK127+BM127</f>
        <v>2</v>
      </c>
      <c r="F127" s="18">
        <f>U127+W127+Y127+AA127+AC127+AH127+AJ127+AL127+AN127+AP127+AR127+AT127+AV127+AX127+AZ127+BB127+BD127+BF127+BH127+BJ127+BL127+BN127</f>
        <v>4</v>
      </c>
      <c r="G127" s="19">
        <f>IF(D127=0,0,D127/[1]基準人口!B$3*100000)</f>
        <v>0.72815533980582525</v>
      </c>
      <c r="H127" s="32">
        <f>IF(E127=0,0,E127/[1]基準人口!C$3*100000)</f>
        <v>0.51413881748071977</v>
      </c>
      <c r="I127" s="59">
        <f>IF(F127=0,0,F127/[1]基準人口!D$3*100000)</f>
        <v>0.91954022988505746</v>
      </c>
      <c r="J127" s="16">
        <f t="shared" ref="J127:S127" si="72">SUM(J128:J129)</f>
        <v>1</v>
      </c>
      <c r="K127" s="22">
        <f t="shared" si="72"/>
        <v>0</v>
      </c>
      <c r="L127" s="16">
        <f t="shared" si="72"/>
        <v>0</v>
      </c>
      <c r="M127" s="22">
        <f t="shared" si="72"/>
        <v>0</v>
      </c>
      <c r="N127" s="16">
        <f t="shared" si="72"/>
        <v>0</v>
      </c>
      <c r="O127" s="22">
        <f t="shared" si="72"/>
        <v>0</v>
      </c>
      <c r="P127" s="16">
        <f t="shared" si="72"/>
        <v>0</v>
      </c>
      <c r="Q127" s="22">
        <f t="shared" si="72"/>
        <v>0</v>
      </c>
      <c r="R127" s="16">
        <f t="shared" si="72"/>
        <v>0</v>
      </c>
      <c r="S127" s="25">
        <f t="shared" si="72"/>
        <v>0</v>
      </c>
      <c r="T127" s="24">
        <f t="shared" si="59"/>
        <v>1</v>
      </c>
      <c r="U127" s="22">
        <f t="shared" si="59"/>
        <v>0</v>
      </c>
      <c r="V127" s="16">
        <f t="shared" ref="V127:AC127" si="73">SUM(V128:V129)</f>
        <v>0</v>
      </c>
      <c r="W127" s="22">
        <f t="shared" si="73"/>
        <v>0</v>
      </c>
      <c r="X127" s="16">
        <f t="shared" si="73"/>
        <v>0</v>
      </c>
      <c r="Y127" s="22">
        <f t="shared" si="73"/>
        <v>0</v>
      </c>
      <c r="Z127" s="16">
        <f t="shared" si="73"/>
        <v>0</v>
      </c>
      <c r="AA127" s="22">
        <f t="shared" si="73"/>
        <v>0</v>
      </c>
      <c r="AB127" s="16">
        <f t="shared" si="73"/>
        <v>0</v>
      </c>
      <c r="AC127" s="25">
        <f t="shared" si="73"/>
        <v>0</v>
      </c>
      <c r="AE127" s="65">
        <v>17200</v>
      </c>
      <c r="AF127" s="99" t="s">
        <v>247</v>
      </c>
      <c r="AG127" s="27">
        <f t="shared" ref="AG127:BL127" si="74">SUM(AG128:AG129)</f>
        <v>0</v>
      </c>
      <c r="AH127" s="30">
        <f t="shared" si="74"/>
        <v>0</v>
      </c>
      <c r="AI127" s="27">
        <f t="shared" si="74"/>
        <v>0</v>
      </c>
      <c r="AJ127" s="30">
        <f t="shared" si="74"/>
        <v>0</v>
      </c>
      <c r="AK127" s="27">
        <f t="shared" si="74"/>
        <v>1</v>
      </c>
      <c r="AL127" s="30">
        <f t="shared" si="74"/>
        <v>0</v>
      </c>
      <c r="AM127" s="27">
        <f t="shared" si="74"/>
        <v>0</v>
      </c>
      <c r="AN127" s="28">
        <f t="shared" si="74"/>
        <v>1</v>
      </c>
      <c r="AO127" s="27">
        <f t="shared" si="74"/>
        <v>0</v>
      </c>
      <c r="AP127" s="28">
        <f t="shared" si="74"/>
        <v>1</v>
      </c>
      <c r="AQ127" s="27">
        <f t="shared" si="74"/>
        <v>0</v>
      </c>
      <c r="AR127" s="30">
        <f t="shared" si="74"/>
        <v>1</v>
      </c>
      <c r="AS127" s="27">
        <f t="shared" si="74"/>
        <v>0</v>
      </c>
      <c r="AT127" s="30">
        <f t="shared" si="74"/>
        <v>0</v>
      </c>
      <c r="AU127" s="27">
        <f t="shared" si="74"/>
        <v>0</v>
      </c>
      <c r="AV127" s="30">
        <f t="shared" si="74"/>
        <v>0</v>
      </c>
      <c r="AW127" s="27">
        <f t="shared" si="74"/>
        <v>0</v>
      </c>
      <c r="AX127" s="30">
        <f t="shared" si="74"/>
        <v>0</v>
      </c>
      <c r="AY127" s="27">
        <f t="shared" si="74"/>
        <v>0</v>
      </c>
      <c r="AZ127" s="30">
        <f t="shared" si="74"/>
        <v>0</v>
      </c>
      <c r="BA127" s="27">
        <f t="shared" si="74"/>
        <v>0</v>
      </c>
      <c r="BB127" s="30">
        <f t="shared" si="74"/>
        <v>0</v>
      </c>
      <c r="BC127" s="27">
        <f t="shared" si="74"/>
        <v>0</v>
      </c>
      <c r="BD127" s="30">
        <f t="shared" si="74"/>
        <v>1</v>
      </c>
      <c r="BE127" s="27">
        <f t="shared" si="74"/>
        <v>0</v>
      </c>
      <c r="BF127" s="30">
        <f t="shared" si="74"/>
        <v>0</v>
      </c>
      <c r="BG127" s="27">
        <f t="shared" si="74"/>
        <v>0</v>
      </c>
      <c r="BH127" s="30">
        <f t="shared" si="74"/>
        <v>0</v>
      </c>
      <c r="BI127" s="27">
        <f t="shared" si="74"/>
        <v>0</v>
      </c>
      <c r="BJ127" s="30">
        <f t="shared" si="74"/>
        <v>0</v>
      </c>
      <c r="BK127" s="27">
        <f t="shared" si="74"/>
        <v>0</v>
      </c>
      <c r="BL127" s="28">
        <f t="shared" si="74"/>
        <v>0</v>
      </c>
      <c r="BM127" s="27">
        <f>SUM(BM128:BM129)</f>
        <v>0</v>
      </c>
      <c r="BN127" s="31">
        <f>SUM(BN128:BN129)</f>
        <v>0</v>
      </c>
    </row>
    <row r="128" spans="1:66" s="26" customFormat="1" ht="17.25" customHeight="1" x14ac:dyDescent="0.15">
      <c r="A128" s="15">
        <v>17201</v>
      </c>
      <c r="B128" s="65">
        <v>17201</v>
      </c>
      <c r="C128" s="99" t="s">
        <v>248</v>
      </c>
      <c r="D128" s="16">
        <f t="shared" si="58"/>
        <v>4</v>
      </c>
      <c r="E128" s="17">
        <f>T128+V128+X128+Z128+AB128+AG128+AI128+AK128+AM128+AO128+AQ128+AS128+AU128+AW128+AY128+BA128+BC128+BE128+BG128+BI128+BK128+BM128</f>
        <v>0</v>
      </c>
      <c r="F128" s="18">
        <f>U128+W128+Y128+AA128+AC128+AH128+AJ128+AL128+AN128+AP128+AR128+AT128+AV128+AX128+AZ128+BB128+BD128+BF128+BH128+BJ128+BL128+BN128</f>
        <v>4</v>
      </c>
      <c r="G128" s="19">
        <f>IF(D128=0,0,D128/[1]基準人口!B$3*100000)</f>
        <v>0.4854368932038835</v>
      </c>
      <c r="H128" s="32">
        <f>IF(E128=0,0,E128/[1]基準人口!C$3*100000)</f>
        <v>0</v>
      </c>
      <c r="I128" s="59">
        <f>IF(F128=0,0,F128/[1]基準人口!D$3*100000)</f>
        <v>0.91954022988505746</v>
      </c>
      <c r="J128" s="16">
        <v>0</v>
      </c>
      <c r="K128" s="22">
        <v>0</v>
      </c>
      <c r="L128" s="16">
        <v>0</v>
      </c>
      <c r="M128" s="22">
        <v>0</v>
      </c>
      <c r="N128" s="16">
        <v>0</v>
      </c>
      <c r="O128" s="22">
        <v>0</v>
      </c>
      <c r="P128" s="16">
        <v>0</v>
      </c>
      <c r="Q128" s="22">
        <v>0</v>
      </c>
      <c r="R128" s="16">
        <v>0</v>
      </c>
      <c r="S128" s="25">
        <v>0</v>
      </c>
      <c r="T128" s="24">
        <f t="shared" si="59"/>
        <v>0</v>
      </c>
      <c r="U128" s="22">
        <f t="shared" si="59"/>
        <v>0</v>
      </c>
      <c r="V128" s="16">
        <v>0</v>
      </c>
      <c r="W128" s="22">
        <v>0</v>
      </c>
      <c r="X128" s="16">
        <v>0</v>
      </c>
      <c r="Y128" s="22">
        <v>0</v>
      </c>
      <c r="Z128" s="16">
        <v>0</v>
      </c>
      <c r="AA128" s="22">
        <v>0</v>
      </c>
      <c r="AB128" s="16">
        <v>0</v>
      </c>
      <c r="AC128" s="25">
        <v>0</v>
      </c>
      <c r="AE128" s="65">
        <v>17201</v>
      </c>
      <c r="AF128" s="99" t="s">
        <v>248</v>
      </c>
      <c r="AG128" s="27">
        <v>0</v>
      </c>
      <c r="AH128" s="30">
        <v>0</v>
      </c>
      <c r="AI128" s="27">
        <v>0</v>
      </c>
      <c r="AJ128" s="30">
        <v>0</v>
      </c>
      <c r="AK128" s="27">
        <v>0</v>
      </c>
      <c r="AL128" s="30">
        <v>0</v>
      </c>
      <c r="AM128" s="27">
        <v>0</v>
      </c>
      <c r="AN128" s="28">
        <v>1</v>
      </c>
      <c r="AO128" s="27">
        <v>0</v>
      </c>
      <c r="AP128" s="28">
        <v>1</v>
      </c>
      <c r="AQ128" s="27">
        <v>0</v>
      </c>
      <c r="AR128" s="30">
        <v>1</v>
      </c>
      <c r="AS128" s="27">
        <v>0</v>
      </c>
      <c r="AT128" s="30">
        <v>0</v>
      </c>
      <c r="AU128" s="27">
        <v>0</v>
      </c>
      <c r="AV128" s="30">
        <v>0</v>
      </c>
      <c r="AW128" s="27">
        <v>0</v>
      </c>
      <c r="AX128" s="30">
        <v>0</v>
      </c>
      <c r="AY128" s="27">
        <v>0</v>
      </c>
      <c r="AZ128" s="30">
        <v>0</v>
      </c>
      <c r="BA128" s="27">
        <v>0</v>
      </c>
      <c r="BB128" s="30">
        <v>0</v>
      </c>
      <c r="BC128" s="27">
        <v>0</v>
      </c>
      <c r="BD128" s="30">
        <v>1</v>
      </c>
      <c r="BE128" s="27">
        <v>0</v>
      </c>
      <c r="BF128" s="30">
        <v>0</v>
      </c>
      <c r="BG128" s="27">
        <v>0</v>
      </c>
      <c r="BH128" s="30">
        <v>0</v>
      </c>
      <c r="BI128" s="27">
        <v>0</v>
      </c>
      <c r="BJ128" s="30">
        <v>0</v>
      </c>
      <c r="BK128" s="27">
        <v>0</v>
      </c>
      <c r="BL128" s="28">
        <v>0</v>
      </c>
      <c r="BM128" s="27">
        <v>0</v>
      </c>
      <c r="BN128" s="31">
        <v>0</v>
      </c>
    </row>
    <row r="129" spans="1:66" s="26" customFormat="1" ht="17.25" customHeight="1" x14ac:dyDescent="0.15">
      <c r="A129" s="15">
        <v>17202</v>
      </c>
      <c r="B129" s="65">
        <v>17202</v>
      </c>
      <c r="C129" s="99" t="s">
        <v>249</v>
      </c>
      <c r="D129" s="16">
        <f t="shared" si="58"/>
        <v>2</v>
      </c>
      <c r="E129" s="17">
        <f>T129+V129+X129+Z129+AB129+AG129+AI129+AK129+AM129+AO129+AQ129+AS129+AU129+AW129+AY129+BA129+BC129+BE129+BG129+BI129+BK129+BM129</f>
        <v>2</v>
      </c>
      <c r="F129" s="18">
        <f>U129+W129+Y129+AA129+AC129+AH129+AJ129+AL129+AN129+AP129+AR129+AT129+AV129+AX129+AZ129+BB129+BD129+BF129+BH129+BJ129+BL129+BN129</f>
        <v>0</v>
      </c>
      <c r="G129" s="19">
        <f>IF(D129=0,0,D129/[1]基準人口!B$3*100000)</f>
        <v>0.24271844660194175</v>
      </c>
      <c r="H129" s="32">
        <f>IF(E129=0,0,E129/[1]基準人口!C$3*100000)</f>
        <v>0.51413881748071977</v>
      </c>
      <c r="I129" s="59">
        <f>IF(F129=0,0,F129/[1]基準人口!D$3*100000)</f>
        <v>0</v>
      </c>
      <c r="J129" s="16">
        <v>1</v>
      </c>
      <c r="K129" s="22">
        <v>0</v>
      </c>
      <c r="L129" s="16">
        <v>0</v>
      </c>
      <c r="M129" s="22">
        <v>0</v>
      </c>
      <c r="N129" s="16">
        <v>0</v>
      </c>
      <c r="O129" s="22">
        <v>0</v>
      </c>
      <c r="P129" s="16">
        <v>0</v>
      </c>
      <c r="Q129" s="22">
        <v>0</v>
      </c>
      <c r="R129" s="16">
        <v>0</v>
      </c>
      <c r="S129" s="25">
        <v>0</v>
      </c>
      <c r="T129" s="24">
        <f t="shared" si="59"/>
        <v>1</v>
      </c>
      <c r="U129" s="22">
        <f t="shared" si="59"/>
        <v>0</v>
      </c>
      <c r="V129" s="16">
        <v>0</v>
      </c>
      <c r="W129" s="22">
        <v>0</v>
      </c>
      <c r="X129" s="16">
        <v>0</v>
      </c>
      <c r="Y129" s="22">
        <v>0</v>
      </c>
      <c r="Z129" s="16">
        <v>0</v>
      </c>
      <c r="AA129" s="22">
        <v>0</v>
      </c>
      <c r="AB129" s="16">
        <v>0</v>
      </c>
      <c r="AC129" s="25">
        <v>0</v>
      </c>
      <c r="AE129" s="65">
        <v>17202</v>
      </c>
      <c r="AF129" s="99" t="s">
        <v>249</v>
      </c>
      <c r="AG129" s="27">
        <v>0</v>
      </c>
      <c r="AH129" s="30">
        <v>0</v>
      </c>
      <c r="AI129" s="27">
        <v>0</v>
      </c>
      <c r="AJ129" s="30">
        <v>0</v>
      </c>
      <c r="AK129" s="27">
        <v>1</v>
      </c>
      <c r="AL129" s="30">
        <v>0</v>
      </c>
      <c r="AM129" s="27">
        <v>0</v>
      </c>
      <c r="AN129" s="28">
        <v>0</v>
      </c>
      <c r="AO129" s="27">
        <v>0</v>
      </c>
      <c r="AP129" s="28">
        <v>0</v>
      </c>
      <c r="AQ129" s="27">
        <v>0</v>
      </c>
      <c r="AR129" s="30">
        <v>0</v>
      </c>
      <c r="AS129" s="27">
        <v>0</v>
      </c>
      <c r="AT129" s="30">
        <v>0</v>
      </c>
      <c r="AU129" s="27">
        <v>0</v>
      </c>
      <c r="AV129" s="30">
        <v>0</v>
      </c>
      <c r="AW129" s="27">
        <v>0</v>
      </c>
      <c r="AX129" s="30">
        <v>0</v>
      </c>
      <c r="AY129" s="27">
        <v>0</v>
      </c>
      <c r="AZ129" s="30">
        <v>0</v>
      </c>
      <c r="BA129" s="27">
        <v>0</v>
      </c>
      <c r="BB129" s="30">
        <v>0</v>
      </c>
      <c r="BC129" s="27">
        <v>0</v>
      </c>
      <c r="BD129" s="30">
        <v>0</v>
      </c>
      <c r="BE129" s="27">
        <v>0</v>
      </c>
      <c r="BF129" s="30">
        <v>0</v>
      </c>
      <c r="BG129" s="27">
        <v>0</v>
      </c>
      <c r="BH129" s="30">
        <v>0</v>
      </c>
      <c r="BI129" s="27">
        <v>0</v>
      </c>
      <c r="BJ129" s="30">
        <v>0</v>
      </c>
      <c r="BK129" s="27">
        <v>0</v>
      </c>
      <c r="BL129" s="28">
        <v>0</v>
      </c>
      <c r="BM129" s="27">
        <v>0</v>
      </c>
      <c r="BN129" s="31">
        <v>0</v>
      </c>
    </row>
    <row r="130" spans="1:66" s="26" customFormat="1" ht="30" customHeight="1" x14ac:dyDescent="0.15">
      <c r="A130" s="15">
        <v>17300</v>
      </c>
      <c r="B130" s="65">
        <v>17300</v>
      </c>
      <c r="C130" s="99" t="s">
        <v>250</v>
      </c>
      <c r="D130" s="16">
        <f t="shared" si="58"/>
        <v>0</v>
      </c>
      <c r="E130" s="17">
        <f>T130+V130+X130+Z130+AB130+AG130+AI130+AK130+AM130+AO130+AQ130+AS130+AU130+AW130+AY130+BA130+BC130+BE130+BG130+BI130+BK130+BM130</f>
        <v>0</v>
      </c>
      <c r="F130" s="18">
        <f>U130+W130+Y130+AA130+AC130+AH130+AJ130+AL130+AN130+AP130+AR130+AT130+AV130+AX130+AZ130+BB130+BD130+BF130+BH130+BJ130+BL130+BN130</f>
        <v>0</v>
      </c>
      <c r="G130" s="19">
        <f>IF(D130=0,0,D130/[1]基準人口!B$3*100000)</f>
        <v>0</v>
      </c>
      <c r="H130" s="32">
        <f>IF(E130=0,0,E130/[1]基準人口!C$3*100000)</f>
        <v>0</v>
      </c>
      <c r="I130" s="59">
        <f>IF(F130=0,0,F130/[1]基準人口!D$3*100000)</f>
        <v>0</v>
      </c>
      <c r="J130" s="16">
        <v>0</v>
      </c>
      <c r="K130" s="22">
        <v>0</v>
      </c>
      <c r="L130" s="16">
        <v>0</v>
      </c>
      <c r="M130" s="22">
        <v>0</v>
      </c>
      <c r="N130" s="16">
        <v>0</v>
      </c>
      <c r="O130" s="22">
        <v>0</v>
      </c>
      <c r="P130" s="16">
        <v>0</v>
      </c>
      <c r="Q130" s="22">
        <v>0</v>
      </c>
      <c r="R130" s="16">
        <v>0</v>
      </c>
      <c r="S130" s="25">
        <v>0</v>
      </c>
      <c r="T130" s="24">
        <f t="shared" si="59"/>
        <v>0</v>
      </c>
      <c r="U130" s="22">
        <f t="shared" si="59"/>
        <v>0</v>
      </c>
      <c r="V130" s="16">
        <v>0</v>
      </c>
      <c r="W130" s="22">
        <v>0</v>
      </c>
      <c r="X130" s="16">
        <v>0</v>
      </c>
      <c r="Y130" s="22">
        <v>0</v>
      </c>
      <c r="Z130" s="16">
        <v>0</v>
      </c>
      <c r="AA130" s="22">
        <v>0</v>
      </c>
      <c r="AB130" s="16">
        <v>0</v>
      </c>
      <c r="AC130" s="25">
        <v>0</v>
      </c>
      <c r="AE130" s="65">
        <v>17300</v>
      </c>
      <c r="AF130" s="99" t="s">
        <v>250</v>
      </c>
      <c r="AG130" s="27">
        <v>0</v>
      </c>
      <c r="AH130" s="30">
        <v>0</v>
      </c>
      <c r="AI130" s="27">
        <v>0</v>
      </c>
      <c r="AJ130" s="30">
        <v>0</v>
      </c>
      <c r="AK130" s="27">
        <v>0</v>
      </c>
      <c r="AL130" s="30">
        <v>0</v>
      </c>
      <c r="AM130" s="27">
        <v>0</v>
      </c>
      <c r="AN130" s="28">
        <v>0</v>
      </c>
      <c r="AO130" s="27">
        <v>0</v>
      </c>
      <c r="AP130" s="28">
        <v>0</v>
      </c>
      <c r="AQ130" s="27">
        <v>0</v>
      </c>
      <c r="AR130" s="30">
        <v>0</v>
      </c>
      <c r="AS130" s="27">
        <v>0</v>
      </c>
      <c r="AT130" s="30">
        <v>0</v>
      </c>
      <c r="AU130" s="27">
        <v>0</v>
      </c>
      <c r="AV130" s="30">
        <v>0</v>
      </c>
      <c r="AW130" s="27">
        <v>0</v>
      </c>
      <c r="AX130" s="30">
        <v>0</v>
      </c>
      <c r="AY130" s="27">
        <v>0</v>
      </c>
      <c r="AZ130" s="30">
        <v>0</v>
      </c>
      <c r="BA130" s="27">
        <v>0</v>
      </c>
      <c r="BB130" s="30">
        <v>0</v>
      </c>
      <c r="BC130" s="27">
        <v>0</v>
      </c>
      <c r="BD130" s="30">
        <v>0</v>
      </c>
      <c r="BE130" s="27">
        <v>0</v>
      </c>
      <c r="BF130" s="30">
        <v>0</v>
      </c>
      <c r="BG130" s="27">
        <v>0</v>
      </c>
      <c r="BH130" s="30">
        <v>0</v>
      </c>
      <c r="BI130" s="27">
        <v>0</v>
      </c>
      <c r="BJ130" s="30">
        <v>0</v>
      </c>
      <c r="BK130" s="27">
        <v>0</v>
      </c>
      <c r="BL130" s="28">
        <v>0</v>
      </c>
      <c r="BM130" s="27">
        <v>0</v>
      </c>
      <c r="BN130" s="31">
        <v>0</v>
      </c>
    </row>
    <row r="131" spans="1:66" s="26" customFormat="1" ht="17.25" customHeight="1" x14ac:dyDescent="0.15">
      <c r="A131" s="15">
        <v>17400</v>
      </c>
      <c r="B131" s="65">
        <v>17400</v>
      </c>
      <c r="C131" s="99" t="s">
        <v>251</v>
      </c>
      <c r="D131" s="16">
        <f t="shared" si="58"/>
        <v>0</v>
      </c>
      <c r="E131" s="17">
        <f>T131+V131+X131+Z131+AB131+AG131+AI131+AK131+AM131+AO131+AQ131+AS131+AU131+AW131+AY131+BA131+BC131+BE131+BG131+BI131+BK131+BM131</f>
        <v>0</v>
      </c>
      <c r="F131" s="18">
        <f>U131+W131+Y131+AA131+AC131+AH131+AJ131+AL131+AN131+AP131+AR131+AT131+AV131+AX131+AZ131+BB131+BD131+BF131+BH131+BJ131+BL131+BN131</f>
        <v>0</v>
      </c>
      <c r="G131" s="19">
        <f>IF(D131=0,0,D131/[1]基準人口!B$3*100000)</f>
        <v>0</v>
      </c>
      <c r="H131" s="32">
        <f>IF(E131=0,0,E131/[1]基準人口!C$3*100000)</f>
        <v>0</v>
      </c>
      <c r="I131" s="59">
        <f>IF(F131=0,0,F131/[1]基準人口!D$3*100000)</f>
        <v>0</v>
      </c>
      <c r="J131" s="16">
        <v>0</v>
      </c>
      <c r="K131" s="22">
        <v>0</v>
      </c>
      <c r="L131" s="16">
        <v>0</v>
      </c>
      <c r="M131" s="22">
        <v>0</v>
      </c>
      <c r="N131" s="16">
        <v>0</v>
      </c>
      <c r="O131" s="22">
        <v>0</v>
      </c>
      <c r="P131" s="16">
        <v>0</v>
      </c>
      <c r="Q131" s="22">
        <v>0</v>
      </c>
      <c r="R131" s="16">
        <v>0</v>
      </c>
      <c r="S131" s="25">
        <v>0</v>
      </c>
      <c r="T131" s="24">
        <f t="shared" si="59"/>
        <v>0</v>
      </c>
      <c r="U131" s="22">
        <f t="shared" si="59"/>
        <v>0</v>
      </c>
      <c r="V131" s="16">
        <v>0</v>
      </c>
      <c r="W131" s="22">
        <v>0</v>
      </c>
      <c r="X131" s="16">
        <v>0</v>
      </c>
      <c r="Y131" s="22">
        <v>0</v>
      </c>
      <c r="Z131" s="16">
        <v>0</v>
      </c>
      <c r="AA131" s="22">
        <v>0</v>
      </c>
      <c r="AB131" s="16">
        <v>0</v>
      </c>
      <c r="AC131" s="25">
        <v>0</v>
      </c>
      <c r="AE131" s="65">
        <v>17400</v>
      </c>
      <c r="AF131" s="99" t="s">
        <v>251</v>
      </c>
      <c r="AG131" s="27">
        <v>0</v>
      </c>
      <c r="AH131" s="30">
        <v>0</v>
      </c>
      <c r="AI131" s="27">
        <v>0</v>
      </c>
      <c r="AJ131" s="30">
        <v>0</v>
      </c>
      <c r="AK131" s="27">
        <v>0</v>
      </c>
      <c r="AL131" s="30">
        <v>0</v>
      </c>
      <c r="AM131" s="27">
        <v>0</v>
      </c>
      <c r="AN131" s="28">
        <v>0</v>
      </c>
      <c r="AO131" s="27">
        <v>0</v>
      </c>
      <c r="AP131" s="28">
        <v>0</v>
      </c>
      <c r="AQ131" s="27">
        <v>0</v>
      </c>
      <c r="AR131" s="30">
        <v>0</v>
      </c>
      <c r="AS131" s="27">
        <v>0</v>
      </c>
      <c r="AT131" s="30">
        <v>0</v>
      </c>
      <c r="AU131" s="27">
        <v>0</v>
      </c>
      <c r="AV131" s="30">
        <v>0</v>
      </c>
      <c r="AW131" s="27">
        <v>0</v>
      </c>
      <c r="AX131" s="30">
        <v>0</v>
      </c>
      <c r="AY131" s="27">
        <v>0</v>
      </c>
      <c r="AZ131" s="30">
        <v>0</v>
      </c>
      <c r="BA131" s="27">
        <v>0</v>
      </c>
      <c r="BB131" s="30">
        <v>0</v>
      </c>
      <c r="BC131" s="27">
        <v>0</v>
      </c>
      <c r="BD131" s="30">
        <v>0</v>
      </c>
      <c r="BE131" s="27">
        <v>0</v>
      </c>
      <c r="BF131" s="30">
        <v>0</v>
      </c>
      <c r="BG131" s="27">
        <v>0</v>
      </c>
      <c r="BH131" s="30">
        <v>0</v>
      </c>
      <c r="BI131" s="27">
        <v>0</v>
      </c>
      <c r="BJ131" s="30">
        <v>0</v>
      </c>
      <c r="BK131" s="27">
        <v>0</v>
      </c>
      <c r="BL131" s="28">
        <v>0</v>
      </c>
      <c r="BM131" s="27">
        <v>0</v>
      </c>
      <c r="BN131" s="31">
        <v>0</v>
      </c>
    </row>
    <row r="132" spans="1:66" s="26" customFormat="1" ht="17.25" customHeight="1" x14ac:dyDescent="0.15">
      <c r="A132" s="15">
        <v>17500</v>
      </c>
      <c r="B132" s="65">
        <v>17500</v>
      </c>
      <c r="C132" s="99" t="s">
        <v>252</v>
      </c>
      <c r="D132" s="16">
        <f t="shared" si="58"/>
        <v>1</v>
      </c>
      <c r="E132" s="17">
        <f>T132+V132+X132+Z132+AB132+AG132+AI132+AK132+AM132+AO132+AQ132+AS132+AU132+AW132+AY132+BA132+BC132+BE132+BG132+BI132+BK132+BM132</f>
        <v>0</v>
      </c>
      <c r="F132" s="18">
        <f>U132+W132+Y132+AA132+AC132+AH132+AJ132+AL132+AN132+AP132+AR132+AT132+AV132+AX132+AZ132+BB132+BD132+BF132+BH132+BJ132+BL132+BN132</f>
        <v>1</v>
      </c>
      <c r="G132" s="19">
        <f>IF(D132=0,0,D132/[1]基準人口!B$3*100000)</f>
        <v>0.12135922330097088</v>
      </c>
      <c r="H132" s="32">
        <f>IF(E132=0,0,E132/[1]基準人口!C$3*100000)</f>
        <v>0</v>
      </c>
      <c r="I132" s="59">
        <f>IF(F132=0,0,F132/[1]基準人口!D$3*100000)</f>
        <v>0.22988505747126436</v>
      </c>
      <c r="J132" s="16">
        <v>0</v>
      </c>
      <c r="K132" s="22">
        <v>0</v>
      </c>
      <c r="L132" s="16">
        <v>0</v>
      </c>
      <c r="M132" s="22">
        <v>0</v>
      </c>
      <c r="N132" s="16">
        <v>0</v>
      </c>
      <c r="O132" s="22">
        <v>0</v>
      </c>
      <c r="P132" s="16">
        <v>0</v>
      </c>
      <c r="Q132" s="22">
        <v>0</v>
      </c>
      <c r="R132" s="16">
        <v>0</v>
      </c>
      <c r="S132" s="25">
        <v>0</v>
      </c>
      <c r="T132" s="24">
        <f t="shared" si="59"/>
        <v>0</v>
      </c>
      <c r="U132" s="22">
        <f t="shared" si="59"/>
        <v>0</v>
      </c>
      <c r="V132" s="16">
        <v>0</v>
      </c>
      <c r="W132" s="22">
        <v>0</v>
      </c>
      <c r="X132" s="16">
        <v>0</v>
      </c>
      <c r="Y132" s="22">
        <v>0</v>
      </c>
      <c r="Z132" s="16">
        <v>0</v>
      </c>
      <c r="AA132" s="22">
        <v>0</v>
      </c>
      <c r="AB132" s="16">
        <v>0</v>
      </c>
      <c r="AC132" s="25">
        <v>0</v>
      </c>
      <c r="AE132" s="65">
        <v>17500</v>
      </c>
      <c r="AF132" s="99" t="s">
        <v>252</v>
      </c>
      <c r="AG132" s="27">
        <v>0</v>
      </c>
      <c r="AH132" s="30">
        <v>0</v>
      </c>
      <c r="AI132" s="27">
        <v>0</v>
      </c>
      <c r="AJ132" s="30">
        <v>0</v>
      </c>
      <c r="AK132" s="27">
        <v>0</v>
      </c>
      <c r="AL132" s="30">
        <v>0</v>
      </c>
      <c r="AM132" s="27">
        <v>0</v>
      </c>
      <c r="AN132" s="28">
        <v>0</v>
      </c>
      <c r="AO132" s="27">
        <v>0</v>
      </c>
      <c r="AP132" s="28">
        <v>0</v>
      </c>
      <c r="AQ132" s="27">
        <v>0</v>
      </c>
      <c r="AR132" s="30">
        <v>0</v>
      </c>
      <c r="AS132" s="27">
        <v>0</v>
      </c>
      <c r="AT132" s="30">
        <v>0</v>
      </c>
      <c r="AU132" s="27">
        <v>0</v>
      </c>
      <c r="AV132" s="30">
        <v>1</v>
      </c>
      <c r="AW132" s="27">
        <v>0</v>
      </c>
      <c r="AX132" s="30">
        <v>0</v>
      </c>
      <c r="AY132" s="27">
        <v>0</v>
      </c>
      <c r="AZ132" s="30">
        <v>0</v>
      </c>
      <c r="BA132" s="27">
        <v>0</v>
      </c>
      <c r="BB132" s="30">
        <v>0</v>
      </c>
      <c r="BC132" s="27">
        <v>0</v>
      </c>
      <c r="BD132" s="30">
        <v>0</v>
      </c>
      <c r="BE132" s="27">
        <v>0</v>
      </c>
      <c r="BF132" s="30">
        <v>0</v>
      </c>
      <c r="BG132" s="27">
        <v>0</v>
      </c>
      <c r="BH132" s="30">
        <v>0</v>
      </c>
      <c r="BI132" s="27">
        <v>0</v>
      </c>
      <c r="BJ132" s="30">
        <v>0</v>
      </c>
      <c r="BK132" s="27">
        <v>0</v>
      </c>
      <c r="BL132" s="28">
        <v>0</v>
      </c>
      <c r="BM132" s="27">
        <v>0</v>
      </c>
      <c r="BN132" s="31">
        <v>0</v>
      </c>
    </row>
    <row r="133" spans="1:66" s="26" customFormat="1" ht="17.25" customHeight="1" x14ac:dyDescent="0.15">
      <c r="A133" s="15"/>
      <c r="B133" s="65">
        <v>18000</v>
      </c>
      <c r="C133" s="103" t="s">
        <v>253</v>
      </c>
      <c r="D133" s="16">
        <f t="shared" si="58"/>
        <v>745</v>
      </c>
      <c r="E133" s="17">
        <f>T133+V133+X133+Z133+AB133+AG133+AI133+AK133+AM133+AO133+AQ133+AS133+AU133+AW133+AY133+BA133+BC133+BE133+BG133+BI133+BK133+BM133</f>
        <v>229</v>
      </c>
      <c r="F133" s="18">
        <f>U133+W133+Y133+AA133+AC133+AH133+AJ133+AL133+AN133+AP133+AR133+AT133+AV133+AX133+AZ133+BB133+BD133+BF133+BH133+BJ133+BL133+BN133</f>
        <v>516</v>
      </c>
      <c r="G133" s="19">
        <f>IF(D133=0,0,D133/[1]基準人口!B$3*100000)</f>
        <v>90.412621359223294</v>
      </c>
      <c r="H133" s="32">
        <f>IF(E133=0,0,E133/[1]基準人口!C$3*100000)</f>
        <v>58.868894601542415</v>
      </c>
      <c r="I133" s="59">
        <f>IF(F133=0,0,F133/[1]基準人口!D$3*100000)</f>
        <v>118.62068965517241</v>
      </c>
      <c r="J133" s="16">
        <f t="shared" ref="J133:S133" si="75">SUM(J134:J136)</f>
        <v>1</v>
      </c>
      <c r="K133" s="22">
        <f t="shared" si="75"/>
        <v>0</v>
      </c>
      <c r="L133" s="16">
        <f t="shared" si="75"/>
        <v>0</v>
      </c>
      <c r="M133" s="22">
        <f t="shared" si="75"/>
        <v>0</v>
      </c>
      <c r="N133" s="16">
        <f t="shared" si="75"/>
        <v>0</v>
      </c>
      <c r="O133" s="22">
        <f t="shared" si="75"/>
        <v>0</v>
      </c>
      <c r="P133" s="16">
        <f t="shared" si="75"/>
        <v>0</v>
      </c>
      <c r="Q133" s="22">
        <f t="shared" si="75"/>
        <v>0</v>
      </c>
      <c r="R133" s="16">
        <f t="shared" si="75"/>
        <v>0</v>
      </c>
      <c r="S133" s="25">
        <f t="shared" si="75"/>
        <v>0</v>
      </c>
      <c r="T133" s="24">
        <f t="shared" si="59"/>
        <v>1</v>
      </c>
      <c r="U133" s="22">
        <f t="shared" si="59"/>
        <v>0</v>
      </c>
      <c r="V133" s="16">
        <f t="shared" ref="V133:AC133" si="76">SUM(V134:V136)</f>
        <v>0</v>
      </c>
      <c r="W133" s="22">
        <f t="shared" si="76"/>
        <v>0</v>
      </c>
      <c r="X133" s="16">
        <f t="shared" si="76"/>
        <v>0</v>
      </c>
      <c r="Y133" s="22">
        <f t="shared" si="76"/>
        <v>0</v>
      </c>
      <c r="Z133" s="16">
        <f t="shared" si="76"/>
        <v>0</v>
      </c>
      <c r="AA133" s="22">
        <f t="shared" si="76"/>
        <v>0</v>
      </c>
      <c r="AB133" s="16">
        <f t="shared" si="76"/>
        <v>0</v>
      </c>
      <c r="AC133" s="25">
        <f t="shared" si="76"/>
        <v>0</v>
      </c>
      <c r="AE133" s="65">
        <v>18000</v>
      </c>
      <c r="AF133" s="99" t="s">
        <v>253</v>
      </c>
      <c r="AG133" s="27">
        <f t="shared" ref="AG133:BL133" si="77">SUM(AG134:AG136)</f>
        <v>0</v>
      </c>
      <c r="AH133" s="30">
        <f t="shared" si="77"/>
        <v>0</v>
      </c>
      <c r="AI133" s="27">
        <f t="shared" si="77"/>
        <v>0</v>
      </c>
      <c r="AJ133" s="30">
        <f t="shared" si="77"/>
        <v>0</v>
      </c>
      <c r="AK133" s="27">
        <f t="shared" si="77"/>
        <v>0</v>
      </c>
      <c r="AL133" s="30">
        <f t="shared" si="77"/>
        <v>1</v>
      </c>
      <c r="AM133" s="27">
        <f t="shared" si="77"/>
        <v>1</v>
      </c>
      <c r="AN133" s="28">
        <f t="shared" si="77"/>
        <v>0</v>
      </c>
      <c r="AO133" s="27">
        <f t="shared" si="77"/>
        <v>4</v>
      </c>
      <c r="AP133" s="28">
        <f t="shared" si="77"/>
        <v>3</v>
      </c>
      <c r="AQ133" s="27">
        <f t="shared" si="77"/>
        <v>3</v>
      </c>
      <c r="AR133" s="30">
        <f t="shared" si="77"/>
        <v>1</v>
      </c>
      <c r="AS133" s="27">
        <f t="shared" si="77"/>
        <v>4</v>
      </c>
      <c r="AT133" s="30">
        <f t="shared" si="77"/>
        <v>1</v>
      </c>
      <c r="AU133" s="27">
        <f t="shared" si="77"/>
        <v>12</v>
      </c>
      <c r="AV133" s="30">
        <f t="shared" si="77"/>
        <v>1</v>
      </c>
      <c r="AW133" s="27">
        <f t="shared" si="77"/>
        <v>15</v>
      </c>
      <c r="AX133" s="30">
        <f t="shared" si="77"/>
        <v>1</v>
      </c>
      <c r="AY133" s="27">
        <f t="shared" si="77"/>
        <v>7</v>
      </c>
      <c r="AZ133" s="30">
        <f t="shared" si="77"/>
        <v>3</v>
      </c>
      <c r="BA133" s="27">
        <f t="shared" si="77"/>
        <v>13</v>
      </c>
      <c r="BB133" s="30">
        <f t="shared" si="77"/>
        <v>11</v>
      </c>
      <c r="BC133" s="27">
        <f t="shared" si="77"/>
        <v>32</v>
      </c>
      <c r="BD133" s="30">
        <f t="shared" si="77"/>
        <v>44</v>
      </c>
      <c r="BE133" s="27">
        <f t="shared" si="77"/>
        <v>56</v>
      </c>
      <c r="BF133" s="30">
        <f t="shared" si="77"/>
        <v>86</v>
      </c>
      <c r="BG133" s="27">
        <f t="shared" si="77"/>
        <v>59</v>
      </c>
      <c r="BH133" s="30">
        <f t="shared" si="77"/>
        <v>161</v>
      </c>
      <c r="BI133" s="27">
        <f t="shared" si="77"/>
        <v>20</v>
      </c>
      <c r="BJ133" s="30">
        <f t="shared" si="77"/>
        <v>130</v>
      </c>
      <c r="BK133" s="27">
        <f t="shared" si="77"/>
        <v>2</v>
      </c>
      <c r="BL133" s="28">
        <f t="shared" si="77"/>
        <v>73</v>
      </c>
      <c r="BM133" s="27">
        <f>SUM(BM134:BM136)</f>
        <v>0</v>
      </c>
      <c r="BN133" s="31">
        <f>SUM(BN134:BN136)</f>
        <v>0</v>
      </c>
    </row>
    <row r="134" spans="1:66" s="26" customFormat="1" ht="17.25" customHeight="1" x14ac:dyDescent="0.15">
      <c r="A134" s="15">
        <v>18100</v>
      </c>
      <c r="B134" s="65">
        <v>18100</v>
      </c>
      <c r="C134" s="99" t="s">
        <v>254</v>
      </c>
      <c r="D134" s="16">
        <f t="shared" si="58"/>
        <v>546</v>
      </c>
      <c r="E134" s="17">
        <f>T134+V134+X134+Z134+AB134+AG134+AI134+AK134+AM134+AO134+AQ134+AS134+AU134+AW134+AY134+BA134+BC134+BE134+BG134+BI134+BK134+BM134</f>
        <v>117</v>
      </c>
      <c r="F134" s="18">
        <f>U134+W134+Y134+AA134+AC134+AH134+AJ134+AL134+AN134+AP134+AR134+AT134+AV134+AX134+AZ134+BB134+BD134+BF134+BH134+BJ134+BL134+BN134</f>
        <v>429</v>
      </c>
      <c r="G134" s="19">
        <f>IF(D134=0,0,D134/[1]基準人口!B$3*100000)</f>
        <v>66.262135922330103</v>
      </c>
      <c r="H134" s="32">
        <f>IF(E134=0,0,E134/[1]基準人口!C$3*100000)</f>
        <v>30.077120822622106</v>
      </c>
      <c r="I134" s="59">
        <f>IF(F134=0,0,F134/[1]基準人口!D$3*100000)</f>
        <v>98.620689655172427</v>
      </c>
      <c r="J134" s="16">
        <v>0</v>
      </c>
      <c r="K134" s="22">
        <v>0</v>
      </c>
      <c r="L134" s="16">
        <v>0</v>
      </c>
      <c r="M134" s="22">
        <v>0</v>
      </c>
      <c r="N134" s="16">
        <v>0</v>
      </c>
      <c r="O134" s="22">
        <v>0</v>
      </c>
      <c r="P134" s="16">
        <v>0</v>
      </c>
      <c r="Q134" s="22">
        <v>0</v>
      </c>
      <c r="R134" s="16">
        <v>0</v>
      </c>
      <c r="S134" s="25">
        <v>0</v>
      </c>
      <c r="T134" s="24">
        <f t="shared" si="59"/>
        <v>0</v>
      </c>
      <c r="U134" s="22">
        <f t="shared" si="59"/>
        <v>0</v>
      </c>
      <c r="V134" s="16">
        <v>0</v>
      </c>
      <c r="W134" s="22">
        <v>0</v>
      </c>
      <c r="X134" s="16">
        <v>0</v>
      </c>
      <c r="Y134" s="22">
        <v>0</v>
      </c>
      <c r="Z134" s="16">
        <v>0</v>
      </c>
      <c r="AA134" s="22">
        <v>0</v>
      </c>
      <c r="AB134" s="16">
        <v>0</v>
      </c>
      <c r="AC134" s="25">
        <v>0</v>
      </c>
      <c r="AE134" s="65">
        <v>18100</v>
      </c>
      <c r="AF134" s="99" t="s">
        <v>254</v>
      </c>
      <c r="AG134" s="27">
        <v>0</v>
      </c>
      <c r="AH134" s="30">
        <v>0</v>
      </c>
      <c r="AI134" s="27">
        <v>0</v>
      </c>
      <c r="AJ134" s="30">
        <v>0</v>
      </c>
      <c r="AK134" s="27">
        <v>0</v>
      </c>
      <c r="AL134" s="30">
        <v>0</v>
      </c>
      <c r="AM134" s="27">
        <v>0</v>
      </c>
      <c r="AN134" s="28">
        <v>0</v>
      </c>
      <c r="AO134" s="27">
        <v>0</v>
      </c>
      <c r="AP134" s="28">
        <v>0</v>
      </c>
      <c r="AQ134" s="27">
        <v>0</v>
      </c>
      <c r="AR134" s="30">
        <v>0</v>
      </c>
      <c r="AS134" s="27">
        <v>0</v>
      </c>
      <c r="AT134" s="30">
        <v>0</v>
      </c>
      <c r="AU134" s="27">
        <v>0</v>
      </c>
      <c r="AV134" s="30">
        <v>0</v>
      </c>
      <c r="AW134" s="27">
        <v>1</v>
      </c>
      <c r="AX134" s="30">
        <v>0</v>
      </c>
      <c r="AY134" s="27">
        <v>0</v>
      </c>
      <c r="AZ134" s="30">
        <v>0</v>
      </c>
      <c r="BA134" s="27">
        <v>3</v>
      </c>
      <c r="BB134" s="30">
        <v>3</v>
      </c>
      <c r="BC134" s="27">
        <v>9</v>
      </c>
      <c r="BD134" s="30">
        <v>25</v>
      </c>
      <c r="BE134" s="27">
        <v>36</v>
      </c>
      <c r="BF134" s="30">
        <v>64</v>
      </c>
      <c r="BG134" s="27">
        <v>46</v>
      </c>
      <c r="BH134" s="30">
        <v>142</v>
      </c>
      <c r="BI134" s="27">
        <v>20</v>
      </c>
      <c r="BJ134" s="30">
        <v>123</v>
      </c>
      <c r="BK134" s="27">
        <v>2</v>
      </c>
      <c r="BL134" s="28">
        <v>72</v>
      </c>
      <c r="BM134" s="27">
        <v>0</v>
      </c>
      <c r="BN134" s="31">
        <v>0</v>
      </c>
    </row>
    <row r="135" spans="1:66" s="26" customFormat="1" ht="30" customHeight="1" x14ac:dyDescent="0.15">
      <c r="A135" s="15">
        <v>18200</v>
      </c>
      <c r="B135" s="65">
        <v>18200</v>
      </c>
      <c r="C135" s="99" t="s">
        <v>255</v>
      </c>
      <c r="D135" s="16">
        <f t="shared" si="58"/>
        <v>0</v>
      </c>
      <c r="E135" s="17">
        <f>T135+V135+X135+Z135+AB135+AG135+AI135+AK135+AM135+AO135+AQ135+AS135+AU135+AW135+AY135+BA135+BC135+BE135+BG135+BI135+BK135+BM135</f>
        <v>0</v>
      </c>
      <c r="F135" s="18">
        <f>U135+W135+Y135+AA135+AC135+AH135+AJ135+AL135+AN135+AP135+AR135+AT135+AV135+AX135+AZ135+BB135+BD135+BF135+BH135+BJ135+BL135+BN135</f>
        <v>0</v>
      </c>
      <c r="G135" s="19">
        <f>IF(D135=0,0,D135/[1]基準人口!B$3*100000)</f>
        <v>0</v>
      </c>
      <c r="H135" s="32">
        <f>IF(E135=0,0,E135/[1]基準人口!C$3*100000)</f>
        <v>0</v>
      </c>
      <c r="I135" s="59">
        <f>IF(F135=0,0,F135/[1]基準人口!D$3*100000)</f>
        <v>0</v>
      </c>
      <c r="J135" s="16">
        <v>0</v>
      </c>
      <c r="K135" s="22">
        <v>0</v>
      </c>
      <c r="L135" s="16">
        <v>0</v>
      </c>
      <c r="M135" s="22">
        <v>0</v>
      </c>
      <c r="N135" s="16">
        <v>0</v>
      </c>
      <c r="O135" s="22">
        <v>0</v>
      </c>
      <c r="P135" s="16">
        <v>0</v>
      </c>
      <c r="Q135" s="22">
        <v>0</v>
      </c>
      <c r="R135" s="16">
        <v>0</v>
      </c>
      <c r="S135" s="25">
        <v>0</v>
      </c>
      <c r="T135" s="24">
        <f t="shared" si="59"/>
        <v>0</v>
      </c>
      <c r="U135" s="22">
        <f t="shared" si="59"/>
        <v>0</v>
      </c>
      <c r="V135" s="16">
        <v>0</v>
      </c>
      <c r="W135" s="22">
        <v>0</v>
      </c>
      <c r="X135" s="16">
        <v>0</v>
      </c>
      <c r="Y135" s="22">
        <v>0</v>
      </c>
      <c r="Z135" s="16">
        <v>0</v>
      </c>
      <c r="AA135" s="22">
        <v>0</v>
      </c>
      <c r="AB135" s="16">
        <v>0</v>
      </c>
      <c r="AC135" s="25">
        <v>0</v>
      </c>
      <c r="AE135" s="65">
        <v>18200</v>
      </c>
      <c r="AF135" s="99" t="s">
        <v>255</v>
      </c>
      <c r="AG135" s="27">
        <v>0</v>
      </c>
      <c r="AH135" s="30">
        <v>0</v>
      </c>
      <c r="AI135" s="27">
        <v>0</v>
      </c>
      <c r="AJ135" s="30">
        <v>0</v>
      </c>
      <c r="AK135" s="27">
        <v>0</v>
      </c>
      <c r="AL135" s="30">
        <v>0</v>
      </c>
      <c r="AM135" s="27">
        <v>0</v>
      </c>
      <c r="AN135" s="28">
        <v>0</v>
      </c>
      <c r="AO135" s="27">
        <v>0</v>
      </c>
      <c r="AP135" s="28">
        <v>0</v>
      </c>
      <c r="AQ135" s="27">
        <v>0</v>
      </c>
      <c r="AR135" s="30">
        <v>0</v>
      </c>
      <c r="AS135" s="27">
        <v>0</v>
      </c>
      <c r="AT135" s="30">
        <v>0</v>
      </c>
      <c r="AU135" s="27">
        <v>0</v>
      </c>
      <c r="AV135" s="30">
        <v>0</v>
      </c>
      <c r="AW135" s="27">
        <v>0</v>
      </c>
      <c r="AX135" s="30">
        <v>0</v>
      </c>
      <c r="AY135" s="27">
        <v>0</v>
      </c>
      <c r="AZ135" s="30">
        <v>0</v>
      </c>
      <c r="BA135" s="27">
        <v>0</v>
      </c>
      <c r="BB135" s="30">
        <v>0</v>
      </c>
      <c r="BC135" s="27">
        <v>0</v>
      </c>
      <c r="BD135" s="30">
        <v>0</v>
      </c>
      <c r="BE135" s="27">
        <v>0</v>
      </c>
      <c r="BF135" s="30">
        <v>0</v>
      </c>
      <c r="BG135" s="27">
        <v>0</v>
      </c>
      <c r="BH135" s="30">
        <v>0</v>
      </c>
      <c r="BI135" s="27">
        <v>0</v>
      </c>
      <c r="BJ135" s="30">
        <v>0</v>
      </c>
      <c r="BK135" s="27">
        <v>0</v>
      </c>
      <c r="BL135" s="28">
        <v>0</v>
      </c>
      <c r="BM135" s="27">
        <v>0</v>
      </c>
      <c r="BN135" s="31">
        <v>0</v>
      </c>
    </row>
    <row r="136" spans="1:66" s="26" customFormat="1" ht="17.25" customHeight="1" x14ac:dyDescent="0.15">
      <c r="A136" s="15">
        <v>18300</v>
      </c>
      <c r="B136" s="65">
        <v>18300</v>
      </c>
      <c r="C136" s="103" t="s">
        <v>256</v>
      </c>
      <c r="D136" s="16">
        <f t="shared" si="58"/>
        <v>199</v>
      </c>
      <c r="E136" s="17">
        <f>T136+V136+X136+Z136+AB136+AG136+AI136+AK136+AM136+AO136+AQ136+AS136+AU136+AW136+AY136+BA136+BC136+BE136+BG136+BI136+BK136+BM136</f>
        <v>112</v>
      </c>
      <c r="F136" s="18">
        <f>U136+W136+Y136+AA136+AC136+AH136+AJ136+AL136+AN136+AP136+AR136+AT136+AV136+AX136+AZ136+BB136+BD136+BF136+BH136+BJ136+BL136+BN136</f>
        <v>87</v>
      </c>
      <c r="G136" s="19">
        <f>IF(D136=0,0,D136/[1]基準人口!B$3*100000)</f>
        <v>24.150485436893206</v>
      </c>
      <c r="H136" s="32">
        <f>IF(E136=0,0,E136/[1]基準人口!C$3*100000)</f>
        <v>28.791773778920309</v>
      </c>
      <c r="I136" s="59">
        <f>IF(F136=0,0,F136/[1]基準人口!D$3*100000)</f>
        <v>20</v>
      </c>
      <c r="J136" s="16">
        <v>1</v>
      </c>
      <c r="K136" s="22">
        <v>0</v>
      </c>
      <c r="L136" s="16">
        <v>0</v>
      </c>
      <c r="M136" s="22">
        <v>0</v>
      </c>
      <c r="N136" s="16">
        <v>0</v>
      </c>
      <c r="O136" s="22">
        <v>0</v>
      </c>
      <c r="P136" s="16">
        <v>0</v>
      </c>
      <c r="Q136" s="22">
        <v>0</v>
      </c>
      <c r="R136" s="16">
        <v>0</v>
      </c>
      <c r="S136" s="25">
        <v>0</v>
      </c>
      <c r="T136" s="24">
        <f t="shared" si="59"/>
        <v>1</v>
      </c>
      <c r="U136" s="22">
        <f t="shared" si="59"/>
        <v>0</v>
      </c>
      <c r="V136" s="16">
        <v>0</v>
      </c>
      <c r="W136" s="22">
        <v>0</v>
      </c>
      <c r="X136" s="16">
        <v>0</v>
      </c>
      <c r="Y136" s="22">
        <v>0</v>
      </c>
      <c r="Z136" s="16">
        <v>0</v>
      </c>
      <c r="AA136" s="22">
        <v>0</v>
      </c>
      <c r="AB136" s="16">
        <v>0</v>
      </c>
      <c r="AC136" s="25">
        <v>0</v>
      </c>
      <c r="AE136" s="65">
        <v>18300</v>
      </c>
      <c r="AF136" s="103" t="s">
        <v>256</v>
      </c>
      <c r="AG136" s="27">
        <v>0</v>
      </c>
      <c r="AH136" s="30">
        <v>0</v>
      </c>
      <c r="AI136" s="27">
        <v>0</v>
      </c>
      <c r="AJ136" s="30">
        <v>0</v>
      </c>
      <c r="AK136" s="27">
        <v>0</v>
      </c>
      <c r="AL136" s="30">
        <v>1</v>
      </c>
      <c r="AM136" s="27">
        <v>1</v>
      </c>
      <c r="AN136" s="28">
        <v>0</v>
      </c>
      <c r="AO136" s="27">
        <v>4</v>
      </c>
      <c r="AP136" s="28">
        <v>3</v>
      </c>
      <c r="AQ136" s="27">
        <v>3</v>
      </c>
      <c r="AR136" s="30">
        <v>1</v>
      </c>
      <c r="AS136" s="27">
        <v>4</v>
      </c>
      <c r="AT136" s="30">
        <v>1</v>
      </c>
      <c r="AU136" s="27">
        <v>12</v>
      </c>
      <c r="AV136" s="30">
        <v>1</v>
      </c>
      <c r="AW136" s="27">
        <v>14</v>
      </c>
      <c r="AX136" s="30">
        <v>1</v>
      </c>
      <c r="AY136" s="27">
        <v>7</v>
      </c>
      <c r="AZ136" s="30">
        <v>3</v>
      </c>
      <c r="BA136" s="27">
        <v>10</v>
      </c>
      <c r="BB136" s="30">
        <v>8</v>
      </c>
      <c r="BC136" s="27">
        <v>23</v>
      </c>
      <c r="BD136" s="30">
        <v>19</v>
      </c>
      <c r="BE136" s="27">
        <v>20</v>
      </c>
      <c r="BF136" s="30">
        <v>22</v>
      </c>
      <c r="BG136" s="27">
        <v>13</v>
      </c>
      <c r="BH136" s="30">
        <v>19</v>
      </c>
      <c r="BI136" s="27">
        <v>0</v>
      </c>
      <c r="BJ136" s="30">
        <v>7</v>
      </c>
      <c r="BK136" s="27">
        <v>0</v>
      </c>
      <c r="BL136" s="28">
        <v>1</v>
      </c>
      <c r="BM136" s="27">
        <v>0</v>
      </c>
      <c r="BN136" s="31">
        <v>0</v>
      </c>
    </row>
    <row r="137" spans="1:66" s="26" customFormat="1" ht="17.25" customHeight="1" x14ac:dyDescent="0.15">
      <c r="A137" s="15"/>
      <c r="B137" s="65">
        <v>20000</v>
      </c>
      <c r="C137" s="99" t="s">
        <v>257</v>
      </c>
      <c r="D137" s="16">
        <f t="shared" si="58"/>
        <v>465</v>
      </c>
      <c r="E137" s="17">
        <f>T137+V137+X137+Z137+AB137+AG137+AI137+AK137+AM137+AO137+AQ137+AS137+AU137+AW137+AY137+BA137+BC137+BE137+BG137+BI137+BK137+BM137</f>
        <v>285</v>
      </c>
      <c r="F137" s="18">
        <f>U137+W137+Y137+AA137+AC137+AH137+AJ137+AL137+AN137+AP137+AR137+AT137+AV137+AX137+AZ137+BB137+BD137+BF137+BH137+BJ137+BL137+BN137</f>
        <v>180</v>
      </c>
      <c r="G137" s="19">
        <f>IF(D137=0,0,D137/[1]基準人口!B$3*100000)</f>
        <v>56.432038834951456</v>
      </c>
      <c r="H137" s="32">
        <f>IF(E137=0,0,E137/[1]基準人口!C$3*100000)</f>
        <v>73.26478149100258</v>
      </c>
      <c r="I137" s="59">
        <f>IF(F137=0,0,F137/[1]基準人口!D$3*100000)</f>
        <v>41.379310344827587</v>
      </c>
      <c r="J137" s="16">
        <f t="shared" ref="J137:S137" si="78">J138+J146+J147+J148</f>
        <v>2</v>
      </c>
      <c r="K137" s="22">
        <f t="shared" si="78"/>
        <v>0</v>
      </c>
      <c r="L137" s="16">
        <f t="shared" si="78"/>
        <v>0</v>
      </c>
      <c r="M137" s="22">
        <f t="shared" si="78"/>
        <v>1</v>
      </c>
      <c r="N137" s="16">
        <f t="shared" si="78"/>
        <v>0</v>
      </c>
      <c r="O137" s="22">
        <f t="shared" si="78"/>
        <v>0</v>
      </c>
      <c r="P137" s="16">
        <f t="shared" si="78"/>
        <v>1</v>
      </c>
      <c r="Q137" s="22">
        <f t="shared" si="78"/>
        <v>1</v>
      </c>
      <c r="R137" s="16">
        <f t="shared" si="78"/>
        <v>1</v>
      </c>
      <c r="S137" s="25">
        <f t="shared" si="78"/>
        <v>0</v>
      </c>
      <c r="T137" s="24">
        <f t="shared" si="59"/>
        <v>4</v>
      </c>
      <c r="U137" s="22">
        <f t="shared" si="59"/>
        <v>2</v>
      </c>
      <c r="V137" s="16">
        <f t="shared" ref="V137:AC137" si="79">V138+V146+V147+V148</f>
        <v>0</v>
      </c>
      <c r="W137" s="22">
        <f t="shared" si="79"/>
        <v>1</v>
      </c>
      <c r="X137" s="16">
        <f t="shared" si="79"/>
        <v>0</v>
      </c>
      <c r="Y137" s="22">
        <f t="shared" si="79"/>
        <v>1</v>
      </c>
      <c r="Z137" s="16">
        <f t="shared" si="79"/>
        <v>1</v>
      </c>
      <c r="AA137" s="22">
        <f t="shared" si="79"/>
        <v>0</v>
      </c>
      <c r="AB137" s="16">
        <f t="shared" si="79"/>
        <v>11</v>
      </c>
      <c r="AC137" s="25">
        <f t="shared" si="79"/>
        <v>0</v>
      </c>
      <c r="AE137" s="65">
        <v>20000</v>
      </c>
      <c r="AF137" s="99" t="s">
        <v>257</v>
      </c>
      <c r="AG137" s="27">
        <f t="shared" ref="AG137:BL137" si="80">AG138+AG146+AG147+AG148</f>
        <v>6</v>
      </c>
      <c r="AH137" s="30">
        <f t="shared" si="80"/>
        <v>2</v>
      </c>
      <c r="AI137" s="27">
        <f t="shared" si="80"/>
        <v>9</v>
      </c>
      <c r="AJ137" s="30">
        <f t="shared" si="80"/>
        <v>2</v>
      </c>
      <c r="AK137" s="27">
        <f t="shared" si="80"/>
        <v>9</v>
      </c>
      <c r="AL137" s="30">
        <f t="shared" si="80"/>
        <v>4</v>
      </c>
      <c r="AM137" s="27">
        <f t="shared" si="80"/>
        <v>8</v>
      </c>
      <c r="AN137" s="28">
        <f t="shared" si="80"/>
        <v>0</v>
      </c>
      <c r="AO137" s="27">
        <f t="shared" si="80"/>
        <v>12</v>
      </c>
      <c r="AP137" s="28">
        <f t="shared" si="80"/>
        <v>10</v>
      </c>
      <c r="AQ137" s="27">
        <f t="shared" si="80"/>
        <v>14</v>
      </c>
      <c r="AR137" s="30">
        <f t="shared" si="80"/>
        <v>3</v>
      </c>
      <c r="AS137" s="27">
        <f t="shared" si="80"/>
        <v>15</v>
      </c>
      <c r="AT137" s="30">
        <f t="shared" si="80"/>
        <v>5</v>
      </c>
      <c r="AU137" s="27">
        <f t="shared" si="80"/>
        <v>23</v>
      </c>
      <c r="AV137" s="30">
        <f t="shared" si="80"/>
        <v>8</v>
      </c>
      <c r="AW137" s="27">
        <f t="shared" si="80"/>
        <v>34</v>
      </c>
      <c r="AX137" s="30">
        <f t="shared" si="80"/>
        <v>15</v>
      </c>
      <c r="AY137" s="27">
        <f t="shared" si="80"/>
        <v>26</v>
      </c>
      <c r="AZ137" s="30">
        <f t="shared" si="80"/>
        <v>11</v>
      </c>
      <c r="BA137" s="27">
        <f t="shared" si="80"/>
        <v>26</v>
      </c>
      <c r="BB137" s="30">
        <f t="shared" si="80"/>
        <v>19</v>
      </c>
      <c r="BC137" s="27">
        <f t="shared" si="80"/>
        <v>30</v>
      </c>
      <c r="BD137" s="30">
        <f t="shared" si="80"/>
        <v>26</v>
      </c>
      <c r="BE137" s="27">
        <f t="shared" si="80"/>
        <v>35</v>
      </c>
      <c r="BF137" s="30">
        <f t="shared" si="80"/>
        <v>30</v>
      </c>
      <c r="BG137" s="27">
        <f t="shared" si="80"/>
        <v>18</v>
      </c>
      <c r="BH137" s="30">
        <f t="shared" si="80"/>
        <v>29</v>
      </c>
      <c r="BI137" s="27">
        <f t="shared" si="80"/>
        <v>4</v>
      </c>
      <c r="BJ137" s="30">
        <f t="shared" si="80"/>
        <v>8</v>
      </c>
      <c r="BK137" s="27">
        <f t="shared" si="80"/>
        <v>0</v>
      </c>
      <c r="BL137" s="28">
        <f t="shared" si="80"/>
        <v>4</v>
      </c>
      <c r="BM137" s="27">
        <f>BM138+BM146+BM147+BM148</f>
        <v>0</v>
      </c>
      <c r="BN137" s="31">
        <f>BN138+BN146+BN147+BN148</f>
        <v>0</v>
      </c>
    </row>
    <row r="138" spans="1:66" s="26" customFormat="1" ht="17.25" customHeight="1" x14ac:dyDescent="0.15">
      <c r="A138" s="15"/>
      <c r="B138" s="65">
        <v>20100</v>
      </c>
      <c r="C138" s="99" t="s">
        <v>258</v>
      </c>
      <c r="D138" s="16">
        <f t="shared" si="58"/>
        <v>289</v>
      </c>
      <c r="E138" s="17">
        <f>T138+V138+X138+Z138+AB138+AG138+AI138+AK138+AM138+AO138+AQ138+AS138+AU138+AW138+AY138+BA138+BC138+BE138+BG138+BI138+BK138+BM138</f>
        <v>165</v>
      </c>
      <c r="F138" s="18">
        <f>U138+W138+Y138+AA138+AC138+AH138+AJ138+AL138+AN138+AP138+AR138+AT138+AV138+AX138+AZ138+BB138+BD138+BF138+BH138+BJ138+BL138+BN138</f>
        <v>124</v>
      </c>
      <c r="G138" s="19">
        <f>IF(D138=0,0,D138/[1]基準人口!B$3*100000)</f>
        <v>35.072815533980581</v>
      </c>
      <c r="H138" s="32">
        <f>IF(E138=0,0,E138/[1]基準人口!C$3*100000)</f>
        <v>42.416452442159382</v>
      </c>
      <c r="I138" s="59">
        <f>IF(F138=0,0,F138/[1]基準人口!D$3*100000)</f>
        <v>28.505747126436784</v>
      </c>
      <c r="J138" s="16">
        <f t="shared" ref="J138:S138" si="81">SUM(J139:J145)</f>
        <v>2</v>
      </c>
      <c r="K138" s="22">
        <f t="shared" si="81"/>
        <v>0</v>
      </c>
      <c r="L138" s="16">
        <f t="shared" si="81"/>
        <v>0</v>
      </c>
      <c r="M138" s="22">
        <f t="shared" si="81"/>
        <v>1</v>
      </c>
      <c r="N138" s="16">
        <f t="shared" si="81"/>
        <v>0</v>
      </c>
      <c r="O138" s="22">
        <f t="shared" si="81"/>
        <v>0</v>
      </c>
      <c r="P138" s="16">
        <f t="shared" si="81"/>
        <v>1</v>
      </c>
      <c r="Q138" s="22">
        <f t="shared" si="81"/>
        <v>0</v>
      </c>
      <c r="R138" s="16">
        <f t="shared" si="81"/>
        <v>0</v>
      </c>
      <c r="S138" s="25">
        <f t="shared" si="81"/>
        <v>0</v>
      </c>
      <c r="T138" s="24">
        <f t="shared" si="59"/>
        <v>3</v>
      </c>
      <c r="U138" s="22">
        <f t="shared" si="59"/>
        <v>1</v>
      </c>
      <c r="V138" s="16">
        <f t="shared" ref="V138:AC138" si="82">SUM(V139:V145)</f>
        <v>0</v>
      </c>
      <c r="W138" s="22">
        <f t="shared" si="82"/>
        <v>0</v>
      </c>
      <c r="X138" s="16">
        <f t="shared" si="82"/>
        <v>0</v>
      </c>
      <c r="Y138" s="22">
        <f t="shared" si="82"/>
        <v>0</v>
      </c>
      <c r="Z138" s="16">
        <f t="shared" si="82"/>
        <v>1</v>
      </c>
      <c r="AA138" s="22">
        <f t="shared" si="82"/>
        <v>0</v>
      </c>
      <c r="AB138" s="16">
        <f t="shared" si="82"/>
        <v>1</v>
      </c>
      <c r="AC138" s="25">
        <f t="shared" si="82"/>
        <v>0</v>
      </c>
      <c r="AE138" s="65">
        <v>20100</v>
      </c>
      <c r="AF138" s="99" t="s">
        <v>258</v>
      </c>
      <c r="AG138" s="27">
        <f t="shared" ref="AG138:BL138" si="83">SUM(AG139:AG145)</f>
        <v>2</v>
      </c>
      <c r="AH138" s="30">
        <f t="shared" si="83"/>
        <v>0</v>
      </c>
      <c r="AI138" s="27">
        <f t="shared" si="83"/>
        <v>2</v>
      </c>
      <c r="AJ138" s="30">
        <f t="shared" si="83"/>
        <v>0</v>
      </c>
      <c r="AK138" s="27">
        <f t="shared" si="83"/>
        <v>2</v>
      </c>
      <c r="AL138" s="30">
        <f t="shared" si="83"/>
        <v>1</v>
      </c>
      <c r="AM138" s="27">
        <f t="shared" si="83"/>
        <v>2</v>
      </c>
      <c r="AN138" s="28">
        <f t="shared" si="83"/>
        <v>0</v>
      </c>
      <c r="AO138" s="27">
        <f t="shared" si="83"/>
        <v>4</v>
      </c>
      <c r="AP138" s="28">
        <f t="shared" si="83"/>
        <v>1</v>
      </c>
      <c r="AQ138" s="27">
        <f t="shared" si="83"/>
        <v>4</v>
      </c>
      <c r="AR138" s="30">
        <f t="shared" si="83"/>
        <v>2</v>
      </c>
      <c r="AS138" s="27">
        <f t="shared" si="83"/>
        <v>6</v>
      </c>
      <c r="AT138" s="30">
        <f t="shared" si="83"/>
        <v>1</v>
      </c>
      <c r="AU138" s="27">
        <f t="shared" si="83"/>
        <v>12</v>
      </c>
      <c r="AV138" s="30">
        <f t="shared" si="83"/>
        <v>4</v>
      </c>
      <c r="AW138" s="27">
        <f t="shared" si="83"/>
        <v>18</v>
      </c>
      <c r="AX138" s="30">
        <f t="shared" si="83"/>
        <v>7</v>
      </c>
      <c r="AY138" s="27">
        <f t="shared" si="83"/>
        <v>20</v>
      </c>
      <c r="AZ138" s="30">
        <f t="shared" si="83"/>
        <v>7</v>
      </c>
      <c r="BA138" s="27">
        <f t="shared" si="83"/>
        <v>20</v>
      </c>
      <c r="BB138" s="30">
        <f t="shared" si="83"/>
        <v>14</v>
      </c>
      <c r="BC138" s="27">
        <f t="shared" si="83"/>
        <v>22</v>
      </c>
      <c r="BD138" s="30">
        <f t="shared" si="83"/>
        <v>22</v>
      </c>
      <c r="BE138" s="27">
        <f t="shared" si="83"/>
        <v>26</v>
      </c>
      <c r="BF138" s="30">
        <f t="shared" si="83"/>
        <v>26</v>
      </c>
      <c r="BG138" s="27">
        <f t="shared" si="83"/>
        <v>17</v>
      </c>
      <c r="BH138" s="30">
        <f t="shared" si="83"/>
        <v>27</v>
      </c>
      <c r="BI138" s="27">
        <f t="shared" si="83"/>
        <v>3</v>
      </c>
      <c r="BJ138" s="30">
        <f t="shared" si="83"/>
        <v>7</v>
      </c>
      <c r="BK138" s="27">
        <f t="shared" si="83"/>
        <v>0</v>
      </c>
      <c r="BL138" s="28">
        <f t="shared" si="83"/>
        <v>4</v>
      </c>
      <c r="BM138" s="27">
        <f>SUM(BM139:BM145)</f>
        <v>0</v>
      </c>
      <c r="BN138" s="31">
        <f>SUM(BN139:BN145)</f>
        <v>0</v>
      </c>
    </row>
    <row r="139" spans="1:66" s="26" customFormat="1" ht="17.25" customHeight="1" x14ac:dyDescent="0.15">
      <c r="A139" s="15">
        <v>20101</v>
      </c>
      <c r="B139" s="65">
        <v>20101</v>
      </c>
      <c r="C139" s="99" t="s">
        <v>259</v>
      </c>
      <c r="D139" s="16">
        <f t="shared" si="58"/>
        <v>40</v>
      </c>
      <c r="E139" s="17">
        <f>T139+V139+X139+Z139+AB139+AG139+AI139+AK139+AM139+AO139+AQ139+AS139+AU139+AW139+AY139+BA139+BC139+BE139+BG139+BI139+BK139+BM139</f>
        <v>27</v>
      </c>
      <c r="F139" s="18">
        <f>U139+W139+Y139+AA139+AC139+AH139+AJ139+AL139+AN139+AP139+AR139+AT139+AV139+AX139+AZ139+BB139+BD139+BF139+BH139+BJ139+BL139+BN139</f>
        <v>13</v>
      </c>
      <c r="G139" s="19">
        <f>IF(D139=0,0,D139/[1]基準人口!B$3*100000)</f>
        <v>4.8543689320388355</v>
      </c>
      <c r="H139" s="32">
        <f>IF(E139=0,0,E139/[1]基準人口!C$3*100000)</f>
        <v>6.9408740359897179</v>
      </c>
      <c r="I139" s="59">
        <f>IF(F139=0,0,F139/[1]基準人口!D$3*100000)</f>
        <v>2.9885057471264367</v>
      </c>
      <c r="J139" s="16">
        <v>0</v>
      </c>
      <c r="K139" s="22">
        <v>0</v>
      </c>
      <c r="L139" s="16">
        <v>0</v>
      </c>
      <c r="M139" s="22">
        <v>0</v>
      </c>
      <c r="N139" s="16">
        <v>0</v>
      </c>
      <c r="O139" s="22">
        <v>0</v>
      </c>
      <c r="P139" s="16">
        <v>1</v>
      </c>
      <c r="Q139" s="22">
        <v>0</v>
      </c>
      <c r="R139" s="16">
        <v>0</v>
      </c>
      <c r="S139" s="25">
        <v>0</v>
      </c>
      <c r="T139" s="24">
        <f t="shared" si="59"/>
        <v>1</v>
      </c>
      <c r="U139" s="22">
        <f t="shared" si="59"/>
        <v>0</v>
      </c>
      <c r="V139" s="16">
        <v>0</v>
      </c>
      <c r="W139" s="22">
        <v>0</v>
      </c>
      <c r="X139" s="16">
        <v>0</v>
      </c>
      <c r="Y139" s="22">
        <v>0</v>
      </c>
      <c r="Z139" s="16">
        <v>1</v>
      </c>
      <c r="AA139" s="22">
        <v>0</v>
      </c>
      <c r="AB139" s="16">
        <v>0</v>
      </c>
      <c r="AC139" s="25">
        <v>0</v>
      </c>
      <c r="AE139" s="65">
        <v>20101</v>
      </c>
      <c r="AF139" s="99" t="s">
        <v>259</v>
      </c>
      <c r="AG139" s="27">
        <v>1</v>
      </c>
      <c r="AH139" s="30">
        <v>0</v>
      </c>
      <c r="AI139" s="27">
        <v>1</v>
      </c>
      <c r="AJ139" s="30">
        <v>0</v>
      </c>
      <c r="AK139" s="27">
        <v>1</v>
      </c>
      <c r="AL139" s="30">
        <v>1</v>
      </c>
      <c r="AM139" s="27">
        <v>1</v>
      </c>
      <c r="AN139" s="28">
        <v>0</v>
      </c>
      <c r="AO139" s="27">
        <v>2</v>
      </c>
      <c r="AP139" s="28">
        <v>0</v>
      </c>
      <c r="AQ139" s="27">
        <v>1</v>
      </c>
      <c r="AR139" s="30">
        <v>1</v>
      </c>
      <c r="AS139" s="27">
        <v>2</v>
      </c>
      <c r="AT139" s="30">
        <v>0</v>
      </c>
      <c r="AU139" s="27">
        <v>4</v>
      </c>
      <c r="AV139" s="30">
        <v>0</v>
      </c>
      <c r="AW139" s="27">
        <v>0</v>
      </c>
      <c r="AX139" s="30">
        <v>0</v>
      </c>
      <c r="AY139" s="27">
        <v>2</v>
      </c>
      <c r="AZ139" s="30">
        <v>2</v>
      </c>
      <c r="BA139" s="27">
        <v>2</v>
      </c>
      <c r="BB139" s="30">
        <v>4</v>
      </c>
      <c r="BC139" s="27">
        <v>4</v>
      </c>
      <c r="BD139" s="30">
        <v>1</v>
      </c>
      <c r="BE139" s="27">
        <v>3</v>
      </c>
      <c r="BF139" s="30">
        <v>3</v>
      </c>
      <c r="BG139" s="27">
        <v>1</v>
      </c>
      <c r="BH139" s="30">
        <v>1</v>
      </c>
      <c r="BI139" s="27">
        <v>0</v>
      </c>
      <c r="BJ139" s="30">
        <v>0</v>
      </c>
      <c r="BK139" s="27">
        <v>0</v>
      </c>
      <c r="BL139" s="28">
        <v>0</v>
      </c>
      <c r="BM139" s="27">
        <v>0</v>
      </c>
      <c r="BN139" s="31">
        <v>0</v>
      </c>
    </row>
    <row r="140" spans="1:66" s="26" customFormat="1" ht="30" customHeight="1" x14ac:dyDescent="0.15">
      <c r="A140" s="15">
        <v>20102</v>
      </c>
      <c r="B140" s="65">
        <v>20102</v>
      </c>
      <c r="C140" s="99" t="s">
        <v>260</v>
      </c>
      <c r="D140" s="16">
        <f t="shared" si="58"/>
        <v>54</v>
      </c>
      <c r="E140" s="17">
        <f>T140+V140+X140+Z140+AB140+AG140+AI140+AK140+AM140+AO140+AQ140+AS140+AU140+AW140+AY140+BA140+BC140+BE140+BG140+BI140+BK140+BM140</f>
        <v>33</v>
      </c>
      <c r="F140" s="18">
        <f>U140+W140+Y140+AA140+AC140+AH140+AJ140+AL140+AN140+AP140+AR140+AT140+AV140+AX140+AZ140+BB140+BD140+BF140+BH140+BJ140+BL140+BN140</f>
        <v>21</v>
      </c>
      <c r="G140" s="19">
        <f>IF(D140=0,0,D140/[1]基準人口!B$3*100000)</f>
        <v>6.5533980582524274</v>
      </c>
      <c r="H140" s="32">
        <f>IF(E140=0,0,E140/[1]基準人口!C$3*100000)</f>
        <v>8.4832904884318765</v>
      </c>
      <c r="I140" s="59">
        <f>IF(F140=0,0,F140/[1]基準人口!D$3*100000)</f>
        <v>4.8275862068965516</v>
      </c>
      <c r="J140" s="16">
        <v>0</v>
      </c>
      <c r="K140" s="22">
        <v>0</v>
      </c>
      <c r="L140" s="16">
        <v>0</v>
      </c>
      <c r="M140" s="22">
        <v>0</v>
      </c>
      <c r="N140" s="16">
        <v>0</v>
      </c>
      <c r="O140" s="22">
        <v>0</v>
      </c>
      <c r="P140" s="16">
        <v>0</v>
      </c>
      <c r="Q140" s="22">
        <v>0</v>
      </c>
      <c r="R140" s="16">
        <v>0</v>
      </c>
      <c r="S140" s="25">
        <v>0</v>
      </c>
      <c r="T140" s="24">
        <f t="shared" si="59"/>
        <v>0</v>
      </c>
      <c r="U140" s="22">
        <f t="shared" si="59"/>
        <v>0</v>
      </c>
      <c r="V140" s="16">
        <v>0</v>
      </c>
      <c r="W140" s="22">
        <v>0</v>
      </c>
      <c r="X140" s="16">
        <v>0</v>
      </c>
      <c r="Y140" s="22">
        <v>0</v>
      </c>
      <c r="Z140" s="16">
        <v>0</v>
      </c>
      <c r="AA140" s="22">
        <v>0</v>
      </c>
      <c r="AB140" s="16">
        <v>1</v>
      </c>
      <c r="AC140" s="25">
        <v>0</v>
      </c>
      <c r="AE140" s="65">
        <v>20102</v>
      </c>
      <c r="AF140" s="99" t="s">
        <v>260</v>
      </c>
      <c r="AG140" s="27">
        <v>1</v>
      </c>
      <c r="AH140" s="30">
        <v>0</v>
      </c>
      <c r="AI140" s="27">
        <v>0</v>
      </c>
      <c r="AJ140" s="30">
        <v>0</v>
      </c>
      <c r="AK140" s="27">
        <v>0</v>
      </c>
      <c r="AL140" s="30">
        <v>0</v>
      </c>
      <c r="AM140" s="27">
        <v>0</v>
      </c>
      <c r="AN140" s="28">
        <v>0</v>
      </c>
      <c r="AO140" s="27">
        <v>0</v>
      </c>
      <c r="AP140" s="28">
        <v>0</v>
      </c>
      <c r="AQ140" s="27">
        <v>1</v>
      </c>
      <c r="AR140" s="30">
        <v>0</v>
      </c>
      <c r="AS140" s="27">
        <v>1</v>
      </c>
      <c r="AT140" s="30">
        <v>0</v>
      </c>
      <c r="AU140" s="27">
        <v>2</v>
      </c>
      <c r="AV140" s="30">
        <v>1</v>
      </c>
      <c r="AW140" s="27">
        <v>4</v>
      </c>
      <c r="AX140" s="30">
        <v>0</v>
      </c>
      <c r="AY140" s="27">
        <v>4</v>
      </c>
      <c r="AZ140" s="30">
        <v>1</v>
      </c>
      <c r="BA140" s="27">
        <v>4</v>
      </c>
      <c r="BB140" s="30">
        <v>0</v>
      </c>
      <c r="BC140" s="27">
        <v>4</v>
      </c>
      <c r="BD140" s="30">
        <v>2</v>
      </c>
      <c r="BE140" s="27">
        <v>7</v>
      </c>
      <c r="BF140" s="30">
        <v>5</v>
      </c>
      <c r="BG140" s="27">
        <v>2</v>
      </c>
      <c r="BH140" s="30">
        <v>8</v>
      </c>
      <c r="BI140" s="27">
        <v>2</v>
      </c>
      <c r="BJ140" s="30">
        <v>1</v>
      </c>
      <c r="BK140" s="27">
        <v>0</v>
      </c>
      <c r="BL140" s="28">
        <v>3</v>
      </c>
      <c r="BM140" s="27">
        <v>0</v>
      </c>
      <c r="BN140" s="31">
        <v>0</v>
      </c>
    </row>
    <row r="141" spans="1:66" s="26" customFormat="1" ht="17.25" customHeight="1" x14ac:dyDescent="0.15">
      <c r="A141" s="15">
        <v>20103</v>
      </c>
      <c r="B141" s="65">
        <v>20103</v>
      </c>
      <c r="C141" s="99" t="s">
        <v>261</v>
      </c>
      <c r="D141" s="16">
        <f t="shared" si="58"/>
        <v>52</v>
      </c>
      <c r="E141" s="17">
        <f>T141+V141+X141+Z141+AB141+AG141+AI141+AK141+AM141+AO141+AQ141+AS141+AU141+AW141+AY141+BA141+BC141+BE141+BG141+BI141+BK141+BM141</f>
        <v>27</v>
      </c>
      <c r="F141" s="18">
        <f>U141+W141+Y141+AA141+AC141+AH141+AJ141+AL141+AN141+AP141+AR141+AT141+AV141+AX141+AZ141+BB141+BD141+BF141+BH141+BJ141+BL141+BN141</f>
        <v>25</v>
      </c>
      <c r="G141" s="19">
        <f>IF(D141=0,0,D141/[1]基準人口!B$3*100000)</f>
        <v>6.3106796116504844</v>
      </c>
      <c r="H141" s="32">
        <f>IF(E141=0,0,E141/[1]基準人口!C$3*100000)</f>
        <v>6.9408740359897179</v>
      </c>
      <c r="I141" s="59">
        <f>IF(F141=0,0,F141/[1]基準人口!D$3*100000)</f>
        <v>5.7471264367816088</v>
      </c>
      <c r="J141" s="16">
        <v>0</v>
      </c>
      <c r="K141" s="22">
        <v>0</v>
      </c>
      <c r="L141" s="16">
        <v>0</v>
      </c>
      <c r="M141" s="22">
        <v>0</v>
      </c>
      <c r="N141" s="16">
        <v>0</v>
      </c>
      <c r="O141" s="22">
        <v>0</v>
      </c>
      <c r="P141" s="16">
        <v>0</v>
      </c>
      <c r="Q141" s="22">
        <v>0</v>
      </c>
      <c r="R141" s="16">
        <v>0</v>
      </c>
      <c r="S141" s="25">
        <v>0</v>
      </c>
      <c r="T141" s="24">
        <f t="shared" si="59"/>
        <v>0</v>
      </c>
      <c r="U141" s="22">
        <f t="shared" si="59"/>
        <v>0</v>
      </c>
      <c r="V141" s="16">
        <v>0</v>
      </c>
      <c r="W141" s="22">
        <v>0</v>
      </c>
      <c r="X141" s="16">
        <v>0</v>
      </c>
      <c r="Y141" s="22">
        <v>0</v>
      </c>
      <c r="Z141" s="16">
        <v>0</v>
      </c>
      <c r="AA141" s="22">
        <v>0</v>
      </c>
      <c r="AB141" s="16">
        <v>0</v>
      </c>
      <c r="AC141" s="25">
        <v>0</v>
      </c>
      <c r="AE141" s="65">
        <v>20103</v>
      </c>
      <c r="AF141" s="99" t="s">
        <v>261</v>
      </c>
      <c r="AG141" s="27">
        <v>0</v>
      </c>
      <c r="AH141" s="30">
        <v>0</v>
      </c>
      <c r="AI141" s="27">
        <v>0</v>
      </c>
      <c r="AJ141" s="30">
        <v>0</v>
      </c>
      <c r="AK141" s="27">
        <v>0</v>
      </c>
      <c r="AL141" s="30">
        <v>0</v>
      </c>
      <c r="AM141" s="27">
        <v>0</v>
      </c>
      <c r="AN141" s="28">
        <v>0</v>
      </c>
      <c r="AO141" s="27">
        <v>1</v>
      </c>
      <c r="AP141" s="28">
        <v>0</v>
      </c>
      <c r="AQ141" s="27">
        <v>0</v>
      </c>
      <c r="AR141" s="30">
        <v>1</v>
      </c>
      <c r="AS141" s="27">
        <v>1</v>
      </c>
      <c r="AT141" s="30">
        <v>0</v>
      </c>
      <c r="AU141" s="27">
        <v>4</v>
      </c>
      <c r="AV141" s="30">
        <v>0</v>
      </c>
      <c r="AW141" s="27">
        <v>5</v>
      </c>
      <c r="AX141" s="30">
        <v>3</v>
      </c>
      <c r="AY141" s="27">
        <v>3</v>
      </c>
      <c r="AZ141" s="30">
        <v>3</v>
      </c>
      <c r="BA141" s="27">
        <v>4</v>
      </c>
      <c r="BB141" s="30">
        <v>4</v>
      </c>
      <c r="BC141" s="27">
        <v>5</v>
      </c>
      <c r="BD141" s="30">
        <v>9</v>
      </c>
      <c r="BE141" s="27">
        <v>4</v>
      </c>
      <c r="BF141" s="30">
        <v>3</v>
      </c>
      <c r="BG141" s="27">
        <v>0</v>
      </c>
      <c r="BH141" s="30">
        <v>2</v>
      </c>
      <c r="BI141" s="27">
        <v>0</v>
      </c>
      <c r="BJ141" s="30">
        <v>0</v>
      </c>
      <c r="BK141" s="27">
        <v>0</v>
      </c>
      <c r="BL141" s="28">
        <v>0</v>
      </c>
      <c r="BM141" s="27">
        <v>0</v>
      </c>
      <c r="BN141" s="31">
        <v>0</v>
      </c>
    </row>
    <row r="142" spans="1:66" s="26" customFormat="1" ht="17.25" customHeight="1" x14ac:dyDescent="0.15">
      <c r="A142" s="15">
        <v>20104</v>
      </c>
      <c r="B142" s="65">
        <v>20104</v>
      </c>
      <c r="C142" s="99" t="s">
        <v>262</v>
      </c>
      <c r="D142" s="16">
        <f t="shared" si="58"/>
        <v>86</v>
      </c>
      <c r="E142" s="17">
        <f>T142+V142+X142+Z142+AB142+AG142+AI142+AK142+AM142+AO142+AQ142+AS142+AU142+AW142+AY142+BA142+BC142+BE142+BG142+BI142+BK142+BM142</f>
        <v>41</v>
      </c>
      <c r="F142" s="18">
        <f>U142+W142+Y142+AA142+AC142+AH142+AJ142+AL142+AN142+AP142+AR142+AT142+AV142+AX142+AZ142+BB142+BD142+BF142+BH142+BJ142+BL142+BN142</f>
        <v>45</v>
      </c>
      <c r="G142" s="19">
        <f>IF(D142=0,0,D142/[1]基準人口!B$3*100000)</f>
        <v>10.436893203883495</v>
      </c>
      <c r="H142" s="32">
        <f>IF(E142=0,0,E142/[1]基準人口!C$3*100000)</f>
        <v>10.539845758354756</v>
      </c>
      <c r="I142" s="59">
        <f>IF(F142=0,0,F142/[1]基準人口!D$3*100000)</f>
        <v>10.344827586206897</v>
      </c>
      <c r="J142" s="16">
        <v>2</v>
      </c>
      <c r="K142" s="22">
        <v>0</v>
      </c>
      <c r="L142" s="16">
        <v>0</v>
      </c>
      <c r="M142" s="22">
        <v>1</v>
      </c>
      <c r="N142" s="16">
        <v>0</v>
      </c>
      <c r="O142" s="22">
        <v>0</v>
      </c>
      <c r="P142" s="16">
        <v>0</v>
      </c>
      <c r="Q142" s="22">
        <v>0</v>
      </c>
      <c r="R142" s="16">
        <v>0</v>
      </c>
      <c r="S142" s="25">
        <v>0</v>
      </c>
      <c r="T142" s="24">
        <f t="shared" si="59"/>
        <v>2</v>
      </c>
      <c r="U142" s="22">
        <f t="shared" si="59"/>
        <v>1</v>
      </c>
      <c r="V142" s="16">
        <v>0</v>
      </c>
      <c r="W142" s="22">
        <v>0</v>
      </c>
      <c r="X142" s="16">
        <v>0</v>
      </c>
      <c r="Y142" s="22">
        <v>0</v>
      </c>
      <c r="Z142" s="16">
        <v>0</v>
      </c>
      <c r="AA142" s="22">
        <v>0</v>
      </c>
      <c r="AB142" s="16">
        <v>0</v>
      </c>
      <c r="AC142" s="25">
        <v>0</v>
      </c>
      <c r="AE142" s="65">
        <v>20104</v>
      </c>
      <c r="AF142" s="99" t="s">
        <v>262</v>
      </c>
      <c r="AG142" s="27">
        <v>0</v>
      </c>
      <c r="AH142" s="30">
        <v>0</v>
      </c>
      <c r="AI142" s="27">
        <v>0</v>
      </c>
      <c r="AJ142" s="30">
        <v>0</v>
      </c>
      <c r="AK142" s="27">
        <v>0</v>
      </c>
      <c r="AL142" s="30">
        <v>0</v>
      </c>
      <c r="AM142" s="27">
        <v>0</v>
      </c>
      <c r="AN142" s="28">
        <v>0</v>
      </c>
      <c r="AO142" s="27">
        <v>1</v>
      </c>
      <c r="AP142" s="28">
        <v>0</v>
      </c>
      <c r="AQ142" s="27">
        <v>0</v>
      </c>
      <c r="AR142" s="30">
        <v>0</v>
      </c>
      <c r="AS142" s="27">
        <v>0</v>
      </c>
      <c r="AT142" s="30">
        <v>1</v>
      </c>
      <c r="AU142" s="27">
        <v>0</v>
      </c>
      <c r="AV142" s="30">
        <v>1</v>
      </c>
      <c r="AW142" s="27">
        <v>4</v>
      </c>
      <c r="AX142" s="30">
        <v>2</v>
      </c>
      <c r="AY142" s="27">
        <v>8</v>
      </c>
      <c r="AZ142" s="30">
        <v>0</v>
      </c>
      <c r="BA142" s="27">
        <v>6</v>
      </c>
      <c r="BB142" s="30">
        <v>4</v>
      </c>
      <c r="BC142" s="27">
        <v>4</v>
      </c>
      <c r="BD142" s="30">
        <v>7</v>
      </c>
      <c r="BE142" s="27">
        <v>7</v>
      </c>
      <c r="BF142" s="30">
        <v>8</v>
      </c>
      <c r="BG142" s="27">
        <v>8</v>
      </c>
      <c r="BH142" s="30">
        <v>15</v>
      </c>
      <c r="BI142" s="27">
        <v>1</v>
      </c>
      <c r="BJ142" s="30">
        <v>5</v>
      </c>
      <c r="BK142" s="27">
        <v>0</v>
      </c>
      <c r="BL142" s="28">
        <v>1</v>
      </c>
      <c r="BM142" s="27">
        <v>0</v>
      </c>
      <c r="BN142" s="31">
        <v>0</v>
      </c>
    </row>
    <row r="143" spans="1:66" s="26" customFormat="1" ht="17.25" customHeight="1" x14ac:dyDescent="0.15">
      <c r="A143" s="15">
        <v>20105</v>
      </c>
      <c r="B143" s="65">
        <v>20105</v>
      </c>
      <c r="C143" s="99" t="s">
        <v>263</v>
      </c>
      <c r="D143" s="16">
        <f t="shared" si="58"/>
        <v>6</v>
      </c>
      <c r="E143" s="17">
        <f>T143+V143+X143+Z143+AB143+AG143+AI143+AK143+AM143+AO143+AQ143+AS143+AU143+AW143+AY143+BA143+BC143+BE143+BG143+BI143+BK143+BM143</f>
        <v>2</v>
      </c>
      <c r="F143" s="18">
        <f>U143+W143+Y143+AA143+AC143+AH143+AJ143+AL143+AN143+AP143+AR143+AT143+AV143+AX143+AZ143+BB143+BD143+BF143+BH143+BJ143+BL143+BN143</f>
        <v>4</v>
      </c>
      <c r="G143" s="19">
        <f>IF(D143=0,0,D143/[1]基準人口!B$3*100000)</f>
        <v>0.72815533980582525</v>
      </c>
      <c r="H143" s="32">
        <f>IF(E143=0,0,E143/[1]基準人口!C$3*100000)</f>
        <v>0.51413881748071977</v>
      </c>
      <c r="I143" s="59">
        <f>IF(F143=0,0,F143/[1]基準人口!D$3*100000)</f>
        <v>0.91954022988505746</v>
      </c>
      <c r="J143" s="16">
        <v>0</v>
      </c>
      <c r="K143" s="22">
        <v>0</v>
      </c>
      <c r="L143" s="16">
        <v>0</v>
      </c>
      <c r="M143" s="22">
        <v>0</v>
      </c>
      <c r="N143" s="16">
        <v>0</v>
      </c>
      <c r="O143" s="22">
        <v>0</v>
      </c>
      <c r="P143" s="16">
        <v>0</v>
      </c>
      <c r="Q143" s="22">
        <v>0</v>
      </c>
      <c r="R143" s="16">
        <v>0</v>
      </c>
      <c r="S143" s="25">
        <v>0</v>
      </c>
      <c r="T143" s="24">
        <f t="shared" si="59"/>
        <v>0</v>
      </c>
      <c r="U143" s="22">
        <f t="shared" si="59"/>
        <v>0</v>
      </c>
      <c r="V143" s="16">
        <v>0</v>
      </c>
      <c r="W143" s="22">
        <v>0</v>
      </c>
      <c r="X143" s="16">
        <v>0</v>
      </c>
      <c r="Y143" s="22">
        <v>0</v>
      </c>
      <c r="Z143" s="16">
        <v>0</v>
      </c>
      <c r="AA143" s="22">
        <v>0</v>
      </c>
      <c r="AB143" s="16">
        <v>0</v>
      </c>
      <c r="AC143" s="25">
        <v>0</v>
      </c>
      <c r="AE143" s="65">
        <v>20105</v>
      </c>
      <c r="AF143" s="99" t="s">
        <v>263</v>
      </c>
      <c r="AG143" s="27">
        <v>0</v>
      </c>
      <c r="AH143" s="30">
        <v>0</v>
      </c>
      <c r="AI143" s="27">
        <v>0</v>
      </c>
      <c r="AJ143" s="30">
        <v>0</v>
      </c>
      <c r="AK143" s="27">
        <v>0</v>
      </c>
      <c r="AL143" s="30">
        <v>0</v>
      </c>
      <c r="AM143" s="27">
        <v>0</v>
      </c>
      <c r="AN143" s="28">
        <v>0</v>
      </c>
      <c r="AO143" s="27">
        <v>0</v>
      </c>
      <c r="AP143" s="28">
        <v>0</v>
      </c>
      <c r="AQ143" s="27">
        <v>1</v>
      </c>
      <c r="AR143" s="30">
        <v>0</v>
      </c>
      <c r="AS143" s="27">
        <v>0</v>
      </c>
      <c r="AT143" s="30">
        <v>0</v>
      </c>
      <c r="AU143" s="27">
        <v>1</v>
      </c>
      <c r="AV143" s="30">
        <v>0</v>
      </c>
      <c r="AW143" s="27">
        <v>0</v>
      </c>
      <c r="AX143" s="30">
        <v>1</v>
      </c>
      <c r="AY143" s="27">
        <v>0</v>
      </c>
      <c r="AZ143" s="30">
        <v>1</v>
      </c>
      <c r="BA143" s="27">
        <v>0</v>
      </c>
      <c r="BB143" s="30">
        <v>2</v>
      </c>
      <c r="BC143" s="27">
        <v>0</v>
      </c>
      <c r="BD143" s="30">
        <v>0</v>
      </c>
      <c r="BE143" s="27">
        <v>0</v>
      </c>
      <c r="BF143" s="30">
        <v>0</v>
      </c>
      <c r="BG143" s="27">
        <v>0</v>
      </c>
      <c r="BH143" s="30">
        <v>0</v>
      </c>
      <c r="BI143" s="27">
        <v>0</v>
      </c>
      <c r="BJ143" s="30">
        <v>0</v>
      </c>
      <c r="BK143" s="27">
        <v>0</v>
      </c>
      <c r="BL143" s="28">
        <v>0</v>
      </c>
      <c r="BM143" s="27">
        <v>0</v>
      </c>
      <c r="BN143" s="31">
        <v>0</v>
      </c>
    </row>
    <row r="144" spans="1:66" s="26" customFormat="1" ht="17.25" customHeight="1" x14ac:dyDescent="0.15">
      <c r="A144" s="15">
        <v>20106</v>
      </c>
      <c r="B144" s="65">
        <v>20106</v>
      </c>
      <c r="C144" s="99" t="s">
        <v>264</v>
      </c>
      <c r="D144" s="16">
        <f t="shared" si="58"/>
        <v>6</v>
      </c>
      <c r="E144" s="17">
        <f>T144+V144+X144+Z144+AB144+AG144+AI144+AK144+AM144+AO144+AQ144+AS144+AU144+AW144+AY144+BA144+BC144+BE144+BG144+BI144+BK144+BM144</f>
        <v>5</v>
      </c>
      <c r="F144" s="18">
        <f>U144+W144+Y144+AA144+AC144+AH144+AJ144+AL144+AN144+AP144+AR144+AT144+AV144+AX144+AZ144+BB144+BD144+BF144+BH144+BJ144+BL144+BN144</f>
        <v>1</v>
      </c>
      <c r="G144" s="19">
        <f>IF(D144=0,0,D144/[1]基準人口!B$3*100000)</f>
        <v>0.72815533980582525</v>
      </c>
      <c r="H144" s="32">
        <f>IF(E144=0,0,E144/[1]基準人口!C$3*100000)</f>
        <v>1.2853470437017995</v>
      </c>
      <c r="I144" s="59">
        <f>IF(F144=0,0,F144/[1]基準人口!D$3*100000)</f>
        <v>0.22988505747126436</v>
      </c>
      <c r="J144" s="16">
        <v>0</v>
      </c>
      <c r="K144" s="22">
        <v>0</v>
      </c>
      <c r="L144" s="16">
        <v>0</v>
      </c>
      <c r="M144" s="22">
        <v>0</v>
      </c>
      <c r="N144" s="16">
        <v>0</v>
      </c>
      <c r="O144" s="22">
        <v>0</v>
      </c>
      <c r="P144" s="16">
        <v>0</v>
      </c>
      <c r="Q144" s="22">
        <v>0</v>
      </c>
      <c r="R144" s="16">
        <v>0</v>
      </c>
      <c r="S144" s="25">
        <v>0</v>
      </c>
      <c r="T144" s="24">
        <f t="shared" si="59"/>
        <v>0</v>
      </c>
      <c r="U144" s="22">
        <f t="shared" si="59"/>
        <v>0</v>
      </c>
      <c r="V144" s="16">
        <v>0</v>
      </c>
      <c r="W144" s="22">
        <v>0</v>
      </c>
      <c r="X144" s="16">
        <v>0</v>
      </c>
      <c r="Y144" s="22">
        <v>0</v>
      </c>
      <c r="Z144" s="16">
        <v>0</v>
      </c>
      <c r="AA144" s="22">
        <v>0</v>
      </c>
      <c r="AB144" s="16">
        <v>0</v>
      </c>
      <c r="AC144" s="25">
        <v>0</v>
      </c>
      <c r="AE144" s="65">
        <v>20106</v>
      </c>
      <c r="AF144" s="99" t="s">
        <v>264</v>
      </c>
      <c r="AG144" s="27">
        <v>0</v>
      </c>
      <c r="AH144" s="30">
        <v>0</v>
      </c>
      <c r="AI144" s="27">
        <v>0</v>
      </c>
      <c r="AJ144" s="30">
        <v>0</v>
      </c>
      <c r="AK144" s="27">
        <v>1</v>
      </c>
      <c r="AL144" s="30">
        <v>0</v>
      </c>
      <c r="AM144" s="27">
        <v>0</v>
      </c>
      <c r="AN144" s="28">
        <v>0</v>
      </c>
      <c r="AO144" s="27">
        <v>0</v>
      </c>
      <c r="AP144" s="28">
        <v>0</v>
      </c>
      <c r="AQ144" s="27">
        <v>0</v>
      </c>
      <c r="AR144" s="30">
        <v>0</v>
      </c>
      <c r="AS144" s="27">
        <v>1</v>
      </c>
      <c r="AT144" s="30">
        <v>0</v>
      </c>
      <c r="AU144" s="27">
        <v>0</v>
      </c>
      <c r="AV144" s="30">
        <v>0</v>
      </c>
      <c r="AW144" s="27">
        <v>2</v>
      </c>
      <c r="AX144" s="30">
        <v>0</v>
      </c>
      <c r="AY144" s="27">
        <v>0</v>
      </c>
      <c r="AZ144" s="30">
        <v>0</v>
      </c>
      <c r="BA144" s="27">
        <v>1</v>
      </c>
      <c r="BB144" s="30">
        <v>0</v>
      </c>
      <c r="BC144" s="27">
        <v>0</v>
      </c>
      <c r="BD144" s="30">
        <v>1</v>
      </c>
      <c r="BE144" s="27">
        <v>0</v>
      </c>
      <c r="BF144" s="30">
        <v>0</v>
      </c>
      <c r="BG144" s="27">
        <v>0</v>
      </c>
      <c r="BH144" s="30">
        <v>0</v>
      </c>
      <c r="BI144" s="27">
        <v>0</v>
      </c>
      <c r="BJ144" s="30">
        <v>0</v>
      </c>
      <c r="BK144" s="27">
        <v>0</v>
      </c>
      <c r="BL144" s="28">
        <v>0</v>
      </c>
      <c r="BM144" s="27">
        <v>0</v>
      </c>
      <c r="BN144" s="31">
        <v>0</v>
      </c>
    </row>
    <row r="145" spans="1:66" s="26" customFormat="1" ht="30" customHeight="1" x14ac:dyDescent="0.15">
      <c r="A145" s="15">
        <v>20107</v>
      </c>
      <c r="B145" s="65">
        <v>20107</v>
      </c>
      <c r="C145" s="99" t="s">
        <v>265</v>
      </c>
      <c r="D145" s="16">
        <f t="shared" si="58"/>
        <v>45</v>
      </c>
      <c r="E145" s="17">
        <f>T145+V145+X145+Z145+AB145+AG145+AI145+AK145+AM145+AO145+AQ145+AS145+AU145+AW145+AY145+BA145+BC145+BE145+BG145+BI145+BK145+BM145</f>
        <v>30</v>
      </c>
      <c r="F145" s="18">
        <f>U145+W145+Y145+AA145+AC145+AH145+AJ145+AL145+AN145+AP145+AR145+AT145+AV145+AX145+AZ145+BB145+BD145+BF145+BH145+BJ145+BL145+BN145</f>
        <v>15</v>
      </c>
      <c r="G145" s="19">
        <f>IF(D145=0,0,D145/[1]基準人口!B$3*100000)</f>
        <v>5.4611650485436893</v>
      </c>
      <c r="H145" s="32">
        <f>IF(E145=0,0,E145/[1]基準人口!C$3*100000)</f>
        <v>7.7120822622107967</v>
      </c>
      <c r="I145" s="59">
        <f>IF(F145=0,0,F145/[1]基準人口!D$3*100000)</f>
        <v>3.4482758620689657</v>
      </c>
      <c r="J145" s="16">
        <v>0</v>
      </c>
      <c r="K145" s="22">
        <v>0</v>
      </c>
      <c r="L145" s="16">
        <v>0</v>
      </c>
      <c r="M145" s="22">
        <v>0</v>
      </c>
      <c r="N145" s="16">
        <v>0</v>
      </c>
      <c r="O145" s="22">
        <v>0</v>
      </c>
      <c r="P145" s="16">
        <v>0</v>
      </c>
      <c r="Q145" s="22">
        <v>0</v>
      </c>
      <c r="R145" s="16">
        <v>0</v>
      </c>
      <c r="S145" s="25">
        <v>0</v>
      </c>
      <c r="T145" s="24">
        <f t="shared" si="59"/>
        <v>0</v>
      </c>
      <c r="U145" s="22">
        <f t="shared" si="59"/>
        <v>0</v>
      </c>
      <c r="V145" s="16">
        <v>0</v>
      </c>
      <c r="W145" s="22">
        <v>0</v>
      </c>
      <c r="X145" s="16">
        <v>0</v>
      </c>
      <c r="Y145" s="22">
        <v>0</v>
      </c>
      <c r="Z145" s="16">
        <v>0</v>
      </c>
      <c r="AA145" s="22">
        <v>0</v>
      </c>
      <c r="AB145" s="16">
        <v>0</v>
      </c>
      <c r="AC145" s="25">
        <v>0</v>
      </c>
      <c r="AE145" s="65">
        <v>20107</v>
      </c>
      <c r="AF145" s="99" t="s">
        <v>265</v>
      </c>
      <c r="AG145" s="27">
        <v>0</v>
      </c>
      <c r="AH145" s="30">
        <v>0</v>
      </c>
      <c r="AI145" s="27">
        <v>1</v>
      </c>
      <c r="AJ145" s="30">
        <v>0</v>
      </c>
      <c r="AK145" s="27">
        <v>0</v>
      </c>
      <c r="AL145" s="30">
        <v>0</v>
      </c>
      <c r="AM145" s="27">
        <v>1</v>
      </c>
      <c r="AN145" s="28">
        <v>0</v>
      </c>
      <c r="AO145" s="27">
        <v>0</v>
      </c>
      <c r="AP145" s="28">
        <v>1</v>
      </c>
      <c r="AQ145" s="27">
        <v>1</v>
      </c>
      <c r="AR145" s="30">
        <v>0</v>
      </c>
      <c r="AS145" s="27">
        <v>1</v>
      </c>
      <c r="AT145" s="30">
        <v>0</v>
      </c>
      <c r="AU145" s="27">
        <v>1</v>
      </c>
      <c r="AV145" s="30">
        <v>2</v>
      </c>
      <c r="AW145" s="27">
        <v>3</v>
      </c>
      <c r="AX145" s="30">
        <v>1</v>
      </c>
      <c r="AY145" s="27">
        <v>3</v>
      </c>
      <c r="AZ145" s="30">
        <v>0</v>
      </c>
      <c r="BA145" s="27">
        <v>3</v>
      </c>
      <c r="BB145" s="30">
        <v>0</v>
      </c>
      <c r="BC145" s="27">
        <v>5</v>
      </c>
      <c r="BD145" s="30">
        <v>2</v>
      </c>
      <c r="BE145" s="27">
        <v>5</v>
      </c>
      <c r="BF145" s="30">
        <v>7</v>
      </c>
      <c r="BG145" s="27">
        <v>6</v>
      </c>
      <c r="BH145" s="30">
        <v>1</v>
      </c>
      <c r="BI145" s="27">
        <v>0</v>
      </c>
      <c r="BJ145" s="30">
        <v>1</v>
      </c>
      <c r="BK145" s="27">
        <v>0</v>
      </c>
      <c r="BL145" s="28">
        <v>0</v>
      </c>
      <c r="BM145" s="27">
        <v>0</v>
      </c>
      <c r="BN145" s="31">
        <v>0</v>
      </c>
    </row>
    <row r="146" spans="1:66" s="26" customFormat="1" ht="17.25" customHeight="1" x14ac:dyDescent="0.15">
      <c r="A146" s="15">
        <v>20200</v>
      </c>
      <c r="B146" s="65">
        <v>20200</v>
      </c>
      <c r="C146" s="99" t="s">
        <v>266</v>
      </c>
      <c r="D146" s="16">
        <f t="shared" si="58"/>
        <v>127</v>
      </c>
      <c r="E146" s="17">
        <f>T146+V146+X146+Z146+AB146+AG146+AI146+AK146+AM146+AO146+AQ146+AS146+AU146+AW146+AY146+BA146+BC146+BE146+BG146+BI146+BK146+BM146</f>
        <v>97</v>
      </c>
      <c r="F146" s="18">
        <f>U146+W146+Y146+AA146+AC146+AH146+AJ146+AL146+AN146+AP146+AR146+AT146+AV146+AX146+AZ146+BB146+BD146+BF146+BH146+BJ146+BL146+BN146</f>
        <v>30</v>
      </c>
      <c r="G146" s="19">
        <f>IF(D146=0,0,D146/[1]基準人口!B$3*100000)</f>
        <v>15.412621359223301</v>
      </c>
      <c r="H146" s="32">
        <f>IF(E146=0,0,E146/[1]基準人口!C$3*100000)</f>
        <v>24.935732647814913</v>
      </c>
      <c r="I146" s="59">
        <f>IF(F146=0,0,F146/[1]基準人口!D$3*100000)</f>
        <v>6.8965517241379315</v>
      </c>
      <c r="J146" s="16">
        <v>0</v>
      </c>
      <c r="K146" s="22">
        <v>0</v>
      </c>
      <c r="L146" s="16">
        <v>0</v>
      </c>
      <c r="M146" s="22">
        <v>0</v>
      </c>
      <c r="N146" s="16">
        <v>0</v>
      </c>
      <c r="O146" s="22">
        <v>0</v>
      </c>
      <c r="P146" s="16">
        <v>0</v>
      </c>
      <c r="Q146" s="22">
        <v>0</v>
      </c>
      <c r="R146" s="16">
        <v>0</v>
      </c>
      <c r="S146" s="25">
        <v>0</v>
      </c>
      <c r="T146" s="24">
        <f t="shared" si="59"/>
        <v>0</v>
      </c>
      <c r="U146" s="22">
        <f t="shared" si="59"/>
        <v>0</v>
      </c>
      <c r="V146" s="16">
        <v>0</v>
      </c>
      <c r="W146" s="22">
        <v>0</v>
      </c>
      <c r="X146" s="16">
        <v>0</v>
      </c>
      <c r="Y146" s="22">
        <v>0</v>
      </c>
      <c r="Z146" s="16">
        <v>0</v>
      </c>
      <c r="AA146" s="22">
        <v>0</v>
      </c>
      <c r="AB146" s="16">
        <v>9</v>
      </c>
      <c r="AC146" s="25">
        <v>0</v>
      </c>
      <c r="AE146" s="65">
        <v>20200</v>
      </c>
      <c r="AF146" s="99" t="s">
        <v>266</v>
      </c>
      <c r="AG146" s="27">
        <v>4</v>
      </c>
      <c r="AH146" s="30">
        <v>2</v>
      </c>
      <c r="AI146" s="27">
        <v>6</v>
      </c>
      <c r="AJ146" s="30">
        <v>2</v>
      </c>
      <c r="AK146" s="27">
        <v>5</v>
      </c>
      <c r="AL146" s="30">
        <v>3</v>
      </c>
      <c r="AM146" s="27">
        <v>5</v>
      </c>
      <c r="AN146" s="28">
        <v>0</v>
      </c>
      <c r="AO146" s="27">
        <v>7</v>
      </c>
      <c r="AP146" s="28">
        <v>6</v>
      </c>
      <c r="AQ146" s="27">
        <v>9</v>
      </c>
      <c r="AR146" s="30">
        <v>1</v>
      </c>
      <c r="AS146" s="27">
        <v>8</v>
      </c>
      <c r="AT146" s="30">
        <v>4</v>
      </c>
      <c r="AU146" s="27">
        <v>10</v>
      </c>
      <c r="AV146" s="30">
        <v>1</v>
      </c>
      <c r="AW146" s="27">
        <v>13</v>
      </c>
      <c r="AX146" s="30">
        <v>5</v>
      </c>
      <c r="AY146" s="27">
        <v>3</v>
      </c>
      <c r="AZ146" s="30">
        <v>3</v>
      </c>
      <c r="BA146" s="27">
        <v>3</v>
      </c>
      <c r="BB146" s="30">
        <v>2</v>
      </c>
      <c r="BC146" s="27">
        <v>7</v>
      </c>
      <c r="BD146" s="30">
        <v>1</v>
      </c>
      <c r="BE146" s="27">
        <v>7</v>
      </c>
      <c r="BF146" s="30">
        <v>0</v>
      </c>
      <c r="BG146" s="27">
        <v>0</v>
      </c>
      <c r="BH146" s="30">
        <v>0</v>
      </c>
      <c r="BI146" s="27">
        <v>1</v>
      </c>
      <c r="BJ146" s="30">
        <v>0</v>
      </c>
      <c r="BK146" s="27">
        <v>0</v>
      </c>
      <c r="BL146" s="28">
        <v>0</v>
      </c>
      <c r="BM146" s="27">
        <v>0</v>
      </c>
      <c r="BN146" s="31">
        <v>0</v>
      </c>
    </row>
    <row r="147" spans="1:66" s="26" customFormat="1" ht="17.25" customHeight="1" x14ac:dyDescent="0.15">
      <c r="A147" s="15">
        <v>20300</v>
      </c>
      <c r="B147" s="65">
        <v>20300</v>
      </c>
      <c r="C147" s="99" t="s">
        <v>267</v>
      </c>
      <c r="D147" s="16">
        <f t="shared" si="58"/>
        <v>1</v>
      </c>
      <c r="E147" s="17">
        <f>T147+V147+X147+Z147+AB147+AG147+AI147+AK147+AM147+AO147+AQ147+AS147+AU147+AW147+AY147+BA147+BC147+BE147+BG147+BI147+BK147+BM147</f>
        <v>0</v>
      </c>
      <c r="F147" s="18">
        <f>U147+W147+Y147+AA147+AC147+AH147+AJ147+AL147+AN147+AP147+AR147+AT147+AV147+AX147+AZ147+BB147+BD147+BF147+BH147+BJ147+BL147+BN147</f>
        <v>1</v>
      </c>
      <c r="G147" s="19">
        <f>IF(D147=0,0,D147/[1]基準人口!B$3*100000)</f>
        <v>0.12135922330097088</v>
      </c>
      <c r="H147" s="32">
        <f>IF(E147=0,0,E147/[1]基準人口!C$3*100000)</f>
        <v>0</v>
      </c>
      <c r="I147" s="59">
        <f>IF(F147=0,0,F147/[1]基準人口!D$3*100000)</f>
        <v>0.22988505747126436</v>
      </c>
      <c r="J147" s="16">
        <v>0</v>
      </c>
      <c r="K147" s="22">
        <v>0</v>
      </c>
      <c r="L147" s="16">
        <v>0</v>
      </c>
      <c r="M147" s="22">
        <v>0</v>
      </c>
      <c r="N147" s="16">
        <v>0</v>
      </c>
      <c r="O147" s="22">
        <v>0</v>
      </c>
      <c r="P147" s="16">
        <v>0</v>
      </c>
      <c r="Q147" s="22">
        <v>0</v>
      </c>
      <c r="R147" s="16">
        <v>0</v>
      </c>
      <c r="S147" s="25">
        <v>0</v>
      </c>
      <c r="T147" s="24">
        <f t="shared" si="59"/>
        <v>0</v>
      </c>
      <c r="U147" s="22">
        <f t="shared" si="59"/>
        <v>0</v>
      </c>
      <c r="V147" s="16">
        <v>0</v>
      </c>
      <c r="W147" s="22">
        <v>0</v>
      </c>
      <c r="X147" s="16">
        <v>0</v>
      </c>
      <c r="Y147" s="22">
        <v>0</v>
      </c>
      <c r="Z147" s="16">
        <v>0</v>
      </c>
      <c r="AA147" s="22">
        <v>0</v>
      </c>
      <c r="AB147" s="16">
        <v>0</v>
      </c>
      <c r="AC147" s="25">
        <v>0</v>
      </c>
      <c r="AE147" s="65">
        <v>20300</v>
      </c>
      <c r="AF147" s="99" t="s">
        <v>267</v>
      </c>
      <c r="AG147" s="27">
        <v>0</v>
      </c>
      <c r="AH147" s="30">
        <v>0</v>
      </c>
      <c r="AI147" s="27">
        <v>0</v>
      </c>
      <c r="AJ147" s="30">
        <v>0</v>
      </c>
      <c r="AK147" s="27">
        <v>0</v>
      </c>
      <c r="AL147" s="30">
        <v>0</v>
      </c>
      <c r="AM147" s="27">
        <v>0</v>
      </c>
      <c r="AN147" s="28">
        <v>0</v>
      </c>
      <c r="AO147" s="27">
        <v>0</v>
      </c>
      <c r="AP147" s="28">
        <v>0</v>
      </c>
      <c r="AQ147" s="27">
        <v>0</v>
      </c>
      <c r="AR147" s="30">
        <v>0</v>
      </c>
      <c r="AS147" s="27">
        <v>0</v>
      </c>
      <c r="AT147" s="30">
        <v>0</v>
      </c>
      <c r="AU147" s="27">
        <v>0</v>
      </c>
      <c r="AV147" s="30">
        <v>0</v>
      </c>
      <c r="AW147" s="27">
        <v>0</v>
      </c>
      <c r="AX147" s="30">
        <v>0</v>
      </c>
      <c r="AY147" s="27">
        <v>0</v>
      </c>
      <c r="AZ147" s="30">
        <v>1</v>
      </c>
      <c r="BA147" s="27">
        <v>0</v>
      </c>
      <c r="BB147" s="30">
        <v>0</v>
      </c>
      <c r="BC147" s="27">
        <v>0</v>
      </c>
      <c r="BD147" s="30">
        <v>0</v>
      </c>
      <c r="BE147" s="27">
        <v>0</v>
      </c>
      <c r="BF147" s="30">
        <v>0</v>
      </c>
      <c r="BG147" s="27">
        <v>0</v>
      </c>
      <c r="BH147" s="30">
        <v>0</v>
      </c>
      <c r="BI147" s="27">
        <v>0</v>
      </c>
      <c r="BJ147" s="30">
        <v>0</v>
      </c>
      <c r="BK147" s="27">
        <v>0</v>
      </c>
      <c r="BL147" s="28">
        <v>0</v>
      </c>
      <c r="BM147" s="27">
        <v>0</v>
      </c>
      <c r="BN147" s="31">
        <v>0</v>
      </c>
    </row>
    <row r="148" spans="1:66" s="26" customFormat="1" ht="17.25" customHeight="1" thickBot="1" x14ac:dyDescent="0.2">
      <c r="A148" s="15">
        <v>20400</v>
      </c>
      <c r="B148" s="66">
        <v>20400</v>
      </c>
      <c r="C148" s="100" t="s">
        <v>268</v>
      </c>
      <c r="D148" s="40">
        <f t="shared" si="58"/>
        <v>48</v>
      </c>
      <c r="E148" s="41">
        <f>T148+V148+X148+Z148+AB148+AG148+AI148+AK148+AM148+AO148+AQ148+AS148+AU148+AW148+AY148+BA148+BC148+BE148+BG148+BI148+BK148+BM148</f>
        <v>23</v>
      </c>
      <c r="F148" s="42">
        <f>U148+W148+Y148+AA148+AC148+AH148+AJ148+AL148+AN148+AP148+AR148+AT148+AV148+AX148+AZ148+BB148+BD148+BF148+BH148+BJ148+BL148+BN148</f>
        <v>25</v>
      </c>
      <c r="G148" s="43">
        <f>IF(D148=0,0,D148/[1]基準人口!B$3*100000)</f>
        <v>5.825242718446602</v>
      </c>
      <c r="H148" s="44">
        <f>IF(E148=0,0,E148/[1]基準人口!C$3*100000)</f>
        <v>5.912596401028277</v>
      </c>
      <c r="I148" s="45">
        <f>IF(F148=0,0,F148/[1]基準人口!D$3*100000)</f>
        <v>5.7471264367816088</v>
      </c>
      <c r="J148" s="40">
        <v>0</v>
      </c>
      <c r="K148" s="46">
        <v>0</v>
      </c>
      <c r="L148" s="40">
        <v>0</v>
      </c>
      <c r="M148" s="46">
        <v>0</v>
      </c>
      <c r="N148" s="40">
        <v>0</v>
      </c>
      <c r="O148" s="46">
        <v>0</v>
      </c>
      <c r="P148" s="40">
        <v>0</v>
      </c>
      <c r="Q148" s="46">
        <v>1</v>
      </c>
      <c r="R148" s="40">
        <v>1</v>
      </c>
      <c r="S148" s="49">
        <v>0</v>
      </c>
      <c r="T148" s="48">
        <f t="shared" si="59"/>
        <v>1</v>
      </c>
      <c r="U148" s="46">
        <f t="shared" si="59"/>
        <v>1</v>
      </c>
      <c r="V148" s="40">
        <v>0</v>
      </c>
      <c r="W148" s="46">
        <v>1</v>
      </c>
      <c r="X148" s="40">
        <v>0</v>
      </c>
      <c r="Y148" s="46">
        <v>1</v>
      </c>
      <c r="Z148" s="40">
        <v>0</v>
      </c>
      <c r="AA148" s="46">
        <v>0</v>
      </c>
      <c r="AB148" s="40">
        <v>1</v>
      </c>
      <c r="AC148" s="49">
        <v>0</v>
      </c>
      <c r="AE148" s="66">
        <v>20400</v>
      </c>
      <c r="AF148" s="100" t="s">
        <v>268</v>
      </c>
      <c r="AG148" s="50">
        <v>0</v>
      </c>
      <c r="AH148" s="52">
        <v>0</v>
      </c>
      <c r="AI148" s="50">
        <v>1</v>
      </c>
      <c r="AJ148" s="52">
        <v>0</v>
      </c>
      <c r="AK148" s="50">
        <v>2</v>
      </c>
      <c r="AL148" s="52">
        <v>0</v>
      </c>
      <c r="AM148" s="50">
        <v>1</v>
      </c>
      <c r="AN148" s="51">
        <v>0</v>
      </c>
      <c r="AO148" s="50">
        <v>1</v>
      </c>
      <c r="AP148" s="51">
        <v>3</v>
      </c>
      <c r="AQ148" s="50">
        <v>1</v>
      </c>
      <c r="AR148" s="52">
        <v>0</v>
      </c>
      <c r="AS148" s="50">
        <v>1</v>
      </c>
      <c r="AT148" s="52">
        <v>0</v>
      </c>
      <c r="AU148" s="50">
        <v>1</v>
      </c>
      <c r="AV148" s="52">
        <v>3</v>
      </c>
      <c r="AW148" s="50">
        <v>3</v>
      </c>
      <c r="AX148" s="52">
        <v>3</v>
      </c>
      <c r="AY148" s="50">
        <v>3</v>
      </c>
      <c r="AZ148" s="52">
        <v>0</v>
      </c>
      <c r="BA148" s="50">
        <v>3</v>
      </c>
      <c r="BB148" s="52">
        <v>3</v>
      </c>
      <c r="BC148" s="50">
        <v>1</v>
      </c>
      <c r="BD148" s="52">
        <v>3</v>
      </c>
      <c r="BE148" s="50">
        <v>2</v>
      </c>
      <c r="BF148" s="52">
        <v>4</v>
      </c>
      <c r="BG148" s="50">
        <v>1</v>
      </c>
      <c r="BH148" s="52">
        <v>2</v>
      </c>
      <c r="BI148" s="50">
        <v>0</v>
      </c>
      <c r="BJ148" s="52">
        <v>1</v>
      </c>
      <c r="BK148" s="50">
        <v>0</v>
      </c>
      <c r="BL148" s="51">
        <v>0</v>
      </c>
      <c r="BM148" s="50">
        <v>0</v>
      </c>
      <c r="BN148" s="53">
        <v>0</v>
      </c>
    </row>
    <row r="149" spans="1:66" x14ac:dyDescent="0.15">
      <c r="B149" s="1"/>
    </row>
    <row r="150" spans="1:66" x14ac:dyDescent="0.15">
      <c r="B150" s="1"/>
    </row>
    <row r="151" spans="1:66" x14ac:dyDescent="0.15">
      <c r="B151" s="1"/>
    </row>
    <row r="152" spans="1:66" x14ac:dyDescent="0.15">
      <c r="B152" s="1"/>
    </row>
    <row r="153" spans="1:66" x14ac:dyDescent="0.15">
      <c r="B153" s="1"/>
    </row>
    <row r="154" spans="1:66" x14ac:dyDescent="0.15">
      <c r="B154" s="1"/>
    </row>
    <row r="155" spans="1:66" x14ac:dyDescent="0.15">
      <c r="B155" s="1"/>
    </row>
    <row r="156" spans="1:66" x14ac:dyDescent="0.15">
      <c r="B156" s="1"/>
    </row>
    <row r="157" spans="1:66" x14ac:dyDescent="0.15">
      <c r="B157" s="1"/>
    </row>
    <row r="158" spans="1:66" x14ac:dyDescent="0.15">
      <c r="B158" s="1"/>
    </row>
    <row r="159" spans="1:66" x14ac:dyDescent="0.15">
      <c r="B159" s="1"/>
    </row>
    <row r="160" spans="1:66" x14ac:dyDescent="0.15">
      <c r="B160" s="1"/>
    </row>
    <row r="161" spans="2:2" x14ac:dyDescent="0.15">
      <c r="B161" s="1"/>
    </row>
    <row r="162" spans="2:2" x14ac:dyDescent="0.15">
      <c r="B162" s="3"/>
    </row>
    <row r="163" spans="2:2" x14ac:dyDescent="0.15">
      <c r="B163" s="3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</sheetData>
  <mergeCells count="78">
    <mergeCell ref="AS102:AT102"/>
    <mergeCell ref="AU102:AV102"/>
    <mergeCell ref="BK102:BL102"/>
    <mergeCell ref="BM102:BN103"/>
    <mergeCell ref="AY102:AZ102"/>
    <mergeCell ref="BA102:BB102"/>
    <mergeCell ref="BC102:BD102"/>
    <mergeCell ref="BE102:BF102"/>
    <mergeCell ref="BG102:BH102"/>
    <mergeCell ref="BI102:BJ102"/>
    <mergeCell ref="AI102:AJ102"/>
    <mergeCell ref="AK102:AL102"/>
    <mergeCell ref="AM102:AN102"/>
    <mergeCell ref="AO102:AP102"/>
    <mergeCell ref="AQ102:AR102"/>
    <mergeCell ref="J102:K103"/>
    <mergeCell ref="L102:M103"/>
    <mergeCell ref="N102:O103"/>
    <mergeCell ref="P102:Q103"/>
    <mergeCell ref="R102:S103"/>
    <mergeCell ref="V102:W102"/>
    <mergeCell ref="BC51:BD51"/>
    <mergeCell ref="BE51:BF51"/>
    <mergeCell ref="BG51:BH51"/>
    <mergeCell ref="BI51:BJ51"/>
    <mergeCell ref="AB51:AC51"/>
    <mergeCell ref="AG51:AH51"/>
    <mergeCell ref="AI51:AJ51"/>
    <mergeCell ref="AK51:AL51"/>
    <mergeCell ref="AM51:AN51"/>
    <mergeCell ref="AO51:AP51"/>
    <mergeCell ref="AW102:AX102"/>
    <mergeCell ref="X102:Y102"/>
    <mergeCell ref="Z102:AA102"/>
    <mergeCell ref="AB102:AC102"/>
    <mergeCell ref="AG102:AH102"/>
    <mergeCell ref="BK51:BL51"/>
    <mergeCell ref="BM51:BN52"/>
    <mergeCell ref="AQ51:AR51"/>
    <mergeCell ref="AS51:AT51"/>
    <mergeCell ref="AU51:AV51"/>
    <mergeCell ref="AW51:AX51"/>
    <mergeCell ref="AY51:AZ51"/>
    <mergeCell ref="BA51:BB51"/>
    <mergeCell ref="BK3:BL3"/>
    <mergeCell ref="BM3:BN4"/>
    <mergeCell ref="J51:K52"/>
    <mergeCell ref="L51:M52"/>
    <mergeCell ref="N51:O52"/>
    <mergeCell ref="P51:Q52"/>
    <mergeCell ref="R51:S52"/>
    <mergeCell ref="V51:W51"/>
    <mergeCell ref="X51:Y51"/>
    <mergeCell ref="Z51:AA51"/>
    <mergeCell ref="AY3:AZ3"/>
    <mergeCell ref="BA3:BB3"/>
    <mergeCell ref="BC3:BD3"/>
    <mergeCell ref="BE3:BF3"/>
    <mergeCell ref="BG3:BH3"/>
    <mergeCell ref="BI3:BJ3"/>
    <mergeCell ref="AW3:AX3"/>
    <mergeCell ref="X3:Y3"/>
    <mergeCell ref="Z3:AA3"/>
    <mergeCell ref="AB3:AC3"/>
    <mergeCell ref="AG3:AH3"/>
    <mergeCell ref="AI3:AJ3"/>
    <mergeCell ref="AK3:AL3"/>
    <mergeCell ref="AM3:AN3"/>
    <mergeCell ref="AO3:AP3"/>
    <mergeCell ref="AQ3:AR3"/>
    <mergeCell ref="AS3:AT3"/>
    <mergeCell ref="AU3:AV3"/>
    <mergeCell ref="V3:W3"/>
    <mergeCell ref="J3:K4"/>
    <mergeCell ref="L3:M4"/>
    <mergeCell ref="N3:O4"/>
    <mergeCell ref="P3:Q4"/>
    <mergeCell ref="R3:S4"/>
  </mergeCells>
  <phoneticPr fontId="2"/>
  <pageMargins left="0.78740157480314965" right="0.59055118110236227" top="0.2" bottom="0.2" header="0.35" footer="0.2"/>
  <pageSetup paperSize="8" scale="93" pageOrder="overThenDown" orientation="landscape" r:id="rId1"/>
  <headerFooter alignWithMargins="0"/>
  <rowBreaks count="2" manualBreakCount="2">
    <brk id="48" min="1" max="65" man="1"/>
    <brk id="99" min="1" max="65" man="1"/>
  </rowBreaks>
  <colBreaks count="1" manualBreakCount="1">
    <brk id="30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第14表</vt:lpstr>
      <vt:lpstr>第14表!Print_Area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2018-02-15T06:24:14Z</cp:lastPrinted>
  <dcterms:created xsi:type="dcterms:W3CDTF">2018-01-25T06:55:22Z</dcterms:created>
  <dcterms:modified xsi:type="dcterms:W3CDTF">2018-02-15T06:25:03Z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