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D96256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1_保健統計年報（人口動態統計編）\01_保健統計年報（人口動態統計編）\H28_2016\05_年報原稿_ＨＰ掲載用\06_死亡\"/>
    </mc:Choice>
  </mc:AlternateContent>
  <bookViews>
    <workbookView xWindow="0" yWindow="0" windowWidth="28800" windowHeight="12120"/>
  </bookViews>
  <sheets>
    <sheet name="第12表" sheetId="1" r:id="rId1"/>
  </sheets>
  <definedNames>
    <definedName name="_xlnm.Print_Area" localSheetId="0">第12表!$A$1:$BO$39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" l="1"/>
  <c r="F39" i="1" s="1"/>
  <c r="F38" i="1" s="1"/>
  <c r="Q39" i="1"/>
  <c r="E39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R37" i="1"/>
  <c r="F37" i="1" s="1"/>
  <c r="D37" i="1" s="1"/>
  <c r="Q37" i="1"/>
  <c r="E37" i="1" s="1"/>
  <c r="R36" i="1"/>
  <c r="F36" i="1" s="1"/>
  <c r="Q36" i="1"/>
  <c r="E36" i="1"/>
  <c r="R35" i="1"/>
  <c r="F35" i="1" s="1"/>
  <c r="F34" i="1" s="1"/>
  <c r="Q35" i="1"/>
  <c r="E35" i="1"/>
  <c r="BM34" i="1"/>
  <c r="BL34" i="1"/>
  <c r="BL30" i="1" s="1"/>
  <c r="BK34" i="1"/>
  <c r="BJ34" i="1"/>
  <c r="BJ30" i="1" s="1"/>
  <c r="BI34" i="1"/>
  <c r="BH34" i="1"/>
  <c r="BH30" i="1" s="1"/>
  <c r="BG34" i="1"/>
  <c r="BF34" i="1"/>
  <c r="BF30" i="1" s="1"/>
  <c r="BE34" i="1"/>
  <c r="BD34" i="1"/>
  <c r="BD30" i="1" s="1"/>
  <c r="BC34" i="1"/>
  <c r="BB34" i="1"/>
  <c r="BA34" i="1"/>
  <c r="AZ34" i="1"/>
  <c r="AZ30" i="1" s="1"/>
  <c r="AY34" i="1"/>
  <c r="AX34" i="1"/>
  <c r="AX8" i="1" s="1"/>
  <c r="AW34" i="1"/>
  <c r="AV34" i="1"/>
  <c r="AV30" i="1" s="1"/>
  <c r="AU34" i="1"/>
  <c r="AT34" i="1"/>
  <c r="AT30" i="1" s="1"/>
  <c r="AS34" i="1"/>
  <c r="AR34" i="1"/>
  <c r="AR30" i="1" s="1"/>
  <c r="AQ34" i="1"/>
  <c r="AP34" i="1"/>
  <c r="AP30" i="1" s="1"/>
  <c r="AO34" i="1"/>
  <c r="AN34" i="1"/>
  <c r="AN30" i="1" s="1"/>
  <c r="AM34" i="1"/>
  <c r="AL34" i="1"/>
  <c r="AL8" i="1" s="1"/>
  <c r="AF34" i="1"/>
  <c r="AE34" i="1"/>
  <c r="AE30" i="1" s="1"/>
  <c r="AD34" i="1"/>
  <c r="AC34" i="1"/>
  <c r="AC8" i="1" s="1"/>
  <c r="AB34" i="1"/>
  <c r="AA34" i="1"/>
  <c r="AA30" i="1" s="1"/>
  <c r="Z34" i="1"/>
  <c r="Y34" i="1"/>
  <c r="Y30" i="1" s="1"/>
  <c r="X34" i="1"/>
  <c r="W34" i="1"/>
  <c r="W30" i="1" s="1"/>
  <c r="V34" i="1"/>
  <c r="U34" i="1"/>
  <c r="U30" i="1" s="1"/>
  <c r="T34" i="1"/>
  <c r="S34" i="1"/>
  <c r="S30" i="1" s="1"/>
  <c r="P34" i="1"/>
  <c r="O34" i="1"/>
  <c r="N34" i="1"/>
  <c r="M34" i="1"/>
  <c r="M30" i="1" s="1"/>
  <c r="L34" i="1"/>
  <c r="K34" i="1"/>
  <c r="K30" i="1" s="1"/>
  <c r="J34" i="1"/>
  <c r="J30" i="1" s="1"/>
  <c r="I34" i="1"/>
  <c r="H34" i="1"/>
  <c r="G34" i="1"/>
  <c r="G30" i="1" s="1"/>
  <c r="R33" i="1"/>
  <c r="F33" i="1" s="1"/>
  <c r="Q33" i="1"/>
  <c r="E33" i="1" s="1"/>
  <c r="D33" i="1"/>
  <c r="R32" i="1"/>
  <c r="F32" i="1" s="1"/>
  <c r="Q32" i="1"/>
  <c r="E32" i="1" s="1"/>
  <c r="R31" i="1"/>
  <c r="F31" i="1" s="1"/>
  <c r="F7" i="1" s="1"/>
  <c r="Q31" i="1"/>
  <c r="E31" i="1" s="1"/>
  <c r="BM30" i="1"/>
  <c r="BK30" i="1"/>
  <c r="BI30" i="1"/>
  <c r="BG30" i="1"/>
  <c r="BE30" i="1"/>
  <c r="BC30" i="1"/>
  <c r="BB30" i="1"/>
  <c r="BA30" i="1"/>
  <c r="AY30" i="1"/>
  <c r="AW30" i="1"/>
  <c r="AU30" i="1"/>
  <c r="AS30" i="1"/>
  <c r="AQ30" i="1"/>
  <c r="AO30" i="1"/>
  <c r="AM30" i="1"/>
  <c r="AL30" i="1"/>
  <c r="AF30" i="1"/>
  <c r="AD30" i="1"/>
  <c r="AB30" i="1"/>
  <c r="Z30" i="1"/>
  <c r="X30" i="1"/>
  <c r="V30" i="1"/>
  <c r="T30" i="1"/>
  <c r="P30" i="1"/>
  <c r="O30" i="1"/>
  <c r="L30" i="1"/>
  <c r="I30" i="1"/>
  <c r="H30" i="1"/>
  <c r="R29" i="1"/>
  <c r="F29" i="1" s="1"/>
  <c r="F28" i="1" s="1"/>
  <c r="Q29" i="1"/>
  <c r="E29" i="1" s="1"/>
  <c r="D29" i="1" s="1"/>
  <c r="D28" i="1" s="1"/>
  <c r="BM28" i="1"/>
  <c r="BM26" i="1" s="1"/>
  <c r="BL28" i="1"/>
  <c r="BK28" i="1"/>
  <c r="BJ28" i="1"/>
  <c r="BJ26" i="1" s="1"/>
  <c r="BI28" i="1"/>
  <c r="BI26" i="1" s="1"/>
  <c r="BH28" i="1"/>
  <c r="BG28" i="1"/>
  <c r="BG26" i="1" s="1"/>
  <c r="BF28" i="1"/>
  <c r="BF26" i="1" s="1"/>
  <c r="BE28" i="1"/>
  <c r="BE26" i="1" s="1"/>
  <c r="BD28" i="1"/>
  <c r="BC28" i="1"/>
  <c r="BB28" i="1"/>
  <c r="BB26" i="1" s="1"/>
  <c r="BA28" i="1"/>
  <c r="BA26" i="1" s="1"/>
  <c r="AZ28" i="1"/>
  <c r="AY28" i="1"/>
  <c r="AY26" i="1" s="1"/>
  <c r="AX28" i="1"/>
  <c r="AX26" i="1" s="1"/>
  <c r="AW28" i="1"/>
  <c r="AW26" i="1" s="1"/>
  <c r="AV28" i="1"/>
  <c r="AU28" i="1"/>
  <c r="AT28" i="1"/>
  <c r="AT26" i="1" s="1"/>
  <c r="AS28" i="1"/>
  <c r="AS26" i="1" s="1"/>
  <c r="AR28" i="1"/>
  <c r="AQ28" i="1"/>
  <c r="AQ26" i="1" s="1"/>
  <c r="AP28" i="1"/>
  <c r="AP26" i="1" s="1"/>
  <c r="AO28" i="1"/>
  <c r="AO26" i="1" s="1"/>
  <c r="AN28" i="1"/>
  <c r="AM28" i="1"/>
  <c r="AL28" i="1"/>
  <c r="AL26" i="1" s="1"/>
  <c r="AF28" i="1"/>
  <c r="AF26" i="1" s="1"/>
  <c r="AE28" i="1"/>
  <c r="AD28" i="1"/>
  <c r="AD26" i="1" s="1"/>
  <c r="AC28" i="1"/>
  <c r="AC26" i="1" s="1"/>
  <c r="AB28" i="1"/>
  <c r="AB26" i="1" s="1"/>
  <c r="AA28" i="1"/>
  <c r="Z28" i="1"/>
  <c r="Y28" i="1"/>
  <c r="Y26" i="1" s="1"/>
  <c r="X28" i="1"/>
  <c r="X26" i="1" s="1"/>
  <c r="W28" i="1"/>
  <c r="V28" i="1"/>
  <c r="V26" i="1" s="1"/>
  <c r="U28" i="1"/>
  <c r="U26" i="1" s="1"/>
  <c r="T28" i="1"/>
  <c r="T26" i="1" s="1"/>
  <c r="S28" i="1"/>
  <c r="P28" i="1"/>
  <c r="P8" i="1" s="1"/>
  <c r="O28" i="1"/>
  <c r="N28" i="1"/>
  <c r="N26" i="1" s="1"/>
  <c r="M28" i="1"/>
  <c r="M26" i="1" s="1"/>
  <c r="L28" i="1"/>
  <c r="L26" i="1" s="1"/>
  <c r="K28" i="1"/>
  <c r="J28" i="1"/>
  <c r="J26" i="1" s="1"/>
  <c r="I28" i="1"/>
  <c r="I26" i="1" s="1"/>
  <c r="H28" i="1"/>
  <c r="H26" i="1" s="1"/>
  <c r="G28" i="1"/>
  <c r="R27" i="1"/>
  <c r="Q27" i="1"/>
  <c r="E27" i="1" s="1"/>
  <c r="F27" i="1"/>
  <c r="BL26" i="1"/>
  <c r="BK26" i="1"/>
  <c r="BH26" i="1"/>
  <c r="BD26" i="1"/>
  <c r="BC26" i="1"/>
  <c r="AZ26" i="1"/>
  <c r="AV26" i="1"/>
  <c r="AU26" i="1"/>
  <c r="AR26" i="1"/>
  <c r="AN26" i="1"/>
  <c r="AM26" i="1"/>
  <c r="AE26" i="1"/>
  <c r="AA26" i="1"/>
  <c r="Z26" i="1"/>
  <c r="W26" i="1"/>
  <c r="S26" i="1"/>
  <c r="O26" i="1"/>
  <c r="K26" i="1"/>
  <c r="G26" i="1"/>
  <c r="F26" i="1"/>
  <c r="R25" i="1"/>
  <c r="F25" i="1" s="1"/>
  <c r="F24" i="1" s="1"/>
  <c r="Q25" i="1"/>
  <c r="E25" i="1" s="1"/>
  <c r="BM24" i="1"/>
  <c r="BM22" i="1" s="1"/>
  <c r="BL24" i="1"/>
  <c r="BK24" i="1"/>
  <c r="BJ24" i="1"/>
  <c r="BJ22" i="1" s="1"/>
  <c r="BI24" i="1"/>
  <c r="BI22" i="1" s="1"/>
  <c r="BH24" i="1"/>
  <c r="BG24" i="1"/>
  <c r="BF24" i="1"/>
  <c r="BF22" i="1" s="1"/>
  <c r="BE24" i="1"/>
  <c r="BE22" i="1" s="1"/>
  <c r="BD24" i="1"/>
  <c r="BC24" i="1"/>
  <c r="BB24" i="1"/>
  <c r="BB22" i="1" s="1"/>
  <c r="BA24" i="1"/>
  <c r="BA22" i="1" s="1"/>
  <c r="AZ24" i="1"/>
  <c r="AY24" i="1"/>
  <c r="AX24" i="1"/>
  <c r="AX22" i="1" s="1"/>
  <c r="AW24" i="1"/>
  <c r="AW22" i="1" s="1"/>
  <c r="AV24" i="1"/>
  <c r="AU24" i="1"/>
  <c r="AT24" i="1"/>
  <c r="AT22" i="1" s="1"/>
  <c r="AS24" i="1"/>
  <c r="AS22" i="1" s="1"/>
  <c r="AR24" i="1"/>
  <c r="AQ24" i="1"/>
  <c r="AP24" i="1"/>
  <c r="AP22" i="1" s="1"/>
  <c r="AO24" i="1"/>
  <c r="AO22" i="1" s="1"/>
  <c r="AN24" i="1"/>
  <c r="AM24" i="1"/>
  <c r="AL24" i="1"/>
  <c r="AL22" i="1" s="1"/>
  <c r="AF24" i="1"/>
  <c r="AF22" i="1" s="1"/>
  <c r="AE24" i="1"/>
  <c r="AD24" i="1"/>
  <c r="AC24" i="1"/>
  <c r="AC22" i="1" s="1"/>
  <c r="AB24" i="1"/>
  <c r="AB22" i="1" s="1"/>
  <c r="AA24" i="1"/>
  <c r="Z24" i="1"/>
  <c r="Y24" i="1"/>
  <c r="Y22" i="1" s="1"/>
  <c r="X24" i="1"/>
  <c r="X22" i="1" s="1"/>
  <c r="W24" i="1"/>
  <c r="V24" i="1"/>
  <c r="U24" i="1"/>
  <c r="U22" i="1" s="1"/>
  <c r="T24" i="1"/>
  <c r="T22" i="1" s="1"/>
  <c r="S24" i="1"/>
  <c r="P24" i="1"/>
  <c r="O24" i="1"/>
  <c r="N24" i="1"/>
  <c r="N22" i="1" s="1"/>
  <c r="M24" i="1"/>
  <c r="M22" i="1" s="1"/>
  <c r="L24" i="1"/>
  <c r="L22" i="1" s="1"/>
  <c r="K24" i="1"/>
  <c r="J24" i="1"/>
  <c r="J22" i="1" s="1"/>
  <c r="I24" i="1"/>
  <c r="I22" i="1" s="1"/>
  <c r="H24" i="1"/>
  <c r="H22" i="1" s="1"/>
  <c r="G24" i="1"/>
  <c r="E24" i="1"/>
  <c r="R23" i="1"/>
  <c r="Q23" i="1"/>
  <c r="F23" i="1"/>
  <c r="E23" i="1"/>
  <c r="BL22" i="1"/>
  <c r="BK22" i="1"/>
  <c r="BH22" i="1"/>
  <c r="BG22" i="1"/>
  <c r="BD22" i="1"/>
  <c r="BC22" i="1"/>
  <c r="AZ22" i="1"/>
  <c r="AY22" i="1"/>
  <c r="AV22" i="1"/>
  <c r="AU22" i="1"/>
  <c r="AR22" i="1"/>
  <c r="AQ22" i="1"/>
  <c r="AN22" i="1"/>
  <c r="AM22" i="1"/>
  <c r="AE22" i="1"/>
  <c r="AD22" i="1"/>
  <c r="AA22" i="1"/>
  <c r="Z22" i="1"/>
  <c r="W22" i="1"/>
  <c r="V22" i="1"/>
  <c r="S22" i="1"/>
  <c r="O22" i="1"/>
  <c r="K22" i="1"/>
  <c r="G22" i="1"/>
  <c r="R21" i="1"/>
  <c r="F21" i="1" s="1"/>
  <c r="Q21" i="1"/>
  <c r="E21" i="1" s="1"/>
  <c r="D21" i="1" s="1"/>
  <c r="R20" i="1"/>
  <c r="F20" i="1" s="1"/>
  <c r="Q20" i="1"/>
  <c r="E20" i="1"/>
  <c r="D20" i="1" s="1"/>
  <c r="R19" i="1"/>
  <c r="Q19" i="1"/>
  <c r="E19" i="1" s="1"/>
  <c r="F19" i="1"/>
  <c r="F18" i="1" s="1"/>
  <c r="BM18" i="1"/>
  <c r="BM16" i="1" s="1"/>
  <c r="BL18" i="1"/>
  <c r="BL16" i="1" s="1"/>
  <c r="BK18" i="1"/>
  <c r="BK16" i="1" s="1"/>
  <c r="BJ18" i="1"/>
  <c r="BI18" i="1"/>
  <c r="BI16" i="1" s="1"/>
  <c r="BH18" i="1"/>
  <c r="BH16" i="1" s="1"/>
  <c r="BG18" i="1"/>
  <c r="BG16" i="1" s="1"/>
  <c r="BF18" i="1"/>
  <c r="BE18" i="1"/>
  <c r="BE16" i="1" s="1"/>
  <c r="BD18" i="1"/>
  <c r="BD16" i="1" s="1"/>
  <c r="BC18" i="1"/>
  <c r="BC16" i="1" s="1"/>
  <c r="BB18" i="1"/>
  <c r="BA18" i="1"/>
  <c r="BA16" i="1" s="1"/>
  <c r="AZ18" i="1"/>
  <c r="AZ16" i="1" s="1"/>
  <c r="AY18" i="1"/>
  <c r="AY16" i="1" s="1"/>
  <c r="AX18" i="1"/>
  <c r="AW18" i="1"/>
  <c r="AW16" i="1" s="1"/>
  <c r="AV18" i="1"/>
  <c r="AV16" i="1" s="1"/>
  <c r="AU18" i="1"/>
  <c r="AU16" i="1" s="1"/>
  <c r="AT18" i="1"/>
  <c r="AS18" i="1"/>
  <c r="AS16" i="1" s="1"/>
  <c r="AR18" i="1"/>
  <c r="AR16" i="1" s="1"/>
  <c r="AQ18" i="1"/>
  <c r="AQ16" i="1" s="1"/>
  <c r="AP18" i="1"/>
  <c r="AO18" i="1"/>
  <c r="AO16" i="1" s="1"/>
  <c r="AN18" i="1"/>
  <c r="AN16" i="1" s="1"/>
  <c r="AM18" i="1"/>
  <c r="AM16" i="1" s="1"/>
  <c r="AL18" i="1"/>
  <c r="AF18" i="1"/>
  <c r="AF16" i="1" s="1"/>
  <c r="AE18" i="1"/>
  <c r="AE16" i="1" s="1"/>
  <c r="AD18" i="1"/>
  <c r="AD16" i="1" s="1"/>
  <c r="AC18" i="1"/>
  <c r="AB18" i="1"/>
  <c r="AB16" i="1" s="1"/>
  <c r="AA18" i="1"/>
  <c r="AA16" i="1" s="1"/>
  <c r="Z18" i="1"/>
  <c r="Z16" i="1" s="1"/>
  <c r="Y18" i="1"/>
  <c r="X18" i="1"/>
  <c r="X16" i="1" s="1"/>
  <c r="W18" i="1"/>
  <c r="W16" i="1" s="1"/>
  <c r="V18" i="1"/>
  <c r="V16" i="1" s="1"/>
  <c r="U18" i="1"/>
  <c r="T18" i="1"/>
  <c r="T16" i="1" s="1"/>
  <c r="S18" i="1"/>
  <c r="S16" i="1" s="1"/>
  <c r="R18" i="1"/>
  <c r="P18" i="1"/>
  <c r="O18" i="1"/>
  <c r="N18" i="1"/>
  <c r="N16" i="1" s="1"/>
  <c r="M18" i="1"/>
  <c r="M16" i="1" s="1"/>
  <c r="L18" i="1"/>
  <c r="K18" i="1"/>
  <c r="K16" i="1" s="1"/>
  <c r="J18" i="1"/>
  <c r="J16" i="1" s="1"/>
  <c r="I18" i="1"/>
  <c r="I16" i="1" s="1"/>
  <c r="H18" i="1"/>
  <c r="G18" i="1"/>
  <c r="G16" i="1" s="1"/>
  <c r="R17" i="1"/>
  <c r="F17" i="1" s="1"/>
  <c r="Q17" i="1"/>
  <c r="E17" i="1" s="1"/>
  <c r="D17" i="1" s="1"/>
  <c r="BJ16" i="1"/>
  <c r="BF16" i="1"/>
  <c r="BB16" i="1"/>
  <c r="AX16" i="1"/>
  <c r="AT16" i="1"/>
  <c r="AP16" i="1"/>
  <c r="AL16" i="1"/>
  <c r="AC16" i="1"/>
  <c r="Y16" i="1"/>
  <c r="U16" i="1"/>
  <c r="P16" i="1"/>
  <c r="L16" i="1"/>
  <c r="H16" i="1"/>
  <c r="R15" i="1"/>
  <c r="F15" i="1" s="1"/>
  <c r="F14" i="1" s="1"/>
  <c r="F8" i="1" s="1"/>
  <c r="F6" i="1" s="1"/>
  <c r="Q15" i="1"/>
  <c r="E15" i="1" s="1"/>
  <c r="BM14" i="1"/>
  <c r="BL14" i="1"/>
  <c r="BL8" i="1" s="1"/>
  <c r="BL6" i="1" s="1"/>
  <c r="BK14" i="1"/>
  <c r="BJ14" i="1"/>
  <c r="BJ9" i="1" s="1"/>
  <c r="BI14" i="1"/>
  <c r="BH14" i="1"/>
  <c r="BH8" i="1" s="1"/>
  <c r="BG14" i="1"/>
  <c r="BF14" i="1"/>
  <c r="BF9" i="1" s="1"/>
  <c r="BE14" i="1"/>
  <c r="BD14" i="1"/>
  <c r="BD8" i="1" s="1"/>
  <c r="BD6" i="1" s="1"/>
  <c r="BC14" i="1"/>
  <c r="BB14" i="1"/>
  <c r="BB9" i="1" s="1"/>
  <c r="BA14" i="1"/>
  <c r="AZ14" i="1"/>
  <c r="AZ8" i="1" s="1"/>
  <c r="AZ6" i="1" s="1"/>
  <c r="AY14" i="1"/>
  <c r="AX14" i="1"/>
  <c r="AX9" i="1" s="1"/>
  <c r="AW14" i="1"/>
  <c r="AV14" i="1"/>
  <c r="AV8" i="1" s="1"/>
  <c r="AV6" i="1" s="1"/>
  <c r="AU14" i="1"/>
  <c r="AU9" i="1" s="1"/>
  <c r="AT14" i="1"/>
  <c r="AS14" i="1"/>
  <c r="AR14" i="1"/>
  <c r="AR8" i="1" s="1"/>
  <c r="AR6" i="1" s="1"/>
  <c r="AQ14" i="1"/>
  <c r="AQ9" i="1" s="1"/>
  <c r="AP14" i="1"/>
  <c r="AO14" i="1"/>
  <c r="AN14" i="1"/>
  <c r="AN8" i="1" s="1"/>
  <c r="AN6" i="1" s="1"/>
  <c r="AM14" i="1"/>
  <c r="AM9" i="1" s="1"/>
  <c r="AL14" i="1"/>
  <c r="AF14" i="1"/>
  <c r="AE14" i="1"/>
  <c r="AE9" i="1" s="1"/>
  <c r="AD14" i="1"/>
  <c r="AD9" i="1" s="1"/>
  <c r="AC14" i="1"/>
  <c r="AB14" i="1"/>
  <c r="AA14" i="1"/>
  <c r="AA8" i="1" s="1"/>
  <c r="AA6" i="1" s="1"/>
  <c r="Z14" i="1"/>
  <c r="Z9" i="1" s="1"/>
  <c r="Y14" i="1"/>
  <c r="Y9" i="1" s="1"/>
  <c r="X14" i="1"/>
  <c r="W14" i="1"/>
  <c r="W8" i="1" s="1"/>
  <c r="W6" i="1" s="1"/>
  <c r="V14" i="1"/>
  <c r="V9" i="1" s="1"/>
  <c r="U14" i="1"/>
  <c r="U9" i="1" s="1"/>
  <c r="T14" i="1"/>
  <c r="S14" i="1"/>
  <c r="S8" i="1" s="1"/>
  <c r="S6" i="1" s="1"/>
  <c r="P14" i="1"/>
  <c r="O14" i="1"/>
  <c r="N14" i="1"/>
  <c r="N9" i="1" s="1"/>
  <c r="M14" i="1"/>
  <c r="M9" i="1" s="1"/>
  <c r="L14" i="1"/>
  <c r="K14" i="1"/>
  <c r="J14" i="1"/>
  <c r="J9" i="1" s="1"/>
  <c r="I14" i="1"/>
  <c r="I9" i="1" s="1"/>
  <c r="H14" i="1"/>
  <c r="G14" i="1"/>
  <c r="R13" i="1"/>
  <c r="F13" i="1" s="1"/>
  <c r="D13" i="1" s="1"/>
  <c r="Q13" i="1"/>
  <c r="E13" i="1" s="1"/>
  <c r="R12" i="1"/>
  <c r="F12" i="1" s="1"/>
  <c r="Q12" i="1"/>
  <c r="E12" i="1" s="1"/>
  <c r="R11" i="1"/>
  <c r="Q11" i="1"/>
  <c r="E11" i="1" s="1"/>
  <c r="F11" i="1"/>
  <c r="R10" i="1"/>
  <c r="Q10" i="1"/>
  <c r="E10" i="1" s="1"/>
  <c r="F10" i="1"/>
  <c r="BM9" i="1"/>
  <c r="BI9" i="1"/>
  <c r="BE9" i="1"/>
  <c r="BA9" i="1"/>
  <c r="AW9" i="1"/>
  <c r="AT9" i="1"/>
  <c r="AS9" i="1"/>
  <c r="AP9" i="1"/>
  <c r="AO9" i="1"/>
  <c r="AL9" i="1"/>
  <c r="AF9" i="1"/>
  <c r="AC9" i="1"/>
  <c r="AB9" i="1"/>
  <c r="AA9" i="1"/>
  <c r="X9" i="1"/>
  <c r="T9" i="1"/>
  <c r="P9" i="1"/>
  <c r="O9" i="1"/>
  <c r="L9" i="1"/>
  <c r="H9" i="1"/>
  <c r="BM8" i="1"/>
  <c r="BA8" i="1"/>
  <c r="AS8" i="1"/>
  <c r="AF8" i="1"/>
  <c r="X8" i="1"/>
  <c r="M8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BA6" i="1" s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P7" i="1"/>
  <c r="O7" i="1"/>
  <c r="N7" i="1"/>
  <c r="R7" i="1" s="1"/>
  <c r="M7" i="1"/>
  <c r="L7" i="1"/>
  <c r="K7" i="1"/>
  <c r="J7" i="1"/>
  <c r="I7" i="1"/>
  <c r="H7" i="1"/>
  <c r="G7" i="1"/>
  <c r="BH6" i="1"/>
  <c r="D11" i="1" l="1"/>
  <c r="E7" i="1"/>
  <c r="AF6" i="1"/>
  <c r="AC6" i="1"/>
  <c r="AL6" i="1"/>
  <c r="AX6" i="1"/>
  <c r="H8" i="1"/>
  <c r="H6" i="1" s="1"/>
  <c r="Y8" i="1"/>
  <c r="Y6" i="1" s="1"/>
  <c r="AT8" i="1"/>
  <c r="AT6" i="1" s="1"/>
  <c r="BE8" i="1"/>
  <c r="BE6" i="1" s="1"/>
  <c r="AV9" i="1"/>
  <c r="D12" i="1"/>
  <c r="F22" i="1"/>
  <c r="D25" i="1"/>
  <c r="D24" i="1" s="1"/>
  <c r="AC30" i="1"/>
  <c r="AX30" i="1"/>
  <c r="BM6" i="1"/>
  <c r="I8" i="1"/>
  <c r="T8" i="1"/>
  <c r="T6" i="1" s="1"/>
  <c r="AB8" i="1"/>
  <c r="AB6" i="1" s="1"/>
  <c r="AO8" i="1"/>
  <c r="AO6" i="1" s="1"/>
  <c r="AW8" i="1"/>
  <c r="AW6" i="1" s="1"/>
  <c r="BF8" i="1"/>
  <c r="BF6" i="1" s="1"/>
  <c r="BL9" i="1"/>
  <c r="G8" i="1"/>
  <c r="G6" i="1" s="1"/>
  <c r="K8" i="1"/>
  <c r="K6" i="1" s="1"/>
  <c r="E28" i="1"/>
  <c r="D36" i="1"/>
  <c r="X6" i="1"/>
  <c r="AS6" i="1"/>
  <c r="I6" i="1"/>
  <c r="M6" i="1"/>
  <c r="L8" i="1"/>
  <c r="L6" i="1" s="1"/>
  <c r="U8" i="1"/>
  <c r="U6" i="1" s="1"/>
  <c r="AP8" i="1"/>
  <c r="AP6" i="1" s="1"/>
  <c r="BI8" i="1"/>
  <c r="BI6" i="1" s="1"/>
  <c r="K9" i="1"/>
  <c r="F30" i="1"/>
  <c r="R34" i="1"/>
  <c r="Q7" i="1"/>
  <c r="R16" i="1"/>
  <c r="D19" i="1"/>
  <c r="D18" i="1" s="1"/>
  <c r="D16" i="1" s="1"/>
  <c r="E18" i="1"/>
  <c r="Q22" i="1"/>
  <c r="R28" i="1"/>
  <c r="P26" i="1"/>
  <c r="R26" i="1" s="1"/>
  <c r="Q30" i="1"/>
  <c r="D39" i="1"/>
  <c r="D38" i="1" s="1"/>
  <c r="E38" i="1"/>
  <c r="R9" i="1"/>
  <c r="W9" i="1"/>
  <c r="AR9" i="1"/>
  <c r="BH9" i="1"/>
  <c r="Q14" i="1"/>
  <c r="F16" i="1"/>
  <c r="D27" i="1"/>
  <c r="D26" i="1" s="1"/>
  <c r="E26" i="1"/>
  <c r="Q28" i="1"/>
  <c r="D31" i="1"/>
  <c r="D32" i="1"/>
  <c r="Q34" i="1"/>
  <c r="P6" i="1"/>
  <c r="J8" i="1"/>
  <c r="J6" i="1" s="1"/>
  <c r="N8" i="1"/>
  <c r="N6" i="1" s="1"/>
  <c r="V8" i="1"/>
  <c r="V6" i="1" s="1"/>
  <c r="Z8" i="1"/>
  <c r="Z6" i="1" s="1"/>
  <c r="AD8" i="1"/>
  <c r="AD6" i="1" s="1"/>
  <c r="AM8" i="1"/>
  <c r="AM6" i="1" s="1"/>
  <c r="AQ8" i="1"/>
  <c r="AQ6" i="1" s="1"/>
  <c r="AU8" i="1"/>
  <c r="AU6" i="1" s="1"/>
  <c r="G9" i="1"/>
  <c r="Q9" i="1" s="1"/>
  <c r="S9" i="1"/>
  <c r="AN9" i="1"/>
  <c r="BD9" i="1"/>
  <c r="F9" i="1"/>
  <c r="D15" i="1"/>
  <c r="D14" i="1" s="1"/>
  <c r="E14" i="1"/>
  <c r="R24" i="1"/>
  <c r="P22" i="1"/>
  <c r="R22" i="1" s="1"/>
  <c r="Q26" i="1"/>
  <c r="D35" i="1"/>
  <c r="D34" i="1" s="1"/>
  <c r="E34" i="1"/>
  <c r="E30" i="1" s="1"/>
  <c r="O8" i="1"/>
  <c r="AE8" i="1"/>
  <c r="AE6" i="1" s="1"/>
  <c r="BB8" i="1"/>
  <c r="BB6" i="1" s="1"/>
  <c r="BJ8" i="1"/>
  <c r="BJ6" i="1" s="1"/>
  <c r="AZ9" i="1"/>
  <c r="D10" i="1"/>
  <c r="E9" i="1"/>
  <c r="R14" i="1"/>
  <c r="AY9" i="1"/>
  <c r="AY8" i="1"/>
  <c r="AY6" i="1" s="1"/>
  <c r="BC9" i="1"/>
  <c r="BC8" i="1"/>
  <c r="BC6" i="1" s="1"/>
  <c r="BG9" i="1"/>
  <c r="BG8" i="1"/>
  <c r="BG6" i="1" s="1"/>
  <c r="BK9" i="1"/>
  <c r="BK8" i="1"/>
  <c r="BK6" i="1" s="1"/>
  <c r="E16" i="1"/>
  <c r="Q18" i="1"/>
  <c r="O16" i="1"/>
  <c r="Q16" i="1" s="1"/>
  <c r="D23" i="1"/>
  <c r="D22" i="1" s="1"/>
  <c r="E22" i="1"/>
  <c r="Q24" i="1"/>
  <c r="N30" i="1"/>
  <c r="R30" i="1" s="1"/>
  <c r="D7" i="1" l="1"/>
  <c r="D9" i="1"/>
  <c r="D8" i="1"/>
  <c r="R8" i="1"/>
  <c r="Q8" i="1"/>
  <c r="O6" i="1"/>
  <c r="Q6" i="1" s="1"/>
  <c r="R6" i="1"/>
  <c r="D30" i="1"/>
  <c r="E8" i="1"/>
  <c r="E6" i="1" s="1"/>
  <c r="D6" i="1" l="1"/>
</calcChain>
</file>

<file path=xl/sharedStrings.xml><?xml version="1.0" encoding="utf-8"?>
<sst xmlns="http://schemas.openxmlformats.org/spreadsheetml/2006/main" count="230" uniqueCount="78">
  <si>
    <t>第12表(2-1)　死亡数，性・年齢階級（５歳階級）・市町別</t>
    <phoneticPr fontId="2"/>
  </si>
  <si>
    <t>平成28年</t>
    <phoneticPr fontId="2"/>
  </si>
  <si>
    <t>第12表(2-2)　死亡数，性・年齢階級（５歳階級）・市町別</t>
    <phoneticPr fontId="2"/>
  </si>
  <si>
    <t>平成28年</t>
    <phoneticPr fontId="2"/>
  </si>
  <si>
    <t>市　町</t>
    <phoneticPr fontId="2"/>
  </si>
  <si>
    <t>総　　　数</t>
  </si>
  <si>
    <t>０　歳</t>
  </si>
  <si>
    <t>１　歳</t>
  </si>
  <si>
    <t>２　歳</t>
  </si>
  <si>
    <t>３　歳</t>
  </si>
  <si>
    <t>４　歳</t>
  </si>
  <si>
    <t>０～４歳</t>
  </si>
  <si>
    <t>５～９歳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</si>
  <si>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</si>
  <si>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</si>
  <si>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</si>
  <si>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</si>
  <si>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</si>
  <si>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</si>
  <si>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</si>
  <si>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</si>
  <si>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</si>
  <si>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</si>
  <si>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</si>
  <si>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</si>
  <si>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</si>
  <si>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</si>
  <si>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</si>
  <si>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</si>
  <si>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</si>
  <si>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</si>
  <si>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</si>
  <si>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不詳</t>
    <rPh sb="0" eb="2">
      <t>フショウ</t>
    </rPh>
    <phoneticPr fontId="2"/>
  </si>
  <si>
    <t>ｺｰﾄﾞ</t>
    <phoneticPr fontId="2"/>
  </si>
  <si>
    <t>総数</t>
  </si>
  <si>
    <t>男</t>
  </si>
  <si>
    <t>女</t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</si>
  <si>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</si>
  <si>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</si>
  <si>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</si>
  <si>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</si>
  <si>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</si>
  <si>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</si>
  <si>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</si>
  <si>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phoneticPr fontId="2"/>
  </si>
  <si>
    <t>　神　埼　郡</t>
  </si>
  <si>
    <t>吉野ヶ里町</t>
    <rPh sb="0" eb="4">
      <t>ヨシノガリ</t>
    </rPh>
    <rPh sb="4" eb="5">
      <t>チョウ</t>
    </rPh>
    <phoneticPr fontId="2"/>
  </si>
  <si>
    <t>鳥栖保健所</t>
  </si>
  <si>
    <t>　鳥　栖　市</t>
  </si>
  <si>
    <t>　三 養 基 郡</t>
    <phoneticPr fontId="2"/>
  </si>
  <si>
    <t>　三 養 基 郡</t>
    <phoneticPr fontId="2"/>
  </si>
  <si>
    <t>　三 養 基 郡</t>
    <phoneticPr fontId="2"/>
  </si>
  <si>
    <t>　三 養 基 郡</t>
    <phoneticPr fontId="2"/>
  </si>
  <si>
    <t>基山町</t>
  </si>
  <si>
    <t>上峰町</t>
  </si>
  <si>
    <t>みやき町</t>
    <phoneticPr fontId="2"/>
  </si>
  <si>
    <t>みやき町</t>
    <phoneticPr fontId="2"/>
  </si>
  <si>
    <t>みやき町</t>
    <phoneticPr fontId="2"/>
  </si>
  <si>
    <t>唐津保健所</t>
  </si>
  <si>
    <t>　唐　津　市</t>
  </si>
  <si>
    <t>　東 松 浦 郡</t>
    <phoneticPr fontId="2"/>
  </si>
  <si>
    <t>　東 松 浦 郡</t>
    <phoneticPr fontId="2"/>
  </si>
  <si>
    <t>玄海町</t>
  </si>
  <si>
    <t>伊万里保健所</t>
  </si>
  <si>
    <t>　伊 万 里 市</t>
    <phoneticPr fontId="2"/>
  </si>
  <si>
    <t>　伊 万 里 市</t>
    <phoneticPr fontId="2"/>
  </si>
  <si>
    <t>　西 松 浦 郡</t>
    <phoneticPr fontId="2"/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</si>
  <si>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</si>
  <si>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</si>
  <si>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</si>
  <si>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</si>
  <si>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phoneticPr fontId="2"/>
  </si>
  <si>
    <t>　杵　島　郡</t>
  </si>
  <si>
    <t>大町町</t>
  </si>
  <si>
    <t>江北町</t>
  </si>
  <si>
    <t>白石町</t>
  </si>
  <si>
    <t>　藤　津　郡</t>
  </si>
  <si>
    <t>太良町</t>
    <rPh sb="0" eb="2">
      <t>タラ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</si>
</sst>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\ ##0;_ * \-#\ ##0;_ * &quot;-&quot;;_ @"/>
    <numFmt numFmtId="177" formatCode="* #\ ##0;_ * \-#\ ##0;_ * &quot;-&quot;;_ @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quotePrefix="1" applyFont="1" applyFill="1" applyAlignment="1">
      <alignment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horizontal="right" vertical="center"/>
    </xf>
    <xf numFmtId="176" fontId="7" fillId="0" borderId="23" xfId="0" applyNumberFormat="1" applyFont="1" applyFill="1" applyBorder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 shrinkToFit="1"/>
    </xf>
    <xf numFmtId="176" fontId="7" fillId="0" borderId="21" xfId="0" applyNumberFormat="1" applyFont="1" applyFill="1" applyBorder="1" applyAlignment="1">
      <alignment horizontal="right" vertical="center" shrinkToFit="1"/>
    </xf>
    <xf numFmtId="176" fontId="7" fillId="0" borderId="25" xfId="0" applyNumberFormat="1" applyFont="1" applyFill="1" applyBorder="1" applyAlignment="1">
      <alignment horizontal="right" vertical="center"/>
    </xf>
    <xf numFmtId="176" fontId="7" fillId="0" borderId="26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horizontal="right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30" xfId="0" applyNumberFormat="1" applyFont="1" applyFill="1" applyBorder="1" applyAlignment="1">
      <alignment horizontal="right" vertical="center"/>
    </xf>
    <xf numFmtId="177" fontId="7" fillId="0" borderId="25" xfId="0" applyNumberFormat="1" applyFont="1" applyFill="1" applyBorder="1" applyAlignment="1">
      <alignment horizontal="right" vertical="center"/>
    </xf>
    <xf numFmtId="177" fontId="7" fillId="0" borderId="26" xfId="0" applyNumberFormat="1" applyFont="1" applyFill="1" applyBorder="1" applyAlignment="1">
      <alignment horizontal="right" vertical="center"/>
    </xf>
    <xf numFmtId="177" fontId="7" fillId="0" borderId="27" xfId="0" applyNumberFormat="1" applyFont="1" applyFill="1" applyBorder="1" applyAlignment="1">
      <alignment horizontal="right" vertical="center"/>
    </xf>
    <xf numFmtId="0" fontId="6" fillId="0" borderId="0" xfId="0" quotePrefix="1" applyFont="1" applyFill="1" applyAlignment="1">
      <alignment vertical="center"/>
    </xf>
    <xf numFmtId="177" fontId="6" fillId="0" borderId="25" xfId="0" applyNumberFormat="1" applyFont="1" applyFill="1" applyBorder="1" applyAlignment="1">
      <alignment horizontal="right" vertical="center"/>
    </xf>
    <xf numFmtId="177" fontId="6" fillId="0" borderId="26" xfId="0" applyNumberFormat="1" applyFont="1" applyFill="1" applyBorder="1" applyAlignment="1">
      <alignment horizontal="right" vertical="center"/>
    </xf>
    <xf numFmtId="177" fontId="6" fillId="0" borderId="27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6" fontId="7" fillId="0" borderId="31" xfId="0" applyNumberFormat="1" applyFont="1" applyFill="1" applyBorder="1" applyAlignment="1">
      <alignment horizontal="right" vertical="center"/>
    </xf>
    <xf numFmtId="176" fontId="6" fillId="0" borderId="34" xfId="0" applyNumberFormat="1" applyFont="1" applyFill="1" applyBorder="1" applyAlignment="1">
      <alignment horizontal="left" vertical="center"/>
    </xf>
    <xf numFmtId="177" fontId="6" fillId="0" borderId="35" xfId="0" applyNumberFormat="1" applyFont="1" applyFill="1" applyBorder="1" applyAlignment="1">
      <alignment horizontal="right" vertical="center"/>
    </xf>
    <xf numFmtId="177" fontId="6" fillId="0" borderId="36" xfId="0" applyNumberFormat="1" applyFont="1" applyFill="1" applyBorder="1" applyAlignment="1">
      <alignment horizontal="right" vertical="center"/>
    </xf>
    <xf numFmtId="177" fontId="6" fillId="0" borderId="37" xfId="0" applyNumberFormat="1" applyFont="1" applyFill="1" applyBorder="1" applyAlignment="1">
      <alignment horizontal="right" vertical="center"/>
    </xf>
    <xf numFmtId="176" fontId="6" fillId="0" borderId="35" xfId="0" applyNumberFormat="1" applyFont="1" applyFill="1" applyBorder="1" applyAlignment="1">
      <alignment horizontal="right" vertical="center"/>
    </xf>
    <xf numFmtId="176" fontId="6" fillId="0" borderId="37" xfId="0" applyNumberFormat="1" applyFont="1" applyFill="1" applyBorder="1" applyAlignment="1">
      <alignment horizontal="right" vertical="center"/>
    </xf>
    <xf numFmtId="176" fontId="6" fillId="0" borderId="38" xfId="0" applyNumberFormat="1" applyFont="1" applyFill="1" applyBorder="1" applyAlignment="1">
      <alignment horizontal="right" vertical="center"/>
    </xf>
    <xf numFmtId="176" fontId="6" fillId="0" borderId="39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41" xfId="0" applyNumberFormat="1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32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Continuous" vertical="center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/>
    </xf>
    <xf numFmtId="0" fontId="6" fillId="2" borderId="40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56"/>
    <pageSetUpPr fitToPage="1"/>
  </sheetPr>
  <dimension ref="A1:BO40"/>
  <sheetViews>
    <sheetView tabSelected="1" view="pageBreakPreview" topLeftCell="S1" zoomScale="75" zoomScaleNormal="100" workbookViewId="0">
      <selection activeCell="AP23" sqref="AP23"/>
    </sheetView>
  </sheetViews>
  <sheetFormatPr defaultRowHeight="13.5" outlineLevelCol="1" x14ac:dyDescent="0.15"/>
  <cols>
    <col min="1" max="1" width="3.875" style="1" customWidth="1"/>
    <col min="2" max="2" width="11.75" style="1" customWidth="1"/>
    <col min="3" max="3" width="5.875" style="1" hidden="1" customWidth="1" outlineLevel="1"/>
    <col min="4" max="4" width="7.625" style="1" customWidth="1" collapsed="1"/>
    <col min="5" max="6" width="7.125" style="1" customWidth="1"/>
    <col min="7" max="16" width="5.125" style="1" customWidth="1"/>
    <col min="17" max="32" width="5.625" style="1" customWidth="1"/>
    <col min="33" max="33" width="3.875" style="2" customWidth="1"/>
    <col min="34" max="34" width="11.625" style="2" customWidth="1"/>
    <col min="35" max="35" width="1.375" style="1" customWidth="1"/>
    <col min="36" max="36" width="3.875" style="1" customWidth="1"/>
    <col min="37" max="37" width="11.625" style="1" customWidth="1"/>
    <col min="38" max="56" width="5.75" style="1" customWidth="1"/>
    <col min="57" max="57" width="6.5" style="1" customWidth="1"/>
    <col min="58" max="58" width="5.75" style="1" customWidth="1"/>
    <col min="59" max="59" width="6.875" style="1" customWidth="1"/>
    <col min="60" max="65" width="5.75" style="1" customWidth="1"/>
    <col min="66" max="66" width="3.875" style="2" customWidth="1"/>
    <col min="67" max="67" width="11.625" style="2" customWidth="1"/>
    <col min="68" max="16384" width="9" style="1"/>
  </cols>
  <sheetData>
    <row r="1" spans="1:67" s="4" customFormat="1" ht="21.75" customHeight="1" x14ac:dyDescent="0.15">
      <c r="A1" s="3" t="s">
        <v>0</v>
      </c>
      <c r="AG1" s="5"/>
      <c r="AH1" s="6" t="s">
        <v>1</v>
      </c>
      <c r="AI1" s="1"/>
      <c r="AJ1" s="3" t="s">
        <v>2</v>
      </c>
      <c r="BN1" s="5"/>
      <c r="BO1" s="6" t="s">
        <v>3</v>
      </c>
    </row>
    <row r="2" spans="1:67" ht="8.25" customHeight="1" thickBot="1" x14ac:dyDescent="0.2">
      <c r="AG2" s="1"/>
      <c r="AH2" s="1"/>
      <c r="BO2" s="1"/>
    </row>
    <row r="3" spans="1:67" ht="18" customHeight="1" x14ac:dyDescent="0.15">
      <c r="A3" s="73" t="s">
        <v>4</v>
      </c>
      <c r="B3" s="79"/>
      <c r="C3" s="55"/>
      <c r="D3" s="69" t="s">
        <v>5</v>
      </c>
      <c r="E3" s="79"/>
      <c r="F3" s="70"/>
      <c r="G3" s="69" t="s">
        <v>6</v>
      </c>
      <c r="H3" s="70"/>
      <c r="I3" s="69" t="s">
        <v>7</v>
      </c>
      <c r="J3" s="70"/>
      <c r="K3" s="69" t="s">
        <v>8</v>
      </c>
      <c r="L3" s="70"/>
      <c r="M3" s="69" t="s">
        <v>9</v>
      </c>
      <c r="N3" s="70"/>
      <c r="O3" s="69" t="s">
        <v>10</v>
      </c>
      <c r="P3" s="74"/>
      <c r="Q3" s="73" t="s">
        <v>11</v>
      </c>
      <c r="R3" s="70"/>
      <c r="S3" s="69" t="s">
        <v>12</v>
      </c>
      <c r="T3" s="70"/>
      <c r="U3" s="69" t="s">
        <v>13</v>
      </c>
      <c r="V3" s="70"/>
      <c r="W3" s="69" t="s">
        <v>14</v>
      </c>
      <c r="X3" s="70"/>
      <c r="Y3" s="69" t="s">
        <v>15</v>
      </c>
      <c r="Z3" s="70"/>
      <c r="AA3" s="69" t="s">
        <v>16</v>
      </c>
      <c r="AB3" s="70"/>
      <c r="AC3" s="69" t="s">
        <v>17</v>
      </c>
      <c r="AD3" s="70"/>
      <c r="AE3" s="69" t="s">
        <v>18</v>
      </c>
      <c r="AF3" s="79"/>
      <c r="AG3" s="73" t="s">
        <v>4</v>
      </c>
      <c r="AH3" s="74"/>
      <c r="AI3" s="7"/>
      <c r="AJ3" s="73" t="s">
        <v>4</v>
      </c>
      <c r="AK3" s="74"/>
      <c r="AL3" s="79" t="s">
        <v>19</v>
      </c>
      <c r="AM3" s="70"/>
      <c r="AN3" s="69" t="s">
        <v>20</v>
      </c>
      <c r="AO3" s="70"/>
      <c r="AP3" s="69" t="s">
        <v>21</v>
      </c>
      <c r="AQ3" s="70"/>
      <c r="AR3" s="69" t="s">
        <v>22</v>
      </c>
      <c r="AS3" s="70"/>
      <c r="AT3" s="69" t="s">
        <v>23</v>
      </c>
      <c r="AU3" s="70"/>
      <c r="AV3" s="69" t="s">
        <v>24</v>
      </c>
      <c r="AW3" s="70"/>
      <c r="AX3" s="69" t="s">
        <v>25</v>
      </c>
      <c r="AY3" s="70"/>
      <c r="AZ3" s="69" t="s">
        <v>26</v>
      </c>
      <c r="BA3" s="70"/>
      <c r="BB3" s="69" t="s">
        <v>27</v>
      </c>
      <c r="BC3" s="70"/>
      <c r="BD3" s="69" t="s">
        <v>28</v>
      </c>
      <c r="BE3" s="70"/>
      <c r="BF3" s="69" t="s">
        <v>29</v>
      </c>
      <c r="BG3" s="70"/>
      <c r="BH3" s="69" t="s">
        <v>30</v>
      </c>
      <c r="BI3" s="70"/>
      <c r="BJ3" s="69" t="s">
        <v>31</v>
      </c>
      <c r="BK3" s="70"/>
      <c r="BL3" s="69" t="s">
        <v>32</v>
      </c>
      <c r="BM3" s="70"/>
      <c r="BN3" s="73" t="s">
        <v>4</v>
      </c>
      <c r="BO3" s="74"/>
    </row>
    <row r="4" spans="1:67" ht="18" customHeight="1" x14ac:dyDescent="0.15">
      <c r="A4" s="75"/>
      <c r="B4" s="81"/>
      <c r="C4" s="56"/>
      <c r="D4" s="71"/>
      <c r="E4" s="80"/>
      <c r="F4" s="72"/>
      <c r="G4" s="71"/>
      <c r="H4" s="72"/>
      <c r="I4" s="71"/>
      <c r="J4" s="72"/>
      <c r="K4" s="71"/>
      <c r="L4" s="72"/>
      <c r="M4" s="71"/>
      <c r="N4" s="72"/>
      <c r="O4" s="71"/>
      <c r="P4" s="78"/>
      <c r="Q4" s="77"/>
      <c r="R4" s="72"/>
      <c r="S4" s="71"/>
      <c r="T4" s="72"/>
      <c r="U4" s="71"/>
      <c r="V4" s="72"/>
      <c r="W4" s="71"/>
      <c r="X4" s="72"/>
      <c r="Y4" s="71"/>
      <c r="Z4" s="72"/>
      <c r="AA4" s="71"/>
      <c r="AB4" s="72"/>
      <c r="AC4" s="71"/>
      <c r="AD4" s="72"/>
      <c r="AE4" s="71"/>
      <c r="AF4" s="80"/>
      <c r="AG4" s="75"/>
      <c r="AH4" s="76"/>
      <c r="AI4" s="7"/>
      <c r="AJ4" s="75"/>
      <c r="AK4" s="76"/>
      <c r="AL4" s="80"/>
      <c r="AM4" s="72"/>
      <c r="AN4" s="71"/>
      <c r="AO4" s="72"/>
      <c r="AP4" s="71"/>
      <c r="AQ4" s="72"/>
      <c r="AR4" s="71"/>
      <c r="AS4" s="72"/>
      <c r="AT4" s="71"/>
      <c r="AU4" s="72"/>
      <c r="AV4" s="71"/>
      <c r="AW4" s="72"/>
      <c r="AX4" s="71"/>
      <c r="AY4" s="72"/>
      <c r="AZ4" s="71"/>
      <c r="BA4" s="72"/>
      <c r="BB4" s="71"/>
      <c r="BC4" s="72"/>
      <c r="BD4" s="71"/>
      <c r="BE4" s="72"/>
      <c r="BF4" s="71"/>
      <c r="BG4" s="72"/>
      <c r="BH4" s="71"/>
      <c r="BI4" s="72"/>
      <c r="BJ4" s="71"/>
      <c r="BK4" s="72"/>
      <c r="BL4" s="71"/>
      <c r="BM4" s="72"/>
      <c r="BN4" s="75"/>
      <c r="BO4" s="76"/>
    </row>
    <row r="5" spans="1:67" ht="18" customHeight="1" x14ac:dyDescent="0.15">
      <c r="A5" s="77"/>
      <c r="B5" s="80"/>
      <c r="C5" s="57" t="s">
        <v>33</v>
      </c>
      <c r="D5" s="58" t="s">
        <v>34</v>
      </c>
      <c r="E5" s="59" t="s">
        <v>35</v>
      </c>
      <c r="F5" s="60" t="s">
        <v>36</v>
      </c>
      <c r="G5" s="61" t="s">
        <v>35</v>
      </c>
      <c r="H5" s="60" t="s">
        <v>36</v>
      </c>
      <c r="I5" s="61" t="s">
        <v>35</v>
      </c>
      <c r="J5" s="60" t="s">
        <v>36</v>
      </c>
      <c r="K5" s="61" t="s">
        <v>35</v>
      </c>
      <c r="L5" s="60" t="s">
        <v>36</v>
      </c>
      <c r="M5" s="61" t="s">
        <v>35</v>
      </c>
      <c r="N5" s="60" t="s">
        <v>36</v>
      </c>
      <c r="O5" s="61" t="s">
        <v>35</v>
      </c>
      <c r="P5" s="60" t="s">
        <v>36</v>
      </c>
      <c r="Q5" s="62" t="s">
        <v>35</v>
      </c>
      <c r="R5" s="60" t="s">
        <v>36</v>
      </c>
      <c r="S5" s="58" t="s">
        <v>35</v>
      </c>
      <c r="T5" s="60" t="s">
        <v>36</v>
      </c>
      <c r="U5" s="61" t="s">
        <v>35</v>
      </c>
      <c r="V5" s="60" t="s">
        <v>36</v>
      </c>
      <c r="W5" s="61" t="s">
        <v>35</v>
      </c>
      <c r="X5" s="60" t="s">
        <v>36</v>
      </c>
      <c r="Y5" s="61" t="s">
        <v>35</v>
      </c>
      <c r="Z5" s="60" t="s">
        <v>36</v>
      </c>
      <c r="AA5" s="61" t="s">
        <v>35</v>
      </c>
      <c r="AB5" s="60" t="s">
        <v>36</v>
      </c>
      <c r="AC5" s="61" t="s">
        <v>35</v>
      </c>
      <c r="AD5" s="60" t="s">
        <v>36</v>
      </c>
      <c r="AE5" s="61" t="s">
        <v>35</v>
      </c>
      <c r="AF5" s="63" t="s">
        <v>36</v>
      </c>
      <c r="AG5" s="77"/>
      <c r="AH5" s="78"/>
      <c r="AI5" s="7"/>
      <c r="AJ5" s="77"/>
      <c r="AK5" s="78"/>
      <c r="AL5" s="61" t="s">
        <v>35</v>
      </c>
      <c r="AM5" s="60" t="s">
        <v>36</v>
      </c>
      <c r="AN5" s="61" t="s">
        <v>35</v>
      </c>
      <c r="AO5" s="60" t="s">
        <v>36</v>
      </c>
      <c r="AP5" s="61" t="s">
        <v>35</v>
      </c>
      <c r="AQ5" s="60" t="s">
        <v>36</v>
      </c>
      <c r="AR5" s="61" t="s">
        <v>35</v>
      </c>
      <c r="AS5" s="60" t="s">
        <v>36</v>
      </c>
      <c r="AT5" s="61" t="s">
        <v>35</v>
      </c>
      <c r="AU5" s="60" t="s">
        <v>36</v>
      </c>
      <c r="AV5" s="61" t="s">
        <v>35</v>
      </c>
      <c r="AW5" s="60" t="s">
        <v>36</v>
      </c>
      <c r="AX5" s="58" t="s">
        <v>35</v>
      </c>
      <c r="AY5" s="60" t="s">
        <v>36</v>
      </c>
      <c r="AZ5" s="58" t="s">
        <v>35</v>
      </c>
      <c r="BA5" s="60" t="s">
        <v>36</v>
      </c>
      <c r="BB5" s="61" t="s">
        <v>35</v>
      </c>
      <c r="BC5" s="60" t="s">
        <v>36</v>
      </c>
      <c r="BD5" s="61" t="s">
        <v>35</v>
      </c>
      <c r="BE5" s="60" t="s">
        <v>36</v>
      </c>
      <c r="BF5" s="61" t="s">
        <v>35</v>
      </c>
      <c r="BG5" s="60" t="s">
        <v>36</v>
      </c>
      <c r="BH5" s="61" t="s">
        <v>35</v>
      </c>
      <c r="BI5" s="60" t="s">
        <v>36</v>
      </c>
      <c r="BJ5" s="61" t="s">
        <v>35</v>
      </c>
      <c r="BK5" s="60" t="s">
        <v>36</v>
      </c>
      <c r="BL5" s="61" t="s">
        <v>35</v>
      </c>
      <c r="BM5" s="60" t="s">
        <v>36</v>
      </c>
      <c r="BN5" s="77"/>
      <c r="BO5" s="78"/>
    </row>
    <row r="6" spans="1:67" ht="24.75" customHeight="1" x14ac:dyDescent="0.15">
      <c r="A6" s="46" t="s">
        <v>37</v>
      </c>
      <c r="B6" s="47"/>
      <c r="C6" s="8"/>
      <c r="D6" s="9">
        <f>SUM(D7:D8)</f>
        <v>9725</v>
      </c>
      <c r="E6" s="10">
        <f>SUM(E7:E8)</f>
        <v>4708</v>
      </c>
      <c r="F6" s="11">
        <f>SUM(F7:F8)</f>
        <v>5017</v>
      </c>
      <c r="G6" s="9">
        <f>SUM(G7:G8)</f>
        <v>9</v>
      </c>
      <c r="H6" s="11">
        <f t="shared" ref="H6:P6" si="0">SUM(H7:H8)</f>
        <v>4</v>
      </c>
      <c r="I6" s="9">
        <f t="shared" si="0"/>
        <v>0</v>
      </c>
      <c r="J6" s="11">
        <f t="shared" si="0"/>
        <v>2</v>
      </c>
      <c r="K6" s="9">
        <f t="shared" si="0"/>
        <v>0</v>
      </c>
      <c r="L6" s="11">
        <f t="shared" si="0"/>
        <v>0</v>
      </c>
      <c r="M6" s="9">
        <f t="shared" si="0"/>
        <v>2</v>
      </c>
      <c r="N6" s="11">
        <f t="shared" si="0"/>
        <v>1</v>
      </c>
      <c r="O6" s="9">
        <f t="shared" si="0"/>
        <v>2</v>
      </c>
      <c r="P6" s="12">
        <f t="shared" si="0"/>
        <v>1</v>
      </c>
      <c r="Q6" s="13">
        <f>O6+M6+K6+I6+G6</f>
        <v>13</v>
      </c>
      <c r="R6" s="11">
        <f>P6+N6+L6+J6+H6</f>
        <v>8</v>
      </c>
      <c r="S6" s="9">
        <f t="shared" ref="S6:AF6" si="1">SUM(S7:S8)</f>
        <v>2</v>
      </c>
      <c r="T6" s="11">
        <f t="shared" si="1"/>
        <v>1</v>
      </c>
      <c r="U6" s="9">
        <f t="shared" si="1"/>
        <v>1</v>
      </c>
      <c r="V6" s="11">
        <f t="shared" si="1"/>
        <v>2</v>
      </c>
      <c r="W6" s="9">
        <f t="shared" si="1"/>
        <v>2</v>
      </c>
      <c r="X6" s="11">
        <f t="shared" si="1"/>
        <v>1</v>
      </c>
      <c r="Y6" s="9">
        <f t="shared" si="1"/>
        <v>13</v>
      </c>
      <c r="Z6" s="11">
        <f t="shared" si="1"/>
        <v>2</v>
      </c>
      <c r="AA6" s="9">
        <f t="shared" si="1"/>
        <v>10</v>
      </c>
      <c r="AB6" s="11">
        <f t="shared" si="1"/>
        <v>5</v>
      </c>
      <c r="AC6" s="9">
        <f t="shared" si="1"/>
        <v>13</v>
      </c>
      <c r="AD6" s="11">
        <f t="shared" si="1"/>
        <v>7</v>
      </c>
      <c r="AE6" s="9">
        <f t="shared" si="1"/>
        <v>18</v>
      </c>
      <c r="AF6" s="12">
        <f t="shared" si="1"/>
        <v>15</v>
      </c>
      <c r="AG6" s="46" t="s">
        <v>37</v>
      </c>
      <c r="AH6" s="64"/>
      <c r="AI6" s="7"/>
      <c r="AJ6" s="46" t="s">
        <v>37</v>
      </c>
      <c r="AK6" s="64"/>
      <c r="AL6" s="14">
        <f t="shared" ref="AL6:BK6" si="2">SUM(AL7:AL8)</f>
        <v>30</v>
      </c>
      <c r="AM6" s="11">
        <f t="shared" si="2"/>
        <v>17</v>
      </c>
      <c r="AN6" s="9">
        <f t="shared" si="2"/>
        <v>55</v>
      </c>
      <c r="AO6" s="11">
        <f t="shared" si="2"/>
        <v>48</v>
      </c>
      <c r="AP6" s="9">
        <f t="shared" si="2"/>
        <v>71</v>
      </c>
      <c r="AQ6" s="11">
        <f t="shared" si="2"/>
        <v>49</v>
      </c>
      <c r="AR6" s="9">
        <f t="shared" si="2"/>
        <v>135</v>
      </c>
      <c r="AS6" s="11">
        <f t="shared" si="2"/>
        <v>65</v>
      </c>
      <c r="AT6" s="9">
        <f t="shared" si="2"/>
        <v>238</v>
      </c>
      <c r="AU6" s="11">
        <f t="shared" si="2"/>
        <v>125</v>
      </c>
      <c r="AV6" s="9">
        <f t="shared" si="2"/>
        <v>432</v>
      </c>
      <c r="AW6" s="11">
        <f t="shared" si="2"/>
        <v>177</v>
      </c>
      <c r="AX6" s="9">
        <f t="shared" si="2"/>
        <v>419</v>
      </c>
      <c r="AY6" s="11">
        <f t="shared" si="2"/>
        <v>203</v>
      </c>
      <c r="AZ6" s="9">
        <f t="shared" si="2"/>
        <v>612</v>
      </c>
      <c r="BA6" s="11">
        <f t="shared" si="2"/>
        <v>390</v>
      </c>
      <c r="BB6" s="15">
        <f t="shared" si="2"/>
        <v>844</v>
      </c>
      <c r="BC6" s="11">
        <f t="shared" si="2"/>
        <v>703</v>
      </c>
      <c r="BD6" s="9">
        <f t="shared" si="2"/>
        <v>959</v>
      </c>
      <c r="BE6" s="16">
        <f t="shared" si="2"/>
        <v>1101</v>
      </c>
      <c r="BF6" s="9">
        <f t="shared" si="2"/>
        <v>631</v>
      </c>
      <c r="BG6" s="11">
        <f t="shared" si="2"/>
        <v>1222</v>
      </c>
      <c r="BH6" s="9">
        <f t="shared" si="2"/>
        <v>186</v>
      </c>
      <c r="BI6" s="11">
        <f t="shared" si="2"/>
        <v>651</v>
      </c>
      <c r="BJ6" s="9">
        <f t="shared" si="2"/>
        <v>24</v>
      </c>
      <c r="BK6" s="11">
        <f t="shared" si="2"/>
        <v>225</v>
      </c>
      <c r="BL6" s="9">
        <f>SUM(BL7:BL8)</f>
        <v>0</v>
      </c>
      <c r="BM6" s="11">
        <f>SUM(BM7:BM8)</f>
        <v>0</v>
      </c>
      <c r="BN6" s="46" t="s">
        <v>37</v>
      </c>
      <c r="BO6" s="64"/>
    </row>
    <row r="7" spans="1:67" ht="24.75" customHeight="1" x14ac:dyDescent="0.15">
      <c r="A7" s="46" t="s">
        <v>38</v>
      </c>
      <c r="B7" s="47"/>
      <c r="C7" s="8"/>
      <c r="D7" s="17">
        <f>D10+D11+D12+D13+D17+D23+D27+D31+D32+D33</f>
        <v>7933</v>
      </c>
      <c r="E7" s="18">
        <f>E10+E11+E12+E13+E17+E23+E27+E31+E32+E33</f>
        <v>3864</v>
      </c>
      <c r="F7" s="19">
        <f t="shared" ref="F7:P7" si="3">F10+F11+F12+F13+F17+F23+F27+F31+F32+F33</f>
        <v>4069</v>
      </c>
      <c r="G7" s="17">
        <f t="shared" si="3"/>
        <v>8</v>
      </c>
      <c r="H7" s="19">
        <f t="shared" si="3"/>
        <v>4</v>
      </c>
      <c r="I7" s="17">
        <f t="shared" si="3"/>
        <v>0</v>
      </c>
      <c r="J7" s="19">
        <f t="shared" si="3"/>
        <v>2</v>
      </c>
      <c r="K7" s="17">
        <f t="shared" si="3"/>
        <v>0</v>
      </c>
      <c r="L7" s="19">
        <f t="shared" si="3"/>
        <v>0</v>
      </c>
      <c r="M7" s="17">
        <f t="shared" si="3"/>
        <v>2</v>
      </c>
      <c r="N7" s="19">
        <f t="shared" si="3"/>
        <v>1</v>
      </c>
      <c r="O7" s="17">
        <f t="shared" si="3"/>
        <v>2</v>
      </c>
      <c r="P7" s="20">
        <f t="shared" si="3"/>
        <v>0</v>
      </c>
      <c r="Q7" s="21">
        <f t="shared" ref="Q7:R39" si="4">O7+M7+K7+I7+G7</f>
        <v>12</v>
      </c>
      <c r="R7" s="19">
        <f t="shared" si="4"/>
        <v>7</v>
      </c>
      <c r="S7" s="17">
        <f t="shared" ref="S7:AF7" si="5">S10+S11+S12+S13+S17+S23+S27+S31+S32+S33</f>
        <v>0</v>
      </c>
      <c r="T7" s="19">
        <f t="shared" si="5"/>
        <v>1</v>
      </c>
      <c r="U7" s="17">
        <f t="shared" si="5"/>
        <v>1</v>
      </c>
      <c r="V7" s="19">
        <f t="shared" si="5"/>
        <v>1</v>
      </c>
      <c r="W7" s="17">
        <f t="shared" si="5"/>
        <v>1</v>
      </c>
      <c r="X7" s="19">
        <f t="shared" si="5"/>
        <v>1</v>
      </c>
      <c r="Y7" s="17">
        <f t="shared" si="5"/>
        <v>12</v>
      </c>
      <c r="Z7" s="19">
        <f t="shared" si="5"/>
        <v>2</v>
      </c>
      <c r="AA7" s="17">
        <f t="shared" si="5"/>
        <v>10</v>
      </c>
      <c r="AB7" s="19">
        <f t="shared" si="5"/>
        <v>5</v>
      </c>
      <c r="AC7" s="17">
        <f t="shared" si="5"/>
        <v>12</v>
      </c>
      <c r="AD7" s="19">
        <f t="shared" si="5"/>
        <v>7</v>
      </c>
      <c r="AE7" s="17">
        <f t="shared" si="5"/>
        <v>15</v>
      </c>
      <c r="AF7" s="20">
        <f t="shared" si="5"/>
        <v>12</v>
      </c>
      <c r="AG7" s="46" t="s">
        <v>38</v>
      </c>
      <c r="AH7" s="64"/>
      <c r="AI7" s="7"/>
      <c r="AJ7" s="46" t="s">
        <v>38</v>
      </c>
      <c r="AK7" s="64"/>
      <c r="AL7" s="22">
        <f t="shared" ref="AL7:BK7" si="6">AL10+AL11+AL12+AL13+AL17+AL23+AL27+AL31+AL32+AL33</f>
        <v>25</v>
      </c>
      <c r="AM7" s="19">
        <f t="shared" si="6"/>
        <v>12</v>
      </c>
      <c r="AN7" s="17">
        <f t="shared" si="6"/>
        <v>48</v>
      </c>
      <c r="AO7" s="19">
        <f t="shared" si="6"/>
        <v>38</v>
      </c>
      <c r="AP7" s="17">
        <f t="shared" si="6"/>
        <v>60</v>
      </c>
      <c r="AQ7" s="19">
        <f t="shared" si="6"/>
        <v>39</v>
      </c>
      <c r="AR7" s="17">
        <f t="shared" si="6"/>
        <v>110</v>
      </c>
      <c r="AS7" s="19">
        <f t="shared" si="6"/>
        <v>53</v>
      </c>
      <c r="AT7" s="17">
        <f t="shared" si="6"/>
        <v>202</v>
      </c>
      <c r="AU7" s="19">
        <f t="shared" si="6"/>
        <v>102</v>
      </c>
      <c r="AV7" s="17">
        <f t="shared" si="6"/>
        <v>357</v>
      </c>
      <c r="AW7" s="19">
        <f t="shared" si="6"/>
        <v>147</v>
      </c>
      <c r="AX7" s="17">
        <f t="shared" si="6"/>
        <v>346</v>
      </c>
      <c r="AY7" s="19">
        <f t="shared" si="6"/>
        <v>168</v>
      </c>
      <c r="AZ7" s="17">
        <f t="shared" si="6"/>
        <v>498</v>
      </c>
      <c r="BA7" s="19">
        <f t="shared" si="6"/>
        <v>319</v>
      </c>
      <c r="BB7" s="17">
        <f t="shared" si="6"/>
        <v>688</v>
      </c>
      <c r="BC7" s="19">
        <f t="shared" si="6"/>
        <v>567</v>
      </c>
      <c r="BD7" s="17">
        <f t="shared" si="6"/>
        <v>781</v>
      </c>
      <c r="BE7" s="19">
        <f t="shared" si="6"/>
        <v>915</v>
      </c>
      <c r="BF7" s="17">
        <f t="shared" si="6"/>
        <v>517</v>
      </c>
      <c r="BG7" s="19">
        <f t="shared" si="6"/>
        <v>975</v>
      </c>
      <c r="BH7" s="17">
        <f t="shared" si="6"/>
        <v>152</v>
      </c>
      <c r="BI7" s="19">
        <f t="shared" si="6"/>
        <v>518</v>
      </c>
      <c r="BJ7" s="17">
        <f t="shared" si="6"/>
        <v>17</v>
      </c>
      <c r="BK7" s="19">
        <f t="shared" si="6"/>
        <v>180</v>
      </c>
      <c r="BL7" s="17">
        <f>BL10+BL11+BL12+BL13+BL17+BL23+BL27+BL31+BL32+BL33</f>
        <v>0</v>
      </c>
      <c r="BM7" s="19">
        <f>BM10+BM11+BM12+BM13+BM17+BM23+BM27+BM31+BM32+BM33</f>
        <v>0</v>
      </c>
      <c r="BN7" s="46" t="s">
        <v>38</v>
      </c>
      <c r="BO7" s="64"/>
    </row>
    <row r="8" spans="1:67" ht="24.75" customHeight="1" x14ac:dyDescent="0.15">
      <c r="A8" s="46" t="s">
        <v>39</v>
      </c>
      <c r="B8" s="47"/>
      <c r="C8" s="8"/>
      <c r="D8" s="17">
        <f>D14+D18+D24+D34+D28+D38</f>
        <v>1792</v>
      </c>
      <c r="E8" s="18">
        <f>E14+E18+E24+E34+E28+E38</f>
        <v>844</v>
      </c>
      <c r="F8" s="19">
        <f>F14+F18+F24+F34+F28+F38</f>
        <v>948</v>
      </c>
      <c r="G8" s="17">
        <f>G14+G18+G24+G34+G28+G38</f>
        <v>1</v>
      </c>
      <c r="H8" s="19">
        <f t="shared" ref="H8:P8" si="7">H14+H18+H24+H34+H28+H38</f>
        <v>0</v>
      </c>
      <c r="I8" s="17">
        <f t="shared" si="7"/>
        <v>0</v>
      </c>
      <c r="J8" s="19">
        <f t="shared" si="7"/>
        <v>0</v>
      </c>
      <c r="K8" s="17">
        <f t="shared" si="7"/>
        <v>0</v>
      </c>
      <c r="L8" s="19">
        <f t="shared" si="7"/>
        <v>0</v>
      </c>
      <c r="M8" s="17">
        <f t="shared" si="7"/>
        <v>0</v>
      </c>
      <c r="N8" s="19">
        <f t="shared" si="7"/>
        <v>0</v>
      </c>
      <c r="O8" s="17">
        <f t="shared" si="7"/>
        <v>0</v>
      </c>
      <c r="P8" s="20">
        <f t="shared" si="7"/>
        <v>1</v>
      </c>
      <c r="Q8" s="21">
        <f t="shared" si="4"/>
        <v>1</v>
      </c>
      <c r="R8" s="19">
        <f>P8+N8+L8+J8+H8</f>
        <v>1</v>
      </c>
      <c r="S8" s="17">
        <f t="shared" ref="S8:AF8" si="8">S14+S18+S24+S34+S28+S38</f>
        <v>2</v>
      </c>
      <c r="T8" s="19">
        <f t="shared" si="8"/>
        <v>0</v>
      </c>
      <c r="U8" s="17">
        <f t="shared" si="8"/>
        <v>0</v>
      </c>
      <c r="V8" s="19">
        <f t="shared" si="8"/>
        <v>1</v>
      </c>
      <c r="W8" s="17">
        <f t="shared" si="8"/>
        <v>1</v>
      </c>
      <c r="X8" s="19">
        <f t="shared" si="8"/>
        <v>0</v>
      </c>
      <c r="Y8" s="17">
        <f t="shared" si="8"/>
        <v>1</v>
      </c>
      <c r="Z8" s="19">
        <f t="shared" si="8"/>
        <v>0</v>
      </c>
      <c r="AA8" s="17">
        <f t="shared" si="8"/>
        <v>0</v>
      </c>
      <c r="AB8" s="19">
        <f t="shared" si="8"/>
        <v>0</v>
      </c>
      <c r="AC8" s="17">
        <f t="shared" si="8"/>
        <v>1</v>
      </c>
      <c r="AD8" s="19">
        <f t="shared" si="8"/>
        <v>0</v>
      </c>
      <c r="AE8" s="17">
        <f t="shared" si="8"/>
        <v>3</v>
      </c>
      <c r="AF8" s="20">
        <f t="shared" si="8"/>
        <v>3</v>
      </c>
      <c r="AG8" s="46" t="s">
        <v>39</v>
      </c>
      <c r="AH8" s="64"/>
      <c r="AI8" s="7"/>
      <c r="AJ8" s="46" t="s">
        <v>39</v>
      </c>
      <c r="AK8" s="64"/>
      <c r="AL8" s="22">
        <f>AL14+AL18+AL24+AL34+AL28+AL38</f>
        <v>5</v>
      </c>
      <c r="AM8" s="19">
        <f t="shared" ref="AM8:BK8" si="9">AM14+AM18+AM24+AM34+AM28+AM38</f>
        <v>5</v>
      </c>
      <c r="AN8" s="17">
        <f t="shared" si="9"/>
        <v>7</v>
      </c>
      <c r="AO8" s="19">
        <f t="shared" si="9"/>
        <v>10</v>
      </c>
      <c r="AP8" s="17">
        <f t="shared" si="9"/>
        <v>11</v>
      </c>
      <c r="AQ8" s="19">
        <f t="shared" si="9"/>
        <v>10</v>
      </c>
      <c r="AR8" s="17">
        <f t="shared" si="9"/>
        <v>25</v>
      </c>
      <c r="AS8" s="19">
        <f t="shared" si="9"/>
        <v>12</v>
      </c>
      <c r="AT8" s="17">
        <f t="shared" si="9"/>
        <v>36</v>
      </c>
      <c r="AU8" s="19">
        <f t="shared" si="9"/>
        <v>23</v>
      </c>
      <c r="AV8" s="17">
        <f t="shared" si="9"/>
        <v>75</v>
      </c>
      <c r="AW8" s="19">
        <f t="shared" si="9"/>
        <v>30</v>
      </c>
      <c r="AX8" s="17">
        <f t="shared" si="9"/>
        <v>73</v>
      </c>
      <c r="AY8" s="19">
        <f t="shared" si="9"/>
        <v>35</v>
      </c>
      <c r="AZ8" s="17">
        <f t="shared" si="9"/>
        <v>114</v>
      </c>
      <c r="BA8" s="19">
        <f t="shared" si="9"/>
        <v>71</v>
      </c>
      <c r="BB8" s="17">
        <f t="shared" si="9"/>
        <v>156</v>
      </c>
      <c r="BC8" s="19">
        <f t="shared" si="9"/>
        <v>136</v>
      </c>
      <c r="BD8" s="17">
        <f t="shared" si="9"/>
        <v>178</v>
      </c>
      <c r="BE8" s="19">
        <f t="shared" si="9"/>
        <v>186</v>
      </c>
      <c r="BF8" s="17">
        <f t="shared" si="9"/>
        <v>114</v>
      </c>
      <c r="BG8" s="19">
        <f t="shared" si="9"/>
        <v>247</v>
      </c>
      <c r="BH8" s="17">
        <f t="shared" si="9"/>
        <v>34</v>
      </c>
      <c r="BI8" s="19">
        <f t="shared" si="9"/>
        <v>133</v>
      </c>
      <c r="BJ8" s="17">
        <f t="shared" si="9"/>
        <v>7</v>
      </c>
      <c r="BK8" s="19">
        <f t="shared" si="9"/>
        <v>45</v>
      </c>
      <c r="BL8" s="17">
        <f>BL14+BL18+BL24+BL34+BL28+BL38</f>
        <v>0</v>
      </c>
      <c r="BM8" s="19">
        <f>BM14+BM18+BM24+BM34+BM28+BM38</f>
        <v>0</v>
      </c>
      <c r="BN8" s="46" t="s">
        <v>39</v>
      </c>
      <c r="BO8" s="64"/>
    </row>
    <row r="9" spans="1:67" ht="24.75" customHeight="1" x14ac:dyDescent="0.15">
      <c r="A9" s="48" t="s">
        <v>40</v>
      </c>
      <c r="B9" s="49"/>
      <c r="C9" s="8"/>
      <c r="D9" s="17">
        <f t="shared" ref="D9:P9" si="10">SUM(D10:D13,D14)</f>
        <v>3908</v>
      </c>
      <c r="E9" s="18">
        <f t="shared" si="10"/>
        <v>1901</v>
      </c>
      <c r="F9" s="19">
        <f t="shared" si="10"/>
        <v>2007</v>
      </c>
      <c r="G9" s="17">
        <f t="shared" si="10"/>
        <v>5</v>
      </c>
      <c r="H9" s="19">
        <f t="shared" si="10"/>
        <v>2</v>
      </c>
      <c r="I9" s="17">
        <f t="shared" si="10"/>
        <v>0</v>
      </c>
      <c r="J9" s="19">
        <f t="shared" si="10"/>
        <v>1</v>
      </c>
      <c r="K9" s="17">
        <f t="shared" si="10"/>
        <v>0</v>
      </c>
      <c r="L9" s="19">
        <f t="shared" si="10"/>
        <v>0</v>
      </c>
      <c r="M9" s="17">
        <f t="shared" si="10"/>
        <v>1</v>
      </c>
      <c r="N9" s="19">
        <f t="shared" si="10"/>
        <v>1</v>
      </c>
      <c r="O9" s="17">
        <f t="shared" si="10"/>
        <v>2</v>
      </c>
      <c r="P9" s="20">
        <f t="shared" si="10"/>
        <v>0</v>
      </c>
      <c r="Q9" s="21">
        <f t="shared" si="4"/>
        <v>8</v>
      </c>
      <c r="R9" s="19">
        <f t="shared" si="4"/>
        <v>4</v>
      </c>
      <c r="S9" s="17">
        <f t="shared" ref="S9:AF9" si="11">SUM(S10:S13,S14)</f>
        <v>0</v>
      </c>
      <c r="T9" s="19">
        <f t="shared" si="11"/>
        <v>1</v>
      </c>
      <c r="U9" s="17">
        <f t="shared" si="11"/>
        <v>0</v>
      </c>
      <c r="V9" s="19">
        <f t="shared" si="11"/>
        <v>1</v>
      </c>
      <c r="W9" s="17">
        <f t="shared" si="11"/>
        <v>1</v>
      </c>
      <c r="X9" s="19">
        <f t="shared" si="11"/>
        <v>0</v>
      </c>
      <c r="Y9" s="17">
        <f t="shared" si="11"/>
        <v>4</v>
      </c>
      <c r="Z9" s="19">
        <f t="shared" si="11"/>
        <v>1</v>
      </c>
      <c r="AA9" s="17">
        <f t="shared" si="11"/>
        <v>4</v>
      </c>
      <c r="AB9" s="19">
        <f t="shared" si="11"/>
        <v>3</v>
      </c>
      <c r="AC9" s="17">
        <f t="shared" si="11"/>
        <v>3</v>
      </c>
      <c r="AD9" s="19">
        <f t="shared" si="11"/>
        <v>2</v>
      </c>
      <c r="AE9" s="17">
        <f t="shared" si="11"/>
        <v>8</v>
      </c>
      <c r="AF9" s="20">
        <f t="shared" si="11"/>
        <v>4</v>
      </c>
      <c r="AG9" s="48" t="s">
        <v>40</v>
      </c>
      <c r="AH9" s="65"/>
      <c r="AI9" s="7"/>
      <c r="AJ9" s="48" t="s">
        <v>40</v>
      </c>
      <c r="AK9" s="65"/>
      <c r="AL9" s="22">
        <f t="shared" ref="AL9:BK9" si="12">SUM(AL10:AL13,AL14)</f>
        <v>13</v>
      </c>
      <c r="AM9" s="19">
        <f t="shared" si="12"/>
        <v>6</v>
      </c>
      <c r="AN9" s="17">
        <f t="shared" si="12"/>
        <v>24</v>
      </c>
      <c r="AO9" s="19">
        <f t="shared" si="12"/>
        <v>27</v>
      </c>
      <c r="AP9" s="17">
        <f t="shared" si="12"/>
        <v>31</v>
      </c>
      <c r="AQ9" s="19">
        <f t="shared" si="12"/>
        <v>18</v>
      </c>
      <c r="AR9" s="17">
        <f t="shared" si="12"/>
        <v>56</v>
      </c>
      <c r="AS9" s="19">
        <f t="shared" si="12"/>
        <v>25</v>
      </c>
      <c r="AT9" s="17">
        <f t="shared" si="12"/>
        <v>100</v>
      </c>
      <c r="AU9" s="19">
        <f t="shared" si="12"/>
        <v>47</v>
      </c>
      <c r="AV9" s="17">
        <f t="shared" si="12"/>
        <v>171</v>
      </c>
      <c r="AW9" s="19">
        <f t="shared" si="12"/>
        <v>76</v>
      </c>
      <c r="AX9" s="17">
        <f t="shared" si="12"/>
        <v>174</v>
      </c>
      <c r="AY9" s="19">
        <f t="shared" si="12"/>
        <v>85</v>
      </c>
      <c r="AZ9" s="17">
        <f t="shared" si="12"/>
        <v>258</v>
      </c>
      <c r="BA9" s="19">
        <f t="shared" si="12"/>
        <v>166</v>
      </c>
      <c r="BB9" s="17">
        <f t="shared" si="12"/>
        <v>332</v>
      </c>
      <c r="BC9" s="19">
        <f t="shared" si="12"/>
        <v>293</v>
      </c>
      <c r="BD9" s="17">
        <f t="shared" si="12"/>
        <v>376</v>
      </c>
      <c r="BE9" s="19">
        <f t="shared" si="12"/>
        <v>451</v>
      </c>
      <c r="BF9" s="17">
        <f t="shared" si="12"/>
        <v>254</v>
      </c>
      <c r="BG9" s="19">
        <f t="shared" si="12"/>
        <v>456</v>
      </c>
      <c r="BH9" s="17">
        <f t="shared" si="12"/>
        <v>75</v>
      </c>
      <c r="BI9" s="19">
        <f t="shared" si="12"/>
        <v>258</v>
      </c>
      <c r="BJ9" s="17">
        <f t="shared" si="12"/>
        <v>9</v>
      </c>
      <c r="BK9" s="19">
        <f t="shared" si="12"/>
        <v>83</v>
      </c>
      <c r="BL9" s="17">
        <f>SUM(BL10:BL13,BL14)</f>
        <v>0</v>
      </c>
      <c r="BM9" s="19">
        <f>SUM(BM10:BM13,BM14)</f>
        <v>0</v>
      </c>
      <c r="BN9" s="48" t="s">
        <v>40</v>
      </c>
      <c r="BO9" s="65"/>
    </row>
    <row r="10" spans="1:67" ht="24.75" customHeight="1" x14ac:dyDescent="0.15">
      <c r="A10" s="48" t="s">
        <v>41</v>
      </c>
      <c r="B10" s="49"/>
      <c r="C10" s="8">
        <v>201</v>
      </c>
      <c r="D10" s="23">
        <f>E10+F10</f>
        <v>2504</v>
      </c>
      <c r="E10" s="24">
        <f t="shared" ref="E10:F13" si="13">Q10+S10+U10+W10+Y10+AA10+AC10+AE10+AL10+AN10+AP10+AR10+AT10+AV10+AX10+AZ10+BB10+BD10+BF10+BH10+BJ10+BL10</f>
        <v>1220</v>
      </c>
      <c r="F10" s="25">
        <f t="shared" si="13"/>
        <v>1284</v>
      </c>
      <c r="G10" s="17">
        <v>4</v>
      </c>
      <c r="H10" s="19">
        <v>2</v>
      </c>
      <c r="I10" s="17">
        <v>0</v>
      </c>
      <c r="J10" s="19">
        <v>1</v>
      </c>
      <c r="K10" s="17">
        <v>0</v>
      </c>
      <c r="L10" s="19">
        <v>0</v>
      </c>
      <c r="M10" s="17">
        <v>1</v>
      </c>
      <c r="N10" s="19">
        <v>1</v>
      </c>
      <c r="O10" s="17">
        <v>1</v>
      </c>
      <c r="P10" s="20">
        <v>0</v>
      </c>
      <c r="Q10" s="21">
        <f t="shared" si="4"/>
        <v>6</v>
      </c>
      <c r="R10" s="19">
        <f t="shared" si="4"/>
        <v>4</v>
      </c>
      <c r="S10" s="17">
        <v>0</v>
      </c>
      <c r="T10" s="19">
        <v>1</v>
      </c>
      <c r="U10" s="17">
        <v>0</v>
      </c>
      <c r="V10" s="19">
        <v>1</v>
      </c>
      <c r="W10" s="17">
        <v>0</v>
      </c>
      <c r="X10" s="19">
        <v>0</v>
      </c>
      <c r="Y10" s="17">
        <v>2</v>
      </c>
      <c r="Z10" s="19">
        <v>0</v>
      </c>
      <c r="AA10" s="17">
        <v>2</v>
      </c>
      <c r="AB10" s="19">
        <v>2</v>
      </c>
      <c r="AC10" s="17">
        <v>1</v>
      </c>
      <c r="AD10" s="19">
        <v>2</v>
      </c>
      <c r="AE10" s="17">
        <v>8</v>
      </c>
      <c r="AF10" s="20">
        <v>4</v>
      </c>
      <c r="AG10" s="48" t="s">
        <v>41</v>
      </c>
      <c r="AH10" s="65"/>
      <c r="AI10" s="7"/>
      <c r="AJ10" s="48" t="s">
        <v>41</v>
      </c>
      <c r="AK10" s="65"/>
      <c r="AL10" s="22">
        <v>8</v>
      </c>
      <c r="AM10" s="19">
        <v>5</v>
      </c>
      <c r="AN10" s="17">
        <v>13</v>
      </c>
      <c r="AO10" s="19">
        <v>21</v>
      </c>
      <c r="AP10" s="17">
        <v>21</v>
      </c>
      <c r="AQ10" s="19">
        <v>12</v>
      </c>
      <c r="AR10" s="17">
        <v>41</v>
      </c>
      <c r="AS10" s="19">
        <v>17</v>
      </c>
      <c r="AT10" s="17">
        <v>59</v>
      </c>
      <c r="AU10" s="19">
        <v>33</v>
      </c>
      <c r="AV10" s="17">
        <v>109</v>
      </c>
      <c r="AW10" s="19">
        <v>50</v>
      </c>
      <c r="AX10" s="17">
        <v>113</v>
      </c>
      <c r="AY10" s="19">
        <v>61</v>
      </c>
      <c r="AZ10" s="17">
        <v>176</v>
      </c>
      <c r="BA10" s="19">
        <v>112</v>
      </c>
      <c r="BB10" s="17">
        <v>209</v>
      </c>
      <c r="BC10" s="19">
        <v>189</v>
      </c>
      <c r="BD10" s="17">
        <v>252</v>
      </c>
      <c r="BE10" s="19">
        <v>301</v>
      </c>
      <c r="BF10" s="17">
        <v>157</v>
      </c>
      <c r="BG10" s="19">
        <v>271</v>
      </c>
      <c r="BH10" s="17">
        <v>39</v>
      </c>
      <c r="BI10" s="19">
        <v>141</v>
      </c>
      <c r="BJ10" s="17">
        <v>4</v>
      </c>
      <c r="BK10" s="19">
        <v>57</v>
      </c>
      <c r="BL10" s="17">
        <v>0</v>
      </c>
      <c r="BM10" s="19">
        <v>0</v>
      </c>
      <c r="BN10" s="48" t="s">
        <v>41</v>
      </c>
      <c r="BO10" s="65"/>
    </row>
    <row r="11" spans="1:67" ht="24.75" customHeight="1" x14ac:dyDescent="0.15">
      <c r="A11" s="48" t="s">
        <v>42</v>
      </c>
      <c r="B11" s="49"/>
      <c r="C11" s="8">
        <v>204</v>
      </c>
      <c r="D11" s="23">
        <f>E11+F11</f>
        <v>333</v>
      </c>
      <c r="E11" s="24">
        <f t="shared" si="13"/>
        <v>162</v>
      </c>
      <c r="F11" s="25">
        <f t="shared" si="13"/>
        <v>171</v>
      </c>
      <c r="G11" s="17">
        <v>0</v>
      </c>
      <c r="H11" s="19">
        <v>0</v>
      </c>
      <c r="I11" s="17">
        <v>0</v>
      </c>
      <c r="J11" s="19">
        <v>0</v>
      </c>
      <c r="K11" s="17">
        <v>0</v>
      </c>
      <c r="L11" s="19">
        <v>0</v>
      </c>
      <c r="M11" s="17">
        <v>0</v>
      </c>
      <c r="N11" s="19">
        <v>0</v>
      </c>
      <c r="O11" s="17">
        <v>1</v>
      </c>
      <c r="P11" s="20">
        <v>0</v>
      </c>
      <c r="Q11" s="21">
        <f t="shared" si="4"/>
        <v>1</v>
      </c>
      <c r="R11" s="19">
        <f t="shared" si="4"/>
        <v>0</v>
      </c>
      <c r="S11" s="17">
        <v>0</v>
      </c>
      <c r="T11" s="19">
        <v>0</v>
      </c>
      <c r="U11" s="17">
        <v>0</v>
      </c>
      <c r="V11" s="19">
        <v>0</v>
      </c>
      <c r="W11" s="17">
        <v>0</v>
      </c>
      <c r="X11" s="19">
        <v>0</v>
      </c>
      <c r="Y11" s="17">
        <v>1</v>
      </c>
      <c r="Z11" s="19">
        <v>0</v>
      </c>
      <c r="AA11" s="17">
        <v>1</v>
      </c>
      <c r="AB11" s="19">
        <v>0</v>
      </c>
      <c r="AC11" s="17">
        <v>1</v>
      </c>
      <c r="AD11" s="19">
        <v>0</v>
      </c>
      <c r="AE11" s="17">
        <v>0</v>
      </c>
      <c r="AF11" s="20">
        <v>0</v>
      </c>
      <c r="AG11" s="48" t="s">
        <v>42</v>
      </c>
      <c r="AH11" s="65"/>
      <c r="AI11" s="7"/>
      <c r="AJ11" s="48" t="s">
        <v>42</v>
      </c>
      <c r="AK11" s="65"/>
      <c r="AL11" s="22">
        <v>1</v>
      </c>
      <c r="AM11" s="19">
        <v>0</v>
      </c>
      <c r="AN11" s="17">
        <v>2</v>
      </c>
      <c r="AO11" s="19">
        <v>1</v>
      </c>
      <c r="AP11" s="17">
        <v>3</v>
      </c>
      <c r="AQ11" s="19">
        <v>3</v>
      </c>
      <c r="AR11" s="17">
        <v>4</v>
      </c>
      <c r="AS11" s="19">
        <v>0</v>
      </c>
      <c r="AT11" s="17">
        <v>8</v>
      </c>
      <c r="AU11" s="19">
        <v>3</v>
      </c>
      <c r="AV11" s="17">
        <v>24</v>
      </c>
      <c r="AW11" s="19">
        <v>7</v>
      </c>
      <c r="AX11" s="17">
        <v>13</v>
      </c>
      <c r="AY11" s="19">
        <v>7</v>
      </c>
      <c r="AZ11" s="17">
        <v>23</v>
      </c>
      <c r="BA11" s="19">
        <v>11</v>
      </c>
      <c r="BB11" s="17">
        <v>24</v>
      </c>
      <c r="BC11" s="19">
        <v>27</v>
      </c>
      <c r="BD11" s="17">
        <v>22</v>
      </c>
      <c r="BE11" s="19">
        <v>41</v>
      </c>
      <c r="BF11" s="17">
        <v>24</v>
      </c>
      <c r="BG11" s="19">
        <v>48</v>
      </c>
      <c r="BH11" s="17">
        <v>7</v>
      </c>
      <c r="BI11" s="19">
        <v>21</v>
      </c>
      <c r="BJ11" s="17">
        <v>3</v>
      </c>
      <c r="BK11" s="19">
        <v>2</v>
      </c>
      <c r="BL11" s="17">
        <v>0</v>
      </c>
      <c r="BM11" s="19">
        <v>0</v>
      </c>
      <c r="BN11" s="48" t="s">
        <v>42</v>
      </c>
      <c r="BO11" s="65"/>
    </row>
    <row r="12" spans="1:67" ht="24.75" customHeight="1" x14ac:dyDescent="0.15">
      <c r="A12" s="48" t="s">
        <v>43</v>
      </c>
      <c r="B12" s="49"/>
      <c r="C12" s="8">
        <v>208</v>
      </c>
      <c r="D12" s="23">
        <f>E12+F12</f>
        <v>532</v>
      </c>
      <c r="E12" s="24">
        <f t="shared" si="13"/>
        <v>249</v>
      </c>
      <c r="F12" s="25">
        <f t="shared" si="13"/>
        <v>283</v>
      </c>
      <c r="G12" s="17">
        <v>0</v>
      </c>
      <c r="H12" s="19">
        <v>0</v>
      </c>
      <c r="I12" s="17">
        <v>0</v>
      </c>
      <c r="J12" s="19">
        <v>0</v>
      </c>
      <c r="K12" s="17">
        <v>0</v>
      </c>
      <c r="L12" s="19">
        <v>0</v>
      </c>
      <c r="M12" s="17">
        <v>0</v>
      </c>
      <c r="N12" s="19">
        <v>0</v>
      </c>
      <c r="O12" s="17">
        <v>0</v>
      </c>
      <c r="P12" s="20">
        <v>0</v>
      </c>
      <c r="Q12" s="21">
        <f t="shared" si="4"/>
        <v>0</v>
      </c>
      <c r="R12" s="19">
        <f t="shared" si="4"/>
        <v>0</v>
      </c>
      <c r="S12" s="17">
        <v>0</v>
      </c>
      <c r="T12" s="19">
        <v>0</v>
      </c>
      <c r="U12" s="17">
        <v>0</v>
      </c>
      <c r="V12" s="19">
        <v>0</v>
      </c>
      <c r="W12" s="17">
        <v>0</v>
      </c>
      <c r="X12" s="19">
        <v>0</v>
      </c>
      <c r="Y12" s="17">
        <v>0</v>
      </c>
      <c r="Z12" s="19">
        <v>0</v>
      </c>
      <c r="AA12" s="17">
        <v>0</v>
      </c>
      <c r="AB12" s="19">
        <v>0</v>
      </c>
      <c r="AC12" s="17">
        <v>1</v>
      </c>
      <c r="AD12" s="19">
        <v>0</v>
      </c>
      <c r="AE12" s="17">
        <v>0</v>
      </c>
      <c r="AF12" s="20">
        <v>0</v>
      </c>
      <c r="AG12" s="48" t="s">
        <v>43</v>
      </c>
      <c r="AH12" s="65"/>
      <c r="AI12" s="7"/>
      <c r="AJ12" s="48" t="s">
        <v>43</v>
      </c>
      <c r="AK12" s="65"/>
      <c r="AL12" s="22">
        <v>1</v>
      </c>
      <c r="AM12" s="19">
        <v>1</v>
      </c>
      <c r="AN12" s="17">
        <v>6</v>
      </c>
      <c r="AO12" s="19">
        <v>2</v>
      </c>
      <c r="AP12" s="17">
        <v>3</v>
      </c>
      <c r="AQ12" s="19">
        <v>2</v>
      </c>
      <c r="AR12" s="17">
        <v>5</v>
      </c>
      <c r="AS12" s="19">
        <v>4</v>
      </c>
      <c r="AT12" s="17">
        <v>18</v>
      </c>
      <c r="AU12" s="19">
        <v>10</v>
      </c>
      <c r="AV12" s="17">
        <v>17</v>
      </c>
      <c r="AW12" s="19">
        <v>10</v>
      </c>
      <c r="AX12" s="17">
        <v>23</v>
      </c>
      <c r="AY12" s="19">
        <v>7</v>
      </c>
      <c r="AZ12" s="17">
        <v>25</v>
      </c>
      <c r="BA12" s="19">
        <v>20</v>
      </c>
      <c r="BB12" s="17">
        <v>49</v>
      </c>
      <c r="BC12" s="19">
        <v>39</v>
      </c>
      <c r="BD12" s="17">
        <v>49</v>
      </c>
      <c r="BE12" s="19">
        <v>49</v>
      </c>
      <c r="BF12" s="17">
        <v>34</v>
      </c>
      <c r="BG12" s="19">
        <v>79</v>
      </c>
      <c r="BH12" s="17">
        <v>17</v>
      </c>
      <c r="BI12" s="19">
        <v>45</v>
      </c>
      <c r="BJ12" s="17">
        <v>1</v>
      </c>
      <c r="BK12" s="19">
        <v>15</v>
      </c>
      <c r="BL12" s="17">
        <v>0</v>
      </c>
      <c r="BM12" s="19">
        <v>0</v>
      </c>
      <c r="BN12" s="48" t="s">
        <v>43</v>
      </c>
      <c r="BO12" s="65"/>
    </row>
    <row r="13" spans="1:67" ht="24.75" customHeight="1" x14ac:dyDescent="0.15">
      <c r="A13" s="48" t="s">
        <v>44</v>
      </c>
      <c r="B13" s="49"/>
      <c r="C13" s="8">
        <v>210</v>
      </c>
      <c r="D13" s="23">
        <f>E13+F13</f>
        <v>386</v>
      </c>
      <c r="E13" s="24">
        <f t="shared" si="13"/>
        <v>185</v>
      </c>
      <c r="F13" s="25">
        <f t="shared" si="13"/>
        <v>201</v>
      </c>
      <c r="G13" s="17">
        <v>0</v>
      </c>
      <c r="H13" s="19">
        <v>0</v>
      </c>
      <c r="I13" s="17">
        <v>0</v>
      </c>
      <c r="J13" s="19">
        <v>0</v>
      </c>
      <c r="K13" s="17">
        <v>0</v>
      </c>
      <c r="L13" s="19">
        <v>0</v>
      </c>
      <c r="M13" s="17">
        <v>0</v>
      </c>
      <c r="N13" s="19">
        <v>0</v>
      </c>
      <c r="O13" s="17">
        <v>0</v>
      </c>
      <c r="P13" s="20">
        <v>0</v>
      </c>
      <c r="Q13" s="21">
        <f t="shared" si="4"/>
        <v>0</v>
      </c>
      <c r="R13" s="19">
        <f t="shared" si="4"/>
        <v>0</v>
      </c>
      <c r="S13" s="17">
        <v>0</v>
      </c>
      <c r="T13" s="19">
        <v>0</v>
      </c>
      <c r="U13" s="17">
        <v>0</v>
      </c>
      <c r="V13" s="19">
        <v>0</v>
      </c>
      <c r="W13" s="17">
        <v>0</v>
      </c>
      <c r="X13" s="19">
        <v>0</v>
      </c>
      <c r="Y13" s="17">
        <v>1</v>
      </c>
      <c r="Z13" s="19">
        <v>1</v>
      </c>
      <c r="AA13" s="17">
        <v>1</v>
      </c>
      <c r="AB13" s="19">
        <v>1</v>
      </c>
      <c r="AC13" s="17">
        <v>0</v>
      </c>
      <c r="AD13" s="19">
        <v>0</v>
      </c>
      <c r="AE13" s="17">
        <v>0</v>
      </c>
      <c r="AF13" s="20">
        <v>0</v>
      </c>
      <c r="AG13" s="48" t="s">
        <v>44</v>
      </c>
      <c r="AH13" s="65"/>
      <c r="AI13" s="7"/>
      <c r="AJ13" s="48" t="s">
        <v>44</v>
      </c>
      <c r="AK13" s="65"/>
      <c r="AL13" s="22">
        <v>2</v>
      </c>
      <c r="AM13" s="19">
        <v>0</v>
      </c>
      <c r="AN13" s="17">
        <v>2</v>
      </c>
      <c r="AO13" s="19">
        <v>1</v>
      </c>
      <c r="AP13" s="17">
        <v>3</v>
      </c>
      <c r="AQ13" s="19">
        <v>0</v>
      </c>
      <c r="AR13" s="17">
        <v>4</v>
      </c>
      <c r="AS13" s="19">
        <v>2</v>
      </c>
      <c r="AT13" s="17">
        <v>10</v>
      </c>
      <c r="AU13" s="19">
        <v>1</v>
      </c>
      <c r="AV13" s="17">
        <v>18</v>
      </c>
      <c r="AW13" s="19">
        <v>9</v>
      </c>
      <c r="AX13" s="17">
        <v>14</v>
      </c>
      <c r="AY13" s="19">
        <v>7</v>
      </c>
      <c r="AZ13" s="17">
        <v>25</v>
      </c>
      <c r="BA13" s="19">
        <v>14</v>
      </c>
      <c r="BB13" s="17">
        <v>31</v>
      </c>
      <c r="BC13" s="19">
        <v>27</v>
      </c>
      <c r="BD13" s="17">
        <v>37</v>
      </c>
      <c r="BE13" s="19">
        <v>45</v>
      </c>
      <c r="BF13" s="17">
        <v>28</v>
      </c>
      <c r="BG13" s="19">
        <v>45</v>
      </c>
      <c r="BH13" s="17">
        <v>8</v>
      </c>
      <c r="BI13" s="19">
        <v>40</v>
      </c>
      <c r="BJ13" s="17">
        <v>1</v>
      </c>
      <c r="BK13" s="19">
        <v>8</v>
      </c>
      <c r="BL13" s="17">
        <v>0</v>
      </c>
      <c r="BM13" s="19">
        <v>0</v>
      </c>
      <c r="BN13" s="48" t="s">
        <v>44</v>
      </c>
      <c r="BO13" s="65"/>
    </row>
    <row r="14" spans="1:67" ht="24.75" customHeight="1" x14ac:dyDescent="0.15">
      <c r="A14" s="48" t="s">
        <v>45</v>
      </c>
      <c r="B14" s="50"/>
      <c r="C14" s="8"/>
      <c r="D14" s="17">
        <f>SUM(D15)</f>
        <v>153</v>
      </c>
      <c r="E14" s="18">
        <f>SUM(E15)</f>
        <v>85</v>
      </c>
      <c r="F14" s="19">
        <f>SUM(F15)</f>
        <v>68</v>
      </c>
      <c r="G14" s="17">
        <f>SUM(G15)</f>
        <v>1</v>
      </c>
      <c r="H14" s="19">
        <f t="shared" ref="H14:P14" si="14">SUM(H15)</f>
        <v>0</v>
      </c>
      <c r="I14" s="17">
        <f t="shared" si="14"/>
        <v>0</v>
      </c>
      <c r="J14" s="19">
        <f t="shared" si="14"/>
        <v>0</v>
      </c>
      <c r="K14" s="17">
        <f t="shared" si="14"/>
        <v>0</v>
      </c>
      <c r="L14" s="19">
        <f t="shared" si="14"/>
        <v>0</v>
      </c>
      <c r="M14" s="17">
        <f t="shared" si="14"/>
        <v>0</v>
      </c>
      <c r="N14" s="19">
        <f t="shared" si="14"/>
        <v>0</v>
      </c>
      <c r="O14" s="17">
        <f t="shared" si="14"/>
        <v>0</v>
      </c>
      <c r="P14" s="20">
        <f t="shared" si="14"/>
        <v>0</v>
      </c>
      <c r="Q14" s="21">
        <f t="shared" si="4"/>
        <v>1</v>
      </c>
      <c r="R14" s="19">
        <f t="shared" si="4"/>
        <v>0</v>
      </c>
      <c r="S14" s="17">
        <f t="shared" ref="S14:AF14" si="15">SUM(S15)</f>
        <v>0</v>
      </c>
      <c r="T14" s="19">
        <f t="shared" si="15"/>
        <v>0</v>
      </c>
      <c r="U14" s="17">
        <f t="shared" si="15"/>
        <v>0</v>
      </c>
      <c r="V14" s="19">
        <f t="shared" si="15"/>
        <v>0</v>
      </c>
      <c r="W14" s="17">
        <f t="shared" si="15"/>
        <v>1</v>
      </c>
      <c r="X14" s="19">
        <f t="shared" si="15"/>
        <v>0</v>
      </c>
      <c r="Y14" s="17">
        <f t="shared" si="15"/>
        <v>0</v>
      </c>
      <c r="Z14" s="19">
        <f t="shared" si="15"/>
        <v>0</v>
      </c>
      <c r="AA14" s="17">
        <f t="shared" si="15"/>
        <v>0</v>
      </c>
      <c r="AB14" s="19">
        <f t="shared" si="15"/>
        <v>0</v>
      </c>
      <c r="AC14" s="17">
        <f t="shared" si="15"/>
        <v>0</v>
      </c>
      <c r="AD14" s="19">
        <f t="shared" si="15"/>
        <v>0</v>
      </c>
      <c r="AE14" s="17">
        <f t="shared" si="15"/>
        <v>0</v>
      </c>
      <c r="AF14" s="20">
        <f t="shared" si="15"/>
        <v>0</v>
      </c>
      <c r="AG14" s="48" t="s">
        <v>45</v>
      </c>
      <c r="AH14" s="66"/>
      <c r="AI14" s="7"/>
      <c r="AJ14" s="48" t="s">
        <v>45</v>
      </c>
      <c r="AK14" s="66"/>
      <c r="AL14" s="22">
        <f t="shared" ref="AL14:BM14" si="16">SUM(AL15)</f>
        <v>1</v>
      </c>
      <c r="AM14" s="19">
        <f t="shared" si="16"/>
        <v>0</v>
      </c>
      <c r="AN14" s="17">
        <f t="shared" si="16"/>
        <v>1</v>
      </c>
      <c r="AO14" s="19">
        <f t="shared" si="16"/>
        <v>2</v>
      </c>
      <c r="AP14" s="17">
        <f t="shared" si="16"/>
        <v>1</v>
      </c>
      <c r="AQ14" s="19">
        <f t="shared" si="16"/>
        <v>1</v>
      </c>
      <c r="AR14" s="17">
        <f t="shared" si="16"/>
        <v>2</v>
      </c>
      <c r="AS14" s="19">
        <f t="shared" si="16"/>
        <v>2</v>
      </c>
      <c r="AT14" s="17">
        <f t="shared" si="16"/>
        <v>5</v>
      </c>
      <c r="AU14" s="19">
        <f t="shared" si="16"/>
        <v>0</v>
      </c>
      <c r="AV14" s="17">
        <f t="shared" si="16"/>
        <v>3</v>
      </c>
      <c r="AW14" s="19">
        <f t="shared" si="16"/>
        <v>0</v>
      </c>
      <c r="AX14" s="17">
        <f t="shared" si="16"/>
        <v>11</v>
      </c>
      <c r="AY14" s="19">
        <f t="shared" si="16"/>
        <v>3</v>
      </c>
      <c r="AZ14" s="17">
        <f t="shared" si="16"/>
        <v>9</v>
      </c>
      <c r="BA14" s="19">
        <f t="shared" si="16"/>
        <v>9</v>
      </c>
      <c r="BB14" s="17">
        <f t="shared" si="16"/>
        <v>19</v>
      </c>
      <c r="BC14" s="19">
        <f t="shared" si="16"/>
        <v>11</v>
      </c>
      <c r="BD14" s="17">
        <f t="shared" si="16"/>
        <v>16</v>
      </c>
      <c r="BE14" s="19">
        <f t="shared" si="16"/>
        <v>15</v>
      </c>
      <c r="BF14" s="17">
        <f t="shared" si="16"/>
        <v>11</v>
      </c>
      <c r="BG14" s="19">
        <f t="shared" si="16"/>
        <v>13</v>
      </c>
      <c r="BH14" s="17">
        <f t="shared" si="16"/>
        <v>4</v>
      </c>
      <c r="BI14" s="19">
        <f t="shared" si="16"/>
        <v>11</v>
      </c>
      <c r="BJ14" s="17">
        <f t="shared" si="16"/>
        <v>0</v>
      </c>
      <c r="BK14" s="19">
        <f t="shared" si="16"/>
        <v>1</v>
      </c>
      <c r="BL14" s="17">
        <f t="shared" si="16"/>
        <v>0</v>
      </c>
      <c r="BM14" s="19">
        <f t="shared" si="16"/>
        <v>0</v>
      </c>
      <c r="BN14" s="48" t="s">
        <v>45</v>
      </c>
      <c r="BO14" s="66"/>
    </row>
    <row r="15" spans="1:67" ht="24.75" customHeight="1" x14ac:dyDescent="0.15">
      <c r="A15" s="51"/>
      <c r="B15" s="52" t="s">
        <v>46</v>
      </c>
      <c r="C15" s="26">
        <v>327</v>
      </c>
      <c r="D15" s="27">
        <f>E15+F15</f>
        <v>153</v>
      </c>
      <c r="E15" s="28">
        <f>Q15+S15+U15+W15+Y15+AA15+AC15+AE15+AL15+AN15+AP15+AR15+AT15+AV15+AX15+AZ15+BB15+BD15+BF15+BH15+BJ15+BL15</f>
        <v>85</v>
      </c>
      <c r="F15" s="29">
        <f>R15+T15+V15+X15+Z15+AB15+AD15+AF15+AM15+AO15+AQ15+AS15+AU15+AW15+AY15+BA15+BC15+BE15+BG15+BI15+BK15+BM15</f>
        <v>68</v>
      </c>
      <c r="G15" s="30">
        <v>1</v>
      </c>
      <c r="H15" s="31">
        <v>0</v>
      </c>
      <c r="I15" s="30">
        <v>0</v>
      </c>
      <c r="J15" s="31">
        <v>0</v>
      </c>
      <c r="K15" s="30">
        <v>0</v>
      </c>
      <c r="L15" s="31">
        <v>0</v>
      </c>
      <c r="M15" s="30">
        <v>0</v>
      </c>
      <c r="N15" s="31">
        <v>0</v>
      </c>
      <c r="O15" s="30">
        <v>0</v>
      </c>
      <c r="P15" s="32">
        <v>0</v>
      </c>
      <c r="Q15" s="33">
        <f t="shared" si="4"/>
        <v>1</v>
      </c>
      <c r="R15" s="31">
        <f t="shared" si="4"/>
        <v>0</v>
      </c>
      <c r="S15" s="30">
        <v>0</v>
      </c>
      <c r="T15" s="31">
        <v>0</v>
      </c>
      <c r="U15" s="30">
        <v>0</v>
      </c>
      <c r="V15" s="31">
        <v>0</v>
      </c>
      <c r="W15" s="30">
        <v>1</v>
      </c>
      <c r="X15" s="31">
        <v>0</v>
      </c>
      <c r="Y15" s="30">
        <v>0</v>
      </c>
      <c r="Z15" s="31">
        <v>0</v>
      </c>
      <c r="AA15" s="30">
        <v>0</v>
      </c>
      <c r="AB15" s="31">
        <v>0</v>
      </c>
      <c r="AC15" s="30">
        <v>0</v>
      </c>
      <c r="AD15" s="31">
        <v>0</v>
      </c>
      <c r="AE15" s="30">
        <v>0</v>
      </c>
      <c r="AF15" s="32">
        <v>0</v>
      </c>
      <c r="AG15" s="51"/>
      <c r="AH15" s="67" t="s">
        <v>46</v>
      </c>
      <c r="AI15" s="7"/>
      <c r="AJ15" s="51"/>
      <c r="AK15" s="67" t="s">
        <v>46</v>
      </c>
      <c r="AL15" s="34">
        <v>1</v>
      </c>
      <c r="AM15" s="31">
        <v>0</v>
      </c>
      <c r="AN15" s="30">
        <v>1</v>
      </c>
      <c r="AO15" s="31">
        <v>2</v>
      </c>
      <c r="AP15" s="30">
        <v>1</v>
      </c>
      <c r="AQ15" s="31">
        <v>1</v>
      </c>
      <c r="AR15" s="30">
        <v>2</v>
      </c>
      <c r="AS15" s="31">
        <v>2</v>
      </c>
      <c r="AT15" s="30">
        <v>5</v>
      </c>
      <c r="AU15" s="31">
        <v>0</v>
      </c>
      <c r="AV15" s="30">
        <v>3</v>
      </c>
      <c r="AW15" s="31">
        <v>0</v>
      </c>
      <c r="AX15" s="30">
        <v>11</v>
      </c>
      <c r="AY15" s="31">
        <v>3</v>
      </c>
      <c r="AZ15" s="30">
        <v>9</v>
      </c>
      <c r="BA15" s="31">
        <v>9</v>
      </c>
      <c r="BB15" s="30">
        <v>19</v>
      </c>
      <c r="BC15" s="31">
        <v>11</v>
      </c>
      <c r="BD15" s="30">
        <v>16</v>
      </c>
      <c r="BE15" s="31">
        <v>15</v>
      </c>
      <c r="BF15" s="30">
        <v>11</v>
      </c>
      <c r="BG15" s="31">
        <v>13</v>
      </c>
      <c r="BH15" s="30">
        <v>4</v>
      </c>
      <c r="BI15" s="31">
        <v>11</v>
      </c>
      <c r="BJ15" s="30">
        <v>0</v>
      </c>
      <c r="BK15" s="31">
        <v>1</v>
      </c>
      <c r="BL15" s="30">
        <v>0</v>
      </c>
      <c r="BM15" s="31">
        <v>0</v>
      </c>
      <c r="BN15" s="51"/>
      <c r="BO15" s="67" t="s">
        <v>46</v>
      </c>
    </row>
    <row r="16" spans="1:67" ht="24.75" customHeight="1" x14ac:dyDescent="0.15">
      <c r="A16" s="48" t="s">
        <v>47</v>
      </c>
      <c r="B16" s="50"/>
      <c r="C16" s="8"/>
      <c r="D16" s="17">
        <f>SUM(D17:D18)</f>
        <v>1172</v>
      </c>
      <c r="E16" s="18">
        <f>SUM(E17:E18)</f>
        <v>540</v>
      </c>
      <c r="F16" s="19">
        <f>SUM(F17:F18)</f>
        <v>632</v>
      </c>
      <c r="G16" s="17">
        <f>SUM(G17:G18)</f>
        <v>0</v>
      </c>
      <c r="H16" s="19">
        <f t="shared" ref="H16:P16" si="17">SUM(H17:H18)</f>
        <v>1</v>
      </c>
      <c r="I16" s="17">
        <f t="shared" si="17"/>
        <v>0</v>
      </c>
      <c r="J16" s="19">
        <f t="shared" si="17"/>
        <v>0</v>
      </c>
      <c r="K16" s="17">
        <f t="shared" si="17"/>
        <v>0</v>
      </c>
      <c r="L16" s="19">
        <f t="shared" si="17"/>
        <v>0</v>
      </c>
      <c r="M16" s="17">
        <f t="shared" si="17"/>
        <v>0</v>
      </c>
      <c r="N16" s="19">
        <f t="shared" si="17"/>
        <v>0</v>
      </c>
      <c r="O16" s="17">
        <f t="shared" si="17"/>
        <v>0</v>
      </c>
      <c r="P16" s="20">
        <f t="shared" si="17"/>
        <v>1</v>
      </c>
      <c r="Q16" s="21">
        <f t="shared" si="4"/>
        <v>0</v>
      </c>
      <c r="R16" s="19">
        <f t="shared" si="4"/>
        <v>2</v>
      </c>
      <c r="S16" s="17">
        <f t="shared" ref="S16:AF16" si="18">SUM(S17:S18)</f>
        <v>0</v>
      </c>
      <c r="T16" s="19">
        <f t="shared" si="18"/>
        <v>0</v>
      </c>
      <c r="U16" s="17">
        <f t="shared" si="18"/>
        <v>0</v>
      </c>
      <c r="V16" s="19">
        <f t="shared" si="18"/>
        <v>0</v>
      </c>
      <c r="W16" s="17">
        <f t="shared" si="18"/>
        <v>0</v>
      </c>
      <c r="X16" s="19">
        <f t="shared" si="18"/>
        <v>0</v>
      </c>
      <c r="Y16" s="17">
        <f t="shared" si="18"/>
        <v>1</v>
      </c>
      <c r="Z16" s="19">
        <f t="shared" si="18"/>
        <v>0</v>
      </c>
      <c r="AA16" s="17">
        <f t="shared" si="18"/>
        <v>1</v>
      </c>
      <c r="AB16" s="19">
        <f t="shared" si="18"/>
        <v>1</v>
      </c>
      <c r="AC16" s="17">
        <f t="shared" si="18"/>
        <v>1</v>
      </c>
      <c r="AD16" s="19">
        <f t="shared" si="18"/>
        <v>0</v>
      </c>
      <c r="AE16" s="17">
        <f t="shared" si="18"/>
        <v>1</v>
      </c>
      <c r="AF16" s="20">
        <f t="shared" si="18"/>
        <v>7</v>
      </c>
      <c r="AG16" s="48" t="s">
        <v>47</v>
      </c>
      <c r="AH16" s="66"/>
      <c r="AI16" s="7"/>
      <c r="AJ16" s="48" t="s">
        <v>47</v>
      </c>
      <c r="AK16" s="66"/>
      <c r="AL16" s="22">
        <f t="shared" ref="AL16:BK16" si="19">SUM(AL17:AL18)</f>
        <v>4</v>
      </c>
      <c r="AM16" s="19">
        <f t="shared" si="19"/>
        <v>3</v>
      </c>
      <c r="AN16" s="17">
        <f t="shared" si="19"/>
        <v>7</v>
      </c>
      <c r="AO16" s="19">
        <f t="shared" si="19"/>
        <v>6</v>
      </c>
      <c r="AP16" s="17">
        <f t="shared" si="19"/>
        <v>9</v>
      </c>
      <c r="AQ16" s="19">
        <f t="shared" si="19"/>
        <v>7</v>
      </c>
      <c r="AR16" s="17">
        <f t="shared" si="19"/>
        <v>9</v>
      </c>
      <c r="AS16" s="19">
        <f t="shared" si="19"/>
        <v>7</v>
      </c>
      <c r="AT16" s="17">
        <f t="shared" si="19"/>
        <v>15</v>
      </c>
      <c r="AU16" s="19">
        <f t="shared" si="19"/>
        <v>20</v>
      </c>
      <c r="AV16" s="17">
        <f t="shared" si="19"/>
        <v>69</v>
      </c>
      <c r="AW16" s="19">
        <f t="shared" si="19"/>
        <v>31</v>
      </c>
      <c r="AX16" s="17">
        <f t="shared" si="19"/>
        <v>51</v>
      </c>
      <c r="AY16" s="19">
        <f t="shared" si="19"/>
        <v>28</v>
      </c>
      <c r="AZ16" s="17">
        <f t="shared" si="19"/>
        <v>73</v>
      </c>
      <c r="BA16" s="19">
        <f t="shared" si="19"/>
        <v>46</v>
      </c>
      <c r="BB16" s="17">
        <f t="shared" si="19"/>
        <v>96</v>
      </c>
      <c r="BC16" s="19">
        <f t="shared" si="19"/>
        <v>88</v>
      </c>
      <c r="BD16" s="17">
        <f t="shared" si="19"/>
        <v>108</v>
      </c>
      <c r="BE16" s="19">
        <f t="shared" si="19"/>
        <v>121</v>
      </c>
      <c r="BF16" s="17">
        <f t="shared" si="19"/>
        <v>71</v>
      </c>
      <c r="BG16" s="19">
        <f t="shared" si="19"/>
        <v>155</v>
      </c>
      <c r="BH16" s="17">
        <f t="shared" si="19"/>
        <v>19</v>
      </c>
      <c r="BI16" s="19">
        <f t="shared" si="19"/>
        <v>80</v>
      </c>
      <c r="BJ16" s="17">
        <f t="shared" si="19"/>
        <v>5</v>
      </c>
      <c r="BK16" s="19">
        <f t="shared" si="19"/>
        <v>30</v>
      </c>
      <c r="BL16" s="17">
        <f>SUM(BL17:BL18)</f>
        <v>0</v>
      </c>
      <c r="BM16" s="19">
        <f>SUM(BM17:BM18)</f>
        <v>0</v>
      </c>
      <c r="BN16" s="48" t="s">
        <v>47</v>
      </c>
      <c r="BO16" s="66"/>
    </row>
    <row r="17" spans="1:67" ht="24.75" customHeight="1" x14ac:dyDescent="0.15">
      <c r="A17" s="48" t="s">
        <v>48</v>
      </c>
      <c r="B17" s="50"/>
      <c r="C17" s="8">
        <v>203</v>
      </c>
      <c r="D17" s="23">
        <f>E17+F17</f>
        <v>611</v>
      </c>
      <c r="E17" s="24">
        <f>Q17+S17+U17+W17+Y17+AA17+AC17+AE17+AL17+AN17+AP17+AR17+AT17+AV17+AX17+AZ17+BB17+BD17+BF17+BH17+BJ17+BL17</f>
        <v>280</v>
      </c>
      <c r="F17" s="25">
        <f>R17+T17+V17+X17+Z17+AB17+AD17+AF17+AM17+AO17+AQ17+AS17+AU17+AW17+AY17+BA17+BC17+BE17+BG17+BI17+BK17+BM17</f>
        <v>331</v>
      </c>
      <c r="G17" s="17">
        <v>0</v>
      </c>
      <c r="H17" s="19">
        <v>1</v>
      </c>
      <c r="I17" s="17">
        <v>0</v>
      </c>
      <c r="J17" s="19">
        <v>0</v>
      </c>
      <c r="K17" s="17">
        <v>0</v>
      </c>
      <c r="L17" s="19">
        <v>0</v>
      </c>
      <c r="M17" s="17">
        <v>0</v>
      </c>
      <c r="N17" s="19">
        <v>0</v>
      </c>
      <c r="O17" s="17">
        <v>0</v>
      </c>
      <c r="P17" s="20">
        <v>0</v>
      </c>
      <c r="Q17" s="21">
        <f t="shared" si="4"/>
        <v>0</v>
      </c>
      <c r="R17" s="19">
        <f t="shared" si="4"/>
        <v>1</v>
      </c>
      <c r="S17" s="17">
        <v>0</v>
      </c>
      <c r="T17" s="19">
        <v>0</v>
      </c>
      <c r="U17" s="17">
        <v>0</v>
      </c>
      <c r="V17" s="19">
        <v>0</v>
      </c>
      <c r="W17" s="17">
        <v>0</v>
      </c>
      <c r="X17" s="19">
        <v>0</v>
      </c>
      <c r="Y17" s="17">
        <v>1</v>
      </c>
      <c r="Z17" s="19">
        <v>0</v>
      </c>
      <c r="AA17" s="17">
        <v>1</v>
      </c>
      <c r="AB17" s="19">
        <v>1</v>
      </c>
      <c r="AC17" s="17">
        <v>1</v>
      </c>
      <c r="AD17" s="19">
        <v>0</v>
      </c>
      <c r="AE17" s="17">
        <v>1</v>
      </c>
      <c r="AF17" s="20">
        <v>4</v>
      </c>
      <c r="AG17" s="48" t="s">
        <v>48</v>
      </c>
      <c r="AH17" s="66"/>
      <c r="AI17" s="7"/>
      <c r="AJ17" s="48" t="s">
        <v>48</v>
      </c>
      <c r="AK17" s="66"/>
      <c r="AL17" s="22">
        <v>2</v>
      </c>
      <c r="AM17" s="19">
        <v>1</v>
      </c>
      <c r="AN17" s="17">
        <v>2</v>
      </c>
      <c r="AO17" s="19">
        <v>2</v>
      </c>
      <c r="AP17" s="17">
        <v>4</v>
      </c>
      <c r="AQ17" s="19">
        <v>3</v>
      </c>
      <c r="AR17" s="17">
        <v>4</v>
      </c>
      <c r="AS17" s="19">
        <v>5</v>
      </c>
      <c r="AT17" s="17">
        <v>6</v>
      </c>
      <c r="AU17" s="19">
        <v>12</v>
      </c>
      <c r="AV17" s="17">
        <v>38</v>
      </c>
      <c r="AW17" s="19">
        <v>15</v>
      </c>
      <c r="AX17" s="17">
        <v>33</v>
      </c>
      <c r="AY17" s="19">
        <v>14</v>
      </c>
      <c r="AZ17" s="17">
        <v>41</v>
      </c>
      <c r="BA17" s="19">
        <v>23</v>
      </c>
      <c r="BB17" s="17">
        <v>54</v>
      </c>
      <c r="BC17" s="19">
        <v>50</v>
      </c>
      <c r="BD17" s="17">
        <v>48</v>
      </c>
      <c r="BE17" s="19">
        <v>72</v>
      </c>
      <c r="BF17" s="17">
        <v>34</v>
      </c>
      <c r="BG17" s="19">
        <v>78</v>
      </c>
      <c r="BH17" s="17">
        <v>9</v>
      </c>
      <c r="BI17" s="19">
        <v>36</v>
      </c>
      <c r="BJ17" s="17">
        <v>1</v>
      </c>
      <c r="BK17" s="19">
        <v>14</v>
      </c>
      <c r="BL17" s="17">
        <v>0</v>
      </c>
      <c r="BM17" s="19">
        <v>0</v>
      </c>
      <c r="BN17" s="48" t="s">
        <v>48</v>
      </c>
      <c r="BO17" s="66"/>
    </row>
    <row r="18" spans="1:67" ht="24.75" customHeight="1" x14ac:dyDescent="0.15">
      <c r="A18" s="48" t="s">
        <v>49</v>
      </c>
      <c r="B18" s="50"/>
      <c r="C18" s="8"/>
      <c r="D18" s="17">
        <f>SUM(D19:D21)</f>
        <v>561</v>
      </c>
      <c r="E18" s="18">
        <f>SUM(E19:E21)</f>
        <v>260</v>
      </c>
      <c r="F18" s="19">
        <f>SUM(F19:F21)</f>
        <v>301</v>
      </c>
      <c r="G18" s="17">
        <f>SUM(G19:G21)</f>
        <v>0</v>
      </c>
      <c r="H18" s="19">
        <f t="shared" ref="H18:P18" si="20">SUM(H19:H21)</f>
        <v>0</v>
      </c>
      <c r="I18" s="17">
        <f t="shared" si="20"/>
        <v>0</v>
      </c>
      <c r="J18" s="19">
        <f t="shared" si="20"/>
        <v>0</v>
      </c>
      <c r="K18" s="17">
        <f t="shared" si="20"/>
        <v>0</v>
      </c>
      <c r="L18" s="19">
        <f t="shared" si="20"/>
        <v>0</v>
      </c>
      <c r="M18" s="17">
        <f t="shared" si="20"/>
        <v>0</v>
      </c>
      <c r="N18" s="19">
        <f t="shared" si="20"/>
        <v>0</v>
      </c>
      <c r="O18" s="17">
        <f t="shared" si="20"/>
        <v>0</v>
      </c>
      <c r="P18" s="20">
        <f t="shared" si="20"/>
        <v>1</v>
      </c>
      <c r="Q18" s="21">
        <f t="shared" si="4"/>
        <v>0</v>
      </c>
      <c r="R18" s="19">
        <f t="shared" si="4"/>
        <v>1</v>
      </c>
      <c r="S18" s="17">
        <f t="shared" ref="S18:AF18" si="21">SUM(S19:S21)</f>
        <v>0</v>
      </c>
      <c r="T18" s="19">
        <f t="shared" si="21"/>
        <v>0</v>
      </c>
      <c r="U18" s="17">
        <f t="shared" si="21"/>
        <v>0</v>
      </c>
      <c r="V18" s="19">
        <f t="shared" si="21"/>
        <v>0</v>
      </c>
      <c r="W18" s="17">
        <f t="shared" si="21"/>
        <v>0</v>
      </c>
      <c r="X18" s="19">
        <f t="shared" si="21"/>
        <v>0</v>
      </c>
      <c r="Y18" s="17">
        <f t="shared" si="21"/>
        <v>0</v>
      </c>
      <c r="Z18" s="19">
        <f t="shared" si="21"/>
        <v>0</v>
      </c>
      <c r="AA18" s="17">
        <f t="shared" si="21"/>
        <v>0</v>
      </c>
      <c r="AB18" s="19">
        <f t="shared" si="21"/>
        <v>0</v>
      </c>
      <c r="AC18" s="17">
        <f t="shared" si="21"/>
        <v>0</v>
      </c>
      <c r="AD18" s="19">
        <f t="shared" si="21"/>
        <v>0</v>
      </c>
      <c r="AE18" s="17">
        <f t="shared" si="21"/>
        <v>0</v>
      </c>
      <c r="AF18" s="20">
        <f t="shared" si="21"/>
        <v>3</v>
      </c>
      <c r="AG18" s="48" t="s">
        <v>50</v>
      </c>
      <c r="AH18" s="66"/>
      <c r="AI18" s="7"/>
      <c r="AJ18" s="48" t="s">
        <v>51</v>
      </c>
      <c r="AK18" s="66"/>
      <c r="AL18" s="22">
        <f t="shared" ref="AL18:BK18" si="22">SUM(AL19:AL21)</f>
        <v>2</v>
      </c>
      <c r="AM18" s="19">
        <f t="shared" si="22"/>
        <v>2</v>
      </c>
      <c r="AN18" s="17">
        <f t="shared" si="22"/>
        <v>5</v>
      </c>
      <c r="AO18" s="19">
        <f t="shared" si="22"/>
        <v>4</v>
      </c>
      <c r="AP18" s="17">
        <f t="shared" si="22"/>
        <v>5</v>
      </c>
      <c r="AQ18" s="19">
        <f t="shared" si="22"/>
        <v>4</v>
      </c>
      <c r="AR18" s="17">
        <f t="shared" si="22"/>
        <v>5</v>
      </c>
      <c r="AS18" s="19">
        <f t="shared" si="22"/>
        <v>2</v>
      </c>
      <c r="AT18" s="17">
        <f t="shared" si="22"/>
        <v>9</v>
      </c>
      <c r="AU18" s="19">
        <f t="shared" si="22"/>
        <v>8</v>
      </c>
      <c r="AV18" s="17">
        <f t="shared" si="22"/>
        <v>31</v>
      </c>
      <c r="AW18" s="19">
        <f t="shared" si="22"/>
        <v>16</v>
      </c>
      <c r="AX18" s="17">
        <f t="shared" si="22"/>
        <v>18</v>
      </c>
      <c r="AY18" s="19">
        <f t="shared" si="22"/>
        <v>14</v>
      </c>
      <c r="AZ18" s="17">
        <f t="shared" si="22"/>
        <v>32</v>
      </c>
      <c r="BA18" s="19">
        <f t="shared" si="22"/>
        <v>23</v>
      </c>
      <c r="BB18" s="17">
        <f t="shared" si="22"/>
        <v>42</v>
      </c>
      <c r="BC18" s="19">
        <f t="shared" si="22"/>
        <v>38</v>
      </c>
      <c r="BD18" s="17">
        <f t="shared" si="22"/>
        <v>60</v>
      </c>
      <c r="BE18" s="19">
        <f t="shared" si="22"/>
        <v>49</v>
      </c>
      <c r="BF18" s="17">
        <f t="shared" si="22"/>
        <v>37</v>
      </c>
      <c r="BG18" s="19">
        <f t="shared" si="22"/>
        <v>77</v>
      </c>
      <c r="BH18" s="17">
        <f t="shared" si="22"/>
        <v>10</v>
      </c>
      <c r="BI18" s="19">
        <f t="shared" si="22"/>
        <v>44</v>
      </c>
      <c r="BJ18" s="17">
        <f t="shared" si="22"/>
        <v>4</v>
      </c>
      <c r="BK18" s="19">
        <f t="shared" si="22"/>
        <v>16</v>
      </c>
      <c r="BL18" s="17">
        <f>SUM(BL19:BL21)</f>
        <v>0</v>
      </c>
      <c r="BM18" s="19">
        <f>SUM(BM19:BM21)</f>
        <v>0</v>
      </c>
      <c r="BN18" s="48" t="s">
        <v>52</v>
      </c>
      <c r="BO18" s="66"/>
    </row>
    <row r="19" spans="1:67" ht="24.75" customHeight="1" x14ac:dyDescent="0.15">
      <c r="A19" s="51"/>
      <c r="B19" s="52" t="s">
        <v>53</v>
      </c>
      <c r="C19" s="26">
        <v>341</v>
      </c>
      <c r="D19" s="27">
        <f>E19+F19</f>
        <v>160</v>
      </c>
      <c r="E19" s="28">
        <f t="shared" ref="E19:F21" si="23">Q19+S19+U19+W19+Y19+AA19+AC19+AE19+AL19+AN19+AP19+AR19+AT19+AV19+AX19+AZ19+BB19+BD19+BF19+BH19+BJ19+BL19</f>
        <v>79</v>
      </c>
      <c r="F19" s="29">
        <f t="shared" si="23"/>
        <v>81</v>
      </c>
      <c r="G19" s="30">
        <v>0</v>
      </c>
      <c r="H19" s="31">
        <v>0</v>
      </c>
      <c r="I19" s="30">
        <v>0</v>
      </c>
      <c r="J19" s="31">
        <v>0</v>
      </c>
      <c r="K19" s="30">
        <v>0</v>
      </c>
      <c r="L19" s="31">
        <v>0</v>
      </c>
      <c r="M19" s="30">
        <v>0</v>
      </c>
      <c r="N19" s="31">
        <v>0</v>
      </c>
      <c r="O19" s="30">
        <v>0</v>
      </c>
      <c r="P19" s="32">
        <v>0</v>
      </c>
      <c r="Q19" s="33">
        <f t="shared" si="4"/>
        <v>0</v>
      </c>
      <c r="R19" s="31">
        <f t="shared" si="4"/>
        <v>0</v>
      </c>
      <c r="S19" s="30">
        <v>0</v>
      </c>
      <c r="T19" s="31">
        <v>0</v>
      </c>
      <c r="U19" s="30">
        <v>0</v>
      </c>
      <c r="V19" s="31">
        <v>0</v>
      </c>
      <c r="W19" s="30">
        <v>0</v>
      </c>
      <c r="X19" s="31">
        <v>0</v>
      </c>
      <c r="Y19" s="30">
        <v>0</v>
      </c>
      <c r="Z19" s="31">
        <v>0</v>
      </c>
      <c r="AA19" s="30">
        <v>0</v>
      </c>
      <c r="AB19" s="31">
        <v>0</v>
      </c>
      <c r="AC19" s="30">
        <v>0</v>
      </c>
      <c r="AD19" s="31">
        <v>0</v>
      </c>
      <c r="AE19" s="30">
        <v>0</v>
      </c>
      <c r="AF19" s="32">
        <v>0</v>
      </c>
      <c r="AG19" s="51"/>
      <c r="AH19" s="67" t="s">
        <v>53</v>
      </c>
      <c r="AI19" s="7"/>
      <c r="AJ19" s="51"/>
      <c r="AK19" s="67" t="s">
        <v>53</v>
      </c>
      <c r="AL19" s="34">
        <v>0</v>
      </c>
      <c r="AM19" s="31">
        <v>1</v>
      </c>
      <c r="AN19" s="30">
        <v>0</v>
      </c>
      <c r="AO19" s="31">
        <v>0</v>
      </c>
      <c r="AP19" s="30">
        <v>1</v>
      </c>
      <c r="AQ19" s="31">
        <v>1</v>
      </c>
      <c r="AR19" s="30">
        <v>1</v>
      </c>
      <c r="AS19" s="31">
        <v>1</v>
      </c>
      <c r="AT19" s="30">
        <v>4</v>
      </c>
      <c r="AU19" s="31">
        <v>3</v>
      </c>
      <c r="AV19" s="30">
        <v>13</v>
      </c>
      <c r="AW19" s="31">
        <v>8</v>
      </c>
      <c r="AX19" s="30">
        <v>6</v>
      </c>
      <c r="AY19" s="31">
        <v>3</v>
      </c>
      <c r="AZ19" s="30">
        <v>11</v>
      </c>
      <c r="BA19" s="31">
        <v>8</v>
      </c>
      <c r="BB19" s="30">
        <v>8</v>
      </c>
      <c r="BC19" s="31">
        <v>11</v>
      </c>
      <c r="BD19" s="30">
        <v>19</v>
      </c>
      <c r="BE19" s="31">
        <v>10</v>
      </c>
      <c r="BF19" s="30">
        <v>12</v>
      </c>
      <c r="BG19" s="31">
        <v>19</v>
      </c>
      <c r="BH19" s="30">
        <v>3</v>
      </c>
      <c r="BI19" s="31">
        <v>15</v>
      </c>
      <c r="BJ19" s="30">
        <v>1</v>
      </c>
      <c r="BK19" s="31">
        <v>1</v>
      </c>
      <c r="BL19" s="30">
        <v>0</v>
      </c>
      <c r="BM19" s="31">
        <v>0</v>
      </c>
      <c r="BN19" s="51"/>
      <c r="BO19" s="67" t="s">
        <v>53</v>
      </c>
    </row>
    <row r="20" spans="1:67" ht="24.75" customHeight="1" x14ac:dyDescent="0.15">
      <c r="A20" s="51"/>
      <c r="B20" s="52" t="s">
        <v>54</v>
      </c>
      <c r="C20" s="26">
        <v>345</v>
      </c>
      <c r="D20" s="27">
        <f>E20+F20</f>
        <v>92</v>
      </c>
      <c r="E20" s="28">
        <f t="shared" si="23"/>
        <v>35</v>
      </c>
      <c r="F20" s="29">
        <f t="shared" si="23"/>
        <v>57</v>
      </c>
      <c r="G20" s="30">
        <v>0</v>
      </c>
      <c r="H20" s="31">
        <v>0</v>
      </c>
      <c r="I20" s="30">
        <v>0</v>
      </c>
      <c r="J20" s="31">
        <v>0</v>
      </c>
      <c r="K20" s="30">
        <v>0</v>
      </c>
      <c r="L20" s="31">
        <v>0</v>
      </c>
      <c r="M20" s="30">
        <v>0</v>
      </c>
      <c r="N20" s="31">
        <v>0</v>
      </c>
      <c r="O20" s="30">
        <v>0</v>
      </c>
      <c r="P20" s="32">
        <v>0</v>
      </c>
      <c r="Q20" s="33">
        <f t="shared" si="4"/>
        <v>0</v>
      </c>
      <c r="R20" s="31">
        <f t="shared" si="4"/>
        <v>0</v>
      </c>
      <c r="S20" s="30">
        <v>0</v>
      </c>
      <c r="T20" s="31">
        <v>0</v>
      </c>
      <c r="U20" s="30">
        <v>0</v>
      </c>
      <c r="V20" s="31">
        <v>0</v>
      </c>
      <c r="W20" s="30">
        <v>0</v>
      </c>
      <c r="X20" s="31">
        <v>0</v>
      </c>
      <c r="Y20" s="30">
        <v>0</v>
      </c>
      <c r="Z20" s="31">
        <v>0</v>
      </c>
      <c r="AA20" s="30">
        <v>0</v>
      </c>
      <c r="AB20" s="31">
        <v>0</v>
      </c>
      <c r="AC20" s="30">
        <v>0</v>
      </c>
      <c r="AD20" s="31">
        <v>0</v>
      </c>
      <c r="AE20" s="30">
        <v>0</v>
      </c>
      <c r="AF20" s="32">
        <v>0</v>
      </c>
      <c r="AG20" s="51"/>
      <c r="AH20" s="67" t="s">
        <v>54</v>
      </c>
      <c r="AI20" s="7"/>
      <c r="AJ20" s="51"/>
      <c r="AK20" s="67" t="s">
        <v>54</v>
      </c>
      <c r="AL20" s="34">
        <v>1</v>
      </c>
      <c r="AM20" s="31">
        <v>0</v>
      </c>
      <c r="AN20" s="30">
        <v>1</v>
      </c>
      <c r="AO20" s="31">
        <v>2</v>
      </c>
      <c r="AP20" s="30">
        <v>0</v>
      </c>
      <c r="AQ20" s="31">
        <v>0</v>
      </c>
      <c r="AR20" s="30">
        <v>2</v>
      </c>
      <c r="AS20" s="31">
        <v>0</v>
      </c>
      <c r="AT20" s="30">
        <v>1</v>
      </c>
      <c r="AU20" s="31">
        <v>2</v>
      </c>
      <c r="AV20" s="30">
        <v>3</v>
      </c>
      <c r="AW20" s="31">
        <v>3</v>
      </c>
      <c r="AX20" s="30">
        <v>2</v>
      </c>
      <c r="AY20" s="31">
        <v>0</v>
      </c>
      <c r="AZ20" s="30">
        <v>3</v>
      </c>
      <c r="BA20" s="31">
        <v>3</v>
      </c>
      <c r="BB20" s="30">
        <v>8</v>
      </c>
      <c r="BC20" s="31">
        <v>8</v>
      </c>
      <c r="BD20" s="30">
        <v>8</v>
      </c>
      <c r="BE20" s="31">
        <v>9</v>
      </c>
      <c r="BF20" s="30">
        <v>6</v>
      </c>
      <c r="BG20" s="31">
        <v>15</v>
      </c>
      <c r="BH20" s="30">
        <v>0</v>
      </c>
      <c r="BI20" s="31">
        <v>11</v>
      </c>
      <c r="BJ20" s="30">
        <v>0</v>
      </c>
      <c r="BK20" s="31">
        <v>4</v>
      </c>
      <c r="BL20" s="30">
        <v>0</v>
      </c>
      <c r="BM20" s="31">
        <v>0</v>
      </c>
      <c r="BN20" s="51"/>
      <c r="BO20" s="67" t="s">
        <v>54</v>
      </c>
    </row>
    <row r="21" spans="1:67" ht="24.75" customHeight="1" x14ac:dyDescent="0.15">
      <c r="A21" s="51"/>
      <c r="B21" s="52" t="s">
        <v>55</v>
      </c>
      <c r="C21" s="26">
        <v>346</v>
      </c>
      <c r="D21" s="27">
        <f>E21+F21</f>
        <v>309</v>
      </c>
      <c r="E21" s="28">
        <f t="shared" si="23"/>
        <v>146</v>
      </c>
      <c r="F21" s="29">
        <f t="shared" si="23"/>
        <v>163</v>
      </c>
      <c r="G21" s="30">
        <v>0</v>
      </c>
      <c r="H21" s="31">
        <v>0</v>
      </c>
      <c r="I21" s="30">
        <v>0</v>
      </c>
      <c r="J21" s="31">
        <v>0</v>
      </c>
      <c r="K21" s="30">
        <v>0</v>
      </c>
      <c r="L21" s="31">
        <v>0</v>
      </c>
      <c r="M21" s="30">
        <v>0</v>
      </c>
      <c r="N21" s="31">
        <v>0</v>
      </c>
      <c r="O21" s="30">
        <v>0</v>
      </c>
      <c r="P21" s="32">
        <v>1</v>
      </c>
      <c r="Q21" s="33">
        <f t="shared" si="4"/>
        <v>0</v>
      </c>
      <c r="R21" s="31">
        <f t="shared" si="4"/>
        <v>1</v>
      </c>
      <c r="S21" s="30">
        <v>0</v>
      </c>
      <c r="T21" s="31">
        <v>0</v>
      </c>
      <c r="U21" s="30">
        <v>0</v>
      </c>
      <c r="V21" s="31">
        <v>0</v>
      </c>
      <c r="W21" s="30">
        <v>0</v>
      </c>
      <c r="X21" s="31">
        <v>0</v>
      </c>
      <c r="Y21" s="30">
        <v>0</v>
      </c>
      <c r="Z21" s="31">
        <v>0</v>
      </c>
      <c r="AA21" s="30">
        <v>0</v>
      </c>
      <c r="AB21" s="31">
        <v>0</v>
      </c>
      <c r="AC21" s="30">
        <v>0</v>
      </c>
      <c r="AD21" s="31">
        <v>0</v>
      </c>
      <c r="AE21" s="30">
        <v>0</v>
      </c>
      <c r="AF21" s="32">
        <v>3</v>
      </c>
      <c r="AG21" s="51"/>
      <c r="AH21" s="67" t="s">
        <v>56</v>
      </c>
      <c r="AI21" s="7"/>
      <c r="AJ21" s="51"/>
      <c r="AK21" s="67" t="s">
        <v>56</v>
      </c>
      <c r="AL21" s="34">
        <v>1</v>
      </c>
      <c r="AM21" s="31">
        <v>1</v>
      </c>
      <c r="AN21" s="30">
        <v>4</v>
      </c>
      <c r="AO21" s="31">
        <v>2</v>
      </c>
      <c r="AP21" s="30">
        <v>4</v>
      </c>
      <c r="AQ21" s="31">
        <v>3</v>
      </c>
      <c r="AR21" s="30">
        <v>2</v>
      </c>
      <c r="AS21" s="31">
        <v>1</v>
      </c>
      <c r="AT21" s="30">
        <v>4</v>
      </c>
      <c r="AU21" s="31">
        <v>3</v>
      </c>
      <c r="AV21" s="30">
        <v>15</v>
      </c>
      <c r="AW21" s="31">
        <v>5</v>
      </c>
      <c r="AX21" s="30">
        <v>10</v>
      </c>
      <c r="AY21" s="31">
        <v>11</v>
      </c>
      <c r="AZ21" s="30">
        <v>18</v>
      </c>
      <c r="BA21" s="31">
        <v>12</v>
      </c>
      <c r="BB21" s="30">
        <v>26</v>
      </c>
      <c r="BC21" s="31">
        <v>19</v>
      </c>
      <c r="BD21" s="30">
        <v>33</v>
      </c>
      <c r="BE21" s="31">
        <v>30</v>
      </c>
      <c r="BF21" s="30">
        <v>19</v>
      </c>
      <c r="BG21" s="31">
        <v>43</v>
      </c>
      <c r="BH21" s="30">
        <v>7</v>
      </c>
      <c r="BI21" s="31">
        <v>18</v>
      </c>
      <c r="BJ21" s="30">
        <v>3</v>
      </c>
      <c r="BK21" s="31">
        <v>11</v>
      </c>
      <c r="BL21" s="30">
        <v>0</v>
      </c>
      <c r="BM21" s="31">
        <v>0</v>
      </c>
      <c r="BN21" s="51"/>
      <c r="BO21" s="67" t="s">
        <v>57</v>
      </c>
    </row>
    <row r="22" spans="1:67" ht="24.75" customHeight="1" x14ac:dyDescent="0.15">
      <c r="A22" s="48" t="s">
        <v>58</v>
      </c>
      <c r="B22" s="50"/>
      <c r="C22" s="8"/>
      <c r="D22" s="17">
        <f>SUM(D23:D24)</f>
        <v>1696</v>
      </c>
      <c r="E22" s="18">
        <f>SUM(E23:E24)</f>
        <v>846</v>
      </c>
      <c r="F22" s="19">
        <f>SUM(F23:F24)</f>
        <v>850</v>
      </c>
      <c r="G22" s="17">
        <f>SUM(G23:G24)</f>
        <v>2</v>
      </c>
      <c r="H22" s="19">
        <f t="shared" ref="H22:P22" si="24">SUM(H23:H24)</f>
        <v>1</v>
      </c>
      <c r="I22" s="17">
        <f t="shared" si="24"/>
        <v>0</v>
      </c>
      <c r="J22" s="19">
        <f t="shared" si="24"/>
        <v>1</v>
      </c>
      <c r="K22" s="17">
        <f t="shared" si="24"/>
        <v>0</v>
      </c>
      <c r="L22" s="19">
        <f t="shared" si="24"/>
        <v>0</v>
      </c>
      <c r="M22" s="17">
        <f t="shared" si="24"/>
        <v>1</v>
      </c>
      <c r="N22" s="19">
        <f t="shared" si="24"/>
        <v>0</v>
      </c>
      <c r="O22" s="17">
        <f t="shared" si="24"/>
        <v>0</v>
      </c>
      <c r="P22" s="20">
        <f t="shared" si="24"/>
        <v>0</v>
      </c>
      <c r="Q22" s="21">
        <f t="shared" si="4"/>
        <v>3</v>
      </c>
      <c r="R22" s="19">
        <f t="shared" si="4"/>
        <v>2</v>
      </c>
      <c r="S22" s="17">
        <f t="shared" ref="S22:AF22" si="25">SUM(S23:S24)</f>
        <v>0</v>
      </c>
      <c r="T22" s="19">
        <f t="shared" si="25"/>
        <v>0</v>
      </c>
      <c r="U22" s="17">
        <f t="shared" si="25"/>
        <v>0</v>
      </c>
      <c r="V22" s="19">
        <f t="shared" si="25"/>
        <v>0</v>
      </c>
      <c r="W22" s="17">
        <f t="shared" si="25"/>
        <v>0</v>
      </c>
      <c r="X22" s="19">
        <f t="shared" si="25"/>
        <v>0</v>
      </c>
      <c r="Y22" s="17">
        <f t="shared" si="25"/>
        <v>5</v>
      </c>
      <c r="Z22" s="19">
        <f t="shared" si="25"/>
        <v>0</v>
      </c>
      <c r="AA22" s="17">
        <f t="shared" si="25"/>
        <v>2</v>
      </c>
      <c r="AB22" s="19">
        <f t="shared" si="25"/>
        <v>0</v>
      </c>
      <c r="AC22" s="17">
        <f t="shared" si="25"/>
        <v>3</v>
      </c>
      <c r="AD22" s="19">
        <f t="shared" si="25"/>
        <v>3</v>
      </c>
      <c r="AE22" s="17">
        <f t="shared" si="25"/>
        <v>4</v>
      </c>
      <c r="AF22" s="20">
        <f t="shared" si="25"/>
        <v>3</v>
      </c>
      <c r="AG22" s="48" t="s">
        <v>58</v>
      </c>
      <c r="AH22" s="66"/>
      <c r="AI22" s="7"/>
      <c r="AJ22" s="48" t="s">
        <v>58</v>
      </c>
      <c r="AK22" s="66"/>
      <c r="AL22" s="22">
        <f t="shared" ref="AL22:BK22" si="26">SUM(AL23:AL24)</f>
        <v>4</v>
      </c>
      <c r="AM22" s="19">
        <f t="shared" si="26"/>
        <v>1</v>
      </c>
      <c r="AN22" s="17">
        <f t="shared" si="26"/>
        <v>11</v>
      </c>
      <c r="AO22" s="19">
        <f t="shared" si="26"/>
        <v>5</v>
      </c>
      <c r="AP22" s="17">
        <f t="shared" si="26"/>
        <v>15</v>
      </c>
      <c r="AQ22" s="19">
        <f t="shared" si="26"/>
        <v>9</v>
      </c>
      <c r="AR22" s="17">
        <f t="shared" si="26"/>
        <v>32</v>
      </c>
      <c r="AS22" s="19">
        <f t="shared" si="26"/>
        <v>13</v>
      </c>
      <c r="AT22" s="17">
        <f t="shared" si="26"/>
        <v>46</v>
      </c>
      <c r="AU22" s="19">
        <f t="shared" si="26"/>
        <v>17</v>
      </c>
      <c r="AV22" s="17">
        <f t="shared" si="26"/>
        <v>66</v>
      </c>
      <c r="AW22" s="19">
        <f t="shared" si="26"/>
        <v>27</v>
      </c>
      <c r="AX22" s="17">
        <f t="shared" si="26"/>
        <v>66</v>
      </c>
      <c r="AY22" s="19">
        <f t="shared" si="26"/>
        <v>31</v>
      </c>
      <c r="AZ22" s="17">
        <f t="shared" si="26"/>
        <v>111</v>
      </c>
      <c r="BA22" s="19">
        <f t="shared" si="26"/>
        <v>75</v>
      </c>
      <c r="BB22" s="17">
        <f t="shared" si="26"/>
        <v>151</v>
      </c>
      <c r="BC22" s="19">
        <f t="shared" si="26"/>
        <v>119</v>
      </c>
      <c r="BD22" s="17">
        <f t="shared" si="26"/>
        <v>177</v>
      </c>
      <c r="BE22" s="19">
        <f t="shared" si="26"/>
        <v>184</v>
      </c>
      <c r="BF22" s="17">
        <f t="shared" si="26"/>
        <v>115</v>
      </c>
      <c r="BG22" s="19">
        <f t="shared" si="26"/>
        <v>209</v>
      </c>
      <c r="BH22" s="17">
        <f t="shared" si="26"/>
        <v>31</v>
      </c>
      <c r="BI22" s="19">
        <f t="shared" si="26"/>
        <v>119</v>
      </c>
      <c r="BJ22" s="17">
        <f t="shared" si="26"/>
        <v>4</v>
      </c>
      <c r="BK22" s="19">
        <f t="shared" si="26"/>
        <v>33</v>
      </c>
      <c r="BL22" s="17">
        <f>SUM(BL23:BL24)</f>
        <v>0</v>
      </c>
      <c r="BM22" s="19">
        <f>SUM(BM23:BM24)</f>
        <v>0</v>
      </c>
      <c r="BN22" s="48" t="s">
        <v>58</v>
      </c>
      <c r="BO22" s="66"/>
    </row>
    <row r="23" spans="1:67" ht="24.75" customHeight="1" x14ac:dyDescent="0.15">
      <c r="A23" s="48" t="s">
        <v>59</v>
      </c>
      <c r="B23" s="50"/>
      <c r="C23" s="8">
        <v>202</v>
      </c>
      <c r="D23" s="23">
        <f>E23+F23</f>
        <v>1612</v>
      </c>
      <c r="E23" s="24">
        <f>Q23+S23+U23+W23+Y23+AA23+AC23+AE23+AL23+AN23+AP23+AR23+AT23+AV23+AX23+AZ23+BB23+BD23+BF23+BH23+BJ23+BL23</f>
        <v>808</v>
      </c>
      <c r="F23" s="25">
        <f>R23+T23+V23+X23+Z23+AB23+AD23+AF23+AM23+AO23+AQ23+AS23+AU23+AW23+AY23+BA23+BC23+BE23+BG23+BI23+BK23+BM23</f>
        <v>804</v>
      </c>
      <c r="G23" s="17">
        <v>2</v>
      </c>
      <c r="H23" s="19">
        <v>1</v>
      </c>
      <c r="I23" s="17">
        <v>0</v>
      </c>
      <c r="J23" s="19">
        <v>1</v>
      </c>
      <c r="K23" s="17">
        <v>0</v>
      </c>
      <c r="L23" s="19">
        <v>0</v>
      </c>
      <c r="M23" s="17">
        <v>1</v>
      </c>
      <c r="N23" s="19">
        <v>0</v>
      </c>
      <c r="O23" s="17">
        <v>0</v>
      </c>
      <c r="P23" s="20">
        <v>0</v>
      </c>
      <c r="Q23" s="21">
        <f t="shared" si="4"/>
        <v>3</v>
      </c>
      <c r="R23" s="19">
        <f t="shared" si="4"/>
        <v>2</v>
      </c>
      <c r="S23" s="17">
        <v>0</v>
      </c>
      <c r="T23" s="19">
        <v>0</v>
      </c>
      <c r="U23" s="17">
        <v>0</v>
      </c>
      <c r="V23" s="19">
        <v>0</v>
      </c>
      <c r="W23" s="17">
        <v>0</v>
      </c>
      <c r="X23" s="19">
        <v>0</v>
      </c>
      <c r="Y23" s="17">
        <v>5</v>
      </c>
      <c r="Z23" s="19">
        <v>0</v>
      </c>
      <c r="AA23" s="17">
        <v>2</v>
      </c>
      <c r="AB23" s="19">
        <v>0</v>
      </c>
      <c r="AC23" s="17">
        <v>3</v>
      </c>
      <c r="AD23" s="19">
        <v>3</v>
      </c>
      <c r="AE23" s="17">
        <v>3</v>
      </c>
      <c r="AF23" s="20">
        <v>3</v>
      </c>
      <c r="AG23" s="48" t="s">
        <v>59</v>
      </c>
      <c r="AH23" s="66"/>
      <c r="AI23" s="7"/>
      <c r="AJ23" s="48" t="s">
        <v>59</v>
      </c>
      <c r="AK23" s="66"/>
      <c r="AL23" s="22">
        <v>4</v>
      </c>
      <c r="AM23" s="19">
        <v>0</v>
      </c>
      <c r="AN23" s="17">
        <v>11</v>
      </c>
      <c r="AO23" s="19">
        <v>5</v>
      </c>
      <c r="AP23" s="17">
        <v>15</v>
      </c>
      <c r="AQ23" s="19">
        <v>9</v>
      </c>
      <c r="AR23" s="17">
        <v>31</v>
      </c>
      <c r="AS23" s="19">
        <v>13</v>
      </c>
      <c r="AT23" s="17">
        <v>43</v>
      </c>
      <c r="AU23" s="19">
        <v>16</v>
      </c>
      <c r="AV23" s="17">
        <v>61</v>
      </c>
      <c r="AW23" s="19">
        <v>26</v>
      </c>
      <c r="AX23" s="17">
        <v>65</v>
      </c>
      <c r="AY23" s="19">
        <v>31</v>
      </c>
      <c r="AZ23" s="17">
        <v>103</v>
      </c>
      <c r="BA23" s="19">
        <v>70</v>
      </c>
      <c r="BB23" s="17">
        <v>145</v>
      </c>
      <c r="BC23" s="19">
        <v>112</v>
      </c>
      <c r="BD23" s="17">
        <v>170</v>
      </c>
      <c r="BE23" s="19">
        <v>174</v>
      </c>
      <c r="BF23" s="17">
        <v>111</v>
      </c>
      <c r="BG23" s="19">
        <v>198</v>
      </c>
      <c r="BH23" s="17">
        <v>31</v>
      </c>
      <c r="BI23" s="19">
        <v>110</v>
      </c>
      <c r="BJ23" s="17">
        <v>2</v>
      </c>
      <c r="BK23" s="19">
        <v>32</v>
      </c>
      <c r="BL23" s="17">
        <v>0</v>
      </c>
      <c r="BM23" s="19">
        <v>0</v>
      </c>
      <c r="BN23" s="48" t="s">
        <v>59</v>
      </c>
      <c r="BO23" s="66"/>
    </row>
    <row r="24" spans="1:67" ht="24.75" customHeight="1" x14ac:dyDescent="0.15">
      <c r="A24" s="48" t="s">
        <v>60</v>
      </c>
      <c r="B24" s="50"/>
      <c r="C24" s="8"/>
      <c r="D24" s="17">
        <f>SUM(D25)</f>
        <v>84</v>
      </c>
      <c r="E24" s="18">
        <f>SUM(E25)</f>
        <v>38</v>
      </c>
      <c r="F24" s="19">
        <f>SUM(F25)</f>
        <v>46</v>
      </c>
      <c r="G24" s="17">
        <f>SUM(G25)</f>
        <v>0</v>
      </c>
      <c r="H24" s="19">
        <f t="shared" ref="H24:P24" si="27">SUM(H25)</f>
        <v>0</v>
      </c>
      <c r="I24" s="17">
        <f t="shared" si="27"/>
        <v>0</v>
      </c>
      <c r="J24" s="19">
        <f t="shared" si="27"/>
        <v>0</v>
      </c>
      <c r="K24" s="17">
        <f t="shared" si="27"/>
        <v>0</v>
      </c>
      <c r="L24" s="19">
        <f t="shared" si="27"/>
        <v>0</v>
      </c>
      <c r="M24" s="17">
        <f t="shared" si="27"/>
        <v>0</v>
      </c>
      <c r="N24" s="19">
        <f t="shared" si="27"/>
        <v>0</v>
      </c>
      <c r="O24" s="17">
        <f t="shared" si="27"/>
        <v>0</v>
      </c>
      <c r="P24" s="20">
        <f t="shared" si="27"/>
        <v>0</v>
      </c>
      <c r="Q24" s="21">
        <f t="shared" si="4"/>
        <v>0</v>
      </c>
      <c r="R24" s="19">
        <f t="shared" si="4"/>
        <v>0</v>
      </c>
      <c r="S24" s="17">
        <f t="shared" ref="S24:AF24" si="28">SUM(S25)</f>
        <v>0</v>
      </c>
      <c r="T24" s="19">
        <f t="shared" si="28"/>
        <v>0</v>
      </c>
      <c r="U24" s="17">
        <f t="shared" si="28"/>
        <v>0</v>
      </c>
      <c r="V24" s="19">
        <f t="shared" si="28"/>
        <v>0</v>
      </c>
      <c r="W24" s="17">
        <f t="shared" si="28"/>
        <v>0</v>
      </c>
      <c r="X24" s="19">
        <f t="shared" si="28"/>
        <v>0</v>
      </c>
      <c r="Y24" s="17">
        <f t="shared" si="28"/>
        <v>0</v>
      </c>
      <c r="Z24" s="19">
        <f t="shared" si="28"/>
        <v>0</v>
      </c>
      <c r="AA24" s="17">
        <f t="shared" si="28"/>
        <v>0</v>
      </c>
      <c r="AB24" s="19">
        <f t="shared" si="28"/>
        <v>0</v>
      </c>
      <c r="AC24" s="17">
        <f t="shared" si="28"/>
        <v>0</v>
      </c>
      <c r="AD24" s="19">
        <f t="shared" si="28"/>
        <v>0</v>
      </c>
      <c r="AE24" s="17">
        <f t="shared" si="28"/>
        <v>1</v>
      </c>
      <c r="AF24" s="20">
        <f t="shared" si="28"/>
        <v>0</v>
      </c>
      <c r="AG24" s="48" t="s">
        <v>61</v>
      </c>
      <c r="AH24" s="66"/>
      <c r="AI24" s="7"/>
      <c r="AJ24" s="48" t="s">
        <v>61</v>
      </c>
      <c r="AK24" s="66"/>
      <c r="AL24" s="22">
        <f t="shared" ref="AL24:BM24" si="29">SUM(AL25)</f>
        <v>0</v>
      </c>
      <c r="AM24" s="19">
        <f t="shared" si="29"/>
        <v>1</v>
      </c>
      <c r="AN24" s="17">
        <f t="shared" si="29"/>
        <v>0</v>
      </c>
      <c r="AO24" s="19">
        <f t="shared" si="29"/>
        <v>0</v>
      </c>
      <c r="AP24" s="17">
        <f t="shared" si="29"/>
        <v>0</v>
      </c>
      <c r="AQ24" s="19">
        <f t="shared" si="29"/>
        <v>0</v>
      </c>
      <c r="AR24" s="17">
        <f t="shared" si="29"/>
        <v>1</v>
      </c>
      <c r="AS24" s="19">
        <f t="shared" si="29"/>
        <v>0</v>
      </c>
      <c r="AT24" s="17">
        <f t="shared" si="29"/>
        <v>3</v>
      </c>
      <c r="AU24" s="19">
        <f t="shared" si="29"/>
        <v>1</v>
      </c>
      <c r="AV24" s="17">
        <f t="shared" si="29"/>
        <v>5</v>
      </c>
      <c r="AW24" s="19">
        <f t="shared" si="29"/>
        <v>1</v>
      </c>
      <c r="AX24" s="17">
        <f t="shared" si="29"/>
        <v>1</v>
      </c>
      <c r="AY24" s="19">
        <f t="shared" si="29"/>
        <v>0</v>
      </c>
      <c r="AZ24" s="17">
        <f t="shared" si="29"/>
        <v>8</v>
      </c>
      <c r="BA24" s="19">
        <f t="shared" si="29"/>
        <v>5</v>
      </c>
      <c r="BB24" s="17">
        <f t="shared" si="29"/>
        <v>6</v>
      </c>
      <c r="BC24" s="19">
        <f t="shared" si="29"/>
        <v>7</v>
      </c>
      <c r="BD24" s="17">
        <f t="shared" si="29"/>
        <v>7</v>
      </c>
      <c r="BE24" s="19">
        <f t="shared" si="29"/>
        <v>10</v>
      </c>
      <c r="BF24" s="17">
        <f t="shared" si="29"/>
        <v>4</v>
      </c>
      <c r="BG24" s="19">
        <f t="shared" si="29"/>
        <v>11</v>
      </c>
      <c r="BH24" s="17">
        <f t="shared" si="29"/>
        <v>0</v>
      </c>
      <c r="BI24" s="19">
        <f t="shared" si="29"/>
        <v>9</v>
      </c>
      <c r="BJ24" s="17">
        <f t="shared" si="29"/>
        <v>2</v>
      </c>
      <c r="BK24" s="19">
        <f t="shared" si="29"/>
        <v>1</v>
      </c>
      <c r="BL24" s="17">
        <f t="shared" si="29"/>
        <v>0</v>
      </c>
      <c r="BM24" s="19">
        <f t="shared" si="29"/>
        <v>0</v>
      </c>
      <c r="BN24" s="48" t="s">
        <v>61</v>
      </c>
      <c r="BO24" s="66"/>
    </row>
    <row r="25" spans="1:67" ht="24.75" customHeight="1" x14ac:dyDescent="0.15">
      <c r="A25" s="51"/>
      <c r="B25" s="52" t="s">
        <v>62</v>
      </c>
      <c r="C25" s="26">
        <v>387</v>
      </c>
      <c r="D25" s="27">
        <f>E25+F25</f>
        <v>84</v>
      </c>
      <c r="E25" s="28">
        <f>Q25+S25+U25+W25+Y25+AA25+AC25+AE25+AL25+AN25+AP25+AR25+AT25+AV25+AX25+AZ25+BB25+BD25+BF25+BH25+BJ25+BL25</f>
        <v>38</v>
      </c>
      <c r="F25" s="29">
        <f>R25+T25+V25+X25+Z25+AB25+AD25+AF25+AM25+AO25+AQ25+AS25+AU25+AW25+AY25+BA25+BC25+BE25+BG25+BI25+BK25+BM25</f>
        <v>46</v>
      </c>
      <c r="G25" s="30">
        <v>0</v>
      </c>
      <c r="H25" s="31">
        <v>0</v>
      </c>
      <c r="I25" s="30">
        <v>0</v>
      </c>
      <c r="J25" s="31">
        <v>0</v>
      </c>
      <c r="K25" s="30">
        <v>0</v>
      </c>
      <c r="L25" s="31">
        <v>0</v>
      </c>
      <c r="M25" s="30">
        <v>0</v>
      </c>
      <c r="N25" s="31">
        <v>0</v>
      </c>
      <c r="O25" s="30">
        <v>0</v>
      </c>
      <c r="P25" s="32">
        <v>0</v>
      </c>
      <c r="Q25" s="33">
        <f t="shared" si="4"/>
        <v>0</v>
      </c>
      <c r="R25" s="31">
        <f t="shared" si="4"/>
        <v>0</v>
      </c>
      <c r="S25" s="30">
        <v>0</v>
      </c>
      <c r="T25" s="31">
        <v>0</v>
      </c>
      <c r="U25" s="30">
        <v>0</v>
      </c>
      <c r="V25" s="31">
        <v>0</v>
      </c>
      <c r="W25" s="30">
        <v>0</v>
      </c>
      <c r="X25" s="31">
        <v>0</v>
      </c>
      <c r="Y25" s="30">
        <v>0</v>
      </c>
      <c r="Z25" s="31">
        <v>0</v>
      </c>
      <c r="AA25" s="30">
        <v>0</v>
      </c>
      <c r="AB25" s="31">
        <v>0</v>
      </c>
      <c r="AC25" s="30">
        <v>0</v>
      </c>
      <c r="AD25" s="31">
        <v>0</v>
      </c>
      <c r="AE25" s="30">
        <v>1</v>
      </c>
      <c r="AF25" s="32">
        <v>0</v>
      </c>
      <c r="AG25" s="51"/>
      <c r="AH25" s="67" t="s">
        <v>62</v>
      </c>
      <c r="AI25" s="7"/>
      <c r="AJ25" s="51"/>
      <c r="AK25" s="67" t="s">
        <v>62</v>
      </c>
      <c r="AL25" s="34">
        <v>0</v>
      </c>
      <c r="AM25" s="31">
        <v>1</v>
      </c>
      <c r="AN25" s="30">
        <v>0</v>
      </c>
      <c r="AO25" s="31">
        <v>0</v>
      </c>
      <c r="AP25" s="30">
        <v>0</v>
      </c>
      <c r="AQ25" s="31">
        <v>0</v>
      </c>
      <c r="AR25" s="30">
        <v>1</v>
      </c>
      <c r="AS25" s="31">
        <v>0</v>
      </c>
      <c r="AT25" s="30">
        <v>3</v>
      </c>
      <c r="AU25" s="31">
        <v>1</v>
      </c>
      <c r="AV25" s="30">
        <v>5</v>
      </c>
      <c r="AW25" s="31">
        <v>1</v>
      </c>
      <c r="AX25" s="30">
        <v>1</v>
      </c>
      <c r="AY25" s="31">
        <v>0</v>
      </c>
      <c r="AZ25" s="30">
        <v>8</v>
      </c>
      <c r="BA25" s="31">
        <v>5</v>
      </c>
      <c r="BB25" s="30">
        <v>6</v>
      </c>
      <c r="BC25" s="31">
        <v>7</v>
      </c>
      <c r="BD25" s="30">
        <v>7</v>
      </c>
      <c r="BE25" s="31">
        <v>10</v>
      </c>
      <c r="BF25" s="30">
        <v>4</v>
      </c>
      <c r="BG25" s="31">
        <v>11</v>
      </c>
      <c r="BH25" s="30">
        <v>0</v>
      </c>
      <c r="BI25" s="31">
        <v>9</v>
      </c>
      <c r="BJ25" s="30">
        <v>2</v>
      </c>
      <c r="BK25" s="31">
        <v>1</v>
      </c>
      <c r="BL25" s="30">
        <v>0</v>
      </c>
      <c r="BM25" s="31">
        <v>0</v>
      </c>
      <c r="BN25" s="51"/>
      <c r="BO25" s="67" t="s">
        <v>62</v>
      </c>
    </row>
    <row r="26" spans="1:67" ht="24.75" customHeight="1" x14ac:dyDescent="0.15">
      <c r="A26" s="48" t="s">
        <v>63</v>
      </c>
      <c r="B26" s="50"/>
      <c r="C26" s="8"/>
      <c r="D26" s="17">
        <f>SUM(D27:D28)</f>
        <v>848</v>
      </c>
      <c r="E26" s="18">
        <f>SUM(E27:E28)</f>
        <v>421</v>
      </c>
      <c r="F26" s="19">
        <f>SUM(F27:F28)</f>
        <v>427</v>
      </c>
      <c r="G26" s="17">
        <f>SUM(G27:G28)</f>
        <v>0</v>
      </c>
      <c r="H26" s="19">
        <f t="shared" ref="H26:P26" si="30">SUM(H27:H28)</f>
        <v>0</v>
      </c>
      <c r="I26" s="17">
        <f t="shared" si="30"/>
        <v>0</v>
      </c>
      <c r="J26" s="19">
        <f t="shared" si="30"/>
        <v>0</v>
      </c>
      <c r="K26" s="17">
        <f t="shared" si="30"/>
        <v>0</v>
      </c>
      <c r="L26" s="19">
        <f t="shared" si="30"/>
        <v>0</v>
      </c>
      <c r="M26" s="17">
        <f t="shared" si="30"/>
        <v>0</v>
      </c>
      <c r="N26" s="19">
        <f t="shared" si="30"/>
        <v>0</v>
      </c>
      <c r="O26" s="17">
        <f t="shared" si="30"/>
        <v>0</v>
      </c>
      <c r="P26" s="20">
        <f t="shared" si="30"/>
        <v>0</v>
      </c>
      <c r="Q26" s="21">
        <f t="shared" si="4"/>
        <v>0</v>
      </c>
      <c r="R26" s="19">
        <f t="shared" si="4"/>
        <v>0</v>
      </c>
      <c r="S26" s="17">
        <f t="shared" ref="S26:AF26" si="31">SUM(S27:S28)</f>
        <v>1</v>
      </c>
      <c r="T26" s="19">
        <f t="shared" si="31"/>
        <v>0</v>
      </c>
      <c r="U26" s="17">
        <f t="shared" si="31"/>
        <v>1</v>
      </c>
      <c r="V26" s="19">
        <f t="shared" si="31"/>
        <v>0</v>
      </c>
      <c r="W26" s="17">
        <f t="shared" si="31"/>
        <v>0</v>
      </c>
      <c r="X26" s="19">
        <f t="shared" si="31"/>
        <v>1</v>
      </c>
      <c r="Y26" s="17">
        <f t="shared" si="31"/>
        <v>2</v>
      </c>
      <c r="Z26" s="19">
        <f t="shared" si="31"/>
        <v>0</v>
      </c>
      <c r="AA26" s="17">
        <f t="shared" si="31"/>
        <v>0</v>
      </c>
      <c r="AB26" s="19">
        <f t="shared" si="31"/>
        <v>0</v>
      </c>
      <c r="AC26" s="17">
        <f t="shared" si="31"/>
        <v>2</v>
      </c>
      <c r="AD26" s="19">
        <f t="shared" si="31"/>
        <v>2</v>
      </c>
      <c r="AE26" s="17">
        <f t="shared" si="31"/>
        <v>0</v>
      </c>
      <c r="AF26" s="20">
        <f t="shared" si="31"/>
        <v>1</v>
      </c>
      <c r="AG26" s="48" t="s">
        <v>63</v>
      </c>
      <c r="AH26" s="66"/>
      <c r="AI26" s="7"/>
      <c r="AJ26" s="48" t="s">
        <v>63</v>
      </c>
      <c r="AK26" s="66"/>
      <c r="AL26" s="22">
        <f t="shared" ref="AL26:BK26" si="32">SUM(AL27:AL28)</f>
        <v>4</v>
      </c>
      <c r="AM26" s="19">
        <f t="shared" si="32"/>
        <v>6</v>
      </c>
      <c r="AN26" s="17">
        <f t="shared" si="32"/>
        <v>5</v>
      </c>
      <c r="AO26" s="19">
        <f t="shared" si="32"/>
        <v>4</v>
      </c>
      <c r="AP26" s="17">
        <f t="shared" si="32"/>
        <v>3</v>
      </c>
      <c r="AQ26" s="19">
        <f t="shared" si="32"/>
        <v>6</v>
      </c>
      <c r="AR26" s="17">
        <f t="shared" si="32"/>
        <v>7</v>
      </c>
      <c r="AS26" s="19">
        <f t="shared" si="32"/>
        <v>5</v>
      </c>
      <c r="AT26" s="17">
        <f t="shared" si="32"/>
        <v>23</v>
      </c>
      <c r="AU26" s="19">
        <f t="shared" si="32"/>
        <v>13</v>
      </c>
      <c r="AV26" s="17">
        <f t="shared" si="32"/>
        <v>36</v>
      </c>
      <c r="AW26" s="19">
        <f t="shared" si="32"/>
        <v>15</v>
      </c>
      <c r="AX26" s="17">
        <f t="shared" si="32"/>
        <v>38</v>
      </c>
      <c r="AY26" s="19">
        <f t="shared" si="32"/>
        <v>14</v>
      </c>
      <c r="AZ26" s="17">
        <f t="shared" si="32"/>
        <v>53</v>
      </c>
      <c r="BA26" s="19">
        <f t="shared" si="32"/>
        <v>28</v>
      </c>
      <c r="BB26" s="17">
        <f t="shared" si="32"/>
        <v>81</v>
      </c>
      <c r="BC26" s="19">
        <f t="shared" si="32"/>
        <v>58</v>
      </c>
      <c r="BD26" s="17">
        <f t="shared" si="32"/>
        <v>91</v>
      </c>
      <c r="BE26" s="19">
        <f t="shared" si="32"/>
        <v>92</v>
      </c>
      <c r="BF26" s="17">
        <f t="shared" si="32"/>
        <v>57</v>
      </c>
      <c r="BG26" s="19">
        <f t="shared" si="32"/>
        <v>101</v>
      </c>
      <c r="BH26" s="17">
        <f t="shared" si="32"/>
        <v>13</v>
      </c>
      <c r="BI26" s="19">
        <f t="shared" si="32"/>
        <v>57</v>
      </c>
      <c r="BJ26" s="17">
        <f t="shared" si="32"/>
        <v>4</v>
      </c>
      <c r="BK26" s="19">
        <f t="shared" si="32"/>
        <v>24</v>
      </c>
      <c r="BL26" s="17">
        <f>SUM(BL27:BL28)</f>
        <v>0</v>
      </c>
      <c r="BM26" s="19">
        <f>SUM(BM27:BM28)</f>
        <v>0</v>
      </c>
      <c r="BN26" s="48" t="s">
        <v>63</v>
      </c>
      <c r="BO26" s="66"/>
    </row>
    <row r="27" spans="1:67" ht="24.75" customHeight="1" x14ac:dyDescent="0.15">
      <c r="A27" s="48" t="s">
        <v>64</v>
      </c>
      <c r="B27" s="50"/>
      <c r="C27" s="8">
        <v>205</v>
      </c>
      <c r="D27" s="23">
        <f>E27+F27</f>
        <v>599</v>
      </c>
      <c r="E27" s="24">
        <f>Q27+S27+U27+W27+Y27+AA27+AC27+AE27+AL27+AN27+AP27+AR27+AT27+AV27+AX27+AZ27+BB27+BD27+BF27+BH27+BJ27+BL27</f>
        <v>301</v>
      </c>
      <c r="F27" s="25">
        <f>R27+T27+V27+X27+Z27+AB27+AD27+AF27+AM27+AO27+AQ27+AS27+AU27+AW27+AY27+BA27+BC27+BE27+BG27+BI27+BK27+BM27</f>
        <v>298</v>
      </c>
      <c r="G27" s="17">
        <v>0</v>
      </c>
      <c r="H27" s="19">
        <v>0</v>
      </c>
      <c r="I27" s="17">
        <v>0</v>
      </c>
      <c r="J27" s="19">
        <v>0</v>
      </c>
      <c r="K27" s="17">
        <v>0</v>
      </c>
      <c r="L27" s="19">
        <v>0</v>
      </c>
      <c r="M27" s="17">
        <v>0</v>
      </c>
      <c r="N27" s="19">
        <v>0</v>
      </c>
      <c r="O27" s="17">
        <v>0</v>
      </c>
      <c r="P27" s="20">
        <v>0</v>
      </c>
      <c r="Q27" s="21">
        <f t="shared" si="4"/>
        <v>0</v>
      </c>
      <c r="R27" s="19">
        <f t="shared" si="4"/>
        <v>0</v>
      </c>
      <c r="S27" s="17">
        <v>0</v>
      </c>
      <c r="T27" s="19">
        <v>0</v>
      </c>
      <c r="U27" s="17">
        <v>1</v>
      </c>
      <c r="V27" s="19">
        <v>0</v>
      </c>
      <c r="W27" s="17">
        <v>0</v>
      </c>
      <c r="X27" s="19">
        <v>1</v>
      </c>
      <c r="Y27" s="17">
        <v>2</v>
      </c>
      <c r="Z27" s="19">
        <v>0</v>
      </c>
      <c r="AA27" s="17">
        <v>0</v>
      </c>
      <c r="AB27" s="19">
        <v>0</v>
      </c>
      <c r="AC27" s="17">
        <v>2</v>
      </c>
      <c r="AD27" s="19">
        <v>2</v>
      </c>
      <c r="AE27" s="17">
        <v>0</v>
      </c>
      <c r="AF27" s="20">
        <v>1</v>
      </c>
      <c r="AG27" s="48" t="s">
        <v>64</v>
      </c>
      <c r="AH27" s="66"/>
      <c r="AI27" s="7"/>
      <c r="AJ27" s="48" t="s">
        <v>65</v>
      </c>
      <c r="AK27" s="66"/>
      <c r="AL27" s="22">
        <v>2</v>
      </c>
      <c r="AM27" s="19">
        <v>5</v>
      </c>
      <c r="AN27" s="17">
        <v>5</v>
      </c>
      <c r="AO27" s="19">
        <v>2</v>
      </c>
      <c r="AP27" s="17">
        <v>3</v>
      </c>
      <c r="AQ27" s="19">
        <v>5</v>
      </c>
      <c r="AR27" s="17">
        <v>5</v>
      </c>
      <c r="AS27" s="19">
        <v>2</v>
      </c>
      <c r="AT27" s="17">
        <v>18</v>
      </c>
      <c r="AU27" s="19">
        <v>8</v>
      </c>
      <c r="AV27" s="17">
        <v>24</v>
      </c>
      <c r="AW27" s="19">
        <v>10</v>
      </c>
      <c r="AX27" s="17">
        <v>27</v>
      </c>
      <c r="AY27" s="19">
        <v>10</v>
      </c>
      <c r="AZ27" s="17">
        <v>36</v>
      </c>
      <c r="BA27" s="19">
        <v>21</v>
      </c>
      <c r="BB27" s="17">
        <v>57</v>
      </c>
      <c r="BC27" s="19">
        <v>35</v>
      </c>
      <c r="BD27" s="17">
        <v>68</v>
      </c>
      <c r="BE27" s="19">
        <v>72</v>
      </c>
      <c r="BF27" s="17">
        <v>37</v>
      </c>
      <c r="BG27" s="19">
        <v>71</v>
      </c>
      <c r="BH27" s="17">
        <v>11</v>
      </c>
      <c r="BI27" s="19">
        <v>34</v>
      </c>
      <c r="BJ27" s="17">
        <v>3</v>
      </c>
      <c r="BK27" s="19">
        <v>19</v>
      </c>
      <c r="BL27" s="17">
        <v>0</v>
      </c>
      <c r="BM27" s="19">
        <v>0</v>
      </c>
      <c r="BN27" s="48" t="s">
        <v>64</v>
      </c>
      <c r="BO27" s="66"/>
    </row>
    <row r="28" spans="1:67" ht="24.75" customHeight="1" x14ac:dyDescent="0.15">
      <c r="A28" s="48" t="s">
        <v>66</v>
      </c>
      <c r="B28" s="50"/>
      <c r="C28" s="8"/>
      <c r="D28" s="17">
        <f>SUM(D29)</f>
        <v>249</v>
      </c>
      <c r="E28" s="18">
        <f>SUM(E29)</f>
        <v>120</v>
      </c>
      <c r="F28" s="19">
        <f>SUM(F29)</f>
        <v>129</v>
      </c>
      <c r="G28" s="17">
        <f>SUM(G29)</f>
        <v>0</v>
      </c>
      <c r="H28" s="19">
        <f t="shared" ref="H28:P28" si="33">SUM(H29)</f>
        <v>0</v>
      </c>
      <c r="I28" s="17">
        <f t="shared" si="33"/>
        <v>0</v>
      </c>
      <c r="J28" s="19">
        <f t="shared" si="33"/>
        <v>0</v>
      </c>
      <c r="K28" s="17">
        <f t="shared" si="33"/>
        <v>0</v>
      </c>
      <c r="L28" s="19">
        <f t="shared" si="33"/>
        <v>0</v>
      </c>
      <c r="M28" s="17">
        <f t="shared" si="33"/>
        <v>0</v>
      </c>
      <c r="N28" s="19">
        <f t="shared" si="33"/>
        <v>0</v>
      </c>
      <c r="O28" s="17">
        <f t="shared" si="33"/>
        <v>0</v>
      </c>
      <c r="P28" s="20">
        <f t="shared" si="33"/>
        <v>0</v>
      </c>
      <c r="Q28" s="21">
        <f t="shared" si="4"/>
        <v>0</v>
      </c>
      <c r="R28" s="19">
        <f t="shared" si="4"/>
        <v>0</v>
      </c>
      <c r="S28" s="17">
        <f t="shared" ref="S28:AF28" si="34">SUM(S29)</f>
        <v>1</v>
      </c>
      <c r="T28" s="19">
        <f t="shared" si="34"/>
        <v>0</v>
      </c>
      <c r="U28" s="17">
        <f t="shared" si="34"/>
        <v>0</v>
      </c>
      <c r="V28" s="19">
        <f t="shared" si="34"/>
        <v>0</v>
      </c>
      <c r="W28" s="17">
        <f t="shared" si="34"/>
        <v>0</v>
      </c>
      <c r="X28" s="19">
        <f t="shared" si="34"/>
        <v>0</v>
      </c>
      <c r="Y28" s="17">
        <f t="shared" si="34"/>
        <v>0</v>
      </c>
      <c r="Z28" s="19">
        <f t="shared" si="34"/>
        <v>0</v>
      </c>
      <c r="AA28" s="17">
        <f t="shared" si="34"/>
        <v>0</v>
      </c>
      <c r="AB28" s="19">
        <f t="shared" si="34"/>
        <v>0</v>
      </c>
      <c r="AC28" s="17">
        <f t="shared" si="34"/>
        <v>0</v>
      </c>
      <c r="AD28" s="19">
        <f t="shared" si="34"/>
        <v>0</v>
      </c>
      <c r="AE28" s="17">
        <f t="shared" si="34"/>
        <v>0</v>
      </c>
      <c r="AF28" s="20">
        <f t="shared" si="34"/>
        <v>0</v>
      </c>
      <c r="AG28" s="48" t="s">
        <v>66</v>
      </c>
      <c r="AH28" s="66"/>
      <c r="AI28" s="7"/>
      <c r="AJ28" s="48" t="s">
        <v>66</v>
      </c>
      <c r="AK28" s="66"/>
      <c r="AL28" s="22">
        <f t="shared" ref="AL28:BM28" si="35">SUM(AL29)</f>
        <v>2</v>
      </c>
      <c r="AM28" s="19">
        <f t="shared" si="35"/>
        <v>1</v>
      </c>
      <c r="AN28" s="17">
        <f t="shared" si="35"/>
        <v>0</v>
      </c>
      <c r="AO28" s="19">
        <f t="shared" si="35"/>
        <v>2</v>
      </c>
      <c r="AP28" s="17">
        <f t="shared" si="35"/>
        <v>0</v>
      </c>
      <c r="AQ28" s="19">
        <f t="shared" si="35"/>
        <v>1</v>
      </c>
      <c r="AR28" s="17">
        <f t="shared" si="35"/>
        <v>2</v>
      </c>
      <c r="AS28" s="19">
        <f t="shared" si="35"/>
        <v>3</v>
      </c>
      <c r="AT28" s="17">
        <f t="shared" si="35"/>
        <v>5</v>
      </c>
      <c r="AU28" s="19">
        <f t="shared" si="35"/>
        <v>5</v>
      </c>
      <c r="AV28" s="17">
        <f t="shared" si="35"/>
        <v>12</v>
      </c>
      <c r="AW28" s="19">
        <f t="shared" si="35"/>
        <v>5</v>
      </c>
      <c r="AX28" s="17">
        <f t="shared" si="35"/>
        <v>11</v>
      </c>
      <c r="AY28" s="19">
        <f t="shared" si="35"/>
        <v>4</v>
      </c>
      <c r="AZ28" s="17">
        <f t="shared" si="35"/>
        <v>17</v>
      </c>
      <c r="BA28" s="19">
        <f t="shared" si="35"/>
        <v>7</v>
      </c>
      <c r="BB28" s="17">
        <f t="shared" si="35"/>
        <v>24</v>
      </c>
      <c r="BC28" s="19">
        <f t="shared" si="35"/>
        <v>23</v>
      </c>
      <c r="BD28" s="17">
        <f t="shared" si="35"/>
        <v>23</v>
      </c>
      <c r="BE28" s="19">
        <f t="shared" si="35"/>
        <v>20</v>
      </c>
      <c r="BF28" s="17">
        <f t="shared" si="35"/>
        <v>20</v>
      </c>
      <c r="BG28" s="19">
        <f t="shared" si="35"/>
        <v>30</v>
      </c>
      <c r="BH28" s="17">
        <f t="shared" si="35"/>
        <v>2</v>
      </c>
      <c r="BI28" s="19">
        <f t="shared" si="35"/>
        <v>23</v>
      </c>
      <c r="BJ28" s="17">
        <f t="shared" si="35"/>
        <v>1</v>
      </c>
      <c r="BK28" s="19">
        <f t="shared" si="35"/>
        <v>5</v>
      </c>
      <c r="BL28" s="17">
        <f t="shared" si="35"/>
        <v>0</v>
      </c>
      <c r="BM28" s="19">
        <f t="shared" si="35"/>
        <v>0</v>
      </c>
      <c r="BN28" s="48" t="s">
        <v>66</v>
      </c>
      <c r="BO28" s="66"/>
    </row>
    <row r="29" spans="1:67" ht="24.75" customHeight="1" x14ac:dyDescent="0.15">
      <c r="A29" s="51"/>
      <c r="B29" s="52" t="s">
        <v>67</v>
      </c>
      <c r="C29" s="26">
        <v>401</v>
      </c>
      <c r="D29" s="27">
        <f>E29+F29</f>
        <v>249</v>
      </c>
      <c r="E29" s="28">
        <f>Q29+S29+U29+W29+Y29+AA29+AC29+AE29+AL29+AN29+AP29+AR29+AT29+AV29+AX29+AZ29+BB29+BD29+BF29+BH29+BJ29+BL29</f>
        <v>120</v>
      </c>
      <c r="F29" s="29">
        <f>R29+T29+V29+X29+Z29+AB29+AD29+AF29+AM29+AO29+AQ29+AS29+AU29+AW29+AY29+BA29+BC29+BE29+BG29+BI29+BK29+BM29</f>
        <v>129</v>
      </c>
      <c r="G29" s="30">
        <v>0</v>
      </c>
      <c r="H29" s="31">
        <v>0</v>
      </c>
      <c r="I29" s="30">
        <v>0</v>
      </c>
      <c r="J29" s="31">
        <v>0</v>
      </c>
      <c r="K29" s="30">
        <v>0</v>
      </c>
      <c r="L29" s="31">
        <v>0</v>
      </c>
      <c r="M29" s="30">
        <v>0</v>
      </c>
      <c r="N29" s="31">
        <v>0</v>
      </c>
      <c r="O29" s="30">
        <v>0</v>
      </c>
      <c r="P29" s="32">
        <v>0</v>
      </c>
      <c r="Q29" s="33">
        <f t="shared" si="4"/>
        <v>0</v>
      </c>
      <c r="R29" s="31">
        <f t="shared" si="4"/>
        <v>0</v>
      </c>
      <c r="S29" s="30">
        <v>1</v>
      </c>
      <c r="T29" s="31">
        <v>0</v>
      </c>
      <c r="U29" s="30">
        <v>0</v>
      </c>
      <c r="V29" s="31">
        <v>0</v>
      </c>
      <c r="W29" s="30">
        <v>0</v>
      </c>
      <c r="X29" s="31">
        <v>0</v>
      </c>
      <c r="Y29" s="30">
        <v>0</v>
      </c>
      <c r="Z29" s="31">
        <v>0</v>
      </c>
      <c r="AA29" s="30">
        <v>0</v>
      </c>
      <c r="AB29" s="31">
        <v>0</v>
      </c>
      <c r="AC29" s="30">
        <v>0</v>
      </c>
      <c r="AD29" s="31">
        <v>0</v>
      </c>
      <c r="AE29" s="30">
        <v>0</v>
      </c>
      <c r="AF29" s="32">
        <v>0</v>
      </c>
      <c r="AG29" s="51"/>
      <c r="AH29" s="67" t="s">
        <v>67</v>
      </c>
      <c r="AI29" s="7"/>
      <c r="AJ29" s="51"/>
      <c r="AK29" s="67" t="s">
        <v>67</v>
      </c>
      <c r="AL29" s="34">
        <v>2</v>
      </c>
      <c r="AM29" s="31">
        <v>1</v>
      </c>
      <c r="AN29" s="30">
        <v>0</v>
      </c>
      <c r="AO29" s="31">
        <v>2</v>
      </c>
      <c r="AP29" s="30">
        <v>0</v>
      </c>
      <c r="AQ29" s="31">
        <v>1</v>
      </c>
      <c r="AR29" s="30">
        <v>2</v>
      </c>
      <c r="AS29" s="31">
        <v>3</v>
      </c>
      <c r="AT29" s="30">
        <v>5</v>
      </c>
      <c r="AU29" s="31">
        <v>5</v>
      </c>
      <c r="AV29" s="30">
        <v>12</v>
      </c>
      <c r="AW29" s="31">
        <v>5</v>
      </c>
      <c r="AX29" s="30">
        <v>11</v>
      </c>
      <c r="AY29" s="31">
        <v>4</v>
      </c>
      <c r="AZ29" s="30">
        <v>17</v>
      </c>
      <c r="BA29" s="31">
        <v>7</v>
      </c>
      <c r="BB29" s="30">
        <v>24</v>
      </c>
      <c r="BC29" s="31">
        <v>23</v>
      </c>
      <c r="BD29" s="30">
        <v>23</v>
      </c>
      <c r="BE29" s="31">
        <v>20</v>
      </c>
      <c r="BF29" s="30">
        <v>20</v>
      </c>
      <c r="BG29" s="31">
        <v>30</v>
      </c>
      <c r="BH29" s="30">
        <v>2</v>
      </c>
      <c r="BI29" s="31">
        <v>23</v>
      </c>
      <c r="BJ29" s="30">
        <v>1</v>
      </c>
      <c r="BK29" s="31">
        <v>5</v>
      </c>
      <c r="BL29" s="30">
        <v>0</v>
      </c>
      <c r="BM29" s="31">
        <v>0</v>
      </c>
      <c r="BN29" s="51"/>
      <c r="BO29" s="67" t="s">
        <v>67</v>
      </c>
    </row>
    <row r="30" spans="1:67" ht="24.75" customHeight="1" x14ac:dyDescent="0.15">
      <c r="A30" s="48" t="s">
        <v>68</v>
      </c>
      <c r="B30" s="50"/>
      <c r="C30" s="8"/>
      <c r="D30" s="17">
        <f>SUM(D31:D34,D38)</f>
        <v>2101</v>
      </c>
      <c r="E30" s="18">
        <f>SUM(E31:E34,E38)</f>
        <v>1000</v>
      </c>
      <c r="F30" s="19">
        <f>SUM(F31:F34,F38)</f>
        <v>1101</v>
      </c>
      <c r="G30" s="17">
        <f>SUM(G31:G34,G38)</f>
        <v>2</v>
      </c>
      <c r="H30" s="19">
        <f t="shared" ref="H30:P30" si="36">SUM(H31:H34,H38)</f>
        <v>0</v>
      </c>
      <c r="I30" s="17">
        <f t="shared" si="36"/>
        <v>0</v>
      </c>
      <c r="J30" s="19">
        <f t="shared" si="36"/>
        <v>0</v>
      </c>
      <c r="K30" s="17">
        <f t="shared" si="36"/>
        <v>0</v>
      </c>
      <c r="L30" s="19">
        <f t="shared" si="36"/>
        <v>0</v>
      </c>
      <c r="M30" s="17">
        <f t="shared" si="36"/>
        <v>0</v>
      </c>
      <c r="N30" s="19">
        <f t="shared" si="36"/>
        <v>0</v>
      </c>
      <c r="O30" s="17">
        <f t="shared" si="36"/>
        <v>0</v>
      </c>
      <c r="P30" s="20">
        <f t="shared" si="36"/>
        <v>0</v>
      </c>
      <c r="Q30" s="21">
        <f t="shared" si="4"/>
        <v>2</v>
      </c>
      <c r="R30" s="19">
        <f t="shared" si="4"/>
        <v>0</v>
      </c>
      <c r="S30" s="17">
        <f t="shared" ref="S30:AF30" si="37">SUM(S31:S34,S38)</f>
        <v>1</v>
      </c>
      <c r="T30" s="19">
        <f t="shared" si="37"/>
        <v>0</v>
      </c>
      <c r="U30" s="17">
        <f t="shared" si="37"/>
        <v>0</v>
      </c>
      <c r="V30" s="19">
        <f t="shared" si="37"/>
        <v>1</v>
      </c>
      <c r="W30" s="17">
        <f t="shared" si="37"/>
        <v>1</v>
      </c>
      <c r="X30" s="19">
        <f t="shared" si="37"/>
        <v>0</v>
      </c>
      <c r="Y30" s="17">
        <f t="shared" si="37"/>
        <v>1</v>
      </c>
      <c r="Z30" s="19">
        <f t="shared" si="37"/>
        <v>1</v>
      </c>
      <c r="AA30" s="17">
        <f t="shared" si="37"/>
        <v>3</v>
      </c>
      <c r="AB30" s="19">
        <f t="shared" si="37"/>
        <v>1</v>
      </c>
      <c r="AC30" s="17">
        <f t="shared" si="37"/>
        <v>4</v>
      </c>
      <c r="AD30" s="19">
        <f t="shared" si="37"/>
        <v>0</v>
      </c>
      <c r="AE30" s="17">
        <f t="shared" si="37"/>
        <v>5</v>
      </c>
      <c r="AF30" s="20">
        <f t="shared" si="37"/>
        <v>0</v>
      </c>
      <c r="AG30" s="48" t="s">
        <v>68</v>
      </c>
      <c r="AH30" s="66"/>
      <c r="AI30" s="7"/>
      <c r="AJ30" s="48" t="s">
        <v>68</v>
      </c>
      <c r="AK30" s="66"/>
      <c r="AL30" s="22">
        <f t="shared" ref="AL30:BK30" si="38">SUM(AL31:AL34,AL38)</f>
        <v>5</v>
      </c>
      <c r="AM30" s="19">
        <f t="shared" si="38"/>
        <v>1</v>
      </c>
      <c r="AN30" s="17">
        <f t="shared" si="38"/>
        <v>8</v>
      </c>
      <c r="AO30" s="19">
        <f t="shared" si="38"/>
        <v>6</v>
      </c>
      <c r="AP30" s="17">
        <f t="shared" si="38"/>
        <v>13</v>
      </c>
      <c r="AQ30" s="19">
        <f t="shared" si="38"/>
        <v>9</v>
      </c>
      <c r="AR30" s="17">
        <f t="shared" si="38"/>
        <v>31</v>
      </c>
      <c r="AS30" s="19">
        <f t="shared" si="38"/>
        <v>15</v>
      </c>
      <c r="AT30" s="17">
        <f t="shared" si="38"/>
        <v>54</v>
      </c>
      <c r="AU30" s="19">
        <f t="shared" si="38"/>
        <v>28</v>
      </c>
      <c r="AV30" s="17">
        <f t="shared" si="38"/>
        <v>90</v>
      </c>
      <c r="AW30" s="19">
        <f t="shared" si="38"/>
        <v>28</v>
      </c>
      <c r="AX30" s="17">
        <f t="shared" si="38"/>
        <v>90</v>
      </c>
      <c r="AY30" s="19">
        <f t="shared" si="38"/>
        <v>45</v>
      </c>
      <c r="AZ30" s="17">
        <f t="shared" si="38"/>
        <v>117</v>
      </c>
      <c r="BA30" s="19">
        <f t="shared" si="38"/>
        <v>75</v>
      </c>
      <c r="BB30" s="17">
        <f t="shared" si="38"/>
        <v>184</v>
      </c>
      <c r="BC30" s="19">
        <f t="shared" si="38"/>
        <v>145</v>
      </c>
      <c r="BD30" s="17">
        <f t="shared" si="38"/>
        <v>207</v>
      </c>
      <c r="BE30" s="19">
        <f t="shared" si="38"/>
        <v>253</v>
      </c>
      <c r="BF30" s="17">
        <f t="shared" si="38"/>
        <v>134</v>
      </c>
      <c r="BG30" s="19">
        <f t="shared" si="38"/>
        <v>301</v>
      </c>
      <c r="BH30" s="17">
        <f t="shared" si="38"/>
        <v>48</v>
      </c>
      <c r="BI30" s="19">
        <f t="shared" si="38"/>
        <v>137</v>
      </c>
      <c r="BJ30" s="17">
        <f t="shared" si="38"/>
        <v>2</v>
      </c>
      <c r="BK30" s="19">
        <f t="shared" si="38"/>
        <v>55</v>
      </c>
      <c r="BL30" s="17">
        <f>SUM(BL31:BL34,BL38)</f>
        <v>0</v>
      </c>
      <c r="BM30" s="19">
        <f>SUM(BM31:BM34,BM38)</f>
        <v>0</v>
      </c>
      <c r="BN30" s="48" t="s">
        <v>68</v>
      </c>
      <c r="BO30" s="66"/>
    </row>
    <row r="31" spans="1:67" ht="24.75" customHeight="1" x14ac:dyDescent="0.15">
      <c r="A31" s="48" t="s">
        <v>69</v>
      </c>
      <c r="B31" s="50"/>
      <c r="C31" s="8">
        <v>206</v>
      </c>
      <c r="D31" s="23">
        <f>E31+F31</f>
        <v>602</v>
      </c>
      <c r="E31" s="24">
        <f t="shared" ref="E31:F33" si="39">Q31+S31+U31+W31+Y31+AA31+AC31+AE31+AL31+AN31+AP31+AR31+AT31+AV31+AX31+AZ31+BB31+BD31+BF31+BH31+BJ31+BL31</f>
        <v>281</v>
      </c>
      <c r="F31" s="25">
        <f t="shared" si="39"/>
        <v>321</v>
      </c>
      <c r="G31" s="17">
        <v>1</v>
      </c>
      <c r="H31" s="19">
        <v>0</v>
      </c>
      <c r="I31" s="17">
        <v>0</v>
      </c>
      <c r="J31" s="19">
        <v>0</v>
      </c>
      <c r="K31" s="17">
        <v>0</v>
      </c>
      <c r="L31" s="19">
        <v>0</v>
      </c>
      <c r="M31" s="17">
        <v>0</v>
      </c>
      <c r="N31" s="19">
        <v>0</v>
      </c>
      <c r="O31" s="17">
        <v>0</v>
      </c>
      <c r="P31" s="20">
        <v>0</v>
      </c>
      <c r="Q31" s="21">
        <f t="shared" si="4"/>
        <v>1</v>
      </c>
      <c r="R31" s="19">
        <f t="shared" si="4"/>
        <v>0</v>
      </c>
      <c r="S31" s="17">
        <v>0</v>
      </c>
      <c r="T31" s="19">
        <v>0</v>
      </c>
      <c r="U31" s="17">
        <v>0</v>
      </c>
      <c r="V31" s="19">
        <v>0</v>
      </c>
      <c r="W31" s="17">
        <v>0</v>
      </c>
      <c r="X31" s="19">
        <v>0</v>
      </c>
      <c r="Y31" s="17">
        <v>0</v>
      </c>
      <c r="Z31" s="19">
        <v>0</v>
      </c>
      <c r="AA31" s="17">
        <v>1</v>
      </c>
      <c r="AB31" s="19">
        <v>1</v>
      </c>
      <c r="AC31" s="17">
        <v>1</v>
      </c>
      <c r="AD31" s="19">
        <v>0</v>
      </c>
      <c r="AE31" s="17">
        <v>1</v>
      </c>
      <c r="AF31" s="20">
        <v>0</v>
      </c>
      <c r="AG31" s="48" t="s">
        <v>69</v>
      </c>
      <c r="AH31" s="66"/>
      <c r="AI31" s="7"/>
      <c r="AJ31" s="48" t="s">
        <v>69</v>
      </c>
      <c r="AK31" s="66"/>
      <c r="AL31" s="22">
        <v>3</v>
      </c>
      <c r="AM31" s="19">
        <v>0</v>
      </c>
      <c r="AN31" s="17">
        <v>4</v>
      </c>
      <c r="AO31" s="19">
        <v>2</v>
      </c>
      <c r="AP31" s="17">
        <v>3</v>
      </c>
      <c r="AQ31" s="19">
        <v>0</v>
      </c>
      <c r="AR31" s="17">
        <v>5</v>
      </c>
      <c r="AS31" s="19">
        <v>5</v>
      </c>
      <c r="AT31" s="17">
        <v>20</v>
      </c>
      <c r="AU31" s="19">
        <v>11</v>
      </c>
      <c r="AV31" s="17">
        <v>27</v>
      </c>
      <c r="AW31" s="19">
        <v>9</v>
      </c>
      <c r="AX31" s="17">
        <v>21</v>
      </c>
      <c r="AY31" s="19">
        <v>22</v>
      </c>
      <c r="AZ31" s="17">
        <v>25</v>
      </c>
      <c r="BA31" s="19">
        <v>18</v>
      </c>
      <c r="BB31" s="17">
        <v>57</v>
      </c>
      <c r="BC31" s="19">
        <v>44</v>
      </c>
      <c r="BD31" s="17">
        <v>53</v>
      </c>
      <c r="BE31" s="19">
        <v>78</v>
      </c>
      <c r="BF31" s="17">
        <v>43</v>
      </c>
      <c r="BG31" s="19">
        <v>76</v>
      </c>
      <c r="BH31" s="17">
        <v>15</v>
      </c>
      <c r="BI31" s="19">
        <v>40</v>
      </c>
      <c r="BJ31" s="17">
        <v>1</v>
      </c>
      <c r="BK31" s="19">
        <v>15</v>
      </c>
      <c r="BL31" s="17">
        <v>0</v>
      </c>
      <c r="BM31" s="19">
        <v>0</v>
      </c>
      <c r="BN31" s="48" t="s">
        <v>69</v>
      </c>
      <c r="BO31" s="66"/>
    </row>
    <row r="32" spans="1:67" ht="24.75" customHeight="1" x14ac:dyDescent="0.15">
      <c r="A32" s="48" t="s">
        <v>70</v>
      </c>
      <c r="B32" s="50"/>
      <c r="C32" s="8">
        <v>207</v>
      </c>
      <c r="D32" s="23">
        <f>E32+F32</f>
        <v>386</v>
      </c>
      <c r="E32" s="24">
        <f t="shared" si="39"/>
        <v>198</v>
      </c>
      <c r="F32" s="25">
        <f t="shared" si="39"/>
        <v>188</v>
      </c>
      <c r="G32" s="17">
        <v>1</v>
      </c>
      <c r="H32" s="19">
        <v>0</v>
      </c>
      <c r="I32" s="17">
        <v>0</v>
      </c>
      <c r="J32" s="19">
        <v>0</v>
      </c>
      <c r="K32" s="17">
        <v>0</v>
      </c>
      <c r="L32" s="19">
        <v>0</v>
      </c>
      <c r="M32" s="17">
        <v>0</v>
      </c>
      <c r="N32" s="19">
        <v>0</v>
      </c>
      <c r="O32" s="17">
        <v>0</v>
      </c>
      <c r="P32" s="20">
        <v>0</v>
      </c>
      <c r="Q32" s="21">
        <f t="shared" si="4"/>
        <v>1</v>
      </c>
      <c r="R32" s="19">
        <f t="shared" si="4"/>
        <v>0</v>
      </c>
      <c r="S32" s="17">
        <v>0</v>
      </c>
      <c r="T32" s="19">
        <v>0</v>
      </c>
      <c r="U32" s="17">
        <v>0</v>
      </c>
      <c r="V32" s="19">
        <v>0</v>
      </c>
      <c r="W32" s="17">
        <v>0</v>
      </c>
      <c r="X32" s="19">
        <v>0</v>
      </c>
      <c r="Y32" s="17">
        <v>0</v>
      </c>
      <c r="Z32" s="19">
        <v>0</v>
      </c>
      <c r="AA32" s="17">
        <v>0</v>
      </c>
      <c r="AB32" s="19">
        <v>0</v>
      </c>
      <c r="AC32" s="17">
        <v>1</v>
      </c>
      <c r="AD32" s="19">
        <v>0</v>
      </c>
      <c r="AE32" s="17">
        <v>1</v>
      </c>
      <c r="AF32" s="20">
        <v>0</v>
      </c>
      <c r="AG32" s="48" t="s">
        <v>70</v>
      </c>
      <c r="AH32" s="66"/>
      <c r="AI32" s="7"/>
      <c r="AJ32" s="48" t="s">
        <v>70</v>
      </c>
      <c r="AK32" s="66"/>
      <c r="AL32" s="22">
        <v>2</v>
      </c>
      <c r="AM32" s="19">
        <v>0</v>
      </c>
      <c r="AN32" s="17">
        <v>2</v>
      </c>
      <c r="AO32" s="19">
        <v>1</v>
      </c>
      <c r="AP32" s="17">
        <v>3</v>
      </c>
      <c r="AQ32" s="19">
        <v>3</v>
      </c>
      <c r="AR32" s="17">
        <v>8</v>
      </c>
      <c r="AS32" s="19">
        <v>3</v>
      </c>
      <c r="AT32" s="17">
        <v>11</v>
      </c>
      <c r="AU32" s="19">
        <v>5</v>
      </c>
      <c r="AV32" s="17">
        <v>18</v>
      </c>
      <c r="AW32" s="19">
        <v>7</v>
      </c>
      <c r="AX32" s="17">
        <v>23</v>
      </c>
      <c r="AY32" s="19">
        <v>4</v>
      </c>
      <c r="AZ32" s="17">
        <v>22</v>
      </c>
      <c r="BA32" s="19">
        <v>17</v>
      </c>
      <c r="BB32" s="17">
        <v>35</v>
      </c>
      <c r="BC32" s="19">
        <v>19</v>
      </c>
      <c r="BD32" s="17">
        <v>44</v>
      </c>
      <c r="BE32" s="19">
        <v>47</v>
      </c>
      <c r="BF32" s="17">
        <v>23</v>
      </c>
      <c r="BG32" s="19">
        <v>50</v>
      </c>
      <c r="BH32" s="17">
        <v>3</v>
      </c>
      <c r="BI32" s="19">
        <v>24</v>
      </c>
      <c r="BJ32" s="17">
        <v>1</v>
      </c>
      <c r="BK32" s="19">
        <v>8</v>
      </c>
      <c r="BL32" s="17">
        <v>0</v>
      </c>
      <c r="BM32" s="19">
        <v>0</v>
      </c>
      <c r="BN32" s="48" t="s">
        <v>70</v>
      </c>
      <c r="BO32" s="66"/>
    </row>
    <row r="33" spans="1:67" ht="24.75" customHeight="1" x14ac:dyDescent="0.15">
      <c r="A33" s="48" t="s">
        <v>71</v>
      </c>
      <c r="B33" s="50"/>
      <c r="C33" s="8">
        <v>209</v>
      </c>
      <c r="D33" s="23">
        <f>E33+F33</f>
        <v>368</v>
      </c>
      <c r="E33" s="24">
        <f t="shared" si="39"/>
        <v>180</v>
      </c>
      <c r="F33" s="25">
        <f t="shared" si="39"/>
        <v>188</v>
      </c>
      <c r="G33" s="17">
        <v>0</v>
      </c>
      <c r="H33" s="19">
        <v>0</v>
      </c>
      <c r="I33" s="17">
        <v>0</v>
      </c>
      <c r="J33" s="19">
        <v>0</v>
      </c>
      <c r="K33" s="17">
        <v>0</v>
      </c>
      <c r="L33" s="19">
        <v>0</v>
      </c>
      <c r="M33" s="17">
        <v>0</v>
      </c>
      <c r="N33" s="19">
        <v>0</v>
      </c>
      <c r="O33" s="17">
        <v>0</v>
      </c>
      <c r="P33" s="20">
        <v>0</v>
      </c>
      <c r="Q33" s="21">
        <f t="shared" si="4"/>
        <v>0</v>
      </c>
      <c r="R33" s="19">
        <f t="shared" si="4"/>
        <v>0</v>
      </c>
      <c r="S33" s="17">
        <v>0</v>
      </c>
      <c r="T33" s="19">
        <v>0</v>
      </c>
      <c r="U33" s="17">
        <v>0</v>
      </c>
      <c r="V33" s="19">
        <v>0</v>
      </c>
      <c r="W33" s="17">
        <v>1</v>
      </c>
      <c r="X33" s="19">
        <v>0</v>
      </c>
      <c r="Y33" s="17">
        <v>0</v>
      </c>
      <c r="Z33" s="19">
        <v>1</v>
      </c>
      <c r="AA33" s="17">
        <v>2</v>
      </c>
      <c r="AB33" s="19">
        <v>0</v>
      </c>
      <c r="AC33" s="17">
        <v>1</v>
      </c>
      <c r="AD33" s="19">
        <v>0</v>
      </c>
      <c r="AE33" s="17">
        <v>1</v>
      </c>
      <c r="AF33" s="20">
        <v>0</v>
      </c>
      <c r="AG33" s="48" t="s">
        <v>71</v>
      </c>
      <c r="AH33" s="66"/>
      <c r="AI33" s="7"/>
      <c r="AJ33" s="48" t="s">
        <v>71</v>
      </c>
      <c r="AK33" s="66"/>
      <c r="AL33" s="22">
        <v>0</v>
      </c>
      <c r="AM33" s="19">
        <v>0</v>
      </c>
      <c r="AN33" s="17">
        <v>1</v>
      </c>
      <c r="AO33" s="19">
        <v>1</v>
      </c>
      <c r="AP33" s="17">
        <v>2</v>
      </c>
      <c r="AQ33" s="19">
        <v>2</v>
      </c>
      <c r="AR33" s="17">
        <v>3</v>
      </c>
      <c r="AS33" s="19">
        <v>2</v>
      </c>
      <c r="AT33" s="17">
        <v>9</v>
      </c>
      <c r="AU33" s="19">
        <v>3</v>
      </c>
      <c r="AV33" s="17">
        <v>21</v>
      </c>
      <c r="AW33" s="19">
        <v>4</v>
      </c>
      <c r="AX33" s="17">
        <v>14</v>
      </c>
      <c r="AY33" s="19">
        <v>5</v>
      </c>
      <c r="AZ33" s="17">
        <v>22</v>
      </c>
      <c r="BA33" s="19">
        <v>13</v>
      </c>
      <c r="BB33" s="17">
        <v>27</v>
      </c>
      <c r="BC33" s="19">
        <v>25</v>
      </c>
      <c r="BD33" s="17">
        <v>38</v>
      </c>
      <c r="BE33" s="19">
        <v>36</v>
      </c>
      <c r="BF33" s="17">
        <v>26</v>
      </c>
      <c r="BG33" s="19">
        <v>59</v>
      </c>
      <c r="BH33" s="17">
        <v>12</v>
      </c>
      <c r="BI33" s="19">
        <v>27</v>
      </c>
      <c r="BJ33" s="17">
        <v>0</v>
      </c>
      <c r="BK33" s="19">
        <v>10</v>
      </c>
      <c r="BL33" s="17">
        <v>0</v>
      </c>
      <c r="BM33" s="19">
        <v>0</v>
      </c>
      <c r="BN33" s="48" t="s">
        <v>71</v>
      </c>
      <c r="BO33" s="66"/>
    </row>
    <row r="34" spans="1:67" ht="24.75" customHeight="1" x14ac:dyDescent="0.15">
      <c r="A34" s="48" t="s">
        <v>72</v>
      </c>
      <c r="B34" s="50"/>
      <c r="C34" s="8"/>
      <c r="D34" s="17">
        <f>SUM(D35:D37)</f>
        <v>577</v>
      </c>
      <c r="E34" s="18">
        <f>SUM(E35:E37)</f>
        <v>261</v>
      </c>
      <c r="F34" s="19">
        <f>SUM(F35:F37)</f>
        <v>316</v>
      </c>
      <c r="G34" s="17">
        <f>SUM(G35:G37)</f>
        <v>0</v>
      </c>
      <c r="H34" s="19">
        <f t="shared" ref="H34:P34" si="40">SUM(H35:H37)</f>
        <v>0</v>
      </c>
      <c r="I34" s="17">
        <f t="shared" si="40"/>
        <v>0</v>
      </c>
      <c r="J34" s="19">
        <f t="shared" si="40"/>
        <v>0</v>
      </c>
      <c r="K34" s="17">
        <f t="shared" si="40"/>
        <v>0</v>
      </c>
      <c r="L34" s="19">
        <f t="shared" si="40"/>
        <v>0</v>
      </c>
      <c r="M34" s="17">
        <f t="shared" si="40"/>
        <v>0</v>
      </c>
      <c r="N34" s="19">
        <f t="shared" si="40"/>
        <v>0</v>
      </c>
      <c r="O34" s="17">
        <f t="shared" si="40"/>
        <v>0</v>
      </c>
      <c r="P34" s="20">
        <f t="shared" si="40"/>
        <v>0</v>
      </c>
      <c r="Q34" s="21">
        <f t="shared" si="4"/>
        <v>0</v>
      </c>
      <c r="R34" s="19">
        <f t="shared" si="4"/>
        <v>0</v>
      </c>
      <c r="S34" s="17">
        <f t="shared" ref="S34:AF34" si="41">SUM(S35:S37)</f>
        <v>1</v>
      </c>
      <c r="T34" s="19">
        <f t="shared" si="41"/>
        <v>0</v>
      </c>
      <c r="U34" s="17">
        <f t="shared" si="41"/>
        <v>0</v>
      </c>
      <c r="V34" s="19">
        <f t="shared" si="41"/>
        <v>1</v>
      </c>
      <c r="W34" s="17">
        <f t="shared" si="41"/>
        <v>0</v>
      </c>
      <c r="X34" s="19">
        <f t="shared" si="41"/>
        <v>0</v>
      </c>
      <c r="Y34" s="17">
        <f t="shared" si="41"/>
        <v>0</v>
      </c>
      <c r="Z34" s="19">
        <f t="shared" si="41"/>
        <v>0</v>
      </c>
      <c r="AA34" s="17">
        <f t="shared" si="41"/>
        <v>0</v>
      </c>
      <c r="AB34" s="19">
        <f t="shared" si="41"/>
        <v>0</v>
      </c>
      <c r="AC34" s="17">
        <f t="shared" si="41"/>
        <v>1</v>
      </c>
      <c r="AD34" s="19">
        <f t="shared" si="41"/>
        <v>0</v>
      </c>
      <c r="AE34" s="17">
        <f t="shared" si="41"/>
        <v>2</v>
      </c>
      <c r="AF34" s="20">
        <f t="shared" si="41"/>
        <v>0</v>
      </c>
      <c r="AG34" s="48" t="s">
        <v>72</v>
      </c>
      <c r="AH34" s="66"/>
      <c r="AI34" s="7"/>
      <c r="AJ34" s="48" t="s">
        <v>72</v>
      </c>
      <c r="AK34" s="66"/>
      <c r="AL34" s="22">
        <f t="shared" ref="AL34:BK34" si="42">SUM(AL35:AL37)</f>
        <v>0</v>
      </c>
      <c r="AM34" s="19">
        <f t="shared" si="42"/>
        <v>0</v>
      </c>
      <c r="AN34" s="17">
        <f t="shared" si="42"/>
        <v>1</v>
      </c>
      <c r="AO34" s="19">
        <f t="shared" si="42"/>
        <v>1</v>
      </c>
      <c r="AP34" s="17">
        <f t="shared" si="42"/>
        <v>5</v>
      </c>
      <c r="AQ34" s="19">
        <f t="shared" si="42"/>
        <v>3</v>
      </c>
      <c r="AR34" s="17">
        <f t="shared" si="42"/>
        <v>13</v>
      </c>
      <c r="AS34" s="19">
        <f t="shared" si="42"/>
        <v>3</v>
      </c>
      <c r="AT34" s="17">
        <f t="shared" si="42"/>
        <v>8</v>
      </c>
      <c r="AU34" s="19">
        <f t="shared" si="42"/>
        <v>7</v>
      </c>
      <c r="AV34" s="17">
        <f t="shared" si="42"/>
        <v>19</v>
      </c>
      <c r="AW34" s="19">
        <f t="shared" si="42"/>
        <v>7</v>
      </c>
      <c r="AX34" s="17">
        <f t="shared" si="42"/>
        <v>27</v>
      </c>
      <c r="AY34" s="19">
        <f t="shared" si="42"/>
        <v>12</v>
      </c>
      <c r="AZ34" s="17">
        <f t="shared" si="42"/>
        <v>35</v>
      </c>
      <c r="BA34" s="19">
        <f t="shared" si="42"/>
        <v>20</v>
      </c>
      <c r="BB34" s="17">
        <f t="shared" si="42"/>
        <v>55</v>
      </c>
      <c r="BC34" s="19">
        <f t="shared" si="42"/>
        <v>45</v>
      </c>
      <c r="BD34" s="17">
        <f t="shared" si="42"/>
        <v>57</v>
      </c>
      <c r="BE34" s="19">
        <f t="shared" si="42"/>
        <v>72</v>
      </c>
      <c r="BF34" s="17">
        <f t="shared" si="42"/>
        <v>27</v>
      </c>
      <c r="BG34" s="19">
        <f t="shared" si="42"/>
        <v>90</v>
      </c>
      <c r="BH34" s="17">
        <f t="shared" si="42"/>
        <v>10</v>
      </c>
      <c r="BI34" s="19">
        <f t="shared" si="42"/>
        <v>37</v>
      </c>
      <c r="BJ34" s="17">
        <f t="shared" si="42"/>
        <v>0</v>
      </c>
      <c r="BK34" s="19">
        <f t="shared" si="42"/>
        <v>18</v>
      </c>
      <c r="BL34" s="17">
        <f>SUM(BL35:BL37)</f>
        <v>0</v>
      </c>
      <c r="BM34" s="19">
        <f>SUM(BM35:BM37)</f>
        <v>0</v>
      </c>
      <c r="BN34" s="48" t="s">
        <v>72</v>
      </c>
      <c r="BO34" s="66"/>
    </row>
    <row r="35" spans="1:67" ht="24.75" customHeight="1" x14ac:dyDescent="0.15">
      <c r="A35" s="51"/>
      <c r="B35" s="52" t="s">
        <v>73</v>
      </c>
      <c r="C35" s="26">
        <v>423</v>
      </c>
      <c r="D35" s="27">
        <f>E35+F35</f>
        <v>110</v>
      </c>
      <c r="E35" s="28">
        <f t="shared" ref="E35:F37" si="43">Q35+S35+U35+W35+Y35+AA35+AC35+AE35+AL35+AN35+AP35+AR35+AT35+AV35+AX35+AZ35+BB35+BD35+BF35+BH35+BJ35+BL35</f>
        <v>43</v>
      </c>
      <c r="F35" s="29">
        <f t="shared" si="43"/>
        <v>67</v>
      </c>
      <c r="G35" s="30">
        <v>0</v>
      </c>
      <c r="H35" s="31">
        <v>0</v>
      </c>
      <c r="I35" s="30">
        <v>0</v>
      </c>
      <c r="J35" s="31">
        <v>0</v>
      </c>
      <c r="K35" s="30">
        <v>0</v>
      </c>
      <c r="L35" s="31">
        <v>0</v>
      </c>
      <c r="M35" s="30">
        <v>0</v>
      </c>
      <c r="N35" s="31">
        <v>0</v>
      </c>
      <c r="O35" s="30">
        <v>0</v>
      </c>
      <c r="P35" s="32">
        <v>0</v>
      </c>
      <c r="Q35" s="33">
        <f t="shared" si="4"/>
        <v>0</v>
      </c>
      <c r="R35" s="31">
        <f t="shared" si="4"/>
        <v>0</v>
      </c>
      <c r="S35" s="30">
        <v>0</v>
      </c>
      <c r="T35" s="31">
        <v>0</v>
      </c>
      <c r="U35" s="30">
        <v>0</v>
      </c>
      <c r="V35" s="31">
        <v>0</v>
      </c>
      <c r="W35" s="30">
        <v>0</v>
      </c>
      <c r="X35" s="31">
        <v>0</v>
      </c>
      <c r="Y35" s="30">
        <v>0</v>
      </c>
      <c r="Z35" s="31">
        <v>0</v>
      </c>
      <c r="AA35" s="30">
        <v>0</v>
      </c>
      <c r="AB35" s="31">
        <v>0</v>
      </c>
      <c r="AC35" s="30">
        <v>0</v>
      </c>
      <c r="AD35" s="31">
        <v>0</v>
      </c>
      <c r="AE35" s="30">
        <v>0</v>
      </c>
      <c r="AF35" s="32">
        <v>0</v>
      </c>
      <c r="AG35" s="51"/>
      <c r="AH35" s="67" t="s">
        <v>73</v>
      </c>
      <c r="AI35" s="7"/>
      <c r="AJ35" s="51"/>
      <c r="AK35" s="67" t="s">
        <v>73</v>
      </c>
      <c r="AL35" s="34">
        <v>0</v>
      </c>
      <c r="AM35" s="31">
        <v>0</v>
      </c>
      <c r="AN35" s="30">
        <v>1</v>
      </c>
      <c r="AO35" s="31">
        <v>0</v>
      </c>
      <c r="AP35" s="30">
        <v>0</v>
      </c>
      <c r="AQ35" s="31">
        <v>0</v>
      </c>
      <c r="AR35" s="30">
        <v>4</v>
      </c>
      <c r="AS35" s="31">
        <v>0</v>
      </c>
      <c r="AT35" s="30">
        <v>3</v>
      </c>
      <c r="AU35" s="31">
        <v>3</v>
      </c>
      <c r="AV35" s="30">
        <v>3</v>
      </c>
      <c r="AW35" s="31">
        <v>1</v>
      </c>
      <c r="AX35" s="30">
        <v>3</v>
      </c>
      <c r="AY35" s="31">
        <v>4</v>
      </c>
      <c r="AZ35" s="30">
        <v>4</v>
      </c>
      <c r="BA35" s="31">
        <v>4</v>
      </c>
      <c r="BB35" s="30">
        <v>7</v>
      </c>
      <c r="BC35" s="31">
        <v>7</v>
      </c>
      <c r="BD35" s="30">
        <v>11</v>
      </c>
      <c r="BE35" s="31">
        <v>14</v>
      </c>
      <c r="BF35" s="30">
        <v>4</v>
      </c>
      <c r="BG35" s="31">
        <v>18</v>
      </c>
      <c r="BH35" s="30">
        <v>3</v>
      </c>
      <c r="BI35" s="31">
        <v>10</v>
      </c>
      <c r="BJ35" s="30">
        <v>0</v>
      </c>
      <c r="BK35" s="31">
        <v>6</v>
      </c>
      <c r="BL35" s="30">
        <v>0</v>
      </c>
      <c r="BM35" s="31">
        <v>0</v>
      </c>
      <c r="BN35" s="51"/>
      <c r="BO35" s="67" t="s">
        <v>73</v>
      </c>
    </row>
    <row r="36" spans="1:67" ht="24.75" customHeight="1" x14ac:dyDescent="0.15">
      <c r="A36" s="51"/>
      <c r="B36" s="52" t="s">
        <v>74</v>
      </c>
      <c r="C36" s="26">
        <v>424</v>
      </c>
      <c r="D36" s="27">
        <f>E36+F36</f>
        <v>124</v>
      </c>
      <c r="E36" s="28">
        <f t="shared" si="43"/>
        <v>56</v>
      </c>
      <c r="F36" s="29">
        <f t="shared" si="43"/>
        <v>68</v>
      </c>
      <c r="G36" s="30">
        <v>0</v>
      </c>
      <c r="H36" s="31">
        <v>0</v>
      </c>
      <c r="I36" s="30">
        <v>0</v>
      </c>
      <c r="J36" s="31">
        <v>0</v>
      </c>
      <c r="K36" s="30">
        <v>0</v>
      </c>
      <c r="L36" s="31">
        <v>0</v>
      </c>
      <c r="M36" s="30">
        <v>0</v>
      </c>
      <c r="N36" s="31">
        <v>0</v>
      </c>
      <c r="O36" s="30">
        <v>0</v>
      </c>
      <c r="P36" s="32">
        <v>0</v>
      </c>
      <c r="Q36" s="33">
        <f t="shared" si="4"/>
        <v>0</v>
      </c>
      <c r="R36" s="31">
        <f t="shared" si="4"/>
        <v>0</v>
      </c>
      <c r="S36" s="30">
        <v>0</v>
      </c>
      <c r="T36" s="31">
        <v>0</v>
      </c>
      <c r="U36" s="30">
        <v>0</v>
      </c>
      <c r="V36" s="31">
        <v>0</v>
      </c>
      <c r="W36" s="30">
        <v>0</v>
      </c>
      <c r="X36" s="31">
        <v>0</v>
      </c>
      <c r="Y36" s="30">
        <v>0</v>
      </c>
      <c r="Z36" s="31">
        <v>0</v>
      </c>
      <c r="AA36" s="30">
        <v>0</v>
      </c>
      <c r="AB36" s="31">
        <v>0</v>
      </c>
      <c r="AC36" s="30">
        <v>1</v>
      </c>
      <c r="AD36" s="31">
        <v>0</v>
      </c>
      <c r="AE36" s="30">
        <v>0</v>
      </c>
      <c r="AF36" s="32">
        <v>0</v>
      </c>
      <c r="AG36" s="51"/>
      <c r="AH36" s="67" t="s">
        <v>74</v>
      </c>
      <c r="AI36" s="7"/>
      <c r="AJ36" s="51"/>
      <c r="AK36" s="67" t="s">
        <v>74</v>
      </c>
      <c r="AL36" s="34">
        <v>0</v>
      </c>
      <c r="AM36" s="31">
        <v>0</v>
      </c>
      <c r="AN36" s="30">
        <v>0</v>
      </c>
      <c r="AO36" s="31">
        <v>1</v>
      </c>
      <c r="AP36" s="30">
        <v>0</v>
      </c>
      <c r="AQ36" s="31">
        <v>0</v>
      </c>
      <c r="AR36" s="30">
        <v>5</v>
      </c>
      <c r="AS36" s="31">
        <v>2</v>
      </c>
      <c r="AT36" s="30">
        <v>1</v>
      </c>
      <c r="AU36" s="31">
        <v>1</v>
      </c>
      <c r="AV36" s="30">
        <v>4</v>
      </c>
      <c r="AW36" s="31">
        <v>1</v>
      </c>
      <c r="AX36" s="30">
        <v>7</v>
      </c>
      <c r="AY36" s="31">
        <v>0</v>
      </c>
      <c r="AZ36" s="30">
        <v>8</v>
      </c>
      <c r="BA36" s="31">
        <v>5</v>
      </c>
      <c r="BB36" s="30">
        <v>16</v>
      </c>
      <c r="BC36" s="31">
        <v>14</v>
      </c>
      <c r="BD36" s="30">
        <v>12</v>
      </c>
      <c r="BE36" s="31">
        <v>19</v>
      </c>
      <c r="BF36" s="30">
        <v>1</v>
      </c>
      <c r="BG36" s="31">
        <v>15</v>
      </c>
      <c r="BH36" s="30">
        <v>1</v>
      </c>
      <c r="BI36" s="31">
        <v>5</v>
      </c>
      <c r="BJ36" s="30">
        <v>0</v>
      </c>
      <c r="BK36" s="31">
        <v>5</v>
      </c>
      <c r="BL36" s="30">
        <v>0</v>
      </c>
      <c r="BM36" s="31">
        <v>0</v>
      </c>
      <c r="BN36" s="51"/>
      <c r="BO36" s="67" t="s">
        <v>74</v>
      </c>
    </row>
    <row r="37" spans="1:67" ht="24.75" customHeight="1" x14ac:dyDescent="0.15">
      <c r="A37" s="51"/>
      <c r="B37" s="52" t="s">
        <v>75</v>
      </c>
      <c r="C37" s="26">
        <v>425</v>
      </c>
      <c r="D37" s="27">
        <f>E37+F37</f>
        <v>343</v>
      </c>
      <c r="E37" s="28">
        <f t="shared" si="43"/>
        <v>162</v>
      </c>
      <c r="F37" s="29">
        <f t="shared" si="43"/>
        <v>181</v>
      </c>
      <c r="G37" s="30">
        <v>0</v>
      </c>
      <c r="H37" s="31">
        <v>0</v>
      </c>
      <c r="I37" s="30">
        <v>0</v>
      </c>
      <c r="J37" s="31">
        <v>0</v>
      </c>
      <c r="K37" s="30">
        <v>0</v>
      </c>
      <c r="L37" s="31">
        <v>0</v>
      </c>
      <c r="M37" s="30">
        <v>0</v>
      </c>
      <c r="N37" s="31">
        <v>0</v>
      </c>
      <c r="O37" s="30">
        <v>0</v>
      </c>
      <c r="P37" s="32">
        <v>0</v>
      </c>
      <c r="Q37" s="33">
        <f t="shared" si="4"/>
        <v>0</v>
      </c>
      <c r="R37" s="31">
        <f t="shared" si="4"/>
        <v>0</v>
      </c>
      <c r="S37" s="30">
        <v>1</v>
      </c>
      <c r="T37" s="31">
        <v>0</v>
      </c>
      <c r="U37" s="30">
        <v>0</v>
      </c>
      <c r="V37" s="31">
        <v>1</v>
      </c>
      <c r="W37" s="30">
        <v>0</v>
      </c>
      <c r="X37" s="31">
        <v>0</v>
      </c>
      <c r="Y37" s="30">
        <v>0</v>
      </c>
      <c r="Z37" s="31">
        <v>0</v>
      </c>
      <c r="AA37" s="30">
        <v>0</v>
      </c>
      <c r="AB37" s="31">
        <v>0</v>
      </c>
      <c r="AC37" s="30">
        <v>0</v>
      </c>
      <c r="AD37" s="31">
        <v>0</v>
      </c>
      <c r="AE37" s="30">
        <v>2</v>
      </c>
      <c r="AF37" s="32">
        <v>0</v>
      </c>
      <c r="AG37" s="51"/>
      <c r="AH37" s="67" t="s">
        <v>75</v>
      </c>
      <c r="AI37" s="7"/>
      <c r="AJ37" s="51"/>
      <c r="AK37" s="67" t="s">
        <v>75</v>
      </c>
      <c r="AL37" s="34">
        <v>0</v>
      </c>
      <c r="AM37" s="31">
        <v>0</v>
      </c>
      <c r="AN37" s="30">
        <v>0</v>
      </c>
      <c r="AO37" s="31">
        <v>0</v>
      </c>
      <c r="AP37" s="30">
        <v>5</v>
      </c>
      <c r="AQ37" s="31">
        <v>3</v>
      </c>
      <c r="AR37" s="30">
        <v>4</v>
      </c>
      <c r="AS37" s="31">
        <v>1</v>
      </c>
      <c r="AT37" s="30">
        <v>4</v>
      </c>
      <c r="AU37" s="31">
        <v>3</v>
      </c>
      <c r="AV37" s="30">
        <v>12</v>
      </c>
      <c r="AW37" s="31">
        <v>5</v>
      </c>
      <c r="AX37" s="30">
        <v>17</v>
      </c>
      <c r="AY37" s="31">
        <v>8</v>
      </c>
      <c r="AZ37" s="30">
        <v>23</v>
      </c>
      <c r="BA37" s="31">
        <v>11</v>
      </c>
      <c r="BB37" s="30">
        <v>32</v>
      </c>
      <c r="BC37" s="31">
        <v>24</v>
      </c>
      <c r="BD37" s="30">
        <v>34</v>
      </c>
      <c r="BE37" s="31">
        <v>39</v>
      </c>
      <c r="BF37" s="30">
        <v>22</v>
      </c>
      <c r="BG37" s="31">
        <v>57</v>
      </c>
      <c r="BH37" s="30">
        <v>6</v>
      </c>
      <c r="BI37" s="31">
        <v>22</v>
      </c>
      <c r="BJ37" s="30">
        <v>0</v>
      </c>
      <c r="BK37" s="31">
        <v>7</v>
      </c>
      <c r="BL37" s="30">
        <v>0</v>
      </c>
      <c r="BM37" s="31">
        <v>0</v>
      </c>
      <c r="BN37" s="51"/>
      <c r="BO37" s="67" t="s">
        <v>75</v>
      </c>
    </row>
    <row r="38" spans="1:67" ht="24.75" customHeight="1" x14ac:dyDescent="0.15">
      <c r="A38" s="48" t="s">
        <v>76</v>
      </c>
      <c r="B38" s="50"/>
      <c r="C38" s="8"/>
      <c r="D38" s="17">
        <f>SUM(D39:D39)</f>
        <v>168</v>
      </c>
      <c r="E38" s="18">
        <f>SUM(E39:E39)</f>
        <v>80</v>
      </c>
      <c r="F38" s="19">
        <f>SUM(F39:F39)</f>
        <v>88</v>
      </c>
      <c r="G38" s="17">
        <f>SUM(G39:G39)</f>
        <v>0</v>
      </c>
      <c r="H38" s="19">
        <f t="shared" ref="H38:AF38" si="44">SUM(H39:H39)</f>
        <v>0</v>
      </c>
      <c r="I38" s="17">
        <f t="shared" si="44"/>
        <v>0</v>
      </c>
      <c r="J38" s="19">
        <f t="shared" si="44"/>
        <v>0</v>
      </c>
      <c r="K38" s="17">
        <f t="shared" si="44"/>
        <v>0</v>
      </c>
      <c r="L38" s="19">
        <f t="shared" si="44"/>
        <v>0</v>
      </c>
      <c r="M38" s="17">
        <f t="shared" si="44"/>
        <v>0</v>
      </c>
      <c r="N38" s="19">
        <f t="shared" si="44"/>
        <v>0</v>
      </c>
      <c r="O38" s="17">
        <f t="shared" si="44"/>
        <v>0</v>
      </c>
      <c r="P38" s="35">
        <f t="shared" si="44"/>
        <v>0</v>
      </c>
      <c r="Q38" s="21">
        <f t="shared" si="44"/>
        <v>0</v>
      </c>
      <c r="R38" s="31">
        <f t="shared" si="44"/>
        <v>0</v>
      </c>
      <c r="S38" s="17">
        <f t="shared" si="44"/>
        <v>0</v>
      </c>
      <c r="T38" s="19">
        <f t="shared" si="44"/>
        <v>0</v>
      </c>
      <c r="U38" s="17">
        <f t="shared" si="44"/>
        <v>0</v>
      </c>
      <c r="V38" s="19">
        <f t="shared" si="44"/>
        <v>0</v>
      </c>
      <c r="W38" s="17">
        <f t="shared" si="44"/>
        <v>0</v>
      </c>
      <c r="X38" s="19">
        <f t="shared" si="44"/>
        <v>0</v>
      </c>
      <c r="Y38" s="17">
        <f t="shared" si="44"/>
        <v>1</v>
      </c>
      <c r="Z38" s="19">
        <f t="shared" si="44"/>
        <v>0</v>
      </c>
      <c r="AA38" s="17">
        <f t="shared" si="44"/>
        <v>0</v>
      </c>
      <c r="AB38" s="19">
        <f t="shared" si="44"/>
        <v>0</v>
      </c>
      <c r="AC38" s="17">
        <f t="shared" si="44"/>
        <v>0</v>
      </c>
      <c r="AD38" s="19">
        <f t="shared" si="44"/>
        <v>0</v>
      </c>
      <c r="AE38" s="17">
        <f t="shared" si="44"/>
        <v>0</v>
      </c>
      <c r="AF38" s="20">
        <f t="shared" si="44"/>
        <v>0</v>
      </c>
      <c r="AG38" s="48" t="s">
        <v>76</v>
      </c>
      <c r="AH38" s="66"/>
      <c r="AI38" s="7"/>
      <c r="AJ38" s="48" t="s">
        <v>76</v>
      </c>
      <c r="AK38" s="66"/>
      <c r="AL38" s="22">
        <f t="shared" ref="AL38:BM38" si="45">SUM(AL39:AL39)</f>
        <v>0</v>
      </c>
      <c r="AM38" s="19">
        <f t="shared" si="45"/>
        <v>1</v>
      </c>
      <c r="AN38" s="17">
        <f t="shared" si="45"/>
        <v>0</v>
      </c>
      <c r="AO38" s="19">
        <f t="shared" si="45"/>
        <v>1</v>
      </c>
      <c r="AP38" s="17">
        <f t="shared" si="45"/>
        <v>0</v>
      </c>
      <c r="AQ38" s="19">
        <f t="shared" si="45"/>
        <v>1</v>
      </c>
      <c r="AR38" s="17">
        <f t="shared" si="45"/>
        <v>2</v>
      </c>
      <c r="AS38" s="19">
        <f t="shared" si="45"/>
        <v>2</v>
      </c>
      <c r="AT38" s="17">
        <f t="shared" si="45"/>
        <v>6</v>
      </c>
      <c r="AU38" s="19">
        <f t="shared" si="45"/>
        <v>2</v>
      </c>
      <c r="AV38" s="17">
        <f t="shared" si="45"/>
        <v>5</v>
      </c>
      <c r="AW38" s="19">
        <f t="shared" si="45"/>
        <v>1</v>
      </c>
      <c r="AX38" s="17">
        <f t="shared" si="45"/>
        <v>5</v>
      </c>
      <c r="AY38" s="19">
        <f t="shared" si="45"/>
        <v>2</v>
      </c>
      <c r="AZ38" s="17">
        <f t="shared" si="45"/>
        <v>13</v>
      </c>
      <c r="BA38" s="19">
        <f t="shared" si="45"/>
        <v>7</v>
      </c>
      <c r="BB38" s="17">
        <f t="shared" si="45"/>
        <v>10</v>
      </c>
      <c r="BC38" s="19">
        <f t="shared" si="45"/>
        <v>12</v>
      </c>
      <c r="BD38" s="17">
        <f t="shared" si="45"/>
        <v>15</v>
      </c>
      <c r="BE38" s="19">
        <f t="shared" si="45"/>
        <v>20</v>
      </c>
      <c r="BF38" s="17">
        <f t="shared" si="45"/>
        <v>15</v>
      </c>
      <c r="BG38" s="19">
        <f t="shared" si="45"/>
        <v>26</v>
      </c>
      <c r="BH38" s="17">
        <f t="shared" si="45"/>
        <v>8</v>
      </c>
      <c r="BI38" s="19">
        <f t="shared" si="45"/>
        <v>9</v>
      </c>
      <c r="BJ38" s="17">
        <f t="shared" si="45"/>
        <v>0</v>
      </c>
      <c r="BK38" s="19">
        <f t="shared" si="45"/>
        <v>4</v>
      </c>
      <c r="BL38" s="17">
        <f t="shared" si="45"/>
        <v>0</v>
      </c>
      <c r="BM38" s="19">
        <f t="shared" si="45"/>
        <v>0</v>
      </c>
      <c r="BN38" s="48" t="s">
        <v>76</v>
      </c>
      <c r="BO38" s="66"/>
    </row>
    <row r="39" spans="1:67" ht="24.75" customHeight="1" thickBot="1" x14ac:dyDescent="0.2">
      <c r="A39" s="53"/>
      <c r="B39" s="54" t="s">
        <v>77</v>
      </c>
      <c r="C39" s="36">
        <v>441</v>
      </c>
      <c r="D39" s="37">
        <f>E39+F39</f>
        <v>168</v>
      </c>
      <c r="E39" s="38">
        <f>Q39+S39+U39+W39+Y39+AA39+AC39+AE39+AL39+AN39+AP39+AR39+AT39+AV39+AX39+AZ39+BB39+BD39+BF39+BH39+BJ39+BL39</f>
        <v>80</v>
      </c>
      <c r="F39" s="39">
        <f>R39+T39+V39+X39+Z39+AB39+AD39+AF39+AM39+AO39+AQ39+AS39+AU39+AW39+AY39+BA39+BC39+BE39+BG39+BI39+BK39+BM39</f>
        <v>88</v>
      </c>
      <c r="G39" s="40">
        <v>0</v>
      </c>
      <c r="H39" s="41">
        <v>0</v>
      </c>
      <c r="I39" s="40">
        <v>0</v>
      </c>
      <c r="J39" s="41">
        <v>0</v>
      </c>
      <c r="K39" s="40">
        <v>0</v>
      </c>
      <c r="L39" s="41">
        <v>0</v>
      </c>
      <c r="M39" s="40">
        <v>0</v>
      </c>
      <c r="N39" s="41">
        <v>0</v>
      </c>
      <c r="O39" s="40">
        <v>0</v>
      </c>
      <c r="P39" s="42">
        <v>0</v>
      </c>
      <c r="Q39" s="43">
        <f t="shared" si="4"/>
        <v>0</v>
      </c>
      <c r="R39" s="41">
        <f t="shared" si="4"/>
        <v>0</v>
      </c>
      <c r="S39" s="40">
        <v>0</v>
      </c>
      <c r="T39" s="41">
        <v>0</v>
      </c>
      <c r="U39" s="40">
        <v>0</v>
      </c>
      <c r="V39" s="41">
        <v>0</v>
      </c>
      <c r="W39" s="40">
        <v>0</v>
      </c>
      <c r="X39" s="41">
        <v>0</v>
      </c>
      <c r="Y39" s="40">
        <v>1</v>
      </c>
      <c r="Z39" s="41">
        <v>0</v>
      </c>
      <c r="AA39" s="40">
        <v>0</v>
      </c>
      <c r="AB39" s="41">
        <v>0</v>
      </c>
      <c r="AC39" s="40">
        <v>0</v>
      </c>
      <c r="AD39" s="41">
        <v>0</v>
      </c>
      <c r="AE39" s="40">
        <v>0</v>
      </c>
      <c r="AF39" s="42">
        <v>0</v>
      </c>
      <c r="AG39" s="53"/>
      <c r="AH39" s="68" t="s">
        <v>77</v>
      </c>
      <c r="AI39" s="44"/>
      <c r="AJ39" s="53"/>
      <c r="AK39" s="68" t="s">
        <v>77</v>
      </c>
      <c r="AL39" s="45">
        <v>0</v>
      </c>
      <c r="AM39" s="41">
        <v>1</v>
      </c>
      <c r="AN39" s="40">
        <v>0</v>
      </c>
      <c r="AO39" s="41">
        <v>1</v>
      </c>
      <c r="AP39" s="40">
        <v>0</v>
      </c>
      <c r="AQ39" s="41">
        <v>1</v>
      </c>
      <c r="AR39" s="40">
        <v>2</v>
      </c>
      <c r="AS39" s="41">
        <v>2</v>
      </c>
      <c r="AT39" s="40">
        <v>6</v>
      </c>
      <c r="AU39" s="41">
        <v>2</v>
      </c>
      <c r="AV39" s="40">
        <v>5</v>
      </c>
      <c r="AW39" s="41">
        <v>1</v>
      </c>
      <c r="AX39" s="40">
        <v>5</v>
      </c>
      <c r="AY39" s="41">
        <v>2</v>
      </c>
      <c r="AZ39" s="40">
        <v>13</v>
      </c>
      <c r="BA39" s="41">
        <v>7</v>
      </c>
      <c r="BB39" s="40">
        <v>10</v>
      </c>
      <c r="BC39" s="41">
        <v>12</v>
      </c>
      <c r="BD39" s="40">
        <v>15</v>
      </c>
      <c r="BE39" s="41">
        <v>20</v>
      </c>
      <c r="BF39" s="40">
        <v>15</v>
      </c>
      <c r="BG39" s="41">
        <v>26</v>
      </c>
      <c r="BH39" s="40">
        <v>8</v>
      </c>
      <c r="BI39" s="41">
        <v>9</v>
      </c>
      <c r="BJ39" s="40">
        <v>0</v>
      </c>
      <c r="BK39" s="41">
        <v>4</v>
      </c>
      <c r="BL39" s="40">
        <v>0</v>
      </c>
      <c r="BM39" s="41">
        <v>0</v>
      </c>
      <c r="BN39" s="53"/>
      <c r="BO39" s="68" t="s">
        <v>77</v>
      </c>
    </row>
    <row r="40" spans="1:67" x14ac:dyDescent="0.15">
      <c r="AI40" s="2"/>
    </row>
  </sheetData>
  <mergeCells count="32">
    <mergeCell ref="Y3:Z4"/>
    <mergeCell ref="A3:B5"/>
    <mergeCell ref="D3:F4"/>
    <mergeCell ref="G3:H4"/>
    <mergeCell ref="I3:J4"/>
    <mergeCell ref="K3:L4"/>
    <mergeCell ref="M3:N4"/>
    <mergeCell ref="O3:P4"/>
    <mergeCell ref="Q3:R4"/>
    <mergeCell ref="S3:T4"/>
    <mergeCell ref="U3:V4"/>
    <mergeCell ref="W3:X4"/>
    <mergeCell ref="AX3:AY4"/>
    <mergeCell ref="AA3:AB4"/>
    <mergeCell ref="AC3:AD4"/>
    <mergeCell ref="AE3:AF4"/>
    <mergeCell ref="AG3:AH5"/>
    <mergeCell ref="AJ3:AK5"/>
    <mergeCell ref="AL3:AM4"/>
    <mergeCell ref="AN3:AO4"/>
    <mergeCell ref="AP3:AQ4"/>
    <mergeCell ref="AR3:AS4"/>
    <mergeCell ref="AT3:AU4"/>
    <mergeCell ref="AV3:AW4"/>
    <mergeCell ref="BL3:BM4"/>
    <mergeCell ref="BN3:BO5"/>
    <mergeCell ref="AZ3:BA4"/>
    <mergeCell ref="BB3:BC4"/>
    <mergeCell ref="BD3:BE4"/>
    <mergeCell ref="BF3:BG4"/>
    <mergeCell ref="BH3:BI4"/>
    <mergeCell ref="BJ3:BK4"/>
  </mergeCells>
  <phoneticPr fontId="2"/>
  <printOptions horizontalCentered="1" verticalCentered="1"/>
  <pageMargins left="0.70866141732283472" right="0.70866141732283472" top="0.47244094488188981" bottom="0.74803149606299213" header="0.31496062992125984" footer="0.31496062992125984"/>
  <pageSetup paperSize="8" scale="89" fitToWidth="0" orientation="landscape" r:id="rId1"/>
  <headerFooter alignWithMargins="0"/>
  <colBreaks count="1" manualBreakCount="1">
    <brk id="35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第12表</vt:lpstr>
      <vt:lpstr>第12表!Print_Area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cp:lastPrinted>2018-02-15T06:19:53Z</cp:lastPrinted>
  <dcterms:created xsi:type="dcterms:W3CDTF">2018-01-25T06:47:16Z</dcterms:created>
  <dcterms:modified xsi:type="dcterms:W3CDTF">2018-02-15T06:20:08Z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