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C486A032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200400医務課\04_保健統計担当\05_年報関係\01_保健統計年報（人口動態統計編）\01_保健統計年報（人口動態統計編）\H28_2016\05_年報原稿_ＨＰ掲載用\04_出生\"/>
    </mc:Choice>
  </mc:AlternateContent>
  <bookViews>
    <workbookView xWindow="0" yWindow="0" windowWidth="28800" windowHeight="12120"/>
  </bookViews>
  <sheets>
    <sheet name="第10表" sheetId="1" r:id="rId1"/>
  </sheets>
  <definedNames>
    <definedName name="_xlnm.Print_Area" localSheetId="0">第10表!$A$1:$AB$43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" i="1" l="1"/>
  <c r="E43" i="1"/>
  <c r="D43" i="1" s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F42" i="1" s="1"/>
  <c r="I42" i="1"/>
  <c r="E42" i="1" s="1"/>
  <c r="D42" i="1" s="1"/>
  <c r="H42" i="1"/>
  <c r="G42" i="1"/>
  <c r="F41" i="1"/>
  <c r="E41" i="1"/>
  <c r="F40" i="1"/>
  <c r="E40" i="1"/>
  <c r="D40" i="1"/>
  <c r="F39" i="1"/>
  <c r="D39" i="1" s="1"/>
  <c r="E39" i="1"/>
  <c r="Z38" i="1"/>
  <c r="Y38" i="1"/>
  <c r="Y34" i="1" s="1"/>
  <c r="X38" i="1"/>
  <c r="W38" i="1"/>
  <c r="V38" i="1"/>
  <c r="U38" i="1"/>
  <c r="U34" i="1" s="1"/>
  <c r="T38" i="1"/>
  <c r="S38" i="1"/>
  <c r="R38" i="1"/>
  <c r="Q38" i="1"/>
  <c r="Q34" i="1" s="1"/>
  <c r="P38" i="1"/>
  <c r="O38" i="1"/>
  <c r="N38" i="1"/>
  <c r="M38" i="1"/>
  <c r="M34" i="1" s="1"/>
  <c r="L38" i="1"/>
  <c r="K38" i="1"/>
  <c r="J38" i="1"/>
  <c r="I38" i="1"/>
  <c r="I34" i="1" s="1"/>
  <c r="E34" i="1" s="1"/>
  <c r="H38" i="1"/>
  <c r="F38" i="1" s="1"/>
  <c r="G38" i="1"/>
  <c r="E38" i="1"/>
  <c r="F37" i="1"/>
  <c r="E37" i="1"/>
  <c r="F36" i="1"/>
  <c r="E36" i="1"/>
  <c r="D36" i="1" s="1"/>
  <c r="F35" i="1"/>
  <c r="E35" i="1"/>
  <c r="D35" i="1" s="1"/>
  <c r="Z34" i="1"/>
  <c r="X34" i="1"/>
  <c r="W34" i="1"/>
  <c r="V34" i="1"/>
  <c r="T34" i="1"/>
  <c r="S34" i="1"/>
  <c r="R34" i="1"/>
  <c r="P34" i="1"/>
  <c r="O34" i="1"/>
  <c r="N34" i="1"/>
  <c r="L34" i="1"/>
  <c r="K34" i="1"/>
  <c r="J34" i="1"/>
  <c r="F34" i="1" s="1"/>
  <c r="H34" i="1"/>
  <c r="G34" i="1"/>
  <c r="F33" i="1"/>
  <c r="E33" i="1"/>
  <c r="D33" i="1" s="1"/>
  <c r="Z32" i="1"/>
  <c r="Y32" i="1"/>
  <c r="Y30" i="1" s="1"/>
  <c r="X32" i="1"/>
  <c r="X30" i="1" s="1"/>
  <c r="W32" i="1"/>
  <c r="V32" i="1"/>
  <c r="U32" i="1"/>
  <c r="U30" i="1" s="1"/>
  <c r="T32" i="1"/>
  <c r="T30" i="1" s="1"/>
  <c r="S32" i="1"/>
  <c r="R32" i="1"/>
  <c r="Q32" i="1"/>
  <c r="P32" i="1"/>
  <c r="P30" i="1" s="1"/>
  <c r="O32" i="1"/>
  <c r="N32" i="1"/>
  <c r="M32" i="1"/>
  <c r="M30" i="1" s="1"/>
  <c r="L32" i="1"/>
  <c r="L30" i="1" s="1"/>
  <c r="K32" i="1"/>
  <c r="J32" i="1"/>
  <c r="I32" i="1"/>
  <c r="I30" i="1" s="1"/>
  <c r="E30" i="1" s="1"/>
  <c r="H32" i="1"/>
  <c r="F32" i="1" s="1"/>
  <c r="G32" i="1"/>
  <c r="F31" i="1"/>
  <c r="E31" i="1"/>
  <c r="D31" i="1" s="1"/>
  <c r="Z30" i="1"/>
  <c r="W30" i="1"/>
  <c r="V30" i="1"/>
  <c r="S30" i="1"/>
  <c r="R30" i="1"/>
  <c r="Q30" i="1"/>
  <c r="O30" i="1"/>
  <c r="N30" i="1"/>
  <c r="K30" i="1"/>
  <c r="J30" i="1"/>
  <c r="G30" i="1"/>
  <c r="F29" i="1"/>
  <c r="E29" i="1"/>
  <c r="Z28" i="1"/>
  <c r="Y28" i="1"/>
  <c r="Y8" i="1" s="1"/>
  <c r="Y6" i="1" s="1"/>
  <c r="X28" i="1"/>
  <c r="X26" i="1" s="1"/>
  <c r="W28" i="1"/>
  <c r="V28" i="1"/>
  <c r="U28" i="1"/>
  <c r="U26" i="1" s="1"/>
  <c r="T28" i="1"/>
  <c r="T26" i="1" s="1"/>
  <c r="S28" i="1"/>
  <c r="R28" i="1"/>
  <c r="Q28" i="1"/>
  <c r="Q8" i="1" s="1"/>
  <c r="Q6" i="1" s="1"/>
  <c r="P28" i="1"/>
  <c r="P26" i="1" s="1"/>
  <c r="O28" i="1"/>
  <c r="N28" i="1"/>
  <c r="M28" i="1"/>
  <c r="M8" i="1" s="1"/>
  <c r="M6" i="1" s="1"/>
  <c r="L28" i="1"/>
  <c r="L26" i="1" s="1"/>
  <c r="K28" i="1"/>
  <c r="J28" i="1"/>
  <c r="I28" i="1"/>
  <c r="I8" i="1" s="1"/>
  <c r="I6" i="1" s="1"/>
  <c r="H28" i="1"/>
  <c r="F28" i="1" s="1"/>
  <c r="G28" i="1"/>
  <c r="F27" i="1"/>
  <c r="E27" i="1"/>
  <c r="D27" i="1" s="1"/>
  <c r="Z26" i="1"/>
  <c r="W26" i="1"/>
  <c r="V26" i="1"/>
  <c r="S26" i="1"/>
  <c r="R26" i="1"/>
  <c r="Q26" i="1"/>
  <c r="O26" i="1"/>
  <c r="N26" i="1"/>
  <c r="K26" i="1"/>
  <c r="J26" i="1"/>
  <c r="G26" i="1"/>
  <c r="F25" i="1"/>
  <c r="E25" i="1"/>
  <c r="F24" i="1"/>
  <c r="E24" i="1"/>
  <c r="D24" i="1" s="1"/>
  <c r="F23" i="1"/>
  <c r="E23" i="1"/>
  <c r="D23" i="1" s="1"/>
  <c r="Z22" i="1"/>
  <c r="Z20" i="1" s="1"/>
  <c r="Y22" i="1"/>
  <c r="X22" i="1"/>
  <c r="W22" i="1"/>
  <c r="V22" i="1"/>
  <c r="V20" i="1" s="1"/>
  <c r="U22" i="1"/>
  <c r="T22" i="1"/>
  <c r="S22" i="1"/>
  <c r="R22" i="1"/>
  <c r="R20" i="1" s="1"/>
  <c r="Q22" i="1"/>
  <c r="P22" i="1"/>
  <c r="O22" i="1"/>
  <c r="N22" i="1"/>
  <c r="N20" i="1" s="1"/>
  <c r="M22" i="1"/>
  <c r="L22" i="1"/>
  <c r="K22" i="1"/>
  <c r="J22" i="1"/>
  <c r="J20" i="1" s="1"/>
  <c r="I22" i="1"/>
  <c r="H22" i="1"/>
  <c r="G22" i="1"/>
  <c r="E22" i="1"/>
  <c r="F21" i="1"/>
  <c r="E21" i="1"/>
  <c r="Y20" i="1"/>
  <c r="X20" i="1"/>
  <c r="W20" i="1"/>
  <c r="U20" i="1"/>
  <c r="T20" i="1"/>
  <c r="S20" i="1"/>
  <c r="Q20" i="1"/>
  <c r="P20" i="1"/>
  <c r="O20" i="1"/>
  <c r="M20" i="1"/>
  <c r="L20" i="1"/>
  <c r="K20" i="1"/>
  <c r="I20" i="1"/>
  <c r="H20" i="1"/>
  <c r="F20" i="1" s="1"/>
  <c r="G20" i="1"/>
  <c r="F19" i="1"/>
  <c r="E19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F18" i="1" s="1"/>
  <c r="I18" i="1"/>
  <c r="H18" i="1"/>
  <c r="G18" i="1"/>
  <c r="E18" i="1"/>
  <c r="F17" i="1"/>
  <c r="E17" i="1"/>
  <c r="D17" i="1" s="1"/>
  <c r="F16" i="1"/>
  <c r="E16" i="1"/>
  <c r="D16" i="1" s="1"/>
  <c r="F15" i="1"/>
  <c r="E15" i="1"/>
  <c r="D15" i="1" s="1"/>
  <c r="Z14" i="1"/>
  <c r="Z8" i="1" s="1"/>
  <c r="Y14" i="1"/>
  <c r="X14" i="1"/>
  <c r="W14" i="1"/>
  <c r="V14" i="1"/>
  <c r="V8" i="1" s="1"/>
  <c r="U14" i="1"/>
  <c r="T14" i="1"/>
  <c r="S14" i="1"/>
  <c r="R14" i="1"/>
  <c r="R8" i="1" s="1"/>
  <c r="Q14" i="1"/>
  <c r="P14" i="1"/>
  <c r="O14" i="1"/>
  <c r="N14" i="1"/>
  <c r="N8" i="1" s="1"/>
  <c r="M14" i="1"/>
  <c r="L14" i="1"/>
  <c r="K14" i="1"/>
  <c r="J14" i="1"/>
  <c r="F14" i="1" s="1"/>
  <c r="I14" i="1"/>
  <c r="H14" i="1"/>
  <c r="G14" i="1"/>
  <c r="E14" i="1"/>
  <c r="F13" i="1"/>
  <c r="E13" i="1"/>
  <c r="D13" i="1" s="1"/>
  <c r="F12" i="1"/>
  <c r="E12" i="1"/>
  <c r="D12" i="1" s="1"/>
  <c r="F11" i="1"/>
  <c r="E11" i="1"/>
  <c r="D11" i="1" s="1"/>
  <c r="F10" i="1"/>
  <c r="E10" i="1"/>
  <c r="Y9" i="1"/>
  <c r="X9" i="1"/>
  <c r="W9" i="1"/>
  <c r="U9" i="1"/>
  <c r="T9" i="1"/>
  <c r="S9" i="1"/>
  <c r="Q9" i="1"/>
  <c r="P9" i="1"/>
  <c r="O9" i="1"/>
  <c r="M9" i="1"/>
  <c r="L9" i="1"/>
  <c r="K9" i="1"/>
  <c r="I9" i="1"/>
  <c r="H9" i="1"/>
  <c r="G9" i="1"/>
  <c r="X8" i="1"/>
  <c r="W8" i="1"/>
  <c r="U8" i="1"/>
  <c r="U6" i="1" s="1"/>
  <c r="T8" i="1"/>
  <c r="S8" i="1"/>
  <c r="P8" i="1"/>
  <c r="P6" i="1" s="1"/>
  <c r="O8" i="1"/>
  <c r="L8" i="1"/>
  <c r="K8" i="1"/>
  <c r="H8" i="1"/>
  <c r="G8" i="1"/>
  <c r="Z7" i="1"/>
  <c r="Y7" i="1"/>
  <c r="X7" i="1"/>
  <c r="W7" i="1"/>
  <c r="W6" i="1" s="1"/>
  <c r="V7" i="1"/>
  <c r="U7" i="1"/>
  <c r="T7" i="1"/>
  <c r="S7" i="1"/>
  <c r="S6" i="1" s="1"/>
  <c r="R7" i="1"/>
  <c r="Q7" i="1"/>
  <c r="P7" i="1"/>
  <c r="O7" i="1"/>
  <c r="O6" i="1" s="1"/>
  <c r="N7" i="1"/>
  <c r="M7" i="1"/>
  <c r="L7" i="1"/>
  <c r="K7" i="1"/>
  <c r="J7" i="1"/>
  <c r="F7" i="1" s="1"/>
  <c r="I7" i="1"/>
  <c r="H7" i="1"/>
  <c r="G7" i="1"/>
  <c r="E7" i="1" s="1"/>
  <c r="N6" i="1" l="1"/>
  <c r="V6" i="1"/>
  <c r="K6" i="1"/>
  <c r="E8" i="1"/>
  <c r="L6" i="1"/>
  <c r="D19" i="1"/>
  <c r="M26" i="1"/>
  <c r="R6" i="1"/>
  <c r="D7" i="1"/>
  <c r="X6" i="1"/>
  <c r="E9" i="1"/>
  <c r="D21" i="1"/>
  <c r="D25" i="1"/>
  <c r="I26" i="1"/>
  <c r="E26" i="1" s="1"/>
  <c r="Y26" i="1"/>
  <c r="E28" i="1"/>
  <c r="D28" i="1" s="1"/>
  <c r="D29" i="1"/>
  <c r="E32" i="1"/>
  <c r="D37" i="1"/>
  <c r="Z6" i="1"/>
  <c r="D38" i="1"/>
  <c r="T6" i="1"/>
  <c r="D10" i="1"/>
  <c r="E20" i="1"/>
  <c r="D20" i="1" s="1"/>
  <c r="D41" i="1"/>
  <c r="D14" i="1"/>
  <c r="D34" i="1"/>
  <c r="D18" i="1"/>
  <c r="D32" i="1"/>
  <c r="J9" i="1"/>
  <c r="N9" i="1"/>
  <c r="R9" i="1"/>
  <c r="V9" i="1"/>
  <c r="Z9" i="1"/>
  <c r="F22" i="1"/>
  <c r="D22" i="1" s="1"/>
  <c r="G6" i="1"/>
  <c r="E6" i="1" s="1"/>
  <c r="H6" i="1"/>
  <c r="J8" i="1"/>
  <c r="J6" i="1" s="1"/>
  <c r="H26" i="1"/>
  <c r="F26" i="1" s="1"/>
  <c r="D26" i="1" s="1"/>
  <c r="H30" i="1"/>
  <c r="F30" i="1" s="1"/>
  <c r="D30" i="1" s="1"/>
  <c r="F8" i="1" l="1"/>
  <c r="D8" i="1" s="1"/>
  <c r="F9" i="1"/>
  <c r="D9" i="1" s="1"/>
  <c r="F6" i="1"/>
  <c r="D6" i="1" s="1"/>
</calcChain>
</file>

<file path=xl/sharedStrings.xml><?xml version="1.0" encoding="utf-8"?>
<sst xmlns="http://schemas.openxmlformats.org/spreadsheetml/2006/main" count="116" uniqueCount="57">
  <si>
    <t>第10表　出生数，出生順位・市町別</t>
    <phoneticPr fontId="2"/>
  </si>
  <si>
    <t>平成28年</t>
    <phoneticPr fontId="2"/>
  </si>
  <si>
    <t>総　　　数</t>
  </si>
  <si>
    <t>第１子</t>
  </si>
  <si>
    <t>第２子</t>
  </si>
  <si>
    <t>第３子</t>
  </si>
  <si>
    <t>第４子</t>
  </si>
  <si>
    <t>第５子</t>
  </si>
  <si>
    <t>第６子</t>
  </si>
  <si>
    <t>第７子</t>
  </si>
  <si>
    <t>第８子</t>
  </si>
  <si>
    <t>第９子</t>
  </si>
  <si>
    <t>第10子</t>
  </si>
  <si>
    <t>市　町　</t>
    <phoneticPr fontId="2"/>
  </si>
  <si>
    <t>以　上</t>
  </si>
  <si>
    <t>ｺｰﾄﾞ</t>
    <phoneticPr fontId="2"/>
  </si>
  <si>
    <t>総数</t>
  </si>
  <si>
    <t>男</t>
  </si>
  <si>
    <t>女</t>
  </si>
  <si>
    <t>総　　数</t>
  </si>
  <si>
    <t>市　　計</t>
  </si>
  <si>
    <t>郡　　計</t>
  </si>
  <si>
    <t>佐賀中部保健所</t>
  </si>
  <si>
    <t xml:space="preserve">  佐  賀　市</t>
  </si>
  <si>
    <t>　多　久　市</t>
  </si>
  <si>
    <t>　小　城　市</t>
    <rPh sb="1" eb="2">
      <t>ショウ</t>
    </rPh>
    <rPh sb="3" eb="4">
      <t>シロ</t>
    </rPh>
    <phoneticPr fontId="2"/>
  </si>
  <si>
    <t>　神　埼　市</t>
    <rPh sb="1" eb="2">
      <t>カミ</t>
    </rPh>
    <rPh sb="3" eb="4">
      <t>サキ</t>
    </rPh>
    <rPh sb="5" eb="6">
      <t>シ</t>
    </rPh>
    <phoneticPr fontId="2"/>
  </si>
  <si>
    <t>　佐　賀　郡</t>
  </si>
  <si>
    <t>川副町</t>
  </si>
  <si>
    <t>東与賀町</t>
  </si>
  <si>
    <t>久保田町</t>
  </si>
  <si>
    <t>　神　埼　郡</t>
  </si>
  <si>
    <t>吉野ヶ里町</t>
    <rPh sb="0" eb="4">
      <t>ヨシノガリ</t>
    </rPh>
    <rPh sb="4" eb="5">
      <t>マチ</t>
    </rPh>
    <phoneticPr fontId="2"/>
  </si>
  <si>
    <t>鳥栖保健所</t>
  </si>
  <si>
    <t>　鳥　栖　市</t>
  </si>
  <si>
    <t>　三 養 基 郡</t>
  </si>
  <si>
    <t>基山町</t>
  </si>
  <si>
    <t>上峰町</t>
  </si>
  <si>
    <t>みやき町</t>
  </si>
  <si>
    <t>唐津保健所</t>
  </si>
  <si>
    <t>　唐　津　市</t>
  </si>
  <si>
    <t>　東 松 浦 郡</t>
  </si>
  <si>
    <t>玄海町</t>
  </si>
  <si>
    <t>伊万里保健所</t>
  </si>
  <si>
    <t>　伊 万 里 市</t>
  </si>
  <si>
    <t>　西 松 浦 郡</t>
  </si>
  <si>
    <t>有田町</t>
  </si>
  <si>
    <t>杵藤保健所</t>
  </si>
  <si>
    <t>　武　雄　市</t>
  </si>
  <si>
    <t>　鹿　島　市</t>
  </si>
  <si>
    <t>　嬉　野　市</t>
    <rPh sb="1" eb="2">
      <t>ウレシ</t>
    </rPh>
    <rPh sb="3" eb="4">
      <t>ノ</t>
    </rPh>
    <rPh sb="5" eb="6">
      <t>シ</t>
    </rPh>
    <phoneticPr fontId="2"/>
  </si>
  <si>
    <t>　杵　島　郡</t>
  </si>
  <si>
    <t>大町町</t>
  </si>
  <si>
    <t>江北町</t>
  </si>
  <si>
    <t>白石町</t>
  </si>
  <si>
    <t>　藤　津　郡</t>
  </si>
  <si>
    <t>太良町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</si>
</sst>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 * #\ ##0;_ * \-#\ ##0;_ * &quot;-&quot;\ ;_ @"/>
    <numFmt numFmtId="177" formatCode="_ * #\ ##0;_ * \-#\ ##0;_ * &quot;-&quot;;_ @"/>
  </numFmts>
  <fonts count="9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0" xfId="0" applyFont="1" applyBorder="1"/>
    <xf numFmtId="0" fontId="3" fillId="0" borderId="0" xfId="0" applyFont="1"/>
    <xf numFmtId="0" fontId="4" fillId="0" borderId="0" xfId="0" applyFont="1"/>
    <xf numFmtId="0" fontId="4" fillId="2" borderId="0" xfId="0" applyFont="1" applyFill="1"/>
    <xf numFmtId="0" fontId="4" fillId="0" borderId="0" xfId="0" applyFont="1" applyBorder="1"/>
    <xf numFmtId="0" fontId="5" fillId="0" borderId="0" xfId="0" applyFont="1" applyBorder="1" applyAlignment="1">
      <alignment horizontal="right"/>
    </xf>
    <xf numFmtId="0" fontId="1" fillId="0" borderId="0" xfId="0" applyFont="1" applyAlignment="1">
      <alignment vertical="center"/>
    </xf>
    <xf numFmtId="0" fontId="7" fillId="3" borderId="0" xfId="0" quotePrefix="1" applyFont="1" applyFill="1" applyAlignment="1"/>
    <xf numFmtId="176" fontId="7" fillId="0" borderId="16" xfId="0" applyNumberFormat="1" applyFont="1" applyBorder="1" applyAlignment="1"/>
    <xf numFmtId="177" fontId="7" fillId="0" borderId="17" xfId="0" applyNumberFormat="1" applyFont="1" applyBorder="1" applyAlignment="1">
      <alignment horizontal="right"/>
    </xf>
    <xf numFmtId="177" fontId="7" fillId="2" borderId="18" xfId="0" applyNumberFormat="1" applyFont="1" applyFill="1" applyBorder="1" applyAlignment="1">
      <alignment horizontal="right"/>
    </xf>
    <xf numFmtId="0" fontId="8" fillId="0" borderId="0" xfId="0" applyFont="1" applyAlignment="1"/>
    <xf numFmtId="177" fontId="7" fillId="2" borderId="16" xfId="0" applyNumberFormat="1" applyFont="1" applyFill="1" applyBorder="1" applyAlignment="1">
      <alignment horizontal="right"/>
    </xf>
    <xf numFmtId="0" fontId="6" fillId="3" borderId="0" xfId="0" quotePrefix="1" applyFont="1" applyFill="1" applyAlignment="1"/>
    <xf numFmtId="176" fontId="6" fillId="0" borderId="16" xfId="0" applyNumberFormat="1" applyFont="1" applyBorder="1" applyAlignment="1"/>
    <xf numFmtId="177" fontId="6" fillId="0" borderId="17" xfId="0" applyNumberFormat="1" applyFont="1" applyBorder="1" applyAlignment="1">
      <alignment horizontal="right"/>
    </xf>
    <xf numFmtId="177" fontId="6" fillId="2" borderId="16" xfId="0" applyNumberFormat="1" applyFont="1" applyFill="1" applyBorder="1" applyAlignment="1">
      <alignment horizontal="right"/>
    </xf>
    <xf numFmtId="0" fontId="1" fillId="0" borderId="0" xfId="0" applyFont="1" applyAlignment="1"/>
    <xf numFmtId="0" fontId="6" fillId="3" borderId="20" xfId="0" quotePrefix="1" applyFont="1" applyFill="1" applyBorder="1" applyAlignment="1"/>
    <xf numFmtId="176" fontId="6" fillId="0" borderId="21" xfId="0" applyNumberFormat="1" applyFont="1" applyBorder="1" applyAlignment="1"/>
    <xf numFmtId="177" fontId="6" fillId="0" borderId="22" xfId="0" applyNumberFormat="1" applyFont="1" applyBorder="1" applyAlignment="1">
      <alignment horizontal="right"/>
    </xf>
    <xf numFmtId="177" fontId="6" fillId="2" borderId="21" xfId="0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distributed"/>
    </xf>
    <xf numFmtId="0" fontId="1" fillId="2" borderId="0" xfId="0" applyFont="1" applyFill="1" applyBorder="1"/>
    <xf numFmtId="0" fontId="6" fillId="4" borderId="1" xfId="0" applyFont="1" applyFill="1" applyBorder="1" applyAlignment="1">
      <alignment vertical="center"/>
    </xf>
    <xf numFmtId="0" fontId="6" fillId="4" borderId="2" xfId="0" applyFont="1" applyFill="1" applyBorder="1" applyAlignment="1">
      <alignment vertical="center"/>
    </xf>
    <xf numFmtId="0" fontId="6" fillId="4" borderId="6" xfId="0" applyFont="1" applyFill="1" applyBorder="1" applyAlignment="1">
      <alignment horizontal="centerContinuous" vertical="center"/>
    </xf>
    <xf numFmtId="0" fontId="6" fillId="4" borderId="0" xfId="0" applyFont="1" applyFill="1" applyBorder="1" applyAlignment="1">
      <alignment horizontal="centerContinuous" vertical="center"/>
    </xf>
    <xf numFmtId="0" fontId="6" fillId="4" borderId="12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4" borderId="6" xfId="0" applyFont="1" applyFill="1" applyBorder="1" applyAlignment="1">
      <alignment horizontal="centerContinuous"/>
    </xf>
    <xf numFmtId="0" fontId="7" fillId="4" borderId="0" xfId="0" applyFont="1" applyFill="1" applyBorder="1" applyAlignment="1">
      <alignment horizontal="centerContinuous"/>
    </xf>
    <xf numFmtId="0" fontId="7" fillId="4" borderId="6" xfId="0" applyFont="1" applyFill="1" applyBorder="1" applyAlignment="1"/>
    <xf numFmtId="0" fontId="7" fillId="4" borderId="0" xfId="0" applyFont="1" applyFill="1" applyBorder="1" applyAlignment="1"/>
    <xf numFmtId="0" fontId="7" fillId="4" borderId="0" xfId="0" applyFont="1" applyFill="1" applyBorder="1" applyAlignment="1">
      <alignment horizontal="distributed"/>
    </xf>
    <xf numFmtId="0" fontId="6" fillId="4" borderId="6" xfId="0" applyFont="1" applyFill="1" applyBorder="1" applyAlignment="1"/>
    <xf numFmtId="0" fontId="6" fillId="4" borderId="0" xfId="0" applyFont="1" applyFill="1" applyBorder="1" applyAlignment="1">
      <alignment horizontal="distributed"/>
    </xf>
    <xf numFmtId="0" fontId="6" fillId="4" borderId="19" xfId="0" applyFont="1" applyFill="1" applyBorder="1" applyAlignment="1"/>
    <xf numFmtId="0" fontId="6" fillId="4" borderId="20" xfId="0" applyFont="1" applyFill="1" applyBorder="1" applyAlignment="1">
      <alignment horizontal="distributed"/>
    </xf>
    <xf numFmtId="0" fontId="6" fillId="4" borderId="2" xfId="0" applyFont="1" applyFill="1" applyBorder="1" applyAlignment="1">
      <alignment horizontal="centerContinuous"/>
    </xf>
    <xf numFmtId="0" fontId="6" fillId="4" borderId="4" xfId="0" applyFont="1" applyFill="1" applyBorder="1" applyAlignment="1">
      <alignment horizontal="centerContinuous"/>
    </xf>
    <xf numFmtId="0" fontId="6" fillId="4" borderId="3" xfId="0" applyFont="1" applyFill="1" applyBorder="1"/>
    <xf numFmtId="0" fontId="6" fillId="4" borderId="5" xfId="0" applyFont="1" applyFill="1" applyBorder="1"/>
    <xf numFmtId="0" fontId="6" fillId="4" borderId="8" xfId="0" applyFont="1" applyFill="1" applyBorder="1" applyAlignment="1">
      <alignment horizontal="centerContinuous"/>
    </xf>
    <xf numFmtId="0" fontId="6" fillId="4" borderId="9" xfId="0" applyFont="1" applyFill="1" applyBorder="1" applyAlignment="1">
      <alignment horizontal="centerContinuous"/>
    </xf>
    <xf numFmtId="0" fontId="6" fillId="4" borderId="10" xfId="0" applyFont="1" applyFill="1" applyBorder="1" applyAlignment="1">
      <alignment horizontal="centerContinuous"/>
    </xf>
    <xf numFmtId="0" fontId="6" fillId="4" borderId="11" xfId="0" applyFont="1" applyFill="1" applyBorder="1" applyAlignment="1">
      <alignment horizontal="centerContinuous"/>
    </xf>
    <xf numFmtId="0" fontId="6" fillId="4" borderId="8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4" borderId="10" xfId="0" applyFont="1" applyFill="1" applyBorder="1" applyAlignment="1">
      <alignment horizontal="centerContinuous"/>
    </xf>
    <xf numFmtId="0" fontId="7" fillId="4" borderId="11" xfId="0" applyFont="1" applyFill="1" applyBorder="1" applyAlignment="1">
      <alignment horizontal="centerContinuous"/>
    </xf>
    <xf numFmtId="0" fontId="7" fillId="4" borderId="10" xfId="0" applyFont="1" applyFill="1" applyBorder="1" applyAlignment="1"/>
    <xf numFmtId="0" fontId="7" fillId="4" borderId="11" xfId="0" applyFont="1" applyFill="1" applyBorder="1" applyAlignment="1"/>
    <xf numFmtId="0" fontId="7" fillId="4" borderId="11" xfId="0" applyFont="1" applyFill="1" applyBorder="1" applyAlignment="1">
      <alignment horizontal="distributed"/>
    </xf>
    <xf numFmtId="0" fontId="6" fillId="4" borderId="10" xfId="0" applyFont="1" applyFill="1" applyBorder="1" applyAlignment="1"/>
    <xf numFmtId="0" fontId="6" fillId="4" borderId="11" xfId="0" applyFont="1" applyFill="1" applyBorder="1" applyAlignment="1">
      <alignment horizontal="distributed"/>
    </xf>
    <xf numFmtId="0" fontId="6" fillId="4" borderId="23" xfId="0" applyFont="1" applyFill="1" applyBorder="1" applyAlignment="1"/>
    <xf numFmtId="0" fontId="6" fillId="4" borderId="24" xfId="0" applyFont="1" applyFill="1" applyBorder="1" applyAlignment="1">
      <alignment horizontal="distributed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indexed="12"/>
    <pageSetUpPr fitToPage="1"/>
  </sheetPr>
  <dimension ref="A1:AB45"/>
  <sheetViews>
    <sheetView tabSelected="1" view="pageBreakPreview" topLeftCell="A24" zoomScaleNormal="75" workbookViewId="0">
      <selection activeCell="G7" sqref="G7"/>
    </sheetView>
  </sheetViews>
  <sheetFormatPr defaultRowHeight="13.5" x14ac:dyDescent="0.15"/>
  <cols>
    <col min="1" max="1" width="3.875" style="1" customWidth="1"/>
    <col min="2" max="2" width="10.375" style="1" customWidth="1"/>
    <col min="3" max="3" width="3.125" style="1" hidden="1" customWidth="1"/>
    <col min="4" max="6" width="8.125" style="1" customWidth="1"/>
    <col min="7" max="7" width="8.125" style="2" customWidth="1"/>
    <col min="8" max="10" width="8.125" style="1" customWidth="1"/>
    <col min="11" max="14" width="7.625" style="1" customWidth="1"/>
    <col min="15" max="26" width="7.25" style="1" customWidth="1"/>
    <col min="27" max="27" width="3.875" style="3" customWidth="1"/>
    <col min="28" max="28" width="10.875" style="3" customWidth="1"/>
    <col min="29" max="16384" width="9" style="1"/>
  </cols>
  <sheetData>
    <row r="1" spans="1:28" s="5" customFormat="1" ht="18.75" x14ac:dyDescent="0.2">
      <c r="A1" s="4" t="s">
        <v>0</v>
      </c>
      <c r="G1" s="6"/>
      <c r="AA1" s="7"/>
      <c r="AB1" s="8" t="s">
        <v>1</v>
      </c>
    </row>
    <row r="2" spans="1:28" ht="8.25" customHeight="1" thickBot="1" x14ac:dyDescent="0.2">
      <c r="AB2" s="1"/>
    </row>
    <row r="3" spans="1:28" ht="19.5" customHeight="1" x14ac:dyDescent="0.15">
      <c r="A3" s="27"/>
      <c r="B3" s="28"/>
      <c r="C3" s="28"/>
      <c r="D3" s="65" t="s">
        <v>2</v>
      </c>
      <c r="E3" s="69"/>
      <c r="F3" s="66"/>
      <c r="G3" s="65" t="s">
        <v>3</v>
      </c>
      <c r="H3" s="66"/>
      <c r="I3" s="65" t="s">
        <v>4</v>
      </c>
      <c r="J3" s="66"/>
      <c r="K3" s="65" t="s">
        <v>5</v>
      </c>
      <c r="L3" s="66"/>
      <c r="M3" s="65" t="s">
        <v>6</v>
      </c>
      <c r="N3" s="66"/>
      <c r="O3" s="65" t="s">
        <v>7</v>
      </c>
      <c r="P3" s="66"/>
      <c r="Q3" s="65" t="s">
        <v>8</v>
      </c>
      <c r="R3" s="66"/>
      <c r="S3" s="65" t="s">
        <v>9</v>
      </c>
      <c r="T3" s="66"/>
      <c r="U3" s="65" t="s">
        <v>10</v>
      </c>
      <c r="V3" s="66"/>
      <c r="W3" s="65" t="s">
        <v>11</v>
      </c>
      <c r="X3" s="66"/>
      <c r="Y3" s="42" t="s">
        <v>12</v>
      </c>
      <c r="Z3" s="43"/>
      <c r="AA3" s="44"/>
      <c r="AB3" s="45"/>
    </row>
    <row r="4" spans="1:28" ht="19.5" customHeight="1" x14ac:dyDescent="0.15">
      <c r="A4" s="29" t="s">
        <v>13</v>
      </c>
      <c r="B4" s="30"/>
      <c r="C4" s="30"/>
      <c r="D4" s="67"/>
      <c r="E4" s="70"/>
      <c r="F4" s="68"/>
      <c r="G4" s="67"/>
      <c r="H4" s="68"/>
      <c r="I4" s="67"/>
      <c r="J4" s="68"/>
      <c r="K4" s="67"/>
      <c r="L4" s="68"/>
      <c r="M4" s="67"/>
      <c r="N4" s="68"/>
      <c r="O4" s="67"/>
      <c r="P4" s="68"/>
      <c r="Q4" s="67"/>
      <c r="R4" s="68"/>
      <c r="S4" s="67"/>
      <c r="T4" s="68"/>
      <c r="U4" s="67"/>
      <c r="V4" s="68"/>
      <c r="W4" s="67"/>
      <c r="X4" s="68"/>
      <c r="Y4" s="46" t="s">
        <v>14</v>
      </c>
      <c r="Z4" s="47"/>
      <c r="AA4" s="48" t="s">
        <v>13</v>
      </c>
      <c r="AB4" s="49"/>
    </row>
    <row r="5" spans="1:28" s="9" customFormat="1" ht="19.5" customHeight="1" x14ac:dyDescent="0.15">
      <c r="A5" s="31"/>
      <c r="B5" s="32"/>
      <c r="C5" s="50" t="s">
        <v>15</v>
      </c>
      <c r="D5" s="51" t="s">
        <v>16</v>
      </c>
      <c r="E5" s="52" t="s">
        <v>17</v>
      </c>
      <c r="F5" s="52" t="s">
        <v>18</v>
      </c>
      <c r="G5" s="52" t="s">
        <v>17</v>
      </c>
      <c r="H5" s="52" t="s">
        <v>18</v>
      </c>
      <c r="I5" s="52" t="s">
        <v>17</v>
      </c>
      <c r="J5" s="52" t="s">
        <v>18</v>
      </c>
      <c r="K5" s="52" t="s">
        <v>17</v>
      </c>
      <c r="L5" s="52" t="s">
        <v>18</v>
      </c>
      <c r="M5" s="52" t="s">
        <v>17</v>
      </c>
      <c r="N5" s="52" t="s">
        <v>18</v>
      </c>
      <c r="O5" s="51" t="s">
        <v>17</v>
      </c>
      <c r="P5" s="51" t="s">
        <v>18</v>
      </c>
      <c r="Q5" s="51" t="s">
        <v>17</v>
      </c>
      <c r="R5" s="52" t="s">
        <v>18</v>
      </c>
      <c r="S5" s="52" t="s">
        <v>17</v>
      </c>
      <c r="T5" s="52" t="s">
        <v>18</v>
      </c>
      <c r="U5" s="52" t="s">
        <v>17</v>
      </c>
      <c r="V5" s="52" t="s">
        <v>18</v>
      </c>
      <c r="W5" s="52" t="s">
        <v>17</v>
      </c>
      <c r="X5" s="52" t="s">
        <v>18</v>
      </c>
      <c r="Y5" s="52" t="s">
        <v>17</v>
      </c>
      <c r="Z5" s="53" t="s">
        <v>18</v>
      </c>
      <c r="AA5" s="54"/>
      <c r="AB5" s="55"/>
    </row>
    <row r="6" spans="1:28" s="14" customFormat="1" ht="26.25" customHeight="1" x14ac:dyDescent="0.15">
      <c r="A6" s="33" t="s">
        <v>19</v>
      </c>
      <c r="B6" s="34"/>
      <c r="C6" s="10"/>
      <c r="D6" s="11">
        <f>E6+F6</f>
        <v>6811</v>
      </c>
      <c r="E6" s="12">
        <f>G6+I6+K6+M6+O6+Q6+S6+U6+W6+Y6</f>
        <v>3495</v>
      </c>
      <c r="F6" s="12">
        <f t="shared" ref="F6:F43" si="0">H6+J6+L6+N6+P6+R6+T6+V6+X6+Z6</f>
        <v>3316</v>
      </c>
      <c r="G6" s="13">
        <f>SUM(G7:G8)</f>
        <v>1454</v>
      </c>
      <c r="H6" s="13">
        <f t="shared" ref="H6:Z6" si="1">SUM(H7:H8)</f>
        <v>1319</v>
      </c>
      <c r="I6" s="13">
        <f t="shared" si="1"/>
        <v>1222</v>
      </c>
      <c r="J6" s="13">
        <f t="shared" si="1"/>
        <v>1215</v>
      </c>
      <c r="K6" s="13">
        <f t="shared" si="1"/>
        <v>613</v>
      </c>
      <c r="L6" s="13">
        <f t="shared" si="1"/>
        <v>585</v>
      </c>
      <c r="M6" s="13">
        <f t="shared" si="1"/>
        <v>152</v>
      </c>
      <c r="N6" s="13">
        <f t="shared" si="1"/>
        <v>162</v>
      </c>
      <c r="O6" s="13">
        <f t="shared" si="1"/>
        <v>44</v>
      </c>
      <c r="P6" s="13">
        <f t="shared" si="1"/>
        <v>22</v>
      </c>
      <c r="Q6" s="13">
        <f t="shared" si="1"/>
        <v>8</v>
      </c>
      <c r="R6" s="13">
        <f t="shared" si="1"/>
        <v>8</v>
      </c>
      <c r="S6" s="13">
        <f t="shared" si="1"/>
        <v>2</v>
      </c>
      <c r="T6" s="13">
        <f t="shared" si="1"/>
        <v>4</v>
      </c>
      <c r="U6" s="13">
        <f t="shared" si="1"/>
        <v>0</v>
      </c>
      <c r="V6" s="13">
        <f t="shared" si="1"/>
        <v>1</v>
      </c>
      <c r="W6" s="13">
        <f t="shared" si="1"/>
        <v>0</v>
      </c>
      <c r="X6" s="13">
        <f t="shared" si="1"/>
        <v>0</v>
      </c>
      <c r="Y6" s="13">
        <f t="shared" si="1"/>
        <v>0</v>
      </c>
      <c r="Z6" s="13">
        <f t="shared" si="1"/>
        <v>0</v>
      </c>
      <c r="AA6" s="56" t="s">
        <v>19</v>
      </c>
      <c r="AB6" s="57"/>
    </row>
    <row r="7" spans="1:28" s="14" customFormat="1" ht="26.25" customHeight="1" x14ac:dyDescent="0.15">
      <c r="A7" s="33" t="s">
        <v>20</v>
      </c>
      <c r="B7" s="34"/>
      <c r="C7" s="10"/>
      <c r="D7" s="11">
        <f t="shared" ref="D7:D43" si="2">E7+F7</f>
        <v>5778</v>
      </c>
      <c r="E7" s="12">
        <f t="shared" ref="E7:E43" si="3">G7+I7+K7+M7+O7+Q7+S7+U7+W7+Y7</f>
        <v>2960</v>
      </c>
      <c r="F7" s="12">
        <f t="shared" si="0"/>
        <v>2818</v>
      </c>
      <c r="G7" s="15">
        <f>G10+G11+G12+G13+G21+G27+G31+G35+G36+G37</f>
        <v>1231</v>
      </c>
      <c r="H7" s="15">
        <f t="shared" ref="H7:Z7" si="4">H10+H11+H12+H13+H21+H27+H31+H35+H36+H37</f>
        <v>1132</v>
      </c>
      <c r="I7" s="15">
        <f t="shared" si="4"/>
        <v>1036</v>
      </c>
      <c r="J7" s="15">
        <f t="shared" si="4"/>
        <v>1048</v>
      </c>
      <c r="K7" s="15">
        <f t="shared" si="4"/>
        <v>518</v>
      </c>
      <c r="L7" s="15">
        <f t="shared" si="4"/>
        <v>474</v>
      </c>
      <c r="M7" s="15">
        <f t="shared" si="4"/>
        <v>131</v>
      </c>
      <c r="N7" s="15">
        <f t="shared" si="4"/>
        <v>134</v>
      </c>
      <c r="O7" s="15">
        <f t="shared" si="4"/>
        <v>36</v>
      </c>
      <c r="P7" s="15">
        <f t="shared" si="4"/>
        <v>19</v>
      </c>
      <c r="Q7" s="15">
        <f t="shared" si="4"/>
        <v>6</v>
      </c>
      <c r="R7" s="15">
        <f t="shared" si="4"/>
        <v>6</v>
      </c>
      <c r="S7" s="15">
        <f t="shared" si="4"/>
        <v>2</v>
      </c>
      <c r="T7" s="15">
        <f t="shared" si="4"/>
        <v>4</v>
      </c>
      <c r="U7" s="15">
        <f t="shared" si="4"/>
        <v>0</v>
      </c>
      <c r="V7" s="15">
        <f t="shared" si="4"/>
        <v>1</v>
      </c>
      <c r="W7" s="15">
        <f t="shared" si="4"/>
        <v>0</v>
      </c>
      <c r="X7" s="15">
        <f t="shared" si="4"/>
        <v>0</v>
      </c>
      <c r="Y7" s="15">
        <f t="shared" si="4"/>
        <v>0</v>
      </c>
      <c r="Z7" s="15">
        <f t="shared" si="4"/>
        <v>0</v>
      </c>
      <c r="AA7" s="56" t="s">
        <v>20</v>
      </c>
      <c r="AB7" s="57"/>
    </row>
    <row r="8" spans="1:28" s="14" customFormat="1" ht="26.25" customHeight="1" x14ac:dyDescent="0.15">
      <c r="A8" s="33" t="s">
        <v>21</v>
      </c>
      <c r="B8" s="34"/>
      <c r="C8" s="10"/>
      <c r="D8" s="11">
        <f t="shared" si="2"/>
        <v>1033</v>
      </c>
      <c r="E8" s="12">
        <f t="shared" si="3"/>
        <v>535</v>
      </c>
      <c r="F8" s="12">
        <f t="shared" si="0"/>
        <v>498</v>
      </c>
      <c r="G8" s="15">
        <f>G14+G18+G22+G28+G38+G32+G42</f>
        <v>223</v>
      </c>
      <c r="H8" s="15">
        <f t="shared" ref="H8:Z8" si="5">H14+H18+H22+H28+H38+H32+H42</f>
        <v>187</v>
      </c>
      <c r="I8" s="15">
        <f t="shared" si="5"/>
        <v>186</v>
      </c>
      <c r="J8" s="15">
        <f t="shared" si="5"/>
        <v>167</v>
      </c>
      <c r="K8" s="15">
        <f t="shared" si="5"/>
        <v>95</v>
      </c>
      <c r="L8" s="15">
        <f t="shared" si="5"/>
        <v>111</v>
      </c>
      <c r="M8" s="15">
        <f t="shared" si="5"/>
        <v>21</v>
      </c>
      <c r="N8" s="15">
        <f t="shared" si="5"/>
        <v>28</v>
      </c>
      <c r="O8" s="15">
        <f t="shared" si="5"/>
        <v>8</v>
      </c>
      <c r="P8" s="15">
        <f t="shared" si="5"/>
        <v>3</v>
      </c>
      <c r="Q8" s="15">
        <f t="shared" si="5"/>
        <v>2</v>
      </c>
      <c r="R8" s="15">
        <f t="shared" si="5"/>
        <v>2</v>
      </c>
      <c r="S8" s="15">
        <f t="shared" si="5"/>
        <v>0</v>
      </c>
      <c r="T8" s="15">
        <f t="shared" si="5"/>
        <v>0</v>
      </c>
      <c r="U8" s="15">
        <f t="shared" si="5"/>
        <v>0</v>
      </c>
      <c r="V8" s="15">
        <f t="shared" si="5"/>
        <v>0</v>
      </c>
      <c r="W8" s="15">
        <f t="shared" si="5"/>
        <v>0</v>
      </c>
      <c r="X8" s="15">
        <f t="shared" si="5"/>
        <v>0</v>
      </c>
      <c r="Y8" s="15">
        <f t="shared" si="5"/>
        <v>0</v>
      </c>
      <c r="Z8" s="15">
        <f t="shared" si="5"/>
        <v>0</v>
      </c>
      <c r="AA8" s="56" t="s">
        <v>21</v>
      </c>
      <c r="AB8" s="57"/>
    </row>
    <row r="9" spans="1:28" s="14" customFormat="1" ht="26.25" customHeight="1" x14ac:dyDescent="0.15">
      <c r="A9" s="35" t="s">
        <v>22</v>
      </c>
      <c r="B9" s="36"/>
      <c r="C9" s="10"/>
      <c r="D9" s="11">
        <f t="shared" si="2"/>
        <v>2916</v>
      </c>
      <c r="E9" s="12">
        <f t="shared" si="3"/>
        <v>1495</v>
      </c>
      <c r="F9" s="12">
        <f t="shared" si="0"/>
        <v>1421</v>
      </c>
      <c r="G9" s="15">
        <f>SUM(G10:G14,G18)</f>
        <v>641</v>
      </c>
      <c r="H9" s="15">
        <f t="shared" ref="H9:Z9" si="6">SUM(H10:H14,H18)</f>
        <v>582</v>
      </c>
      <c r="I9" s="15">
        <f t="shared" si="6"/>
        <v>519</v>
      </c>
      <c r="J9" s="15">
        <f t="shared" si="6"/>
        <v>538</v>
      </c>
      <c r="K9" s="15">
        <f t="shared" si="6"/>
        <v>260</v>
      </c>
      <c r="L9" s="15">
        <f t="shared" si="6"/>
        <v>233</v>
      </c>
      <c r="M9" s="15">
        <f t="shared" si="6"/>
        <v>55</v>
      </c>
      <c r="N9" s="15">
        <f t="shared" si="6"/>
        <v>56</v>
      </c>
      <c r="O9" s="15">
        <f t="shared" si="6"/>
        <v>17</v>
      </c>
      <c r="P9" s="15">
        <f t="shared" si="6"/>
        <v>6</v>
      </c>
      <c r="Q9" s="15">
        <f t="shared" si="6"/>
        <v>2</v>
      </c>
      <c r="R9" s="15">
        <f t="shared" si="6"/>
        <v>4</v>
      </c>
      <c r="S9" s="15">
        <f t="shared" si="6"/>
        <v>1</v>
      </c>
      <c r="T9" s="15">
        <f t="shared" si="6"/>
        <v>2</v>
      </c>
      <c r="U9" s="15">
        <f t="shared" si="6"/>
        <v>0</v>
      </c>
      <c r="V9" s="15">
        <f t="shared" si="6"/>
        <v>0</v>
      </c>
      <c r="W9" s="15">
        <f t="shared" si="6"/>
        <v>0</v>
      </c>
      <c r="X9" s="15">
        <f t="shared" si="6"/>
        <v>0</v>
      </c>
      <c r="Y9" s="15">
        <f t="shared" si="6"/>
        <v>0</v>
      </c>
      <c r="Z9" s="15">
        <f t="shared" si="6"/>
        <v>0</v>
      </c>
      <c r="AA9" s="58" t="s">
        <v>22</v>
      </c>
      <c r="AB9" s="59"/>
    </row>
    <row r="10" spans="1:28" s="14" customFormat="1" ht="26.25" customHeight="1" x14ac:dyDescent="0.15">
      <c r="A10" s="35" t="s">
        <v>23</v>
      </c>
      <c r="B10" s="36"/>
      <c r="C10" s="10">
        <v>201</v>
      </c>
      <c r="D10" s="11">
        <f t="shared" si="2"/>
        <v>1976</v>
      </c>
      <c r="E10" s="12">
        <f t="shared" si="3"/>
        <v>984</v>
      </c>
      <c r="F10" s="12">
        <f t="shared" si="0"/>
        <v>992</v>
      </c>
      <c r="G10" s="15">
        <v>428</v>
      </c>
      <c r="H10" s="15">
        <v>419</v>
      </c>
      <c r="I10" s="15">
        <v>343</v>
      </c>
      <c r="J10" s="15">
        <v>374</v>
      </c>
      <c r="K10" s="15">
        <v>167</v>
      </c>
      <c r="L10" s="15">
        <v>149</v>
      </c>
      <c r="M10" s="15">
        <v>37</v>
      </c>
      <c r="N10" s="15">
        <v>41</v>
      </c>
      <c r="O10" s="15">
        <v>6</v>
      </c>
      <c r="P10" s="15">
        <v>6</v>
      </c>
      <c r="Q10" s="15">
        <v>2</v>
      </c>
      <c r="R10" s="15">
        <v>2</v>
      </c>
      <c r="S10" s="15">
        <v>1</v>
      </c>
      <c r="T10" s="15">
        <v>1</v>
      </c>
      <c r="U10" s="15">
        <v>0</v>
      </c>
      <c r="V10" s="15">
        <v>0</v>
      </c>
      <c r="W10" s="15">
        <v>0</v>
      </c>
      <c r="X10" s="15">
        <v>0</v>
      </c>
      <c r="Y10" s="15">
        <v>0</v>
      </c>
      <c r="Z10" s="15">
        <v>0</v>
      </c>
      <c r="AA10" s="58" t="s">
        <v>23</v>
      </c>
      <c r="AB10" s="59"/>
    </row>
    <row r="11" spans="1:28" s="14" customFormat="1" ht="26.25" customHeight="1" x14ac:dyDescent="0.15">
      <c r="A11" s="35" t="s">
        <v>24</v>
      </c>
      <c r="B11" s="36"/>
      <c r="C11" s="10">
        <v>204</v>
      </c>
      <c r="D11" s="11">
        <f t="shared" si="2"/>
        <v>123</v>
      </c>
      <c r="E11" s="12">
        <f t="shared" si="3"/>
        <v>68</v>
      </c>
      <c r="F11" s="12">
        <f t="shared" si="0"/>
        <v>55</v>
      </c>
      <c r="G11" s="15">
        <v>22</v>
      </c>
      <c r="H11" s="15">
        <v>24</v>
      </c>
      <c r="I11" s="15">
        <v>29</v>
      </c>
      <c r="J11" s="15">
        <v>18</v>
      </c>
      <c r="K11" s="15">
        <v>13</v>
      </c>
      <c r="L11" s="15">
        <v>13</v>
      </c>
      <c r="M11" s="15">
        <v>3</v>
      </c>
      <c r="N11" s="15">
        <v>0</v>
      </c>
      <c r="O11" s="15">
        <v>1</v>
      </c>
      <c r="P11" s="15">
        <v>0</v>
      </c>
      <c r="Q11" s="15">
        <v>0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15">
        <v>0</v>
      </c>
      <c r="Z11" s="15">
        <v>0</v>
      </c>
      <c r="AA11" s="58" t="s">
        <v>24</v>
      </c>
      <c r="AB11" s="59"/>
    </row>
    <row r="12" spans="1:28" s="14" customFormat="1" ht="26.25" customHeight="1" x14ac:dyDescent="0.15">
      <c r="A12" s="35" t="s">
        <v>25</v>
      </c>
      <c r="B12" s="36"/>
      <c r="C12" s="10">
        <v>208</v>
      </c>
      <c r="D12" s="11">
        <f t="shared" si="2"/>
        <v>407</v>
      </c>
      <c r="E12" s="12">
        <f t="shared" si="3"/>
        <v>231</v>
      </c>
      <c r="F12" s="12">
        <f t="shared" si="0"/>
        <v>176</v>
      </c>
      <c r="G12" s="15">
        <v>101</v>
      </c>
      <c r="H12" s="15">
        <v>62</v>
      </c>
      <c r="I12" s="15">
        <v>84</v>
      </c>
      <c r="J12" s="15">
        <v>68</v>
      </c>
      <c r="K12" s="15">
        <v>35</v>
      </c>
      <c r="L12" s="15">
        <v>36</v>
      </c>
      <c r="M12" s="15">
        <v>5</v>
      </c>
      <c r="N12" s="15">
        <v>9</v>
      </c>
      <c r="O12" s="15">
        <v>6</v>
      </c>
      <c r="P12" s="15">
        <v>0</v>
      </c>
      <c r="Q12" s="15">
        <v>0</v>
      </c>
      <c r="R12" s="15">
        <v>1</v>
      </c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5">
        <v>0</v>
      </c>
      <c r="AA12" s="58" t="s">
        <v>25</v>
      </c>
      <c r="AB12" s="59"/>
    </row>
    <row r="13" spans="1:28" s="14" customFormat="1" ht="26.25" customHeight="1" x14ac:dyDescent="0.15">
      <c r="A13" s="35" t="s">
        <v>26</v>
      </c>
      <c r="B13" s="36"/>
      <c r="C13" s="10">
        <v>210</v>
      </c>
      <c r="D13" s="11">
        <f>E13+F13</f>
        <v>251</v>
      </c>
      <c r="E13" s="12">
        <f>G13+I13+K13+M13+O13+Q13+S13+U13+W13+Y13</f>
        <v>128</v>
      </c>
      <c r="F13" s="12">
        <f>H13+J13+L13+N13+P13+R13+T13+V13+X13+Z13</f>
        <v>123</v>
      </c>
      <c r="G13" s="15">
        <v>53</v>
      </c>
      <c r="H13" s="15">
        <v>49</v>
      </c>
      <c r="I13" s="15">
        <v>37</v>
      </c>
      <c r="J13" s="15">
        <v>47</v>
      </c>
      <c r="K13" s="15">
        <v>31</v>
      </c>
      <c r="L13" s="15">
        <v>20</v>
      </c>
      <c r="M13" s="15">
        <v>6</v>
      </c>
      <c r="N13" s="15">
        <v>5</v>
      </c>
      <c r="O13" s="15">
        <v>1</v>
      </c>
      <c r="P13" s="15">
        <v>0</v>
      </c>
      <c r="Q13" s="15">
        <v>0</v>
      </c>
      <c r="R13" s="15">
        <v>1</v>
      </c>
      <c r="S13" s="15">
        <v>0</v>
      </c>
      <c r="T13" s="15">
        <v>1</v>
      </c>
      <c r="U13" s="15">
        <v>0</v>
      </c>
      <c r="V13" s="15">
        <v>0</v>
      </c>
      <c r="W13" s="15">
        <v>0</v>
      </c>
      <c r="X13" s="15">
        <v>0</v>
      </c>
      <c r="Y13" s="15">
        <v>0</v>
      </c>
      <c r="Z13" s="15">
        <v>0</v>
      </c>
      <c r="AA13" s="58" t="s">
        <v>26</v>
      </c>
      <c r="AB13" s="59"/>
    </row>
    <row r="14" spans="1:28" s="14" customFormat="1" ht="24.75" hidden="1" customHeight="1" x14ac:dyDescent="0.15">
      <c r="A14" s="35" t="s">
        <v>27</v>
      </c>
      <c r="B14" s="37"/>
      <c r="C14" s="10"/>
      <c r="D14" s="11">
        <f t="shared" si="2"/>
        <v>0</v>
      </c>
      <c r="E14" s="12">
        <f t="shared" si="3"/>
        <v>0</v>
      </c>
      <c r="F14" s="12">
        <f t="shared" si="0"/>
        <v>0</v>
      </c>
      <c r="G14" s="15">
        <f>SUM(G15:G17)</f>
        <v>0</v>
      </c>
      <c r="H14" s="15">
        <f t="shared" ref="H14:Z14" si="7">SUM(H15:H17)</f>
        <v>0</v>
      </c>
      <c r="I14" s="15">
        <f t="shared" si="7"/>
        <v>0</v>
      </c>
      <c r="J14" s="15">
        <f t="shared" si="7"/>
        <v>0</v>
      </c>
      <c r="K14" s="15">
        <f t="shared" si="7"/>
        <v>0</v>
      </c>
      <c r="L14" s="15">
        <f t="shared" si="7"/>
        <v>0</v>
      </c>
      <c r="M14" s="15">
        <f t="shared" si="7"/>
        <v>0</v>
      </c>
      <c r="N14" s="15">
        <f t="shared" si="7"/>
        <v>0</v>
      </c>
      <c r="O14" s="15">
        <f t="shared" si="7"/>
        <v>0</v>
      </c>
      <c r="P14" s="15">
        <f t="shared" si="7"/>
        <v>0</v>
      </c>
      <c r="Q14" s="15">
        <f t="shared" si="7"/>
        <v>0</v>
      </c>
      <c r="R14" s="15">
        <f t="shared" si="7"/>
        <v>0</v>
      </c>
      <c r="S14" s="15">
        <f t="shared" si="7"/>
        <v>0</v>
      </c>
      <c r="T14" s="15">
        <f t="shared" si="7"/>
        <v>0</v>
      </c>
      <c r="U14" s="15">
        <f t="shared" si="7"/>
        <v>0</v>
      </c>
      <c r="V14" s="15">
        <f t="shared" si="7"/>
        <v>0</v>
      </c>
      <c r="W14" s="15">
        <f t="shared" si="7"/>
        <v>0</v>
      </c>
      <c r="X14" s="15">
        <f t="shared" si="7"/>
        <v>0</v>
      </c>
      <c r="Y14" s="15">
        <f t="shared" si="7"/>
        <v>0</v>
      </c>
      <c r="Z14" s="15">
        <f t="shared" si="7"/>
        <v>0</v>
      </c>
      <c r="AA14" s="58" t="s">
        <v>27</v>
      </c>
      <c r="AB14" s="60"/>
    </row>
    <row r="15" spans="1:28" s="14" customFormat="1" ht="24.75" hidden="1" customHeight="1" x14ac:dyDescent="0.15">
      <c r="A15" s="35"/>
      <c r="B15" s="37" t="s">
        <v>28</v>
      </c>
      <c r="C15" s="10">
        <v>302</v>
      </c>
      <c r="D15" s="11">
        <f t="shared" si="2"/>
        <v>0</v>
      </c>
      <c r="E15" s="12">
        <f t="shared" si="3"/>
        <v>0</v>
      </c>
      <c r="F15" s="12">
        <f t="shared" si="0"/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5">
        <v>0</v>
      </c>
      <c r="Z15" s="15">
        <v>0</v>
      </c>
      <c r="AA15" s="58"/>
      <c r="AB15" s="60" t="s">
        <v>28</v>
      </c>
    </row>
    <row r="16" spans="1:28" s="14" customFormat="1" ht="24.75" hidden="1" customHeight="1" x14ac:dyDescent="0.15">
      <c r="A16" s="35"/>
      <c r="B16" s="37" t="s">
        <v>29</v>
      </c>
      <c r="C16" s="10">
        <v>303</v>
      </c>
      <c r="D16" s="11">
        <f t="shared" si="2"/>
        <v>0</v>
      </c>
      <c r="E16" s="12">
        <f t="shared" si="3"/>
        <v>0</v>
      </c>
      <c r="F16" s="12">
        <f t="shared" si="0"/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5">
        <v>0</v>
      </c>
      <c r="Z16" s="15">
        <v>0</v>
      </c>
      <c r="AA16" s="58"/>
      <c r="AB16" s="60" t="s">
        <v>29</v>
      </c>
    </row>
    <row r="17" spans="1:28" s="14" customFormat="1" ht="24.75" hidden="1" customHeight="1" x14ac:dyDescent="0.15">
      <c r="A17" s="35"/>
      <c r="B17" s="37" t="s">
        <v>30</v>
      </c>
      <c r="C17" s="10">
        <v>304</v>
      </c>
      <c r="D17" s="11">
        <f t="shared" si="2"/>
        <v>0</v>
      </c>
      <c r="E17" s="12">
        <f t="shared" si="3"/>
        <v>0</v>
      </c>
      <c r="F17" s="12">
        <f t="shared" si="0"/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  <c r="X17" s="15">
        <v>0</v>
      </c>
      <c r="Y17" s="15">
        <v>0</v>
      </c>
      <c r="Z17" s="15">
        <v>0</v>
      </c>
      <c r="AA17" s="58"/>
      <c r="AB17" s="60" t="s">
        <v>30</v>
      </c>
    </row>
    <row r="18" spans="1:28" s="14" customFormat="1" ht="26.25" customHeight="1" x14ac:dyDescent="0.15">
      <c r="A18" s="35" t="s">
        <v>31</v>
      </c>
      <c r="B18" s="37"/>
      <c r="C18" s="10"/>
      <c r="D18" s="11">
        <f t="shared" si="2"/>
        <v>159</v>
      </c>
      <c r="E18" s="12">
        <f t="shared" si="3"/>
        <v>84</v>
      </c>
      <c r="F18" s="12">
        <f t="shared" si="0"/>
        <v>75</v>
      </c>
      <c r="G18" s="15">
        <f>SUM(G19)</f>
        <v>37</v>
      </c>
      <c r="H18" s="15">
        <f t="shared" ref="H18:Z18" si="8">SUM(H19)</f>
        <v>28</v>
      </c>
      <c r="I18" s="15">
        <f t="shared" si="8"/>
        <v>26</v>
      </c>
      <c r="J18" s="15">
        <f t="shared" si="8"/>
        <v>31</v>
      </c>
      <c r="K18" s="15">
        <f t="shared" si="8"/>
        <v>14</v>
      </c>
      <c r="L18" s="15">
        <f t="shared" si="8"/>
        <v>15</v>
      </c>
      <c r="M18" s="15">
        <f t="shared" si="8"/>
        <v>4</v>
      </c>
      <c r="N18" s="15">
        <f t="shared" si="8"/>
        <v>1</v>
      </c>
      <c r="O18" s="15">
        <f t="shared" si="8"/>
        <v>3</v>
      </c>
      <c r="P18" s="15">
        <f t="shared" si="8"/>
        <v>0</v>
      </c>
      <c r="Q18" s="15">
        <f t="shared" si="8"/>
        <v>0</v>
      </c>
      <c r="R18" s="15">
        <f t="shared" si="8"/>
        <v>0</v>
      </c>
      <c r="S18" s="15">
        <f t="shared" si="8"/>
        <v>0</v>
      </c>
      <c r="T18" s="15">
        <f t="shared" si="8"/>
        <v>0</v>
      </c>
      <c r="U18" s="15">
        <f t="shared" si="8"/>
        <v>0</v>
      </c>
      <c r="V18" s="15">
        <f t="shared" si="8"/>
        <v>0</v>
      </c>
      <c r="W18" s="15">
        <f t="shared" si="8"/>
        <v>0</v>
      </c>
      <c r="X18" s="15">
        <f t="shared" si="8"/>
        <v>0</v>
      </c>
      <c r="Y18" s="15">
        <f t="shared" si="8"/>
        <v>0</v>
      </c>
      <c r="Z18" s="15">
        <f t="shared" si="8"/>
        <v>0</v>
      </c>
      <c r="AA18" s="58" t="s">
        <v>31</v>
      </c>
      <c r="AB18" s="60"/>
    </row>
    <row r="19" spans="1:28" s="20" customFormat="1" ht="26.25" customHeight="1" x14ac:dyDescent="0.15">
      <c r="A19" s="38"/>
      <c r="B19" s="39" t="s">
        <v>32</v>
      </c>
      <c r="C19" s="16">
        <v>327</v>
      </c>
      <c r="D19" s="17">
        <f>E19+F19</f>
        <v>159</v>
      </c>
      <c r="E19" s="18">
        <f>G19+I19+K19+M19+O19+Q19+S19+U19+W19+Y19</f>
        <v>84</v>
      </c>
      <c r="F19" s="18">
        <f>H19+J19+L19+N19+P19+R19+T19+V19+X19+Z19</f>
        <v>75</v>
      </c>
      <c r="G19" s="19">
        <v>37</v>
      </c>
      <c r="H19" s="19">
        <v>28</v>
      </c>
      <c r="I19" s="19">
        <v>26</v>
      </c>
      <c r="J19" s="19">
        <v>31</v>
      </c>
      <c r="K19" s="19">
        <v>14</v>
      </c>
      <c r="L19" s="19">
        <v>15</v>
      </c>
      <c r="M19" s="19">
        <v>4</v>
      </c>
      <c r="N19" s="19">
        <v>1</v>
      </c>
      <c r="O19" s="19">
        <v>3</v>
      </c>
      <c r="P19" s="19">
        <v>0</v>
      </c>
      <c r="Q19" s="19">
        <v>0</v>
      </c>
      <c r="R19" s="19">
        <v>0</v>
      </c>
      <c r="S19" s="19">
        <v>0</v>
      </c>
      <c r="T19" s="19">
        <v>0</v>
      </c>
      <c r="U19" s="19">
        <v>0</v>
      </c>
      <c r="V19" s="19">
        <v>0</v>
      </c>
      <c r="W19" s="19">
        <v>0</v>
      </c>
      <c r="X19" s="19">
        <v>0</v>
      </c>
      <c r="Y19" s="19">
        <v>0</v>
      </c>
      <c r="Z19" s="19">
        <v>0</v>
      </c>
      <c r="AA19" s="61"/>
      <c r="AB19" s="62" t="s">
        <v>32</v>
      </c>
    </row>
    <row r="20" spans="1:28" s="14" customFormat="1" ht="26.25" customHeight="1" x14ac:dyDescent="0.15">
      <c r="A20" s="35" t="s">
        <v>33</v>
      </c>
      <c r="B20" s="37"/>
      <c r="C20" s="10"/>
      <c r="D20" s="11">
        <f t="shared" si="2"/>
        <v>1073</v>
      </c>
      <c r="E20" s="12">
        <f t="shared" si="3"/>
        <v>567</v>
      </c>
      <c r="F20" s="12">
        <f t="shared" si="0"/>
        <v>506</v>
      </c>
      <c r="G20" s="15">
        <f>SUM(G21:G22)</f>
        <v>245</v>
      </c>
      <c r="H20" s="15">
        <f t="shared" ref="H20:Z20" si="9">SUM(H21:H22)</f>
        <v>200</v>
      </c>
      <c r="I20" s="15">
        <f t="shared" si="9"/>
        <v>219</v>
      </c>
      <c r="J20" s="15">
        <f t="shared" si="9"/>
        <v>185</v>
      </c>
      <c r="K20" s="15">
        <f t="shared" si="9"/>
        <v>80</v>
      </c>
      <c r="L20" s="15">
        <f t="shared" si="9"/>
        <v>90</v>
      </c>
      <c r="M20" s="15">
        <f t="shared" si="9"/>
        <v>17</v>
      </c>
      <c r="N20" s="15">
        <f t="shared" si="9"/>
        <v>28</v>
      </c>
      <c r="O20" s="15">
        <f t="shared" si="9"/>
        <v>5</v>
      </c>
      <c r="P20" s="15">
        <f t="shared" si="9"/>
        <v>3</v>
      </c>
      <c r="Q20" s="15">
        <f t="shared" si="9"/>
        <v>1</v>
      </c>
      <c r="R20" s="15">
        <f t="shared" si="9"/>
        <v>0</v>
      </c>
      <c r="S20" s="15">
        <f t="shared" si="9"/>
        <v>0</v>
      </c>
      <c r="T20" s="15">
        <f t="shared" si="9"/>
        <v>0</v>
      </c>
      <c r="U20" s="15">
        <f t="shared" si="9"/>
        <v>0</v>
      </c>
      <c r="V20" s="15">
        <f t="shared" si="9"/>
        <v>0</v>
      </c>
      <c r="W20" s="15">
        <f t="shared" si="9"/>
        <v>0</v>
      </c>
      <c r="X20" s="15">
        <f t="shared" si="9"/>
        <v>0</v>
      </c>
      <c r="Y20" s="15">
        <f t="shared" si="9"/>
        <v>0</v>
      </c>
      <c r="Z20" s="15">
        <f t="shared" si="9"/>
        <v>0</v>
      </c>
      <c r="AA20" s="58" t="s">
        <v>33</v>
      </c>
      <c r="AB20" s="60"/>
    </row>
    <row r="21" spans="1:28" s="14" customFormat="1" ht="26.25" customHeight="1" x14ac:dyDescent="0.15">
      <c r="A21" s="35" t="s">
        <v>34</v>
      </c>
      <c r="B21" s="37"/>
      <c r="C21" s="10">
        <v>203</v>
      </c>
      <c r="D21" s="11">
        <f t="shared" si="2"/>
        <v>684</v>
      </c>
      <c r="E21" s="12">
        <f t="shared" si="3"/>
        <v>361</v>
      </c>
      <c r="F21" s="12">
        <f t="shared" si="0"/>
        <v>323</v>
      </c>
      <c r="G21" s="15">
        <v>155</v>
      </c>
      <c r="H21" s="15">
        <v>132</v>
      </c>
      <c r="I21" s="15">
        <v>144</v>
      </c>
      <c r="J21" s="15">
        <v>128</v>
      </c>
      <c r="K21" s="15">
        <v>50</v>
      </c>
      <c r="L21" s="15">
        <v>46</v>
      </c>
      <c r="M21" s="15">
        <v>9</v>
      </c>
      <c r="N21" s="15">
        <v>15</v>
      </c>
      <c r="O21" s="15">
        <v>3</v>
      </c>
      <c r="P21" s="15">
        <v>2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58" t="s">
        <v>34</v>
      </c>
      <c r="AB21" s="60"/>
    </row>
    <row r="22" spans="1:28" s="14" customFormat="1" ht="26.25" customHeight="1" x14ac:dyDescent="0.15">
      <c r="A22" s="35" t="s">
        <v>35</v>
      </c>
      <c r="B22" s="37"/>
      <c r="C22" s="10"/>
      <c r="D22" s="11">
        <f t="shared" si="2"/>
        <v>389</v>
      </c>
      <c r="E22" s="12">
        <f t="shared" si="3"/>
        <v>206</v>
      </c>
      <c r="F22" s="12">
        <f t="shared" si="0"/>
        <v>183</v>
      </c>
      <c r="G22" s="15">
        <f>SUM(G23:G25)</f>
        <v>90</v>
      </c>
      <c r="H22" s="15">
        <f t="shared" ref="H22:Z22" si="10">SUM(H23:H25)</f>
        <v>68</v>
      </c>
      <c r="I22" s="15">
        <f t="shared" si="10"/>
        <v>75</v>
      </c>
      <c r="J22" s="15">
        <f t="shared" si="10"/>
        <v>57</v>
      </c>
      <c r="K22" s="15">
        <f t="shared" si="10"/>
        <v>30</v>
      </c>
      <c r="L22" s="15">
        <f t="shared" si="10"/>
        <v>44</v>
      </c>
      <c r="M22" s="15">
        <f t="shared" si="10"/>
        <v>8</v>
      </c>
      <c r="N22" s="15">
        <f t="shared" si="10"/>
        <v>13</v>
      </c>
      <c r="O22" s="15">
        <f t="shared" si="10"/>
        <v>2</v>
      </c>
      <c r="P22" s="15">
        <f t="shared" si="10"/>
        <v>1</v>
      </c>
      <c r="Q22" s="15">
        <f t="shared" si="10"/>
        <v>1</v>
      </c>
      <c r="R22" s="15">
        <f t="shared" si="10"/>
        <v>0</v>
      </c>
      <c r="S22" s="15">
        <f t="shared" si="10"/>
        <v>0</v>
      </c>
      <c r="T22" s="15">
        <f t="shared" si="10"/>
        <v>0</v>
      </c>
      <c r="U22" s="15">
        <f t="shared" si="10"/>
        <v>0</v>
      </c>
      <c r="V22" s="15">
        <f t="shared" si="10"/>
        <v>0</v>
      </c>
      <c r="W22" s="15">
        <f t="shared" si="10"/>
        <v>0</v>
      </c>
      <c r="X22" s="15">
        <f t="shared" si="10"/>
        <v>0</v>
      </c>
      <c r="Y22" s="15">
        <f t="shared" si="10"/>
        <v>0</v>
      </c>
      <c r="Z22" s="15">
        <f t="shared" si="10"/>
        <v>0</v>
      </c>
      <c r="AA22" s="58" t="s">
        <v>35</v>
      </c>
      <c r="AB22" s="60"/>
    </row>
    <row r="23" spans="1:28" s="20" customFormat="1" ht="26.25" customHeight="1" x14ac:dyDescent="0.15">
      <c r="A23" s="38"/>
      <c r="B23" s="39" t="s">
        <v>36</v>
      </c>
      <c r="C23" s="16">
        <v>341</v>
      </c>
      <c r="D23" s="17">
        <f t="shared" si="2"/>
        <v>117</v>
      </c>
      <c r="E23" s="18">
        <f t="shared" si="3"/>
        <v>61</v>
      </c>
      <c r="F23" s="18">
        <f t="shared" si="0"/>
        <v>56</v>
      </c>
      <c r="G23" s="19">
        <v>27</v>
      </c>
      <c r="H23" s="19">
        <v>21</v>
      </c>
      <c r="I23" s="19">
        <v>25</v>
      </c>
      <c r="J23" s="19">
        <v>19</v>
      </c>
      <c r="K23" s="19">
        <v>6</v>
      </c>
      <c r="L23" s="19">
        <v>14</v>
      </c>
      <c r="M23" s="19">
        <v>2</v>
      </c>
      <c r="N23" s="19">
        <v>2</v>
      </c>
      <c r="O23" s="19">
        <v>1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19">
        <v>0</v>
      </c>
      <c r="Y23" s="19">
        <v>0</v>
      </c>
      <c r="Z23" s="19">
        <v>0</v>
      </c>
      <c r="AA23" s="61"/>
      <c r="AB23" s="62" t="s">
        <v>36</v>
      </c>
    </row>
    <row r="24" spans="1:28" s="20" customFormat="1" ht="26.25" customHeight="1" x14ac:dyDescent="0.15">
      <c r="A24" s="38"/>
      <c r="B24" s="39" t="s">
        <v>37</v>
      </c>
      <c r="C24" s="16">
        <v>345</v>
      </c>
      <c r="D24" s="17">
        <f t="shared" si="2"/>
        <v>81</v>
      </c>
      <c r="E24" s="18">
        <f t="shared" si="3"/>
        <v>46</v>
      </c>
      <c r="F24" s="18">
        <f t="shared" si="0"/>
        <v>35</v>
      </c>
      <c r="G24" s="19">
        <v>20</v>
      </c>
      <c r="H24" s="19">
        <v>15</v>
      </c>
      <c r="I24" s="19">
        <v>18</v>
      </c>
      <c r="J24" s="19">
        <v>11</v>
      </c>
      <c r="K24" s="19">
        <v>6</v>
      </c>
      <c r="L24" s="19">
        <v>7</v>
      </c>
      <c r="M24" s="19">
        <v>2</v>
      </c>
      <c r="N24" s="19">
        <v>2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v>0</v>
      </c>
      <c r="U24" s="19">
        <v>0</v>
      </c>
      <c r="V24" s="19">
        <v>0</v>
      </c>
      <c r="W24" s="19">
        <v>0</v>
      </c>
      <c r="X24" s="19">
        <v>0</v>
      </c>
      <c r="Y24" s="19">
        <v>0</v>
      </c>
      <c r="Z24" s="19">
        <v>0</v>
      </c>
      <c r="AA24" s="61"/>
      <c r="AB24" s="62" t="s">
        <v>37</v>
      </c>
    </row>
    <row r="25" spans="1:28" s="20" customFormat="1" ht="26.25" customHeight="1" x14ac:dyDescent="0.15">
      <c r="A25" s="38"/>
      <c r="B25" s="39" t="s">
        <v>38</v>
      </c>
      <c r="C25" s="16">
        <v>346</v>
      </c>
      <c r="D25" s="17">
        <f t="shared" si="2"/>
        <v>191</v>
      </c>
      <c r="E25" s="18">
        <f t="shared" si="3"/>
        <v>99</v>
      </c>
      <c r="F25" s="18">
        <f t="shared" si="0"/>
        <v>92</v>
      </c>
      <c r="G25" s="19">
        <v>43</v>
      </c>
      <c r="H25" s="19">
        <v>32</v>
      </c>
      <c r="I25" s="19">
        <v>32</v>
      </c>
      <c r="J25" s="19">
        <v>27</v>
      </c>
      <c r="K25" s="19">
        <v>18</v>
      </c>
      <c r="L25" s="19">
        <v>23</v>
      </c>
      <c r="M25" s="19">
        <v>4</v>
      </c>
      <c r="N25" s="19">
        <v>9</v>
      </c>
      <c r="O25" s="19">
        <v>1</v>
      </c>
      <c r="P25" s="19">
        <v>1</v>
      </c>
      <c r="Q25" s="19">
        <v>1</v>
      </c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  <c r="X25" s="19">
        <v>0</v>
      </c>
      <c r="Y25" s="19">
        <v>0</v>
      </c>
      <c r="Z25" s="19">
        <v>0</v>
      </c>
      <c r="AA25" s="61"/>
      <c r="AB25" s="62" t="s">
        <v>38</v>
      </c>
    </row>
    <row r="26" spans="1:28" s="14" customFormat="1" ht="26.25" customHeight="1" x14ac:dyDescent="0.15">
      <c r="A26" s="35" t="s">
        <v>39</v>
      </c>
      <c r="B26" s="37"/>
      <c r="C26" s="10"/>
      <c r="D26" s="11">
        <f t="shared" si="2"/>
        <v>1034</v>
      </c>
      <c r="E26" s="12">
        <f t="shared" si="3"/>
        <v>524</v>
      </c>
      <c r="F26" s="12">
        <f t="shared" si="0"/>
        <v>510</v>
      </c>
      <c r="G26" s="15">
        <f>SUM(G27:G28)</f>
        <v>212</v>
      </c>
      <c r="H26" s="15">
        <f t="shared" ref="H26:Z26" si="11">SUM(H27:H28)</f>
        <v>192</v>
      </c>
      <c r="I26" s="15">
        <f t="shared" si="11"/>
        <v>171</v>
      </c>
      <c r="J26" s="15">
        <f t="shared" si="11"/>
        <v>195</v>
      </c>
      <c r="K26" s="15">
        <f t="shared" si="11"/>
        <v>88</v>
      </c>
      <c r="L26" s="15">
        <f t="shared" si="11"/>
        <v>86</v>
      </c>
      <c r="M26" s="15">
        <f t="shared" si="11"/>
        <v>39</v>
      </c>
      <c r="N26" s="15">
        <f t="shared" si="11"/>
        <v>30</v>
      </c>
      <c r="O26" s="15">
        <f t="shared" si="11"/>
        <v>11</v>
      </c>
      <c r="P26" s="15">
        <f t="shared" si="11"/>
        <v>3</v>
      </c>
      <c r="Q26" s="15">
        <f t="shared" si="11"/>
        <v>2</v>
      </c>
      <c r="R26" s="15">
        <f t="shared" si="11"/>
        <v>1</v>
      </c>
      <c r="S26" s="15">
        <f t="shared" si="11"/>
        <v>1</v>
      </c>
      <c r="T26" s="15">
        <f t="shared" si="11"/>
        <v>2</v>
      </c>
      <c r="U26" s="15">
        <f t="shared" si="11"/>
        <v>0</v>
      </c>
      <c r="V26" s="15">
        <f t="shared" si="11"/>
        <v>1</v>
      </c>
      <c r="W26" s="15">
        <f t="shared" si="11"/>
        <v>0</v>
      </c>
      <c r="X26" s="15">
        <f t="shared" si="11"/>
        <v>0</v>
      </c>
      <c r="Y26" s="15">
        <f t="shared" si="11"/>
        <v>0</v>
      </c>
      <c r="Z26" s="15">
        <f t="shared" si="11"/>
        <v>0</v>
      </c>
      <c r="AA26" s="58" t="s">
        <v>39</v>
      </c>
      <c r="AB26" s="60"/>
    </row>
    <row r="27" spans="1:28" s="14" customFormat="1" ht="26.25" customHeight="1" x14ac:dyDescent="0.15">
      <c r="A27" s="35" t="s">
        <v>40</v>
      </c>
      <c r="B27" s="37"/>
      <c r="C27" s="10">
        <v>202</v>
      </c>
      <c r="D27" s="11">
        <f t="shared" si="2"/>
        <v>1007</v>
      </c>
      <c r="E27" s="12">
        <f t="shared" si="3"/>
        <v>512</v>
      </c>
      <c r="F27" s="12">
        <f t="shared" si="0"/>
        <v>495</v>
      </c>
      <c r="G27" s="15">
        <v>207</v>
      </c>
      <c r="H27" s="15">
        <v>183</v>
      </c>
      <c r="I27" s="15">
        <v>169</v>
      </c>
      <c r="J27" s="15">
        <v>192</v>
      </c>
      <c r="K27" s="15">
        <v>85</v>
      </c>
      <c r="L27" s="15">
        <v>83</v>
      </c>
      <c r="M27" s="15">
        <v>38</v>
      </c>
      <c r="N27" s="15">
        <v>30</v>
      </c>
      <c r="O27" s="15">
        <v>10</v>
      </c>
      <c r="P27" s="15">
        <v>3</v>
      </c>
      <c r="Q27" s="15">
        <v>2</v>
      </c>
      <c r="R27" s="15">
        <v>1</v>
      </c>
      <c r="S27" s="15">
        <v>1</v>
      </c>
      <c r="T27" s="15">
        <v>2</v>
      </c>
      <c r="U27" s="15">
        <v>0</v>
      </c>
      <c r="V27" s="15">
        <v>1</v>
      </c>
      <c r="W27" s="15">
        <v>0</v>
      </c>
      <c r="X27" s="15">
        <v>0</v>
      </c>
      <c r="Y27" s="15">
        <v>0</v>
      </c>
      <c r="Z27" s="15">
        <v>0</v>
      </c>
      <c r="AA27" s="58" t="s">
        <v>40</v>
      </c>
      <c r="AB27" s="60"/>
    </row>
    <row r="28" spans="1:28" s="14" customFormat="1" ht="26.25" customHeight="1" x14ac:dyDescent="0.15">
      <c r="A28" s="35" t="s">
        <v>41</v>
      </c>
      <c r="B28" s="37"/>
      <c r="C28" s="10"/>
      <c r="D28" s="11">
        <f t="shared" si="2"/>
        <v>27</v>
      </c>
      <c r="E28" s="12">
        <f t="shared" si="3"/>
        <v>12</v>
      </c>
      <c r="F28" s="12">
        <f t="shared" si="0"/>
        <v>15</v>
      </c>
      <c r="G28" s="15">
        <f>SUM(G29)</f>
        <v>5</v>
      </c>
      <c r="H28" s="15">
        <f t="shared" ref="H28:Z28" si="12">SUM(H29)</f>
        <v>9</v>
      </c>
      <c r="I28" s="15">
        <f t="shared" si="12"/>
        <v>2</v>
      </c>
      <c r="J28" s="15">
        <f t="shared" si="12"/>
        <v>3</v>
      </c>
      <c r="K28" s="15">
        <f t="shared" si="12"/>
        <v>3</v>
      </c>
      <c r="L28" s="15">
        <f t="shared" si="12"/>
        <v>3</v>
      </c>
      <c r="M28" s="15">
        <f t="shared" si="12"/>
        <v>1</v>
      </c>
      <c r="N28" s="15">
        <f t="shared" si="12"/>
        <v>0</v>
      </c>
      <c r="O28" s="15">
        <f t="shared" si="12"/>
        <v>1</v>
      </c>
      <c r="P28" s="15">
        <f t="shared" si="12"/>
        <v>0</v>
      </c>
      <c r="Q28" s="15">
        <f t="shared" si="12"/>
        <v>0</v>
      </c>
      <c r="R28" s="15">
        <f t="shared" si="12"/>
        <v>0</v>
      </c>
      <c r="S28" s="15">
        <f t="shared" si="12"/>
        <v>0</v>
      </c>
      <c r="T28" s="15">
        <f t="shared" si="12"/>
        <v>0</v>
      </c>
      <c r="U28" s="15">
        <f t="shared" si="12"/>
        <v>0</v>
      </c>
      <c r="V28" s="15">
        <f t="shared" si="12"/>
        <v>0</v>
      </c>
      <c r="W28" s="15">
        <f t="shared" si="12"/>
        <v>0</v>
      </c>
      <c r="X28" s="15">
        <f t="shared" si="12"/>
        <v>0</v>
      </c>
      <c r="Y28" s="15">
        <f t="shared" si="12"/>
        <v>0</v>
      </c>
      <c r="Z28" s="15">
        <f t="shared" si="12"/>
        <v>0</v>
      </c>
      <c r="AA28" s="58" t="s">
        <v>41</v>
      </c>
      <c r="AB28" s="60"/>
    </row>
    <row r="29" spans="1:28" s="20" customFormat="1" ht="26.25" customHeight="1" x14ac:dyDescent="0.15">
      <c r="A29" s="38"/>
      <c r="B29" s="39" t="s">
        <v>42</v>
      </c>
      <c r="C29" s="16">
        <v>387</v>
      </c>
      <c r="D29" s="17">
        <f t="shared" si="2"/>
        <v>27</v>
      </c>
      <c r="E29" s="18">
        <f t="shared" si="3"/>
        <v>12</v>
      </c>
      <c r="F29" s="18">
        <f t="shared" si="0"/>
        <v>15</v>
      </c>
      <c r="G29" s="19">
        <v>5</v>
      </c>
      <c r="H29" s="19">
        <v>9</v>
      </c>
      <c r="I29" s="19">
        <v>2</v>
      </c>
      <c r="J29" s="19">
        <v>3</v>
      </c>
      <c r="K29" s="19">
        <v>3</v>
      </c>
      <c r="L29" s="19">
        <v>3</v>
      </c>
      <c r="M29" s="19">
        <v>1</v>
      </c>
      <c r="N29" s="19">
        <v>0</v>
      </c>
      <c r="O29" s="19">
        <v>1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9">
        <v>0</v>
      </c>
      <c r="W29" s="19">
        <v>0</v>
      </c>
      <c r="X29" s="19">
        <v>0</v>
      </c>
      <c r="Y29" s="19">
        <v>0</v>
      </c>
      <c r="Z29" s="19">
        <v>0</v>
      </c>
      <c r="AA29" s="61"/>
      <c r="AB29" s="62" t="s">
        <v>42</v>
      </c>
    </row>
    <row r="30" spans="1:28" s="14" customFormat="1" ht="26.25" customHeight="1" x14ac:dyDescent="0.15">
      <c r="A30" s="35" t="s">
        <v>43</v>
      </c>
      <c r="B30" s="37"/>
      <c r="C30" s="10"/>
      <c r="D30" s="11">
        <f t="shared" si="2"/>
        <v>630</v>
      </c>
      <c r="E30" s="12">
        <f t="shared" si="3"/>
        <v>319</v>
      </c>
      <c r="F30" s="12">
        <f t="shared" si="0"/>
        <v>311</v>
      </c>
      <c r="G30" s="15">
        <f>SUM(G31:G32)</f>
        <v>116</v>
      </c>
      <c r="H30" s="15">
        <f t="shared" ref="H30:Z30" si="13">SUM(H31:H32)</f>
        <v>116</v>
      </c>
      <c r="I30" s="15">
        <f t="shared" si="13"/>
        <v>104</v>
      </c>
      <c r="J30" s="15">
        <f t="shared" si="13"/>
        <v>101</v>
      </c>
      <c r="K30" s="15">
        <f t="shared" si="13"/>
        <v>74</v>
      </c>
      <c r="L30" s="15">
        <f t="shared" si="13"/>
        <v>64</v>
      </c>
      <c r="M30" s="15">
        <f t="shared" si="13"/>
        <v>23</v>
      </c>
      <c r="N30" s="15">
        <f t="shared" si="13"/>
        <v>24</v>
      </c>
      <c r="O30" s="15">
        <f t="shared" si="13"/>
        <v>2</v>
      </c>
      <c r="P30" s="15">
        <f t="shared" si="13"/>
        <v>4</v>
      </c>
      <c r="Q30" s="15">
        <f t="shared" si="13"/>
        <v>0</v>
      </c>
      <c r="R30" s="15">
        <f t="shared" si="13"/>
        <v>2</v>
      </c>
      <c r="S30" s="15">
        <f t="shared" si="13"/>
        <v>0</v>
      </c>
      <c r="T30" s="15">
        <f t="shared" si="13"/>
        <v>0</v>
      </c>
      <c r="U30" s="15">
        <f t="shared" si="13"/>
        <v>0</v>
      </c>
      <c r="V30" s="15">
        <f t="shared" si="13"/>
        <v>0</v>
      </c>
      <c r="W30" s="15">
        <f t="shared" si="13"/>
        <v>0</v>
      </c>
      <c r="X30" s="15">
        <f t="shared" si="13"/>
        <v>0</v>
      </c>
      <c r="Y30" s="15">
        <f t="shared" si="13"/>
        <v>0</v>
      </c>
      <c r="Z30" s="15">
        <f t="shared" si="13"/>
        <v>0</v>
      </c>
      <c r="AA30" s="58" t="s">
        <v>43</v>
      </c>
      <c r="AB30" s="60"/>
    </row>
    <row r="31" spans="1:28" s="14" customFormat="1" ht="26.25" customHeight="1" x14ac:dyDescent="0.15">
      <c r="A31" s="35" t="s">
        <v>44</v>
      </c>
      <c r="B31" s="37"/>
      <c r="C31" s="10">
        <v>205</v>
      </c>
      <c r="D31" s="11">
        <f t="shared" si="2"/>
        <v>485</v>
      </c>
      <c r="E31" s="12">
        <f t="shared" si="3"/>
        <v>247</v>
      </c>
      <c r="F31" s="12">
        <f t="shared" si="0"/>
        <v>238</v>
      </c>
      <c r="G31" s="15">
        <v>92</v>
      </c>
      <c r="H31" s="15">
        <v>92</v>
      </c>
      <c r="I31" s="15">
        <v>80</v>
      </c>
      <c r="J31" s="15">
        <v>76</v>
      </c>
      <c r="K31" s="15">
        <v>54</v>
      </c>
      <c r="L31" s="15">
        <v>49</v>
      </c>
      <c r="M31" s="15">
        <v>19</v>
      </c>
      <c r="N31" s="15">
        <v>17</v>
      </c>
      <c r="O31" s="15">
        <v>2</v>
      </c>
      <c r="P31" s="15">
        <v>3</v>
      </c>
      <c r="Q31" s="15">
        <v>0</v>
      </c>
      <c r="R31" s="15">
        <v>1</v>
      </c>
      <c r="S31" s="15">
        <v>0</v>
      </c>
      <c r="T31" s="15">
        <v>0</v>
      </c>
      <c r="U31" s="15">
        <v>0</v>
      </c>
      <c r="V31" s="15">
        <v>0</v>
      </c>
      <c r="W31" s="15">
        <v>0</v>
      </c>
      <c r="X31" s="15">
        <v>0</v>
      </c>
      <c r="Y31" s="15">
        <v>0</v>
      </c>
      <c r="Z31" s="15">
        <v>0</v>
      </c>
      <c r="AA31" s="58" t="s">
        <v>44</v>
      </c>
      <c r="AB31" s="60"/>
    </row>
    <row r="32" spans="1:28" s="14" customFormat="1" ht="26.25" customHeight="1" x14ac:dyDescent="0.15">
      <c r="A32" s="35" t="s">
        <v>45</v>
      </c>
      <c r="B32" s="37"/>
      <c r="C32" s="10"/>
      <c r="D32" s="11">
        <f t="shared" si="2"/>
        <v>145</v>
      </c>
      <c r="E32" s="12">
        <f t="shared" si="3"/>
        <v>72</v>
      </c>
      <c r="F32" s="12">
        <f t="shared" si="0"/>
        <v>73</v>
      </c>
      <c r="G32" s="15">
        <f>SUM(G33)</f>
        <v>24</v>
      </c>
      <c r="H32" s="15">
        <f t="shared" ref="H32:Z32" si="14">SUM(H33)</f>
        <v>24</v>
      </c>
      <c r="I32" s="15">
        <f t="shared" si="14"/>
        <v>24</v>
      </c>
      <c r="J32" s="15">
        <f t="shared" si="14"/>
        <v>25</v>
      </c>
      <c r="K32" s="15">
        <f t="shared" si="14"/>
        <v>20</v>
      </c>
      <c r="L32" s="15">
        <f t="shared" si="14"/>
        <v>15</v>
      </c>
      <c r="M32" s="15">
        <f t="shared" si="14"/>
        <v>4</v>
      </c>
      <c r="N32" s="15">
        <f t="shared" si="14"/>
        <v>7</v>
      </c>
      <c r="O32" s="15">
        <f t="shared" si="14"/>
        <v>0</v>
      </c>
      <c r="P32" s="15">
        <f t="shared" si="14"/>
        <v>1</v>
      </c>
      <c r="Q32" s="15">
        <f t="shared" si="14"/>
        <v>0</v>
      </c>
      <c r="R32" s="15">
        <f t="shared" si="14"/>
        <v>1</v>
      </c>
      <c r="S32" s="15">
        <f t="shared" si="14"/>
        <v>0</v>
      </c>
      <c r="T32" s="15">
        <f t="shared" si="14"/>
        <v>0</v>
      </c>
      <c r="U32" s="15">
        <f t="shared" si="14"/>
        <v>0</v>
      </c>
      <c r="V32" s="15">
        <f t="shared" si="14"/>
        <v>0</v>
      </c>
      <c r="W32" s="15">
        <f t="shared" si="14"/>
        <v>0</v>
      </c>
      <c r="X32" s="15">
        <f t="shared" si="14"/>
        <v>0</v>
      </c>
      <c r="Y32" s="15">
        <f t="shared" si="14"/>
        <v>0</v>
      </c>
      <c r="Z32" s="15">
        <f t="shared" si="14"/>
        <v>0</v>
      </c>
      <c r="AA32" s="58" t="s">
        <v>45</v>
      </c>
      <c r="AB32" s="60"/>
    </row>
    <row r="33" spans="1:28" s="20" customFormat="1" ht="26.25" customHeight="1" x14ac:dyDescent="0.15">
      <c r="A33" s="38"/>
      <c r="B33" s="39" t="s">
        <v>46</v>
      </c>
      <c r="C33" s="16">
        <v>401</v>
      </c>
      <c r="D33" s="17">
        <f t="shared" si="2"/>
        <v>145</v>
      </c>
      <c r="E33" s="18">
        <f t="shared" si="3"/>
        <v>72</v>
      </c>
      <c r="F33" s="18">
        <f t="shared" si="0"/>
        <v>73</v>
      </c>
      <c r="G33" s="19">
        <v>24</v>
      </c>
      <c r="H33" s="19">
        <v>24</v>
      </c>
      <c r="I33" s="19">
        <v>24</v>
      </c>
      <c r="J33" s="19">
        <v>25</v>
      </c>
      <c r="K33" s="19">
        <v>20</v>
      </c>
      <c r="L33" s="19">
        <v>15</v>
      </c>
      <c r="M33" s="19">
        <v>4</v>
      </c>
      <c r="N33" s="19">
        <v>7</v>
      </c>
      <c r="O33" s="19">
        <v>0</v>
      </c>
      <c r="P33" s="19">
        <v>1</v>
      </c>
      <c r="Q33" s="19">
        <v>0</v>
      </c>
      <c r="R33" s="19">
        <v>1</v>
      </c>
      <c r="S33" s="19">
        <v>0</v>
      </c>
      <c r="T33" s="19">
        <v>0</v>
      </c>
      <c r="U33" s="19">
        <v>0</v>
      </c>
      <c r="V33" s="19">
        <v>0</v>
      </c>
      <c r="W33" s="19">
        <v>0</v>
      </c>
      <c r="X33" s="19">
        <v>0</v>
      </c>
      <c r="Y33" s="19">
        <v>0</v>
      </c>
      <c r="Z33" s="19">
        <v>0</v>
      </c>
      <c r="AA33" s="61"/>
      <c r="AB33" s="62" t="s">
        <v>46</v>
      </c>
    </row>
    <row r="34" spans="1:28" s="14" customFormat="1" ht="26.25" customHeight="1" x14ac:dyDescent="0.15">
      <c r="A34" s="35" t="s">
        <v>47</v>
      </c>
      <c r="B34" s="37"/>
      <c r="C34" s="10"/>
      <c r="D34" s="11">
        <f t="shared" si="2"/>
        <v>1158</v>
      </c>
      <c r="E34" s="12">
        <f t="shared" si="3"/>
        <v>590</v>
      </c>
      <c r="F34" s="12">
        <f t="shared" si="0"/>
        <v>568</v>
      </c>
      <c r="G34" s="15">
        <f>SUM(G35:G38,G42)</f>
        <v>240</v>
      </c>
      <c r="H34" s="15">
        <f t="shared" ref="H34:Z34" si="15">SUM(H35:H38,H42)</f>
        <v>229</v>
      </c>
      <c r="I34" s="15">
        <f t="shared" si="15"/>
        <v>209</v>
      </c>
      <c r="J34" s="15">
        <f t="shared" si="15"/>
        <v>196</v>
      </c>
      <c r="K34" s="15">
        <f t="shared" si="15"/>
        <v>111</v>
      </c>
      <c r="L34" s="15">
        <f t="shared" si="15"/>
        <v>112</v>
      </c>
      <c r="M34" s="15">
        <f t="shared" si="15"/>
        <v>18</v>
      </c>
      <c r="N34" s="15">
        <f t="shared" si="15"/>
        <v>24</v>
      </c>
      <c r="O34" s="15">
        <f t="shared" si="15"/>
        <v>9</v>
      </c>
      <c r="P34" s="15">
        <f t="shared" si="15"/>
        <v>6</v>
      </c>
      <c r="Q34" s="15">
        <f t="shared" si="15"/>
        <v>3</v>
      </c>
      <c r="R34" s="15">
        <f t="shared" si="15"/>
        <v>1</v>
      </c>
      <c r="S34" s="15">
        <f t="shared" si="15"/>
        <v>0</v>
      </c>
      <c r="T34" s="15">
        <f t="shared" si="15"/>
        <v>0</v>
      </c>
      <c r="U34" s="15">
        <f t="shared" si="15"/>
        <v>0</v>
      </c>
      <c r="V34" s="15">
        <f t="shared" si="15"/>
        <v>0</v>
      </c>
      <c r="W34" s="15">
        <f t="shared" si="15"/>
        <v>0</v>
      </c>
      <c r="X34" s="15">
        <f t="shared" si="15"/>
        <v>0</v>
      </c>
      <c r="Y34" s="15">
        <f t="shared" si="15"/>
        <v>0</v>
      </c>
      <c r="Z34" s="15">
        <f t="shared" si="15"/>
        <v>0</v>
      </c>
      <c r="AA34" s="58" t="s">
        <v>47</v>
      </c>
      <c r="AB34" s="60"/>
    </row>
    <row r="35" spans="1:28" s="14" customFormat="1" ht="26.25" customHeight="1" x14ac:dyDescent="0.15">
      <c r="A35" s="35" t="s">
        <v>48</v>
      </c>
      <c r="B35" s="37"/>
      <c r="C35" s="10">
        <v>206</v>
      </c>
      <c r="D35" s="11">
        <f t="shared" si="2"/>
        <v>405</v>
      </c>
      <c r="E35" s="12">
        <f t="shared" si="3"/>
        <v>208</v>
      </c>
      <c r="F35" s="12">
        <f t="shared" si="0"/>
        <v>197</v>
      </c>
      <c r="G35" s="15">
        <v>87</v>
      </c>
      <c r="H35" s="15">
        <v>90</v>
      </c>
      <c r="I35" s="15">
        <v>65</v>
      </c>
      <c r="J35" s="15">
        <v>64</v>
      </c>
      <c r="K35" s="15">
        <v>43</v>
      </c>
      <c r="L35" s="15">
        <v>35</v>
      </c>
      <c r="M35" s="15">
        <v>8</v>
      </c>
      <c r="N35" s="15">
        <v>6</v>
      </c>
      <c r="O35" s="15">
        <v>4</v>
      </c>
      <c r="P35" s="15">
        <v>2</v>
      </c>
      <c r="Q35" s="15">
        <v>1</v>
      </c>
      <c r="R35" s="15">
        <v>0</v>
      </c>
      <c r="S35" s="15">
        <v>0</v>
      </c>
      <c r="T35" s="15">
        <v>0</v>
      </c>
      <c r="U35" s="15">
        <v>0</v>
      </c>
      <c r="V35" s="15">
        <v>0</v>
      </c>
      <c r="W35" s="15">
        <v>0</v>
      </c>
      <c r="X35" s="15">
        <v>0</v>
      </c>
      <c r="Y35" s="15">
        <v>0</v>
      </c>
      <c r="Z35" s="15">
        <v>0</v>
      </c>
      <c r="AA35" s="58" t="s">
        <v>48</v>
      </c>
      <c r="AB35" s="60"/>
    </row>
    <row r="36" spans="1:28" s="14" customFormat="1" ht="26.25" customHeight="1" x14ac:dyDescent="0.15">
      <c r="A36" s="35" t="s">
        <v>49</v>
      </c>
      <c r="B36" s="37"/>
      <c r="C36" s="10">
        <v>207</v>
      </c>
      <c r="D36" s="11">
        <f t="shared" si="2"/>
        <v>245</v>
      </c>
      <c r="E36" s="12">
        <f t="shared" si="3"/>
        <v>121</v>
      </c>
      <c r="F36" s="12">
        <f t="shared" si="0"/>
        <v>124</v>
      </c>
      <c r="G36" s="15">
        <v>47</v>
      </c>
      <c r="H36" s="15">
        <v>42</v>
      </c>
      <c r="I36" s="15">
        <v>44</v>
      </c>
      <c r="J36" s="15">
        <v>54</v>
      </c>
      <c r="K36" s="15">
        <v>22</v>
      </c>
      <c r="L36" s="15">
        <v>22</v>
      </c>
      <c r="M36" s="15">
        <v>6</v>
      </c>
      <c r="N36" s="15">
        <v>5</v>
      </c>
      <c r="O36" s="15">
        <v>2</v>
      </c>
      <c r="P36" s="15">
        <v>1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5">
        <v>0</v>
      </c>
      <c r="W36" s="15">
        <v>0</v>
      </c>
      <c r="X36" s="15">
        <v>0</v>
      </c>
      <c r="Y36" s="15">
        <v>0</v>
      </c>
      <c r="Z36" s="15">
        <v>0</v>
      </c>
      <c r="AA36" s="58" t="s">
        <v>49</v>
      </c>
      <c r="AB36" s="60"/>
    </row>
    <row r="37" spans="1:28" s="14" customFormat="1" ht="26.25" customHeight="1" x14ac:dyDescent="0.15">
      <c r="A37" s="35" t="s">
        <v>50</v>
      </c>
      <c r="B37" s="37"/>
      <c r="C37" s="10">
        <v>209</v>
      </c>
      <c r="D37" s="11">
        <f>E37+F37</f>
        <v>195</v>
      </c>
      <c r="E37" s="12">
        <f>G37+I37+K37+M37+O37+Q37+S37+U37+W37+Y37</f>
        <v>100</v>
      </c>
      <c r="F37" s="12">
        <f>H37+J37+L37+N37+P37+R37+T37+V37+X37+Z37</f>
        <v>95</v>
      </c>
      <c r="G37" s="15">
        <v>39</v>
      </c>
      <c r="H37" s="15">
        <v>39</v>
      </c>
      <c r="I37" s="15">
        <v>41</v>
      </c>
      <c r="J37" s="15">
        <v>27</v>
      </c>
      <c r="K37" s="15">
        <v>18</v>
      </c>
      <c r="L37" s="15">
        <v>21</v>
      </c>
      <c r="M37" s="15">
        <v>0</v>
      </c>
      <c r="N37" s="15">
        <v>6</v>
      </c>
      <c r="O37" s="15">
        <v>1</v>
      </c>
      <c r="P37" s="15">
        <v>2</v>
      </c>
      <c r="Q37" s="15">
        <v>1</v>
      </c>
      <c r="R37" s="15">
        <v>0</v>
      </c>
      <c r="S37" s="15">
        <v>0</v>
      </c>
      <c r="T37" s="15">
        <v>0</v>
      </c>
      <c r="U37" s="15">
        <v>0</v>
      </c>
      <c r="V37" s="15">
        <v>0</v>
      </c>
      <c r="W37" s="15">
        <v>0</v>
      </c>
      <c r="X37" s="15">
        <v>0</v>
      </c>
      <c r="Y37" s="15">
        <v>0</v>
      </c>
      <c r="Z37" s="15">
        <v>0</v>
      </c>
      <c r="AA37" s="58" t="s">
        <v>50</v>
      </c>
      <c r="AB37" s="60"/>
    </row>
    <row r="38" spans="1:28" s="14" customFormat="1" ht="26.25" customHeight="1" x14ac:dyDescent="0.15">
      <c r="A38" s="35" t="s">
        <v>51</v>
      </c>
      <c r="B38" s="37"/>
      <c r="C38" s="10"/>
      <c r="D38" s="11">
        <f t="shared" si="2"/>
        <v>272</v>
      </c>
      <c r="E38" s="12">
        <f t="shared" si="3"/>
        <v>139</v>
      </c>
      <c r="F38" s="12">
        <f t="shared" si="0"/>
        <v>133</v>
      </c>
      <c r="G38" s="15">
        <f>SUM(G39:G41)</f>
        <v>54</v>
      </c>
      <c r="H38" s="15">
        <f t="shared" ref="H38:Z38" si="16">SUM(H39:H41)</f>
        <v>54</v>
      </c>
      <c r="I38" s="15">
        <f t="shared" si="16"/>
        <v>53</v>
      </c>
      <c r="J38" s="15">
        <f t="shared" si="16"/>
        <v>46</v>
      </c>
      <c r="K38" s="15">
        <f t="shared" si="16"/>
        <v>27</v>
      </c>
      <c r="L38" s="15">
        <f t="shared" si="16"/>
        <v>27</v>
      </c>
      <c r="M38" s="15">
        <f t="shared" si="16"/>
        <v>3</v>
      </c>
      <c r="N38" s="15">
        <f t="shared" si="16"/>
        <v>5</v>
      </c>
      <c r="O38" s="15">
        <f t="shared" si="16"/>
        <v>1</v>
      </c>
      <c r="P38" s="15">
        <f t="shared" si="16"/>
        <v>0</v>
      </c>
      <c r="Q38" s="15">
        <f t="shared" si="16"/>
        <v>1</v>
      </c>
      <c r="R38" s="15">
        <f t="shared" si="16"/>
        <v>1</v>
      </c>
      <c r="S38" s="15">
        <f t="shared" si="16"/>
        <v>0</v>
      </c>
      <c r="T38" s="15">
        <f t="shared" si="16"/>
        <v>0</v>
      </c>
      <c r="U38" s="15">
        <f t="shared" si="16"/>
        <v>0</v>
      </c>
      <c r="V38" s="15">
        <f t="shared" si="16"/>
        <v>0</v>
      </c>
      <c r="W38" s="15">
        <f t="shared" si="16"/>
        <v>0</v>
      </c>
      <c r="X38" s="15">
        <f t="shared" si="16"/>
        <v>0</v>
      </c>
      <c r="Y38" s="15">
        <f t="shared" si="16"/>
        <v>0</v>
      </c>
      <c r="Z38" s="15">
        <f t="shared" si="16"/>
        <v>0</v>
      </c>
      <c r="AA38" s="58" t="s">
        <v>51</v>
      </c>
      <c r="AB38" s="60"/>
    </row>
    <row r="39" spans="1:28" s="20" customFormat="1" ht="26.25" customHeight="1" x14ac:dyDescent="0.15">
      <c r="A39" s="38"/>
      <c r="B39" s="39" t="s">
        <v>52</v>
      </c>
      <c r="C39" s="16">
        <v>423</v>
      </c>
      <c r="D39" s="17">
        <f t="shared" si="2"/>
        <v>27</v>
      </c>
      <c r="E39" s="18">
        <f t="shared" si="3"/>
        <v>13</v>
      </c>
      <c r="F39" s="18">
        <f t="shared" si="0"/>
        <v>14</v>
      </c>
      <c r="G39" s="19">
        <v>4</v>
      </c>
      <c r="H39" s="19">
        <v>3</v>
      </c>
      <c r="I39" s="19">
        <v>6</v>
      </c>
      <c r="J39" s="19">
        <v>7</v>
      </c>
      <c r="K39" s="19">
        <v>3</v>
      </c>
      <c r="L39" s="19">
        <v>3</v>
      </c>
      <c r="M39" s="19">
        <v>0</v>
      </c>
      <c r="N39" s="19">
        <v>0</v>
      </c>
      <c r="O39" s="19">
        <v>0</v>
      </c>
      <c r="P39" s="19">
        <v>0</v>
      </c>
      <c r="Q39" s="19">
        <v>0</v>
      </c>
      <c r="R39" s="19">
        <v>1</v>
      </c>
      <c r="S39" s="19">
        <v>0</v>
      </c>
      <c r="T39" s="19">
        <v>0</v>
      </c>
      <c r="U39" s="19">
        <v>0</v>
      </c>
      <c r="V39" s="19">
        <v>0</v>
      </c>
      <c r="W39" s="19">
        <v>0</v>
      </c>
      <c r="X39" s="19">
        <v>0</v>
      </c>
      <c r="Y39" s="19">
        <v>0</v>
      </c>
      <c r="Z39" s="19">
        <v>0</v>
      </c>
      <c r="AA39" s="61"/>
      <c r="AB39" s="62" t="s">
        <v>52</v>
      </c>
    </row>
    <row r="40" spans="1:28" s="20" customFormat="1" ht="26.25" customHeight="1" x14ac:dyDescent="0.15">
      <c r="A40" s="38"/>
      <c r="B40" s="39" t="s">
        <v>53</v>
      </c>
      <c r="C40" s="16">
        <v>424</v>
      </c>
      <c r="D40" s="17">
        <f t="shared" si="2"/>
        <v>95</v>
      </c>
      <c r="E40" s="18">
        <f t="shared" si="3"/>
        <v>46</v>
      </c>
      <c r="F40" s="18">
        <f t="shared" si="0"/>
        <v>49</v>
      </c>
      <c r="G40" s="19">
        <v>25</v>
      </c>
      <c r="H40" s="19">
        <v>25</v>
      </c>
      <c r="I40" s="19">
        <v>14</v>
      </c>
      <c r="J40" s="19">
        <v>15</v>
      </c>
      <c r="K40" s="19">
        <v>6</v>
      </c>
      <c r="L40" s="19">
        <v>7</v>
      </c>
      <c r="M40" s="19">
        <v>1</v>
      </c>
      <c r="N40" s="19">
        <v>2</v>
      </c>
      <c r="O40" s="19">
        <v>0</v>
      </c>
      <c r="P40" s="19">
        <v>0</v>
      </c>
      <c r="Q40" s="19">
        <v>0</v>
      </c>
      <c r="R40" s="19">
        <v>0</v>
      </c>
      <c r="S40" s="19">
        <v>0</v>
      </c>
      <c r="T40" s="19">
        <v>0</v>
      </c>
      <c r="U40" s="19">
        <v>0</v>
      </c>
      <c r="V40" s="19">
        <v>0</v>
      </c>
      <c r="W40" s="19">
        <v>0</v>
      </c>
      <c r="X40" s="19">
        <v>0</v>
      </c>
      <c r="Y40" s="19">
        <v>0</v>
      </c>
      <c r="Z40" s="19">
        <v>0</v>
      </c>
      <c r="AA40" s="61"/>
      <c r="AB40" s="62" t="s">
        <v>53</v>
      </c>
    </row>
    <row r="41" spans="1:28" s="20" customFormat="1" ht="26.25" customHeight="1" x14ac:dyDescent="0.15">
      <c r="A41" s="38"/>
      <c r="B41" s="39" t="s">
        <v>54</v>
      </c>
      <c r="C41" s="16">
        <v>425</v>
      </c>
      <c r="D41" s="17">
        <f t="shared" si="2"/>
        <v>150</v>
      </c>
      <c r="E41" s="18">
        <f t="shared" si="3"/>
        <v>80</v>
      </c>
      <c r="F41" s="18">
        <f t="shared" si="0"/>
        <v>70</v>
      </c>
      <c r="G41" s="19">
        <v>25</v>
      </c>
      <c r="H41" s="19">
        <v>26</v>
      </c>
      <c r="I41" s="19">
        <v>33</v>
      </c>
      <c r="J41" s="19">
        <v>24</v>
      </c>
      <c r="K41" s="19">
        <v>18</v>
      </c>
      <c r="L41" s="19">
        <v>17</v>
      </c>
      <c r="M41" s="19">
        <v>2</v>
      </c>
      <c r="N41" s="19">
        <v>3</v>
      </c>
      <c r="O41" s="19">
        <v>1</v>
      </c>
      <c r="P41" s="19">
        <v>0</v>
      </c>
      <c r="Q41" s="19">
        <v>1</v>
      </c>
      <c r="R41" s="19">
        <v>0</v>
      </c>
      <c r="S41" s="19">
        <v>0</v>
      </c>
      <c r="T41" s="19">
        <v>0</v>
      </c>
      <c r="U41" s="19">
        <v>0</v>
      </c>
      <c r="V41" s="19">
        <v>0</v>
      </c>
      <c r="W41" s="19">
        <v>0</v>
      </c>
      <c r="X41" s="19">
        <v>0</v>
      </c>
      <c r="Y41" s="19">
        <v>0</v>
      </c>
      <c r="Z41" s="19">
        <v>0</v>
      </c>
      <c r="AA41" s="61"/>
      <c r="AB41" s="62" t="s">
        <v>54</v>
      </c>
    </row>
    <row r="42" spans="1:28" s="14" customFormat="1" ht="26.25" customHeight="1" x14ac:dyDescent="0.15">
      <c r="A42" s="35" t="s">
        <v>55</v>
      </c>
      <c r="B42" s="37"/>
      <c r="C42" s="10"/>
      <c r="D42" s="11">
        <f t="shared" si="2"/>
        <v>41</v>
      </c>
      <c r="E42" s="12">
        <f t="shared" si="3"/>
        <v>22</v>
      </c>
      <c r="F42" s="12">
        <f t="shared" si="0"/>
        <v>19</v>
      </c>
      <c r="G42" s="15">
        <f>SUM(G43:G43)</f>
        <v>13</v>
      </c>
      <c r="H42" s="15">
        <f t="shared" ref="H42:Z42" si="17">SUM(H43:H43)</f>
        <v>4</v>
      </c>
      <c r="I42" s="15">
        <f t="shared" si="17"/>
        <v>6</v>
      </c>
      <c r="J42" s="15">
        <f t="shared" si="17"/>
        <v>5</v>
      </c>
      <c r="K42" s="15">
        <f t="shared" si="17"/>
        <v>1</v>
      </c>
      <c r="L42" s="15">
        <f t="shared" si="17"/>
        <v>7</v>
      </c>
      <c r="M42" s="15">
        <f t="shared" si="17"/>
        <v>1</v>
      </c>
      <c r="N42" s="15">
        <f t="shared" si="17"/>
        <v>2</v>
      </c>
      <c r="O42" s="15">
        <f t="shared" si="17"/>
        <v>1</v>
      </c>
      <c r="P42" s="15">
        <f t="shared" si="17"/>
        <v>1</v>
      </c>
      <c r="Q42" s="15">
        <f t="shared" si="17"/>
        <v>0</v>
      </c>
      <c r="R42" s="15">
        <f t="shared" si="17"/>
        <v>0</v>
      </c>
      <c r="S42" s="15">
        <f t="shared" si="17"/>
        <v>0</v>
      </c>
      <c r="T42" s="15">
        <f t="shared" si="17"/>
        <v>0</v>
      </c>
      <c r="U42" s="15">
        <f t="shared" si="17"/>
        <v>0</v>
      </c>
      <c r="V42" s="15">
        <f t="shared" si="17"/>
        <v>0</v>
      </c>
      <c r="W42" s="15">
        <f t="shared" si="17"/>
        <v>0</v>
      </c>
      <c r="X42" s="15">
        <f t="shared" si="17"/>
        <v>0</v>
      </c>
      <c r="Y42" s="15">
        <f t="shared" si="17"/>
        <v>0</v>
      </c>
      <c r="Z42" s="15">
        <f t="shared" si="17"/>
        <v>0</v>
      </c>
      <c r="AA42" s="58" t="s">
        <v>55</v>
      </c>
      <c r="AB42" s="60"/>
    </row>
    <row r="43" spans="1:28" s="20" customFormat="1" ht="26.25" customHeight="1" thickBot="1" x14ac:dyDescent="0.2">
      <c r="A43" s="40"/>
      <c r="B43" s="41" t="s">
        <v>56</v>
      </c>
      <c r="C43" s="21">
        <v>441</v>
      </c>
      <c r="D43" s="22">
        <f t="shared" si="2"/>
        <v>41</v>
      </c>
      <c r="E43" s="23">
        <f t="shared" si="3"/>
        <v>22</v>
      </c>
      <c r="F43" s="23">
        <f t="shared" si="0"/>
        <v>19</v>
      </c>
      <c r="G43" s="24">
        <v>13</v>
      </c>
      <c r="H43" s="24">
        <v>4</v>
      </c>
      <c r="I43" s="24">
        <v>6</v>
      </c>
      <c r="J43" s="24">
        <v>5</v>
      </c>
      <c r="K43" s="24">
        <v>1</v>
      </c>
      <c r="L43" s="24">
        <v>7</v>
      </c>
      <c r="M43" s="24">
        <v>1</v>
      </c>
      <c r="N43" s="24">
        <v>2</v>
      </c>
      <c r="O43" s="24">
        <v>1</v>
      </c>
      <c r="P43" s="24">
        <v>1</v>
      </c>
      <c r="Q43" s="24">
        <v>0</v>
      </c>
      <c r="R43" s="24">
        <v>0</v>
      </c>
      <c r="S43" s="24">
        <v>0</v>
      </c>
      <c r="T43" s="24">
        <v>0</v>
      </c>
      <c r="U43" s="24">
        <v>0</v>
      </c>
      <c r="V43" s="24">
        <v>0</v>
      </c>
      <c r="W43" s="24">
        <v>0</v>
      </c>
      <c r="X43" s="24">
        <v>0</v>
      </c>
      <c r="Y43" s="24">
        <v>0</v>
      </c>
      <c r="Z43" s="24">
        <v>0</v>
      </c>
      <c r="AA43" s="63"/>
      <c r="AB43" s="64" t="s">
        <v>56</v>
      </c>
    </row>
    <row r="44" spans="1:28" x14ac:dyDescent="0.15">
      <c r="A44" s="3"/>
      <c r="B44" s="25"/>
      <c r="C44" s="25"/>
      <c r="D44" s="3"/>
      <c r="E44" s="3"/>
      <c r="F44" s="3"/>
      <c r="G44" s="26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B44" s="25"/>
    </row>
    <row r="45" spans="1:28" x14ac:dyDescent="0.15">
      <c r="A45" s="3"/>
      <c r="B45" s="25"/>
      <c r="C45" s="25"/>
      <c r="D45" s="3"/>
      <c r="E45" s="3"/>
      <c r="F45" s="3"/>
      <c r="G45" s="26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B45" s="25"/>
    </row>
  </sheetData>
  <mergeCells count="10">
    <mergeCell ref="Q3:R4"/>
    <mergeCell ref="S3:T4"/>
    <mergeCell ref="U3:V4"/>
    <mergeCell ref="W3:X4"/>
    <mergeCell ref="D3:F4"/>
    <mergeCell ref="G3:H4"/>
    <mergeCell ref="I3:J4"/>
    <mergeCell ref="K3:L4"/>
    <mergeCell ref="M3:N4"/>
    <mergeCell ref="O3:P4"/>
  </mergeCells>
  <phoneticPr fontId="2"/>
  <pageMargins left="0.78740157480314965" right="0.75" top="0.55118110236220474" bottom="0.51181102362204722" header="0.51181102362204722" footer="0.51181102362204722"/>
  <pageSetup paperSize="8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第10表</vt:lpstr>
      <vt:lpstr>第10表!Print_Area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福地　みずき（医務課）</dc:creator>
  <cp:lastModifiedBy>福地　みずき（医務課）</cp:lastModifiedBy>
  <cp:lastPrinted>2018-01-25T08:07:24Z</cp:lastPrinted>
  <dcterms:created xsi:type="dcterms:W3CDTF">2018-01-25T06:12:22Z</dcterms:created>
  <dcterms:modified xsi:type="dcterms:W3CDTF">2018-01-25T08:07:29Z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