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10115D86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400医務課\04_保健統計担当\05_年報関係\01_保健統計年報（人口動態統計編）\01_保健統計年報（人口動態統計編）\H28_2016\05_年報原稿_ＨＰ掲載用\04_出生\"/>
    </mc:Choice>
  </mc:AlternateContent>
  <bookViews>
    <workbookView xWindow="0" yWindow="0" windowWidth="28800" windowHeight="12120"/>
  </bookViews>
  <sheets>
    <sheet name="第04表" sheetId="1" r:id="rId1"/>
  </sheets>
  <definedNames>
    <definedName name="_xlnm.Print_Area" localSheetId="0">第04表!$A$1:$AF$43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E43" i="1"/>
  <c r="D43" i="1"/>
  <c r="AD42" i="1"/>
  <c r="AD34" i="1" s="1"/>
  <c r="AC42" i="1"/>
  <c r="AB42" i="1"/>
  <c r="AA42" i="1"/>
  <c r="Z42" i="1"/>
  <c r="Z34" i="1" s="1"/>
  <c r="Y42" i="1"/>
  <c r="X42" i="1"/>
  <c r="W42" i="1"/>
  <c r="V42" i="1"/>
  <c r="V34" i="1" s="1"/>
  <c r="U42" i="1"/>
  <c r="T42" i="1"/>
  <c r="S42" i="1"/>
  <c r="R42" i="1"/>
  <c r="R34" i="1" s="1"/>
  <c r="Q42" i="1"/>
  <c r="P42" i="1"/>
  <c r="O42" i="1"/>
  <c r="N42" i="1"/>
  <c r="N34" i="1" s="1"/>
  <c r="M42" i="1"/>
  <c r="L42" i="1"/>
  <c r="K42" i="1"/>
  <c r="J42" i="1"/>
  <c r="J34" i="1" s="1"/>
  <c r="F34" i="1" s="1"/>
  <c r="I42" i="1"/>
  <c r="H42" i="1"/>
  <c r="G42" i="1"/>
  <c r="E42" i="1" s="1"/>
  <c r="F42" i="1"/>
  <c r="F41" i="1"/>
  <c r="E41" i="1"/>
  <c r="D41" i="1" s="1"/>
  <c r="F40" i="1"/>
  <c r="E40" i="1"/>
  <c r="D40" i="1" s="1"/>
  <c r="F39" i="1"/>
  <c r="E39" i="1"/>
  <c r="D39" i="1"/>
  <c r="AD38" i="1"/>
  <c r="AC38" i="1"/>
  <c r="AB38" i="1"/>
  <c r="AA38" i="1"/>
  <c r="AA34" i="1" s="1"/>
  <c r="Z38" i="1"/>
  <c r="Y38" i="1"/>
  <c r="X38" i="1"/>
  <c r="W38" i="1"/>
  <c r="W34" i="1" s="1"/>
  <c r="V38" i="1"/>
  <c r="U38" i="1"/>
  <c r="T38" i="1"/>
  <c r="S38" i="1"/>
  <c r="S34" i="1" s="1"/>
  <c r="R38" i="1"/>
  <c r="Q38" i="1"/>
  <c r="P38" i="1"/>
  <c r="O38" i="1"/>
  <c r="O34" i="1" s="1"/>
  <c r="N38" i="1"/>
  <c r="M38" i="1"/>
  <c r="L38" i="1"/>
  <c r="K38" i="1"/>
  <c r="K34" i="1" s="1"/>
  <c r="J38" i="1"/>
  <c r="I38" i="1"/>
  <c r="H38" i="1"/>
  <c r="F38" i="1" s="1"/>
  <c r="G38" i="1"/>
  <c r="E38" i="1" s="1"/>
  <c r="F37" i="1"/>
  <c r="E37" i="1"/>
  <c r="D37" i="1" s="1"/>
  <c r="F36" i="1"/>
  <c r="E36" i="1"/>
  <c r="D36" i="1" s="1"/>
  <c r="F35" i="1"/>
  <c r="E35" i="1"/>
  <c r="D35" i="1" s="1"/>
  <c r="AC34" i="1"/>
  <c r="AB34" i="1"/>
  <c r="Y34" i="1"/>
  <c r="X34" i="1"/>
  <c r="U34" i="1"/>
  <c r="T34" i="1"/>
  <c r="Q34" i="1"/>
  <c r="P34" i="1"/>
  <c r="M34" i="1"/>
  <c r="L34" i="1"/>
  <c r="I34" i="1"/>
  <c r="H34" i="1"/>
  <c r="F33" i="1"/>
  <c r="E33" i="1"/>
  <c r="D33" i="1" s="1"/>
  <c r="AD32" i="1"/>
  <c r="AC32" i="1"/>
  <c r="AC30" i="1" s="1"/>
  <c r="AB32" i="1"/>
  <c r="AB30" i="1" s="1"/>
  <c r="AA32" i="1"/>
  <c r="Z32" i="1"/>
  <c r="Z30" i="1" s="1"/>
  <c r="Y32" i="1"/>
  <c r="Y30" i="1" s="1"/>
  <c r="X32" i="1"/>
  <c r="X30" i="1" s="1"/>
  <c r="W32" i="1"/>
  <c r="V32" i="1"/>
  <c r="U32" i="1"/>
  <c r="U30" i="1" s="1"/>
  <c r="T32" i="1"/>
  <c r="T30" i="1" s="1"/>
  <c r="S32" i="1"/>
  <c r="R32" i="1"/>
  <c r="R30" i="1" s="1"/>
  <c r="Q32" i="1"/>
  <c r="Q30" i="1" s="1"/>
  <c r="P32" i="1"/>
  <c r="P30" i="1" s="1"/>
  <c r="O32" i="1"/>
  <c r="N32" i="1"/>
  <c r="M32" i="1"/>
  <c r="M30" i="1" s="1"/>
  <c r="L32" i="1"/>
  <c r="L30" i="1" s="1"/>
  <c r="K32" i="1"/>
  <c r="J32" i="1"/>
  <c r="J30" i="1" s="1"/>
  <c r="I32" i="1"/>
  <c r="I30" i="1" s="1"/>
  <c r="H32" i="1"/>
  <c r="G32" i="1"/>
  <c r="E32" i="1"/>
  <c r="F31" i="1"/>
  <c r="E31" i="1"/>
  <c r="D31" i="1" s="1"/>
  <c r="AD30" i="1"/>
  <c r="AA30" i="1"/>
  <c r="W30" i="1"/>
  <c r="V30" i="1"/>
  <c r="S30" i="1"/>
  <c r="O30" i="1"/>
  <c r="N30" i="1"/>
  <c r="K30" i="1"/>
  <c r="G30" i="1"/>
  <c r="F29" i="1"/>
  <c r="E29" i="1"/>
  <c r="AD28" i="1"/>
  <c r="AC28" i="1"/>
  <c r="AC26" i="1" s="1"/>
  <c r="AB28" i="1"/>
  <c r="AB26" i="1" s="1"/>
  <c r="AA28" i="1"/>
  <c r="Z28" i="1"/>
  <c r="Y28" i="1"/>
  <c r="Y26" i="1" s="1"/>
  <c r="X28" i="1"/>
  <c r="X26" i="1" s="1"/>
  <c r="W28" i="1"/>
  <c r="V28" i="1"/>
  <c r="U28" i="1"/>
  <c r="U26" i="1" s="1"/>
  <c r="T28" i="1"/>
  <c r="T26" i="1" s="1"/>
  <c r="S28" i="1"/>
  <c r="R28" i="1"/>
  <c r="Q28" i="1"/>
  <c r="Q26" i="1" s="1"/>
  <c r="P28" i="1"/>
  <c r="P26" i="1" s="1"/>
  <c r="O28" i="1"/>
  <c r="N28" i="1"/>
  <c r="M28" i="1"/>
  <c r="M26" i="1" s="1"/>
  <c r="L28" i="1"/>
  <c r="L26" i="1" s="1"/>
  <c r="K28" i="1"/>
  <c r="J28" i="1"/>
  <c r="I28" i="1"/>
  <c r="I26" i="1" s="1"/>
  <c r="H28" i="1"/>
  <c r="F28" i="1" s="1"/>
  <c r="G28" i="1"/>
  <c r="E28" i="1" s="1"/>
  <c r="F27" i="1"/>
  <c r="E27" i="1"/>
  <c r="D27" i="1" s="1"/>
  <c r="AD26" i="1"/>
  <c r="AA26" i="1"/>
  <c r="Z26" i="1"/>
  <c r="W26" i="1"/>
  <c r="V26" i="1"/>
  <c r="S26" i="1"/>
  <c r="R26" i="1"/>
  <c r="O26" i="1"/>
  <c r="N26" i="1"/>
  <c r="K26" i="1"/>
  <c r="J26" i="1"/>
  <c r="G26" i="1"/>
  <c r="F25" i="1"/>
  <c r="E25" i="1"/>
  <c r="D25" i="1" s="1"/>
  <c r="F24" i="1"/>
  <c r="E24" i="1"/>
  <c r="D24" i="1" s="1"/>
  <c r="F23" i="1"/>
  <c r="E23" i="1"/>
  <c r="D23" i="1" s="1"/>
  <c r="AD22" i="1"/>
  <c r="AD20" i="1" s="1"/>
  <c r="AC22" i="1"/>
  <c r="AB22" i="1"/>
  <c r="AB20" i="1" s="1"/>
  <c r="AA22" i="1"/>
  <c r="Z22" i="1"/>
  <c r="Z20" i="1" s="1"/>
  <c r="Y22" i="1"/>
  <c r="Y20" i="1" s="1"/>
  <c r="X22" i="1"/>
  <c r="X8" i="1" s="1"/>
  <c r="W22" i="1"/>
  <c r="V22" i="1"/>
  <c r="V20" i="1" s="1"/>
  <c r="U22" i="1"/>
  <c r="U20" i="1" s="1"/>
  <c r="T22" i="1"/>
  <c r="T20" i="1" s="1"/>
  <c r="S22" i="1"/>
  <c r="R22" i="1"/>
  <c r="R20" i="1" s="1"/>
  <c r="Q22" i="1"/>
  <c r="Q20" i="1" s="1"/>
  <c r="P22" i="1"/>
  <c r="P8" i="1" s="1"/>
  <c r="O22" i="1"/>
  <c r="N22" i="1"/>
  <c r="N20" i="1" s="1"/>
  <c r="M22" i="1"/>
  <c r="M20" i="1" s="1"/>
  <c r="L22" i="1"/>
  <c r="L20" i="1" s="1"/>
  <c r="K22" i="1"/>
  <c r="J22" i="1"/>
  <c r="J20" i="1" s="1"/>
  <c r="I22" i="1"/>
  <c r="I20" i="1" s="1"/>
  <c r="H22" i="1"/>
  <c r="H8" i="1" s="1"/>
  <c r="G22" i="1"/>
  <c r="F21" i="1"/>
  <c r="E21" i="1"/>
  <c r="D21" i="1" s="1"/>
  <c r="AC20" i="1"/>
  <c r="AA20" i="1"/>
  <c r="X20" i="1"/>
  <c r="W20" i="1"/>
  <c r="S20" i="1"/>
  <c r="P20" i="1"/>
  <c r="O20" i="1"/>
  <c r="K20" i="1"/>
  <c r="H20" i="1"/>
  <c r="G20" i="1"/>
  <c r="F19" i="1"/>
  <c r="E19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F18" i="1" s="1"/>
  <c r="I18" i="1"/>
  <c r="H18" i="1"/>
  <c r="G18" i="1"/>
  <c r="E18" i="1"/>
  <c r="F17" i="1"/>
  <c r="E17" i="1"/>
  <c r="D17" i="1" s="1"/>
  <c r="F16" i="1"/>
  <c r="E16" i="1"/>
  <c r="D16" i="1" s="1"/>
  <c r="F15" i="1"/>
  <c r="E15" i="1"/>
  <c r="AD14" i="1"/>
  <c r="AD8" i="1" s="1"/>
  <c r="AD6" i="1" s="1"/>
  <c r="AC14" i="1"/>
  <c r="AC8" i="1" s="1"/>
  <c r="AB14" i="1"/>
  <c r="AA14" i="1"/>
  <c r="AA9" i="1" s="1"/>
  <c r="Z14" i="1"/>
  <c r="Z8" i="1" s="1"/>
  <c r="Z6" i="1" s="1"/>
  <c r="Y14" i="1"/>
  <c r="Y8" i="1" s="1"/>
  <c r="X14" i="1"/>
  <c r="W14" i="1"/>
  <c r="W9" i="1" s="1"/>
  <c r="V14" i="1"/>
  <c r="V8" i="1" s="1"/>
  <c r="V6" i="1" s="1"/>
  <c r="U14" i="1"/>
  <c r="U8" i="1" s="1"/>
  <c r="T14" i="1"/>
  <c r="S14" i="1"/>
  <c r="S9" i="1" s="1"/>
  <c r="R14" i="1"/>
  <c r="R8" i="1" s="1"/>
  <c r="R6" i="1" s="1"/>
  <c r="Q14" i="1"/>
  <c r="Q8" i="1" s="1"/>
  <c r="P14" i="1"/>
  <c r="O14" i="1"/>
  <c r="O9" i="1" s="1"/>
  <c r="N14" i="1"/>
  <c r="N8" i="1" s="1"/>
  <c r="N6" i="1" s="1"/>
  <c r="M14" i="1"/>
  <c r="M8" i="1" s="1"/>
  <c r="L14" i="1"/>
  <c r="K14" i="1"/>
  <c r="K9" i="1" s="1"/>
  <c r="J14" i="1"/>
  <c r="J8" i="1" s="1"/>
  <c r="J6" i="1" s="1"/>
  <c r="I14" i="1"/>
  <c r="I8" i="1" s="1"/>
  <c r="H14" i="1"/>
  <c r="G14" i="1"/>
  <c r="G9" i="1" s="1"/>
  <c r="F14" i="1"/>
  <c r="E14" i="1"/>
  <c r="F13" i="1"/>
  <c r="E13" i="1"/>
  <c r="D13" i="1" s="1"/>
  <c r="F12" i="1"/>
  <c r="E12" i="1"/>
  <c r="D12" i="1" s="1"/>
  <c r="F11" i="1"/>
  <c r="E11" i="1"/>
  <c r="F10" i="1"/>
  <c r="E10" i="1"/>
  <c r="AC9" i="1"/>
  <c r="AB9" i="1"/>
  <c r="Y9" i="1"/>
  <c r="X9" i="1"/>
  <c r="U9" i="1"/>
  <c r="T9" i="1"/>
  <c r="Q9" i="1"/>
  <c r="P9" i="1"/>
  <c r="M9" i="1"/>
  <c r="L9" i="1"/>
  <c r="I9" i="1"/>
  <c r="H9" i="1"/>
  <c r="AA8" i="1"/>
  <c r="S8" i="1"/>
  <c r="K8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F7" i="1" s="1"/>
  <c r="G7" i="1"/>
  <c r="D38" i="1" l="1"/>
  <c r="L8" i="1"/>
  <c r="F8" i="1" s="1"/>
  <c r="T8" i="1"/>
  <c r="AB8" i="1"/>
  <c r="D11" i="1"/>
  <c r="E9" i="1"/>
  <c r="D42" i="1"/>
  <c r="D28" i="1"/>
  <c r="E7" i="1"/>
  <c r="D7" i="1" s="1"/>
  <c r="K6" i="1"/>
  <c r="O6" i="1"/>
  <c r="S6" i="1"/>
  <c r="AA6" i="1"/>
  <c r="G8" i="1"/>
  <c r="E8" i="1" s="1"/>
  <c r="D8" i="1" s="1"/>
  <c r="O8" i="1"/>
  <c r="W8" i="1"/>
  <c r="W6" i="1" s="1"/>
  <c r="D10" i="1"/>
  <c r="D15" i="1"/>
  <c r="D19" i="1"/>
  <c r="E22" i="1"/>
  <c r="F32" i="1"/>
  <c r="D32" i="1" s="1"/>
  <c r="D18" i="1"/>
  <c r="H6" i="1"/>
  <c r="L6" i="1"/>
  <c r="P6" i="1"/>
  <c r="T6" i="1"/>
  <c r="X6" i="1"/>
  <c r="AB6" i="1"/>
  <c r="D14" i="1"/>
  <c r="I6" i="1"/>
  <c r="M6" i="1"/>
  <c r="Q6" i="1"/>
  <c r="U6" i="1"/>
  <c r="Y6" i="1"/>
  <c r="AC6" i="1"/>
  <c r="D29" i="1"/>
  <c r="G34" i="1"/>
  <c r="E34" i="1" s="1"/>
  <c r="D34" i="1" s="1"/>
  <c r="F20" i="1"/>
  <c r="E30" i="1"/>
  <c r="E20" i="1"/>
  <c r="E26" i="1"/>
  <c r="J9" i="1"/>
  <c r="R9" i="1"/>
  <c r="Z9" i="1"/>
  <c r="F22" i="1"/>
  <c r="D22" i="1" s="1"/>
  <c r="N9" i="1"/>
  <c r="V9" i="1"/>
  <c r="AD9" i="1"/>
  <c r="H26" i="1"/>
  <c r="F26" i="1" s="1"/>
  <c r="H30" i="1"/>
  <c r="F30" i="1" s="1"/>
  <c r="F9" i="1" l="1"/>
  <c r="D9" i="1" s="1"/>
  <c r="D20" i="1"/>
  <c r="G6" i="1"/>
  <c r="E6" i="1" s="1"/>
  <c r="F6" i="1"/>
  <c r="D26" i="1"/>
  <c r="D30" i="1"/>
  <c r="D6" i="1" l="1"/>
</calcChain>
</file>

<file path=xl/sharedStrings.xml><?xml version="1.0" encoding="utf-8"?>
<sst xmlns="http://schemas.openxmlformats.org/spreadsheetml/2006/main" count="121" uniqueCount="58">
  <si>
    <t>第４表　出生数，性・月・市町別</t>
    <phoneticPr fontId="2"/>
  </si>
  <si>
    <t>平成28年</t>
    <phoneticPr fontId="2"/>
  </si>
  <si>
    <t>総　　　数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</si>
  <si>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</si>
  <si>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</si>
  <si>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</si>
  <si>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</si>
  <si>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</si>
  <si>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</si>
  <si>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</si>
  <si>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</si>
  <si>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</si>
  <si>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</si>
  <si>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</si>
  <si>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</si>
  <si>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市　町　</t>
    <phoneticPr fontId="2"/>
  </si>
  <si>
    <t>ｺｰﾄﾞ</t>
    <phoneticPr fontId="2"/>
  </si>
  <si>
    <t>総数</t>
  </si>
  <si>
    <t>男</t>
  </si>
  <si>
    <t>女</t>
  </si>
  <si>
    <t>総　　数</t>
  </si>
  <si>
    <t>市　　計</t>
  </si>
  <si>
    <t>郡　　計</t>
  </si>
  <si>
    <t>佐賀中部保健所</t>
  </si>
  <si>
    <t xml:space="preserve">  佐  賀　市</t>
  </si>
  <si>
    <t>　多　久　市</t>
  </si>
  <si>
    <t>　小　城　市</t>
    <rPh sb="1" eb="2">
      <t>ショウ</t>
    </rPh>
    <rPh sb="3" eb="4">
      <t>シロ</t>
    </rPh>
    <phoneticPr fontId="2"/>
  </si>
  <si>
    <t>　神　埼　市</t>
    <rPh sb="1" eb="2">
      <t>カミ</t>
    </rPh>
    <rPh sb="3" eb="4">
      <t>サキ</t>
    </rPh>
    <rPh sb="5" eb="6">
      <t>シ</t>
    </rPh>
    <phoneticPr fontId="2"/>
  </si>
  <si>
    <t>　佐　賀　郡</t>
  </si>
  <si>
    <t>川副町</t>
  </si>
  <si>
    <t>東与賀町</t>
  </si>
  <si>
    <t>久保田町</t>
  </si>
  <si>
    <t>　神　埼　郡</t>
  </si>
  <si>
    <t>吉野ヶ里町</t>
    <rPh sb="0" eb="4">
      <t>ヨシノガリ</t>
    </rPh>
    <rPh sb="4" eb="5">
      <t>マチ</t>
    </rPh>
    <phoneticPr fontId="2"/>
  </si>
  <si>
    <t>鳥栖保健所</t>
  </si>
  <si>
    <t>　鳥　栖　市</t>
  </si>
  <si>
    <t>　三 養 基 郡</t>
  </si>
  <si>
    <t>基山町</t>
  </si>
  <si>
    <t>上峰町</t>
  </si>
  <si>
    <t>みやき町</t>
  </si>
  <si>
    <t>唐津保健所</t>
  </si>
  <si>
    <t>　唐　津　市</t>
  </si>
  <si>
    <t>　東 松 浦 郡</t>
  </si>
  <si>
    <t>玄海町</t>
  </si>
  <si>
    <t>伊万里保健所</t>
  </si>
  <si>
    <t>　伊 万 里 市</t>
  </si>
  <si>
    <t>　西 松 浦 郡</t>
  </si>
  <si>
    <t>有田町</t>
  </si>
  <si>
    <t>杵藤保健所</t>
  </si>
  <si>
    <t>　武　雄　市</t>
  </si>
  <si>
    <t>　鹿　島　市</t>
  </si>
  <si>
    <t>　嬉　野　市</t>
    <rPh sb="1" eb="2">
      <t>ウレシ</t>
    </rPh>
    <rPh sb="3" eb="4">
      <t>ノ</t>
    </rPh>
    <rPh sb="5" eb="6">
      <t>シ</t>
    </rPh>
    <phoneticPr fontId="2"/>
  </si>
  <si>
    <t>　杵　島　郡</t>
  </si>
  <si>
    <t>大町町</t>
  </si>
  <si>
    <t>江北町</t>
  </si>
  <si>
    <t>白石町</t>
  </si>
  <si>
    <t>　藤　津　郡</t>
  </si>
  <si>
    <t>太良町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</si>
</sst>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0;_ * \-#\ ##0;_ * &quot;-&quot;;_ @"/>
  </numFmts>
  <fonts count="9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Border="1" applyAlignme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 applyBorder="1" applyAlignment="1"/>
    <xf numFmtId="0" fontId="5" fillId="0" borderId="0" xfId="0" applyFont="1" applyBorder="1" applyAlignment="1">
      <alignment horizontal="right"/>
    </xf>
    <xf numFmtId="0" fontId="7" fillId="2" borderId="0" xfId="0" quotePrefix="1" applyFont="1" applyFill="1" applyAlignment="1">
      <alignment vertical="center"/>
    </xf>
    <xf numFmtId="176" fontId="7" fillId="0" borderId="10" xfId="0" applyNumberFormat="1" applyFont="1" applyBorder="1" applyAlignment="1">
      <alignment horizontal="right"/>
    </xf>
    <xf numFmtId="176" fontId="7" fillId="0" borderId="15" xfId="0" applyNumberFormat="1" applyFont="1" applyFill="1" applyBorder="1" applyAlignment="1">
      <alignment horizontal="right"/>
    </xf>
    <xf numFmtId="176" fontId="7" fillId="3" borderId="15" xfId="0" applyNumberFormat="1" applyFont="1" applyFill="1" applyBorder="1" applyAlignment="1">
      <alignment horizontal="right"/>
    </xf>
    <xf numFmtId="0" fontId="8" fillId="0" borderId="0" xfId="0" applyFont="1" applyAlignment="1">
      <alignment vertical="center"/>
    </xf>
    <xf numFmtId="176" fontId="7" fillId="0" borderId="16" xfId="0" applyNumberFormat="1" applyFont="1" applyFill="1" applyBorder="1" applyAlignment="1">
      <alignment horizontal="right"/>
    </xf>
    <xf numFmtId="176" fontId="7" fillId="3" borderId="16" xfId="0" applyNumberFormat="1" applyFont="1" applyFill="1" applyBorder="1" applyAlignment="1">
      <alignment horizontal="right"/>
    </xf>
    <xf numFmtId="0" fontId="6" fillId="2" borderId="0" xfId="0" quotePrefix="1" applyFont="1" applyFill="1" applyAlignment="1">
      <alignment vertical="center"/>
    </xf>
    <xf numFmtId="176" fontId="6" fillId="0" borderId="10" xfId="0" applyNumberFormat="1" applyFont="1" applyBorder="1" applyAlignment="1">
      <alignment horizontal="right"/>
    </xf>
    <xf numFmtId="176" fontId="6" fillId="0" borderId="16" xfId="0" applyNumberFormat="1" applyFont="1" applyFill="1" applyBorder="1" applyAlignment="1">
      <alignment horizontal="right"/>
    </xf>
    <xf numFmtId="176" fontId="6" fillId="3" borderId="16" xfId="0" applyNumberFormat="1" applyFont="1" applyFill="1" applyBorder="1" applyAlignment="1">
      <alignment horizontal="right"/>
    </xf>
    <xf numFmtId="0" fontId="6" fillId="2" borderId="18" xfId="0" quotePrefix="1" applyFont="1" applyFill="1" applyBorder="1" applyAlignment="1">
      <alignment vertical="center"/>
    </xf>
    <xf numFmtId="176" fontId="6" fillId="0" borderId="19" xfId="0" applyNumberFormat="1" applyFont="1" applyBorder="1" applyAlignment="1">
      <alignment horizontal="right"/>
    </xf>
    <xf numFmtId="176" fontId="6" fillId="0" borderId="20" xfId="0" applyNumberFormat="1" applyFont="1" applyFill="1" applyBorder="1" applyAlignment="1">
      <alignment horizontal="right"/>
    </xf>
    <xf numFmtId="176" fontId="6" fillId="3" borderId="20" xfId="0" applyNumberFormat="1" applyFont="1" applyFill="1" applyBorder="1" applyAlignment="1">
      <alignment horizontal="right"/>
    </xf>
    <xf numFmtId="0" fontId="6" fillId="4" borderId="1" xfId="0" applyFont="1" applyFill="1" applyBorder="1" applyAlignment="1"/>
    <xf numFmtId="0" fontId="6" fillId="4" borderId="2" xfId="0" applyFont="1" applyFill="1" applyBorder="1" applyAlignment="1"/>
    <xf numFmtId="0" fontId="6" fillId="4" borderId="6" xfId="0" applyFont="1" applyFill="1" applyBorder="1" applyAlignment="1">
      <alignment horizontal="centerContinuous"/>
    </xf>
    <xf numFmtId="0" fontId="6" fillId="4" borderId="0" xfId="0" applyFont="1" applyFill="1" applyBorder="1" applyAlignment="1">
      <alignment horizontal="centerContinuous"/>
    </xf>
    <xf numFmtId="0" fontId="6" fillId="4" borderId="12" xfId="0" applyFont="1" applyFill="1" applyBorder="1" applyAlignment="1"/>
    <xf numFmtId="0" fontId="6" fillId="4" borderId="8" xfId="0" applyFont="1" applyFill="1" applyBorder="1" applyAlignment="1"/>
    <xf numFmtId="0" fontId="7" fillId="4" borderId="6" xfId="0" applyFont="1" applyFill="1" applyBorder="1" applyAlignment="1">
      <alignment horizontal="centerContinuous"/>
    </xf>
    <xf numFmtId="0" fontId="7" fillId="4" borderId="0" xfId="0" applyFont="1" applyFill="1" applyBorder="1" applyAlignment="1">
      <alignment horizontal="centerContinuous"/>
    </xf>
    <xf numFmtId="0" fontId="7" fillId="4" borderId="6" xfId="0" applyFont="1" applyFill="1" applyBorder="1" applyAlignment="1"/>
    <xf numFmtId="0" fontId="7" fillId="4" borderId="0" xfId="0" applyFont="1" applyFill="1" applyBorder="1" applyAlignment="1"/>
    <xf numFmtId="0" fontId="7" fillId="4" borderId="0" xfId="0" applyFont="1" applyFill="1" applyBorder="1" applyAlignment="1">
      <alignment horizontal="distributed"/>
    </xf>
    <xf numFmtId="0" fontId="6" fillId="4" borderId="6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distributed"/>
    </xf>
    <xf numFmtId="0" fontId="6" fillId="4" borderId="6" xfId="0" applyFont="1" applyFill="1" applyBorder="1" applyAlignment="1"/>
    <xf numFmtId="0" fontId="6" fillId="4" borderId="17" xfId="0" applyFont="1" applyFill="1" applyBorder="1" applyAlignment="1"/>
    <xf numFmtId="0" fontId="6" fillId="4" borderId="18" xfId="0" applyFont="1" applyFill="1" applyBorder="1" applyAlignment="1">
      <alignment horizontal="distributed"/>
    </xf>
    <xf numFmtId="0" fontId="6" fillId="4" borderId="2" xfId="0" applyFont="1" applyFill="1" applyBorder="1" applyAlignment="1">
      <alignment vertical="center"/>
    </xf>
    <xf numFmtId="0" fontId="6" fillId="4" borderId="3" xfId="0" applyFont="1" applyFill="1" applyBorder="1" applyAlignment="1"/>
    <xf numFmtId="0" fontId="6" fillId="4" borderId="5" xfId="0" applyFont="1" applyFill="1" applyBorder="1" applyAlignment="1"/>
    <xf numFmtId="0" fontId="6" fillId="4" borderId="0" xfId="0" applyFont="1" applyFill="1" applyBorder="1" applyAlignment="1">
      <alignment horizontal="centerContinuous" vertical="center"/>
    </xf>
    <xf numFmtId="0" fontId="6" fillId="4" borderId="10" xfId="0" applyFont="1" applyFill="1" applyBorder="1" applyAlignment="1">
      <alignment horizontal="centerContinuous"/>
    </xf>
    <xf numFmtId="0" fontId="6" fillId="4" borderId="11" xfId="0" applyFont="1" applyFill="1" applyBorder="1" applyAlignment="1">
      <alignment horizontal="centerContinuous"/>
    </xf>
    <xf numFmtId="0" fontId="6" fillId="4" borderId="8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7" xfId="0" applyFont="1" applyFill="1" applyBorder="1" applyAlignment="1"/>
    <xf numFmtId="0" fontId="6" fillId="4" borderId="14" xfId="0" applyFont="1" applyFill="1" applyBorder="1" applyAlignment="1"/>
    <xf numFmtId="0" fontId="7" fillId="4" borderId="10" xfId="0" applyFont="1" applyFill="1" applyBorder="1" applyAlignment="1">
      <alignment horizontal="centerContinuous"/>
    </xf>
    <xf numFmtId="0" fontId="7" fillId="4" borderId="11" xfId="0" applyFont="1" applyFill="1" applyBorder="1" applyAlignment="1">
      <alignment horizontal="centerContinuous"/>
    </xf>
    <xf numFmtId="0" fontId="7" fillId="4" borderId="10" xfId="0" applyFont="1" applyFill="1" applyBorder="1" applyAlignment="1"/>
    <xf numFmtId="0" fontId="7" fillId="4" borderId="11" xfId="0" applyFont="1" applyFill="1" applyBorder="1" applyAlignment="1"/>
    <xf numFmtId="0" fontId="7" fillId="4" borderId="11" xfId="0" applyFont="1" applyFill="1" applyBorder="1" applyAlignment="1">
      <alignment horizontal="distributed"/>
    </xf>
    <xf numFmtId="0" fontId="6" fillId="4" borderId="10" xfId="0" applyFont="1" applyFill="1" applyBorder="1" applyAlignment="1"/>
    <xf numFmtId="0" fontId="6" fillId="4" borderId="11" xfId="0" applyFont="1" applyFill="1" applyBorder="1" applyAlignment="1">
      <alignment horizontal="distributed"/>
    </xf>
    <xf numFmtId="0" fontId="6" fillId="4" borderId="19" xfId="0" applyFont="1" applyFill="1" applyBorder="1" applyAlignment="1"/>
    <xf numFmtId="0" fontId="6" fillId="4" borderId="21" xfId="0" applyFont="1" applyFill="1" applyBorder="1" applyAlignment="1">
      <alignment horizontal="distributed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2"/>
    <pageSetUpPr fitToPage="1"/>
  </sheetPr>
  <dimension ref="A1:AF43"/>
  <sheetViews>
    <sheetView tabSelected="1" view="pageBreakPreview" zoomScale="85" zoomScaleNormal="75" workbookViewId="0">
      <selection activeCell="AD18" sqref="AD18"/>
    </sheetView>
  </sheetViews>
  <sheetFormatPr defaultRowHeight="13.5" x14ac:dyDescent="0.15"/>
  <cols>
    <col min="1" max="1" width="4.125" style="1" customWidth="1"/>
    <col min="2" max="2" width="10" style="1" customWidth="1"/>
    <col min="3" max="3" width="7.375" style="2" hidden="1" customWidth="1"/>
    <col min="4" max="6" width="8.5" style="2" customWidth="1"/>
    <col min="7" max="16" width="6.25" style="2" customWidth="1"/>
    <col min="17" max="30" width="6.125" style="2" customWidth="1"/>
    <col min="31" max="31" width="3.25" style="3" customWidth="1"/>
    <col min="32" max="32" width="13" style="3" customWidth="1"/>
    <col min="33" max="16384" width="9" style="2"/>
  </cols>
  <sheetData>
    <row r="1" spans="1:32" s="6" customFormat="1" ht="21" customHeight="1" x14ac:dyDescent="0.2">
      <c r="A1" s="4" t="s">
        <v>0</v>
      </c>
      <c r="B1" s="5"/>
      <c r="AE1" s="7"/>
      <c r="AF1" s="8" t="s">
        <v>1</v>
      </c>
    </row>
    <row r="2" spans="1:32" ht="5.25" customHeight="1" thickBot="1" x14ac:dyDescent="0.2">
      <c r="AF2" s="1"/>
    </row>
    <row r="3" spans="1:32" ht="28.5" customHeight="1" x14ac:dyDescent="0.15">
      <c r="A3" s="24"/>
      <c r="B3" s="25"/>
      <c r="C3" s="40"/>
      <c r="D3" s="60" t="s">
        <v>2</v>
      </c>
      <c r="E3" s="64"/>
      <c r="F3" s="61"/>
      <c r="G3" s="60" t="s">
        <v>3</v>
      </c>
      <c r="H3" s="61"/>
      <c r="I3" s="60" t="s">
        <v>4</v>
      </c>
      <c r="J3" s="61"/>
      <c r="K3" s="60" t="s">
        <v>5</v>
      </c>
      <c r="L3" s="61"/>
      <c r="M3" s="60" t="s">
        <v>6</v>
      </c>
      <c r="N3" s="61"/>
      <c r="O3" s="60" t="s">
        <v>7</v>
      </c>
      <c r="P3" s="61"/>
      <c r="Q3" s="60" t="s">
        <v>8</v>
      </c>
      <c r="R3" s="61"/>
      <c r="S3" s="60" t="s">
        <v>9</v>
      </c>
      <c r="T3" s="61"/>
      <c r="U3" s="60" t="s">
        <v>10</v>
      </c>
      <c r="V3" s="61"/>
      <c r="W3" s="60" t="s">
        <v>11</v>
      </c>
      <c r="X3" s="61"/>
      <c r="Y3" s="60" t="s">
        <v>12</v>
      </c>
      <c r="Z3" s="61"/>
      <c r="AA3" s="60" t="s">
        <v>13</v>
      </c>
      <c r="AB3" s="61"/>
      <c r="AC3" s="60" t="s">
        <v>14</v>
      </c>
      <c r="AD3" s="61"/>
      <c r="AE3" s="41"/>
      <c r="AF3" s="42"/>
    </row>
    <row r="4" spans="1:32" ht="28.5" customHeight="1" x14ac:dyDescent="0.15">
      <c r="A4" s="26" t="s">
        <v>15</v>
      </c>
      <c r="B4" s="27"/>
      <c r="C4" s="43"/>
      <c r="D4" s="62"/>
      <c r="E4" s="65"/>
      <c r="F4" s="63"/>
      <c r="G4" s="62"/>
      <c r="H4" s="63"/>
      <c r="I4" s="62"/>
      <c r="J4" s="63"/>
      <c r="K4" s="62"/>
      <c r="L4" s="63"/>
      <c r="M4" s="62"/>
      <c r="N4" s="63"/>
      <c r="O4" s="62"/>
      <c r="P4" s="63"/>
      <c r="Q4" s="62"/>
      <c r="R4" s="63"/>
      <c r="S4" s="62"/>
      <c r="T4" s="63"/>
      <c r="U4" s="62"/>
      <c r="V4" s="63"/>
      <c r="W4" s="62"/>
      <c r="X4" s="63"/>
      <c r="Y4" s="62"/>
      <c r="Z4" s="63"/>
      <c r="AA4" s="62"/>
      <c r="AB4" s="63"/>
      <c r="AC4" s="62"/>
      <c r="AD4" s="63"/>
      <c r="AE4" s="44" t="s">
        <v>15</v>
      </c>
      <c r="AF4" s="45"/>
    </row>
    <row r="5" spans="1:32" ht="28.5" customHeight="1" x14ac:dyDescent="0.15">
      <c r="A5" s="28"/>
      <c r="B5" s="29"/>
      <c r="C5" s="46" t="s">
        <v>16</v>
      </c>
      <c r="D5" s="47" t="s">
        <v>17</v>
      </c>
      <c r="E5" s="48" t="s">
        <v>18</v>
      </c>
      <c r="F5" s="48" t="s">
        <v>19</v>
      </c>
      <c r="G5" s="48" t="s">
        <v>18</v>
      </c>
      <c r="H5" s="48" t="s">
        <v>19</v>
      </c>
      <c r="I5" s="48" t="s">
        <v>18</v>
      </c>
      <c r="J5" s="48" t="s">
        <v>19</v>
      </c>
      <c r="K5" s="48" t="s">
        <v>18</v>
      </c>
      <c r="L5" s="48" t="s">
        <v>19</v>
      </c>
      <c r="M5" s="48" t="s">
        <v>18</v>
      </c>
      <c r="N5" s="48" t="s">
        <v>19</v>
      </c>
      <c r="O5" s="48" t="s">
        <v>18</v>
      </c>
      <c r="P5" s="47" t="s">
        <v>19</v>
      </c>
      <c r="Q5" s="47" t="s">
        <v>18</v>
      </c>
      <c r="R5" s="48" t="s">
        <v>19</v>
      </c>
      <c r="S5" s="48" t="s">
        <v>18</v>
      </c>
      <c r="T5" s="48" t="s">
        <v>19</v>
      </c>
      <c r="U5" s="48" t="s">
        <v>18</v>
      </c>
      <c r="V5" s="48" t="s">
        <v>19</v>
      </c>
      <c r="W5" s="48" t="s">
        <v>18</v>
      </c>
      <c r="X5" s="48" t="s">
        <v>19</v>
      </c>
      <c r="Y5" s="48" t="s">
        <v>18</v>
      </c>
      <c r="Z5" s="48" t="s">
        <v>19</v>
      </c>
      <c r="AA5" s="48" t="s">
        <v>18</v>
      </c>
      <c r="AB5" s="48" t="s">
        <v>19</v>
      </c>
      <c r="AC5" s="48" t="s">
        <v>18</v>
      </c>
      <c r="AD5" s="48" t="s">
        <v>19</v>
      </c>
      <c r="AE5" s="49"/>
      <c r="AF5" s="50"/>
    </row>
    <row r="6" spans="1:32" s="13" customFormat="1" ht="24.75" customHeight="1" x14ac:dyDescent="0.15">
      <c r="A6" s="30" t="s">
        <v>20</v>
      </c>
      <c r="B6" s="31"/>
      <c r="C6" s="9"/>
      <c r="D6" s="10">
        <f>SUM(E6:F6)</f>
        <v>6811</v>
      </c>
      <c r="E6" s="10">
        <f>G6+I6+K6+M6+O6+Q6+S6+U6+W6+Y6+AA6+AC6</f>
        <v>3495</v>
      </c>
      <c r="F6" s="10">
        <f t="shared" ref="F6:F43" si="0">H6+J6+L6+N6+P6+R6+T6+V6+X6+Z6+AB6+AD6</f>
        <v>3316</v>
      </c>
      <c r="G6" s="11">
        <f>SUM(G7:G8)</f>
        <v>310</v>
      </c>
      <c r="H6" s="12">
        <f t="shared" ref="H6:AD6" si="1">SUM(H7:H8)</f>
        <v>268</v>
      </c>
      <c r="I6" s="12">
        <f t="shared" si="1"/>
        <v>271</v>
      </c>
      <c r="J6" s="12">
        <f t="shared" si="1"/>
        <v>272</v>
      </c>
      <c r="K6" s="12">
        <f t="shared" si="1"/>
        <v>285</v>
      </c>
      <c r="L6" s="12">
        <f t="shared" si="1"/>
        <v>293</v>
      </c>
      <c r="M6" s="12">
        <f t="shared" si="1"/>
        <v>310</v>
      </c>
      <c r="N6" s="12">
        <f t="shared" si="1"/>
        <v>294</v>
      </c>
      <c r="O6" s="12">
        <f t="shared" si="1"/>
        <v>277</v>
      </c>
      <c r="P6" s="12">
        <f t="shared" si="1"/>
        <v>298</v>
      </c>
      <c r="Q6" s="12">
        <f t="shared" si="1"/>
        <v>300</v>
      </c>
      <c r="R6" s="12">
        <f t="shared" si="1"/>
        <v>296</v>
      </c>
      <c r="S6" s="12">
        <f t="shared" si="1"/>
        <v>268</v>
      </c>
      <c r="T6" s="12">
        <f t="shared" si="1"/>
        <v>283</v>
      </c>
      <c r="U6" s="12">
        <f t="shared" si="1"/>
        <v>317</v>
      </c>
      <c r="V6" s="12">
        <f t="shared" si="1"/>
        <v>255</v>
      </c>
      <c r="W6" s="12">
        <f t="shared" si="1"/>
        <v>329</v>
      </c>
      <c r="X6" s="12">
        <f t="shared" si="1"/>
        <v>280</v>
      </c>
      <c r="Y6" s="12">
        <f t="shared" si="1"/>
        <v>270</v>
      </c>
      <c r="Z6" s="12">
        <f t="shared" si="1"/>
        <v>270</v>
      </c>
      <c r="AA6" s="12">
        <f t="shared" si="1"/>
        <v>262</v>
      </c>
      <c r="AB6" s="12">
        <f t="shared" si="1"/>
        <v>240</v>
      </c>
      <c r="AC6" s="12">
        <f t="shared" si="1"/>
        <v>296</v>
      </c>
      <c r="AD6" s="12">
        <f t="shared" si="1"/>
        <v>267</v>
      </c>
      <c r="AE6" s="51" t="s">
        <v>20</v>
      </c>
      <c r="AF6" s="52"/>
    </row>
    <row r="7" spans="1:32" s="13" customFormat="1" ht="24.75" customHeight="1" x14ac:dyDescent="0.15">
      <c r="A7" s="30" t="s">
        <v>21</v>
      </c>
      <c r="B7" s="31"/>
      <c r="C7" s="9"/>
      <c r="D7" s="10">
        <f t="shared" ref="D7:D43" si="2">SUM(E7:F7)</f>
        <v>5778</v>
      </c>
      <c r="E7" s="10">
        <f t="shared" ref="E7:E43" si="3">G7+I7+K7+M7+O7+Q7+S7+U7+W7+Y7+AA7+AC7</f>
        <v>2960</v>
      </c>
      <c r="F7" s="10">
        <f t="shared" si="0"/>
        <v>2818</v>
      </c>
      <c r="G7" s="14">
        <f t="shared" ref="G7:AD7" si="4">G10+G11+G12+G13+G21+G27+G31+G35+G36+G37</f>
        <v>249</v>
      </c>
      <c r="H7" s="15">
        <f t="shared" si="4"/>
        <v>238</v>
      </c>
      <c r="I7" s="15">
        <f t="shared" si="4"/>
        <v>234</v>
      </c>
      <c r="J7" s="15">
        <f t="shared" si="4"/>
        <v>231</v>
      </c>
      <c r="K7" s="15">
        <f t="shared" si="4"/>
        <v>246</v>
      </c>
      <c r="L7" s="15">
        <f t="shared" si="4"/>
        <v>244</v>
      </c>
      <c r="M7" s="15">
        <f t="shared" si="4"/>
        <v>262</v>
      </c>
      <c r="N7" s="15">
        <f t="shared" si="4"/>
        <v>251</v>
      </c>
      <c r="O7" s="15">
        <f t="shared" si="4"/>
        <v>239</v>
      </c>
      <c r="P7" s="15">
        <f t="shared" si="4"/>
        <v>256</v>
      </c>
      <c r="Q7" s="15">
        <f t="shared" si="4"/>
        <v>258</v>
      </c>
      <c r="R7" s="15">
        <f t="shared" si="4"/>
        <v>251</v>
      </c>
      <c r="S7" s="15">
        <f t="shared" si="4"/>
        <v>219</v>
      </c>
      <c r="T7" s="15">
        <f t="shared" si="4"/>
        <v>235</v>
      </c>
      <c r="U7" s="15">
        <f t="shared" si="4"/>
        <v>267</v>
      </c>
      <c r="V7" s="15">
        <f t="shared" si="4"/>
        <v>215</v>
      </c>
      <c r="W7" s="15">
        <f t="shared" si="4"/>
        <v>282</v>
      </c>
      <c r="X7" s="15">
        <f t="shared" si="4"/>
        <v>241</v>
      </c>
      <c r="Y7" s="15">
        <f t="shared" si="4"/>
        <v>233</v>
      </c>
      <c r="Z7" s="15">
        <f t="shared" si="4"/>
        <v>223</v>
      </c>
      <c r="AA7" s="15">
        <f t="shared" si="4"/>
        <v>218</v>
      </c>
      <c r="AB7" s="15">
        <f t="shared" si="4"/>
        <v>200</v>
      </c>
      <c r="AC7" s="15">
        <f t="shared" si="4"/>
        <v>253</v>
      </c>
      <c r="AD7" s="15">
        <f t="shared" si="4"/>
        <v>233</v>
      </c>
      <c r="AE7" s="51" t="s">
        <v>21</v>
      </c>
      <c r="AF7" s="52"/>
    </row>
    <row r="8" spans="1:32" s="13" customFormat="1" ht="24.75" customHeight="1" x14ac:dyDescent="0.15">
      <c r="A8" s="30" t="s">
        <v>22</v>
      </c>
      <c r="B8" s="31"/>
      <c r="C8" s="9"/>
      <c r="D8" s="10">
        <f t="shared" si="2"/>
        <v>1033</v>
      </c>
      <c r="E8" s="10">
        <f t="shared" si="3"/>
        <v>535</v>
      </c>
      <c r="F8" s="10">
        <f t="shared" si="0"/>
        <v>498</v>
      </c>
      <c r="G8" s="14">
        <f t="shared" ref="G8:AD8" si="5">G14+G18+G22+G28+G38+G32+G42</f>
        <v>61</v>
      </c>
      <c r="H8" s="15">
        <f t="shared" si="5"/>
        <v>30</v>
      </c>
      <c r="I8" s="15">
        <f t="shared" si="5"/>
        <v>37</v>
      </c>
      <c r="J8" s="15">
        <f t="shared" si="5"/>
        <v>41</v>
      </c>
      <c r="K8" s="15">
        <f t="shared" si="5"/>
        <v>39</v>
      </c>
      <c r="L8" s="15">
        <f t="shared" si="5"/>
        <v>49</v>
      </c>
      <c r="M8" s="15">
        <f t="shared" si="5"/>
        <v>48</v>
      </c>
      <c r="N8" s="15">
        <f t="shared" si="5"/>
        <v>43</v>
      </c>
      <c r="O8" s="15">
        <f t="shared" si="5"/>
        <v>38</v>
      </c>
      <c r="P8" s="15">
        <f t="shared" si="5"/>
        <v>42</v>
      </c>
      <c r="Q8" s="15">
        <f t="shared" si="5"/>
        <v>42</v>
      </c>
      <c r="R8" s="15">
        <f t="shared" si="5"/>
        <v>45</v>
      </c>
      <c r="S8" s="15">
        <f t="shared" si="5"/>
        <v>49</v>
      </c>
      <c r="T8" s="15">
        <f t="shared" si="5"/>
        <v>48</v>
      </c>
      <c r="U8" s="15">
        <f t="shared" si="5"/>
        <v>50</v>
      </c>
      <c r="V8" s="15">
        <f t="shared" si="5"/>
        <v>40</v>
      </c>
      <c r="W8" s="15">
        <f t="shared" si="5"/>
        <v>47</v>
      </c>
      <c r="X8" s="15">
        <f t="shared" si="5"/>
        <v>39</v>
      </c>
      <c r="Y8" s="15">
        <f t="shared" si="5"/>
        <v>37</v>
      </c>
      <c r="Z8" s="15">
        <f t="shared" si="5"/>
        <v>47</v>
      </c>
      <c r="AA8" s="15">
        <f t="shared" si="5"/>
        <v>44</v>
      </c>
      <c r="AB8" s="15">
        <f t="shared" si="5"/>
        <v>40</v>
      </c>
      <c r="AC8" s="15">
        <f t="shared" si="5"/>
        <v>43</v>
      </c>
      <c r="AD8" s="15">
        <f t="shared" si="5"/>
        <v>34</v>
      </c>
      <c r="AE8" s="51" t="s">
        <v>22</v>
      </c>
      <c r="AF8" s="52"/>
    </row>
    <row r="9" spans="1:32" s="13" customFormat="1" ht="24.75" customHeight="1" x14ac:dyDescent="0.15">
      <c r="A9" s="32" t="s">
        <v>23</v>
      </c>
      <c r="B9" s="33"/>
      <c r="C9" s="9"/>
      <c r="D9" s="10">
        <f t="shared" si="2"/>
        <v>2916</v>
      </c>
      <c r="E9" s="10">
        <f>G9+I9+K9+M9+O9+Q9+S9+U9+W9+Y9+AA9+AC9</f>
        <v>1495</v>
      </c>
      <c r="F9" s="10">
        <f t="shared" si="0"/>
        <v>1421</v>
      </c>
      <c r="G9" s="14">
        <f t="shared" ref="G9:AD9" si="6">SUM(G10:G14,G18)</f>
        <v>124</v>
      </c>
      <c r="H9" s="15">
        <f t="shared" si="6"/>
        <v>109</v>
      </c>
      <c r="I9" s="15">
        <f t="shared" si="6"/>
        <v>112</v>
      </c>
      <c r="J9" s="15">
        <f t="shared" si="6"/>
        <v>124</v>
      </c>
      <c r="K9" s="15">
        <f t="shared" si="6"/>
        <v>130</v>
      </c>
      <c r="L9" s="15">
        <f t="shared" si="6"/>
        <v>120</v>
      </c>
      <c r="M9" s="15">
        <f t="shared" si="6"/>
        <v>125</v>
      </c>
      <c r="N9" s="15">
        <f t="shared" si="6"/>
        <v>134</v>
      </c>
      <c r="O9" s="15">
        <f t="shared" si="6"/>
        <v>123</v>
      </c>
      <c r="P9" s="15">
        <f t="shared" si="6"/>
        <v>123</v>
      </c>
      <c r="Q9" s="15">
        <f t="shared" si="6"/>
        <v>130</v>
      </c>
      <c r="R9" s="15">
        <f t="shared" si="6"/>
        <v>133</v>
      </c>
      <c r="S9" s="15">
        <f t="shared" si="6"/>
        <v>101</v>
      </c>
      <c r="T9" s="15">
        <f t="shared" si="6"/>
        <v>118</v>
      </c>
      <c r="U9" s="15">
        <f t="shared" si="6"/>
        <v>137</v>
      </c>
      <c r="V9" s="15">
        <f t="shared" si="6"/>
        <v>105</v>
      </c>
      <c r="W9" s="15">
        <f t="shared" si="6"/>
        <v>132</v>
      </c>
      <c r="X9" s="15">
        <f t="shared" si="6"/>
        <v>134</v>
      </c>
      <c r="Y9" s="15">
        <f t="shared" si="6"/>
        <v>121</v>
      </c>
      <c r="Z9" s="15">
        <f t="shared" si="6"/>
        <v>118</v>
      </c>
      <c r="AA9" s="15">
        <f t="shared" si="6"/>
        <v>123</v>
      </c>
      <c r="AB9" s="15">
        <f t="shared" si="6"/>
        <v>90</v>
      </c>
      <c r="AC9" s="15">
        <f t="shared" si="6"/>
        <v>137</v>
      </c>
      <c r="AD9" s="15">
        <f t="shared" si="6"/>
        <v>113</v>
      </c>
      <c r="AE9" s="53" t="s">
        <v>23</v>
      </c>
      <c r="AF9" s="54"/>
    </row>
    <row r="10" spans="1:32" s="13" customFormat="1" ht="24.75" customHeight="1" x14ac:dyDescent="0.15">
      <c r="A10" s="32" t="s">
        <v>24</v>
      </c>
      <c r="B10" s="33"/>
      <c r="C10" s="9">
        <v>201</v>
      </c>
      <c r="D10" s="10">
        <f t="shared" si="2"/>
        <v>1976</v>
      </c>
      <c r="E10" s="10">
        <f>G10+I10+K10+M10+O10+Q10+S10+U10+W10+Y10+AA10+AC10</f>
        <v>984</v>
      </c>
      <c r="F10" s="10">
        <f t="shared" si="0"/>
        <v>992</v>
      </c>
      <c r="G10" s="14">
        <v>79</v>
      </c>
      <c r="H10" s="15">
        <v>81</v>
      </c>
      <c r="I10" s="15">
        <v>72</v>
      </c>
      <c r="J10" s="15">
        <v>79</v>
      </c>
      <c r="K10" s="15">
        <v>98</v>
      </c>
      <c r="L10" s="15">
        <v>85</v>
      </c>
      <c r="M10" s="15">
        <v>80</v>
      </c>
      <c r="N10" s="15">
        <v>78</v>
      </c>
      <c r="O10" s="15">
        <v>82</v>
      </c>
      <c r="P10" s="15">
        <v>93</v>
      </c>
      <c r="Q10" s="15">
        <v>94</v>
      </c>
      <c r="R10" s="15">
        <v>94</v>
      </c>
      <c r="S10" s="15">
        <v>63</v>
      </c>
      <c r="T10" s="15">
        <v>89</v>
      </c>
      <c r="U10" s="15">
        <v>82</v>
      </c>
      <c r="V10" s="15">
        <v>70</v>
      </c>
      <c r="W10" s="15">
        <v>89</v>
      </c>
      <c r="X10" s="15">
        <v>96</v>
      </c>
      <c r="Y10" s="15">
        <v>78</v>
      </c>
      <c r="Z10" s="15">
        <v>82</v>
      </c>
      <c r="AA10" s="15">
        <v>80</v>
      </c>
      <c r="AB10" s="15">
        <v>65</v>
      </c>
      <c r="AC10" s="15">
        <v>87</v>
      </c>
      <c r="AD10" s="15">
        <v>80</v>
      </c>
      <c r="AE10" s="53" t="s">
        <v>24</v>
      </c>
      <c r="AF10" s="54"/>
    </row>
    <row r="11" spans="1:32" s="13" customFormat="1" ht="24.75" customHeight="1" x14ac:dyDescent="0.15">
      <c r="A11" s="32" t="s">
        <v>25</v>
      </c>
      <c r="B11" s="33"/>
      <c r="C11" s="9">
        <v>204</v>
      </c>
      <c r="D11" s="10">
        <f t="shared" si="2"/>
        <v>123</v>
      </c>
      <c r="E11" s="10">
        <f t="shared" si="3"/>
        <v>68</v>
      </c>
      <c r="F11" s="10">
        <f t="shared" si="0"/>
        <v>55</v>
      </c>
      <c r="G11" s="14">
        <v>5</v>
      </c>
      <c r="H11" s="15">
        <v>4</v>
      </c>
      <c r="I11" s="15">
        <v>4</v>
      </c>
      <c r="J11" s="15">
        <v>4</v>
      </c>
      <c r="K11" s="15">
        <v>3</v>
      </c>
      <c r="L11" s="15">
        <v>4</v>
      </c>
      <c r="M11" s="15">
        <v>9</v>
      </c>
      <c r="N11" s="15">
        <v>6</v>
      </c>
      <c r="O11" s="15">
        <v>4</v>
      </c>
      <c r="P11" s="15">
        <v>5</v>
      </c>
      <c r="Q11" s="15">
        <v>6</v>
      </c>
      <c r="R11" s="15">
        <v>3</v>
      </c>
      <c r="S11" s="15">
        <v>2</v>
      </c>
      <c r="T11" s="15">
        <v>3</v>
      </c>
      <c r="U11" s="15">
        <v>8</v>
      </c>
      <c r="V11" s="15">
        <v>4</v>
      </c>
      <c r="W11" s="15">
        <v>7</v>
      </c>
      <c r="X11" s="15">
        <v>7</v>
      </c>
      <c r="Y11" s="15">
        <v>9</v>
      </c>
      <c r="Z11" s="15">
        <v>6</v>
      </c>
      <c r="AA11" s="15">
        <v>8</v>
      </c>
      <c r="AB11" s="15">
        <v>3</v>
      </c>
      <c r="AC11" s="15">
        <v>3</v>
      </c>
      <c r="AD11" s="15">
        <v>6</v>
      </c>
      <c r="AE11" s="53" t="s">
        <v>25</v>
      </c>
      <c r="AF11" s="54"/>
    </row>
    <row r="12" spans="1:32" s="13" customFormat="1" ht="24.75" customHeight="1" x14ac:dyDescent="0.15">
      <c r="A12" s="32" t="s">
        <v>26</v>
      </c>
      <c r="B12" s="33"/>
      <c r="C12" s="9">
        <v>208</v>
      </c>
      <c r="D12" s="10">
        <f t="shared" si="2"/>
        <v>407</v>
      </c>
      <c r="E12" s="10">
        <f t="shared" si="3"/>
        <v>231</v>
      </c>
      <c r="F12" s="10">
        <f t="shared" si="0"/>
        <v>176</v>
      </c>
      <c r="G12" s="14">
        <v>19</v>
      </c>
      <c r="H12" s="15">
        <v>10</v>
      </c>
      <c r="I12" s="15">
        <v>22</v>
      </c>
      <c r="J12" s="15">
        <v>20</v>
      </c>
      <c r="K12" s="15">
        <v>14</v>
      </c>
      <c r="L12" s="15">
        <v>12</v>
      </c>
      <c r="M12" s="15">
        <v>19</v>
      </c>
      <c r="N12" s="15">
        <v>23</v>
      </c>
      <c r="O12" s="15">
        <v>21</v>
      </c>
      <c r="P12" s="15">
        <v>9</v>
      </c>
      <c r="Q12" s="15">
        <v>17</v>
      </c>
      <c r="R12" s="15">
        <v>16</v>
      </c>
      <c r="S12" s="15">
        <v>19</v>
      </c>
      <c r="T12" s="15">
        <v>15</v>
      </c>
      <c r="U12" s="15">
        <v>17</v>
      </c>
      <c r="V12" s="15">
        <v>14</v>
      </c>
      <c r="W12" s="15">
        <v>18</v>
      </c>
      <c r="X12" s="15">
        <v>14</v>
      </c>
      <c r="Y12" s="15">
        <v>20</v>
      </c>
      <c r="Z12" s="15">
        <v>14</v>
      </c>
      <c r="AA12" s="15">
        <v>19</v>
      </c>
      <c r="AB12" s="15">
        <v>11</v>
      </c>
      <c r="AC12" s="15">
        <v>26</v>
      </c>
      <c r="AD12" s="15">
        <v>18</v>
      </c>
      <c r="AE12" s="53" t="s">
        <v>26</v>
      </c>
      <c r="AF12" s="54"/>
    </row>
    <row r="13" spans="1:32" s="13" customFormat="1" ht="24.75" customHeight="1" x14ac:dyDescent="0.15">
      <c r="A13" s="32" t="s">
        <v>27</v>
      </c>
      <c r="B13" s="33"/>
      <c r="C13" s="9">
        <v>210</v>
      </c>
      <c r="D13" s="10">
        <f>SUM(E13:F13)</f>
        <v>251</v>
      </c>
      <c r="E13" s="10">
        <f>G13+I13+K13+M13+O13+Q13+S13+U13+W13+Y13+AA13+AC13</f>
        <v>128</v>
      </c>
      <c r="F13" s="10">
        <f>H13+J13+L13+N13+P13+R13+T13+V13+X13+Z13+AB13+AD13</f>
        <v>123</v>
      </c>
      <c r="G13" s="14">
        <v>14</v>
      </c>
      <c r="H13" s="15">
        <v>12</v>
      </c>
      <c r="I13" s="15">
        <v>8</v>
      </c>
      <c r="J13" s="15">
        <v>15</v>
      </c>
      <c r="K13" s="15">
        <v>6</v>
      </c>
      <c r="L13" s="15">
        <v>8</v>
      </c>
      <c r="M13" s="15">
        <v>7</v>
      </c>
      <c r="N13" s="15">
        <v>17</v>
      </c>
      <c r="O13" s="15">
        <v>11</v>
      </c>
      <c r="P13" s="15">
        <v>9</v>
      </c>
      <c r="Q13" s="15">
        <v>10</v>
      </c>
      <c r="R13" s="15">
        <v>14</v>
      </c>
      <c r="S13" s="15">
        <v>8</v>
      </c>
      <c r="T13" s="15">
        <v>5</v>
      </c>
      <c r="U13" s="15">
        <v>17</v>
      </c>
      <c r="V13" s="15">
        <v>8</v>
      </c>
      <c r="W13" s="15">
        <v>16</v>
      </c>
      <c r="X13" s="15">
        <v>11</v>
      </c>
      <c r="Y13" s="15">
        <v>10</v>
      </c>
      <c r="Z13" s="15">
        <v>11</v>
      </c>
      <c r="AA13" s="15">
        <v>8</v>
      </c>
      <c r="AB13" s="15">
        <v>5</v>
      </c>
      <c r="AC13" s="15">
        <v>13</v>
      </c>
      <c r="AD13" s="15">
        <v>8</v>
      </c>
      <c r="AE13" s="53" t="s">
        <v>27</v>
      </c>
      <c r="AF13" s="54"/>
    </row>
    <row r="14" spans="1:32" s="13" customFormat="1" ht="24.75" hidden="1" customHeight="1" x14ac:dyDescent="0.15">
      <c r="A14" s="32" t="s">
        <v>28</v>
      </c>
      <c r="B14" s="34"/>
      <c r="C14" s="9"/>
      <c r="D14" s="10">
        <f t="shared" si="2"/>
        <v>0</v>
      </c>
      <c r="E14" s="10">
        <f t="shared" si="3"/>
        <v>0</v>
      </c>
      <c r="F14" s="10">
        <f t="shared" si="0"/>
        <v>0</v>
      </c>
      <c r="G14" s="14">
        <f>SUM(G15:G17)</f>
        <v>0</v>
      </c>
      <c r="H14" s="15">
        <f t="shared" ref="H14:AD14" si="7">SUM(H15:H17)</f>
        <v>0</v>
      </c>
      <c r="I14" s="15">
        <f t="shared" si="7"/>
        <v>0</v>
      </c>
      <c r="J14" s="15">
        <f t="shared" si="7"/>
        <v>0</v>
      </c>
      <c r="K14" s="15">
        <f t="shared" si="7"/>
        <v>0</v>
      </c>
      <c r="L14" s="15">
        <f t="shared" si="7"/>
        <v>0</v>
      </c>
      <c r="M14" s="15">
        <f t="shared" si="7"/>
        <v>0</v>
      </c>
      <c r="N14" s="15">
        <f t="shared" si="7"/>
        <v>0</v>
      </c>
      <c r="O14" s="15">
        <f t="shared" si="7"/>
        <v>0</v>
      </c>
      <c r="P14" s="15">
        <f t="shared" si="7"/>
        <v>0</v>
      </c>
      <c r="Q14" s="15">
        <f t="shared" si="7"/>
        <v>0</v>
      </c>
      <c r="R14" s="15">
        <f t="shared" si="7"/>
        <v>0</v>
      </c>
      <c r="S14" s="15">
        <f t="shared" si="7"/>
        <v>0</v>
      </c>
      <c r="T14" s="15">
        <f t="shared" si="7"/>
        <v>0</v>
      </c>
      <c r="U14" s="15">
        <f t="shared" si="7"/>
        <v>0</v>
      </c>
      <c r="V14" s="15">
        <f t="shared" si="7"/>
        <v>0</v>
      </c>
      <c r="W14" s="15">
        <f t="shared" si="7"/>
        <v>0</v>
      </c>
      <c r="X14" s="15">
        <f t="shared" si="7"/>
        <v>0</v>
      </c>
      <c r="Y14" s="15">
        <f t="shared" si="7"/>
        <v>0</v>
      </c>
      <c r="Z14" s="15">
        <f t="shared" si="7"/>
        <v>0</v>
      </c>
      <c r="AA14" s="15">
        <f t="shared" si="7"/>
        <v>0</v>
      </c>
      <c r="AB14" s="15">
        <f t="shared" si="7"/>
        <v>0</v>
      </c>
      <c r="AC14" s="15">
        <f t="shared" si="7"/>
        <v>0</v>
      </c>
      <c r="AD14" s="15">
        <f t="shared" si="7"/>
        <v>0</v>
      </c>
      <c r="AE14" s="53" t="s">
        <v>28</v>
      </c>
      <c r="AF14" s="55"/>
    </row>
    <row r="15" spans="1:32" s="13" customFormat="1" ht="24.75" hidden="1" customHeight="1" x14ac:dyDescent="0.15">
      <c r="A15" s="32"/>
      <c r="B15" s="34" t="s">
        <v>29</v>
      </c>
      <c r="C15" s="9">
        <v>302</v>
      </c>
      <c r="D15" s="10">
        <f t="shared" si="2"/>
        <v>0</v>
      </c>
      <c r="E15" s="10">
        <f t="shared" si="3"/>
        <v>0</v>
      </c>
      <c r="F15" s="10">
        <f t="shared" si="0"/>
        <v>0</v>
      </c>
      <c r="G15" s="14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53"/>
      <c r="AF15" s="55" t="s">
        <v>29</v>
      </c>
    </row>
    <row r="16" spans="1:32" s="13" customFormat="1" ht="24.75" hidden="1" customHeight="1" x14ac:dyDescent="0.15">
      <c r="A16" s="32"/>
      <c r="B16" s="34" t="s">
        <v>30</v>
      </c>
      <c r="C16" s="9">
        <v>303</v>
      </c>
      <c r="D16" s="10">
        <f t="shared" si="2"/>
        <v>0</v>
      </c>
      <c r="E16" s="10">
        <f t="shared" si="3"/>
        <v>0</v>
      </c>
      <c r="F16" s="10">
        <f t="shared" si="0"/>
        <v>0</v>
      </c>
      <c r="G16" s="14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53"/>
      <c r="AF16" s="55" t="s">
        <v>30</v>
      </c>
    </row>
    <row r="17" spans="1:32" s="13" customFormat="1" ht="24.75" hidden="1" customHeight="1" x14ac:dyDescent="0.15">
      <c r="A17" s="32"/>
      <c r="B17" s="34" t="s">
        <v>31</v>
      </c>
      <c r="C17" s="9">
        <v>304</v>
      </c>
      <c r="D17" s="10">
        <f t="shared" si="2"/>
        <v>0</v>
      </c>
      <c r="E17" s="10">
        <f t="shared" si="3"/>
        <v>0</v>
      </c>
      <c r="F17" s="10">
        <f t="shared" si="0"/>
        <v>0</v>
      </c>
      <c r="G17" s="14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53"/>
      <c r="AF17" s="55" t="s">
        <v>31</v>
      </c>
    </row>
    <row r="18" spans="1:32" s="13" customFormat="1" ht="24.75" customHeight="1" x14ac:dyDescent="0.15">
      <c r="A18" s="32" t="s">
        <v>32</v>
      </c>
      <c r="B18" s="34"/>
      <c r="C18" s="9"/>
      <c r="D18" s="10">
        <f t="shared" si="2"/>
        <v>159</v>
      </c>
      <c r="E18" s="10">
        <f>G18+I18+K18+M18+O18+Q18+S18+U18+W18+Y18+AA18+AC18</f>
        <v>84</v>
      </c>
      <c r="F18" s="10">
        <f t="shared" si="0"/>
        <v>75</v>
      </c>
      <c r="G18" s="14">
        <f t="shared" ref="G18:AD18" si="8">SUM(G19)</f>
        <v>7</v>
      </c>
      <c r="H18" s="15">
        <f t="shared" si="8"/>
        <v>2</v>
      </c>
      <c r="I18" s="15">
        <f t="shared" si="8"/>
        <v>6</v>
      </c>
      <c r="J18" s="15">
        <f t="shared" si="8"/>
        <v>6</v>
      </c>
      <c r="K18" s="15">
        <f t="shared" si="8"/>
        <v>9</v>
      </c>
      <c r="L18" s="15">
        <f t="shared" si="8"/>
        <v>11</v>
      </c>
      <c r="M18" s="15">
        <f t="shared" si="8"/>
        <v>10</v>
      </c>
      <c r="N18" s="15">
        <f t="shared" si="8"/>
        <v>10</v>
      </c>
      <c r="O18" s="15">
        <f t="shared" si="8"/>
        <v>5</v>
      </c>
      <c r="P18" s="15">
        <f t="shared" si="8"/>
        <v>7</v>
      </c>
      <c r="Q18" s="15">
        <f t="shared" si="8"/>
        <v>3</v>
      </c>
      <c r="R18" s="15">
        <f t="shared" si="8"/>
        <v>6</v>
      </c>
      <c r="S18" s="15">
        <f t="shared" si="8"/>
        <v>9</v>
      </c>
      <c r="T18" s="15">
        <f t="shared" si="8"/>
        <v>6</v>
      </c>
      <c r="U18" s="15">
        <f t="shared" si="8"/>
        <v>13</v>
      </c>
      <c r="V18" s="15">
        <f t="shared" si="8"/>
        <v>9</v>
      </c>
      <c r="W18" s="15">
        <f t="shared" si="8"/>
        <v>2</v>
      </c>
      <c r="X18" s="15">
        <f t="shared" si="8"/>
        <v>6</v>
      </c>
      <c r="Y18" s="15">
        <f t="shared" si="8"/>
        <v>4</v>
      </c>
      <c r="Z18" s="15">
        <f t="shared" si="8"/>
        <v>5</v>
      </c>
      <c r="AA18" s="15">
        <f t="shared" si="8"/>
        <v>8</v>
      </c>
      <c r="AB18" s="15">
        <f t="shared" si="8"/>
        <v>6</v>
      </c>
      <c r="AC18" s="15">
        <f t="shared" si="8"/>
        <v>8</v>
      </c>
      <c r="AD18" s="15">
        <f t="shared" si="8"/>
        <v>1</v>
      </c>
      <c r="AE18" s="53" t="s">
        <v>32</v>
      </c>
      <c r="AF18" s="55"/>
    </row>
    <row r="19" spans="1:32" ht="24.75" customHeight="1" x14ac:dyDescent="0.15">
      <c r="A19" s="35"/>
      <c r="B19" s="36" t="s">
        <v>33</v>
      </c>
      <c r="C19" s="16">
        <v>327</v>
      </c>
      <c r="D19" s="17">
        <f>SUM(E19:F19)</f>
        <v>159</v>
      </c>
      <c r="E19" s="17">
        <f>G19+I19+K19+M19+O19+Q19+S19+U19+W19+Y19+AA19+AC19</f>
        <v>84</v>
      </c>
      <c r="F19" s="17">
        <f>H19+J19+L19+N19+P19+R19+T19+V19+X19+Z19+AB19+AD19</f>
        <v>75</v>
      </c>
      <c r="G19" s="18">
        <v>7</v>
      </c>
      <c r="H19" s="19">
        <v>2</v>
      </c>
      <c r="I19" s="19">
        <v>6</v>
      </c>
      <c r="J19" s="19">
        <v>6</v>
      </c>
      <c r="K19" s="19">
        <v>9</v>
      </c>
      <c r="L19" s="19">
        <v>11</v>
      </c>
      <c r="M19" s="19">
        <v>10</v>
      </c>
      <c r="N19" s="19">
        <v>10</v>
      </c>
      <c r="O19" s="19">
        <v>5</v>
      </c>
      <c r="P19" s="19">
        <v>7</v>
      </c>
      <c r="Q19" s="19">
        <v>3</v>
      </c>
      <c r="R19" s="19">
        <v>6</v>
      </c>
      <c r="S19" s="19">
        <v>9</v>
      </c>
      <c r="T19" s="19">
        <v>6</v>
      </c>
      <c r="U19" s="19">
        <v>13</v>
      </c>
      <c r="V19" s="19">
        <v>9</v>
      </c>
      <c r="W19" s="19">
        <v>2</v>
      </c>
      <c r="X19" s="19">
        <v>6</v>
      </c>
      <c r="Y19" s="19">
        <v>4</v>
      </c>
      <c r="Z19" s="19">
        <v>5</v>
      </c>
      <c r="AA19" s="19">
        <v>8</v>
      </c>
      <c r="AB19" s="19">
        <v>6</v>
      </c>
      <c r="AC19" s="19">
        <v>8</v>
      </c>
      <c r="AD19" s="19">
        <v>1</v>
      </c>
      <c r="AE19" s="56"/>
      <c r="AF19" s="57" t="s">
        <v>33</v>
      </c>
    </row>
    <row r="20" spans="1:32" s="13" customFormat="1" ht="24.75" customHeight="1" x14ac:dyDescent="0.15">
      <c r="A20" s="32" t="s">
        <v>34</v>
      </c>
      <c r="B20" s="34"/>
      <c r="C20" s="9"/>
      <c r="D20" s="10">
        <f t="shared" si="2"/>
        <v>1073</v>
      </c>
      <c r="E20" s="10">
        <f t="shared" si="3"/>
        <v>567</v>
      </c>
      <c r="F20" s="10">
        <f t="shared" si="0"/>
        <v>506</v>
      </c>
      <c r="G20" s="14">
        <f>SUM(G21:G22)</f>
        <v>70</v>
      </c>
      <c r="H20" s="15">
        <f t="shared" ref="H20:AD20" si="9">SUM(H21:H22)</f>
        <v>42</v>
      </c>
      <c r="I20" s="15">
        <f t="shared" si="9"/>
        <v>33</v>
      </c>
      <c r="J20" s="15">
        <f t="shared" si="9"/>
        <v>41</v>
      </c>
      <c r="K20" s="15">
        <f t="shared" si="9"/>
        <v>56</v>
      </c>
      <c r="L20" s="15">
        <f t="shared" si="9"/>
        <v>44</v>
      </c>
      <c r="M20" s="15">
        <f t="shared" si="9"/>
        <v>52</v>
      </c>
      <c r="N20" s="15">
        <f t="shared" si="9"/>
        <v>49</v>
      </c>
      <c r="O20" s="15">
        <f t="shared" si="9"/>
        <v>44</v>
      </c>
      <c r="P20" s="15">
        <f t="shared" si="9"/>
        <v>39</v>
      </c>
      <c r="Q20" s="15">
        <f t="shared" si="9"/>
        <v>40</v>
      </c>
      <c r="R20" s="15">
        <f t="shared" si="9"/>
        <v>44</v>
      </c>
      <c r="S20" s="15">
        <f t="shared" si="9"/>
        <v>55</v>
      </c>
      <c r="T20" s="15">
        <f t="shared" si="9"/>
        <v>37</v>
      </c>
      <c r="U20" s="15">
        <f t="shared" si="9"/>
        <v>47</v>
      </c>
      <c r="V20" s="15">
        <f t="shared" si="9"/>
        <v>40</v>
      </c>
      <c r="W20" s="15">
        <f t="shared" si="9"/>
        <v>46</v>
      </c>
      <c r="X20" s="15">
        <f t="shared" si="9"/>
        <v>38</v>
      </c>
      <c r="Y20" s="15">
        <f t="shared" si="9"/>
        <v>33</v>
      </c>
      <c r="Z20" s="15">
        <f t="shared" si="9"/>
        <v>42</v>
      </c>
      <c r="AA20" s="15">
        <f t="shared" si="9"/>
        <v>48</v>
      </c>
      <c r="AB20" s="15">
        <f t="shared" si="9"/>
        <v>42</v>
      </c>
      <c r="AC20" s="15">
        <f t="shared" si="9"/>
        <v>43</v>
      </c>
      <c r="AD20" s="15">
        <f t="shared" si="9"/>
        <v>48</v>
      </c>
      <c r="AE20" s="53" t="s">
        <v>34</v>
      </c>
      <c r="AF20" s="55"/>
    </row>
    <row r="21" spans="1:32" s="13" customFormat="1" ht="24.75" customHeight="1" x14ac:dyDescent="0.15">
      <c r="A21" s="32" t="s">
        <v>35</v>
      </c>
      <c r="B21" s="34"/>
      <c r="C21" s="9">
        <v>203</v>
      </c>
      <c r="D21" s="10">
        <f t="shared" si="2"/>
        <v>684</v>
      </c>
      <c r="E21" s="10">
        <f t="shared" si="3"/>
        <v>361</v>
      </c>
      <c r="F21" s="10">
        <f t="shared" si="0"/>
        <v>323</v>
      </c>
      <c r="G21" s="14">
        <v>37</v>
      </c>
      <c r="H21" s="15">
        <v>31</v>
      </c>
      <c r="I21" s="15">
        <v>25</v>
      </c>
      <c r="J21" s="15">
        <v>21</v>
      </c>
      <c r="K21" s="15">
        <v>39</v>
      </c>
      <c r="L21" s="15">
        <v>29</v>
      </c>
      <c r="M21" s="15">
        <v>35</v>
      </c>
      <c r="N21" s="15">
        <v>31</v>
      </c>
      <c r="O21" s="15">
        <v>31</v>
      </c>
      <c r="P21" s="15">
        <v>26</v>
      </c>
      <c r="Q21" s="15">
        <v>23</v>
      </c>
      <c r="R21" s="15">
        <v>29</v>
      </c>
      <c r="S21" s="15">
        <v>31</v>
      </c>
      <c r="T21" s="15">
        <v>21</v>
      </c>
      <c r="U21" s="15">
        <v>34</v>
      </c>
      <c r="V21" s="15">
        <v>27</v>
      </c>
      <c r="W21" s="15">
        <v>24</v>
      </c>
      <c r="X21" s="15">
        <v>19</v>
      </c>
      <c r="Y21" s="15">
        <v>24</v>
      </c>
      <c r="Z21" s="15">
        <v>27</v>
      </c>
      <c r="AA21" s="15">
        <v>31</v>
      </c>
      <c r="AB21" s="15">
        <v>29</v>
      </c>
      <c r="AC21" s="15">
        <v>27</v>
      </c>
      <c r="AD21" s="15">
        <v>33</v>
      </c>
      <c r="AE21" s="53" t="s">
        <v>35</v>
      </c>
      <c r="AF21" s="55"/>
    </row>
    <row r="22" spans="1:32" s="13" customFormat="1" ht="24.75" customHeight="1" x14ac:dyDescent="0.15">
      <c r="A22" s="32" t="s">
        <v>36</v>
      </c>
      <c r="B22" s="34"/>
      <c r="C22" s="9"/>
      <c r="D22" s="10">
        <f t="shared" si="2"/>
        <v>389</v>
      </c>
      <c r="E22" s="10">
        <f t="shared" si="3"/>
        <v>206</v>
      </c>
      <c r="F22" s="10">
        <f t="shared" si="0"/>
        <v>183</v>
      </c>
      <c r="G22" s="14">
        <f>SUM(G23:G25)</f>
        <v>33</v>
      </c>
      <c r="H22" s="15">
        <f t="shared" ref="H22:AD22" si="10">SUM(H23:H25)</f>
        <v>11</v>
      </c>
      <c r="I22" s="15">
        <f t="shared" si="10"/>
        <v>8</v>
      </c>
      <c r="J22" s="15">
        <f t="shared" si="10"/>
        <v>20</v>
      </c>
      <c r="K22" s="15">
        <f t="shared" si="10"/>
        <v>17</v>
      </c>
      <c r="L22" s="15">
        <f t="shared" si="10"/>
        <v>15</v>
      </c>
      <c r="M22" s="15">
        <f t="shared" si="10"/>
        <v>17</v>
      </c>
      <c r="N22" s="15">
        <f t="shared" si="10"/>
        <v>18</v>
      </c>
      <c r="O22" s="15">
        <f t="shared" si="10"/>
        <v>13</v>
      </c>
      <c r="P22" s="15">
        <f t="shared" si="10"/>
        <v>13</v>
      </c>
      <c r="Q22" s="15">
        <f t="shared" si="10"/>
        <v>17</v>
      </c>
      <c r="R22" s="15">
        <f t="shared" si="10"/>
        <v>15</v>
      </c>
      <c r="S22" s="15">
        <f t="shared" si="10"/>
        <v>24</v>
      </c>
      <c r="T22" s="15">
        <f t="shared" si="10"/>
        <v>16</v>
      </c>
      <c r="U22" s="15">
        <f t="shared" si="10"/>
        <v>13</v>
      </c>
      <c r="V22" s="15">
        <f t="shared" si="10"/>
        <v>13</v>
      </c>
      <c r="W22" s="15">
        <f t="shared" si="10"/>
        <v>22</v>
      </c>
      <c r="X22" s="15">
        <f t="shared" si="10"/>
        <v>19</v>
      </c>
      <c r="Y22" s="15">
        <f t="shared" si="10"/>
        <v>9</v>
      </c>
      <c r="Z22" s="15">
        <f t="shared" si="10"/>
        <v>15</v>
      </c>
      <c r="AA22" s="15">
        <f t="shared" si="10"/>
        <v>17</v>
      </c>
      <c r="AB22" s="15">
        <f t="shared" si="10"/>
        <v>13</v>
      </c>
      <c r="AC22" s="15">
        <f t="shared" si="10"/>
        <v>16</v>
      </c>
      <c r="AD22" s="15">
        <f t="shared" si="10"/>
        <v>15</v>
      </c>
      <c r="AE22" s="53" t="s">
        <v>36</v>
      </c>
      <c r="AF22" s="55"/>
    </row>
    <row r="23" spans="1:32" ht="24.75" customHeight="1" x14ac:dyDescent="0.15">
      <c r="A23" s="37"/>
      <c r="B23" s="36" t="s">
        <v>37</v>
      </c>
      <c r="C23" s="16">
        <v>341</v>
      </c>
      <c r="D23" s="17">
        <f t="shared" si="2"/>
        <v>117</v>
      </c>
      <c r="E23" s="17">
        <f t="shared" si="3"/>
        <v>61</v>
      </c>
      <c r="F23" s="17">
        <f t="shared" si="0"/>
        <v>56</v>
      </c>
      <c r="G23" s="18">
        <v>9</v>
      </c>
      <c r="H23" s="19">
        <v>6</v>
      </c>
      <c r="I23" s="19">
        <v>4</v>
      </c>
      <c r="J23" s="19">
        <v>8</v>
      </c>
      <c r="K23" s="19">
        <v>5</v>
      </c>
      <c r="L23" s="19">
        <v>5</v>
      </c>
      <c r="M23" s="19">
        <v>8</v>
      </c>
      <c r="N23" s="19">
        <v>4</v>
      </c>
      <c r="O23" s="19">
        <v>4</v>
      </c>
      <c r="P23" s="19">
        <v>6</v>
      </c>
      <c r="Q23" s="19">
        <v>3</v>
      </c>
      <c r="R23" s="19">
        <v>3</v>
      </c>
      <c r="S23" s="19">
        <v>8</v>
      </c>
      <c r="T23" s="19">
        <v>6</v>
      </c>
      <c r="U23" s="19">
        <v>3</v>
      </c>
      <c r="V23" s="19">
        <v>5</v>
      </c>
      <c r="W23" s="19">
        <v>7</v>
      </c>
      <c r="X23" s="19">
        <v>3</v>
      </c>
      <c r="Y23" s="19">
        <v>0</v>
      </c>
      <c r="Z23" s="19">
        <v>4</v>
      </c>
      <c r="AA23" s="19">
        <v>4</v>
      </c>
      <c r="AB23" s="19">
        <v>5</v>
      </c>
      <c r="AC23" s="19">
        <v>6</v>
      </c>
      <c r="AD23" s="19">
        <v>1</v>
      </c>
      <c r="AE23" s="56"/>
      <c r="AF23" s="57" t="s">
        <v>37</v>
      </c>
    </row>
    <row r="24" spans="1:32" ht="24.75" customHeight="1" x14ac:dyDescent="0.15">
      <c r="A24" s="37"/>
      <c r="B24" s="36" t="s">
        <v>38</v>
      </c>
      <c r="C24" s="16">
        <v>345</v>
      </c>
      <c r="D24" s="17">
        <f t="shared" si="2"/>
        <v>81</v>
      </c>
      <c r="E24" s="17">
        <f t="shared" si="3"/>
        <v>46</v>
      </c>
      <c r="F24" s="17">
        <f t="shared" si="0"/>
        <v>35</v>
      </c>
      <c r="G24" s="18">
        <v>4</v>
      </c>
      <c r="H24" s="19">
        <v>3</v>
      </c>
      <c r="I24" s="19">
        <v>2</v>
      </c>
      <c r="J24" s="19">
        <v>4</v>
      </c>
      <c r="K24" s="19">
        <v>5</v>
      </c>
      <c r="L24" s="19">
        <v>2</v>
      </c>
      <c r="M24" s="19">
        <v>2</v>
      </c>
      <c r="N24" s="19">
        <v>3</v>
      </c>
      <c r="O24" s="19">
        <v>4</v>
      </c>
      <c r="P24" s="19">
        <v>3</v>
      </c>
      <c r="Q24" s="19">
        <v>9</v>
      </c>
      <c r="R24" s="19">
        <v>1</v>
      </c>
      <c r="S24" s="19">
        <v>5</v>
      </c>
      <c r="T24" s="19">
        <v>3</v>
      </c>
      <c r="U24" s="19">
        <v>4</v>
      </c>
      <c r="V24" s="19">
        <v>4</v>
      </c>
      <c r="W24" s="19">
        <v>2</v>
      </c>
      <c r="X24" s="19">
        <v>1</v>
      </c>
      <c r="Y24" s="19">
        <v>1</v>
      </c>
      <c r="Z24" s="19">
        <v>7</v>
      </c>
      <c r="AA24" s="19">
        <v>4</v>
      </c>
      <c r="AB24" s="19">
        <v>2</v>
      </c>
      <c r="AC24" s="19">
        <v>4</v>
      </c>
      <c r="AD24" s="19">
        <v>2</v>
      </c>
      <c r="AE24" s="56"/>
      <c r="AF24" s="57" t="s">
        <v>38</v>
      </c>
    </row>
    <row r="25" spans="1:32" ht="24.75" customHeight="1" x14ac:dyDescent="0.15">
      <c r="A25" s="37"/>
      <c r="B25" s="36" t="s">
        <v>39</v>
      </c>
      <c r="C25" s="16">
        <v>346</v>
      </c>
      <c r="D25" s="17">
        <f t="shared" si="2"/>
        <v>191</v>
      </c>
      <c r="E25" s="17">
        <f t="shared" si="3"/>
        <v>99</v>
      </c>
      <c r="F25" s="17">
        <f t="shared" si="0"/>
        <v>92</v>
      </c>
      <c r="G25" s="18">
        <v>20</v>
      </c>
      <c r="H25" s="19">
        <v>2</v>
      </c>
      <c r="I25" s="19">
        <v>2</v>
      </c>
      <c r="J25" s="19">
        <v>8</v>
      </c>
      <c r="K25" s="19">
        <v>7</v>
      </c>
      <c r="L25" s="19">
        <v>8</v>
      </c>
      <c r="M25" s="19">
        <v>7</v>
      </c>
      <c r="N25" s="19">
        <v>11</v>
      </c>
      <c r="O25" s="19">
        <v>5</v>
      </c>
      <c r="P25" s="19">
        <v>4</v>
      </c>
      <c r="Q25" s="19">
        <v>5</v>
      </c>
      <c r="R25" s="19">
        <v>11</v>
      </c>
      <c r="S25" s="19">
        <v>11</v>
      </c>
      <c r="T25" s="19">
        <v>7</v>
      </c>
      <c r="U25" s="19">
        <v>6</v>
      </c>
      <c r="V25" s="19">
        <v>4</v>
      </c>
      <c r="W25" s="19">
        <v>13</v>
      </c>
      <c r="X25" s="19">
        <v>15</v>
      </c>
      <c r="Y25" s="19">
        <v>8</v>
      </c>
      <c r="Z25" s="19">
        <v>4</v>
      </c>
      <c r="AA25" s="19">
        <v>9</v>
      </c>
      <c r="AB25" s="19">
        <v>6</v>
      </c>
      <c r="AC25" s="19">
        <v>6</v>
      </c>
      <c r="AD25" s="19">
        <v>12</v>
      </c>
      <c r="AE25" s="56"/>
      <c r="AF25" s="57" t="s">
        <v>39</v>
      </c>
    </row>
    <row r="26" spans="1:32" s="13" customFormat="1" ht="24.75" customHeight="1" x14ac:dyDescent="0.15">
      <c r="A26" s="32" t="s">
        <v>40</v>
      </c>
      <c r="B26" s="34"/>
      <c r="C26" s="9"/>
      <c r="D26" s="10">
        <f t="shared" si="2"/>
        <v>1034</v>
      </c>
      <c r="E26" s="10">
        <f t="shared" si="3"/>
        <v>524</v>
      </c>
      <c r="F26" s="10">
        <f t="shared" si="0"/>
        <v>510</v>
      </c>
      <c r="G26" s="14">
        <f>SUM(G27:G28)</f>
        <v>40</v>
      </c>
      <c r="H26" s="15">
        <f t="shared" ref="H26:AD26" si="11">SUM(H27:H28)</f>
        <v>42</v>
      </c>
      <c r="I26" s="15">
        <f t="shared" si="11"/>
        <v>44</v>
      </c>
      <c r="J26" s="15">
        <f t="shared" si="11"/>
        <v>43</v>
      </c>
      <c r="K26" s="15">
        <f t="shared" si="11"/>
        <v>40</v>
      </c>
      <c r="L26" s="15">
        <f t="shared" si="11"/>
        <v>48</v>
      </c>
      <c r="M26" s="15">
        <f t="shared" si="11"/>
        <v>51</v>
      </c>
      <c r="N26" s="15">
        <f t="shared" si="11"/>
        <v>46</v>
      </c>
      <c r="O26" s="15">
        <f t="shared" si="11"/>
        <v>38</v>
      </c>
      <c r="P26" s="15">
        <f t="shared" si="11"/>
        <v>53</v>
      </c>
      <c r="Q26" s="15">
        <f t="shared" si="11"/>
        <v>57</v>
      </c>
      <c r="R26" s="15">
        <f t="shared" si="11"/>
        <v>49</v>
      </c>
      <c r="S26" s="15">
        <f t="shared" si="11"/>
        <v>42</v>
      </c>
      <c r="T26" s="15">
        <f t="shared" si="11"/>
        <v>34</v>
      </c>
      <c r="U26" s="15">
        <f t="shared" si="11"/>
        <v>47</v>
      </c>
      <c r="V26" s="15">
        <f t="shared" si="11"/>
        <v>43</v>
      </c>
      <c r="W26" s="15">
        <f t="shared" si="11"/>
        <v>52</v>
      </c>
      <c r="X26" s="15">
        <f t="shared" si="11"/>
        <v>38</v>
      </c>
      <c r="Y26" s="15">
        <f t="shared" si="11"/>
        <v>45</v>
      </c>
      <c r="Z26" s="15">
        <f t="shared" si="11"/>
        <v>35</v>
      </c>
      <c r="AA26" s="15">
        <f t="shared" si="11"/>
        <v>31</v>
      </c>
      <c r="AB26" s="15">
        <f t="shared" si="11"/>
        <v>39</v>
      </c>
      <c r="AC26" s="15">
        <f t="shared" si="11"/>
        <v>37</v>
      </c>
      <c r="AD26" s="15">
        <f t="shared" si="11"/>
        <v>40</v>
      </c>
      <c r="AE26" s="53" t="s">
        <v>40</v>
      </c>
      <c r="AF26" s="55"/>
    </row>
    <row r="27" spans="1:32" s="13" customFormat="1" ht="24.75" customHeight="1" x14ac:dyDescent="0.15">
      <c r="A27" s="32" t="s">
        <v>41</v>
      </c>
      <c r="B27" s="34"/>
      <c r="C27" s="9">
        <v>202</v>
      </c>
      <c r="D27" s="10">
        <f t="shared" si="2"/>
        <v>1007</v>
      </c>
      <c r="E27" s="10">
        <f t="shared" si="3"/>
        <v>512</v>
      </c>
      <c r="F27" s="10">
        <f t="shared" si="0"/>
        <v>495</v>
      </c>
      <c r="G27" s="14">
        <v>39</v>
      </c>
      <c r="H27" s="15">
        <v>41</v>
      </c>
      <c r="I27" s="15">
        <v>40</v>
      </c>
      <c r="J27" s="15">
        <v>43</v>
      </c>
      <c r="K27" s="15">
        <v>39</v>
      </c>
      <c r="L27" s="15">
        <v>45</v>
      </c>
      <c r="M27" s="15">
        <v>49</v>
      </c>
      <c r="N27" s="15">
        <v>45</v>
      </c>
      <c r="O27" s="15">
        <v>37</v>
      </c>
      <c r="P27" s="15">
        <v>51</v>
      </c>
      <c r="Q27" s="15">
        <v>57</v>
      </c>
      <c r="R27" s="15">
        <v>48</v>
      </c>
      <c r="S27" s="15">
        <v>42</v>
      </c>
      <c r="T27" s="15">
        <v>33</v>
      </c>
      <c r="U27" s="15">
        <v>46</v>
      </c>
      <c r="V27" s="15">
        <v>42</v>
      </c>
      <c r="W27" s="15">
        <v>52</v>
      </c>
      <c r="X27" s="15">
        <v>37</v>
      </c>
      <c r="Y27" s="15">
        <v>44</v>
      </c>
      <c r="Z27" s="15">
        <v>31</v>
      </c>
      <c r="AA27" s="15">
        <v>31</v>
      </c>
      <c r="AB27" s="15">
        <v>39</v>
      </c>
      <c r="AC27" s="15">
        <v>36</v>
      </c>
      <c r="AD27" s="15">
        <v>40</v>
      </c>
      <c r="AE27" s="53" t="s">
        <v>41</v>
      </c>
      <c r="AF27" s="55"/>
    </row>
    <row r="28" spans="1:32" s="13" customFormat="1" ht="24.75" customHeight="1" x14ac:dyDescent="0.15">
      <c r="A28" s="32" t="s">
        <v>42</v>
      </c>
      <c r="B28" s="34"/>
      <c r="C28" s="9"/>
      <c r="D28" s="10">
        <f t="shared" si="2"/>
        <v>27</v>
      </c>
      <c r="E28" s="10">
        <f t="shared" si="3"/>
        <v>12</v>
      </c>
      <c r="F28" s="10">
        <f t="shared" si="0"/>
        <v>15</v>
      </c>
      <c r="G28" s="14">
        <f>SUM(G29)</f>
        <v>1</v>
      </c>
      <c r="H28" s="15">
        <f t="shared" ref="H28:AD28" si="12">SUM(H29)</f>
        <v>1</v>
      </c>
      <c r="I28" s="15">
        <f t="shared" si="12"/>
        <v>4</v>
      </c>
      <c r="J28" s="15">
        <f t="shared" si="12"/>
        <v>0</v>
      </c>
      <c r="K28" s="15">
        <f t="shared" si="12"/>
        <v>1</v>
      </c>
      <c r="L28" s="15">
        <f t="shared" si="12"/>
        <v>3</v>
      </c>
      <c r="M28" s="15">
        <f t="shared" si="12"/>
        <v>2</v>
      </c>
      <c r="N28" s="15">
        <f t="shared" si="12"/>
        <v>1</v>
      </c>
      <c r="O28" s="15">
        <f t="shared" si="12"/>
        <v>1</v>
      </c>
      <c r="P28" s="15">
        <f t="shared" si="12"/>
        <v>2</v>
      </c>
      <c r="Q28" s="15">
        <f t="shared" si="12"/>
        <v>0</v>
      </c>
      <c r="R28" s="15">
        <f t="shared" si="12"/>
        <v>1</v>
      </c>
      <c r="S28" s="15">
        <f t="shared" si="12"/>
        <v>0</v>
      </c>
      <c r="T28" s="15">
        <f t="shared" si="12"/>
        <v>1</v>
      </c>
      <c r="U28" s="15">
        <f t="shared" si="12"/>
        <v>1</v>
      </c>
      <c r="V28" s="15">
        <f t="shared" si="12"/>
        <v>1</v>
      </c>
      <c r="W28" s="15">
        <f t="shared" si="12"/>
        <v>0</v>
      </c>
      <c r="X28" s="15">
        <f t="shared" si="12"/>
        <v>1</v>
      </c>
      <c r="Y28" s="15">
        <f t="shared" si="12"/>
        <v>1</v>
      </c>
      <c r="Z28" s="15">
        <f t="shared" si="12"/>
        <v>4</v>
      </c>
      <c r="AA28" s="15">
        <f t="shared" si="12"/>
        <v>0</v>
      </c>
      <c r="AB28" s="15">
        <f t="shared" si="12"/>
        <v>0</v>
      </c>
      <c r="AC28" s="15">
        <f t="shared" si="12"/>
        <v>1</v>
      </c>
      <c r="AD28" s="15">
        <f t="shared" si="12"/>
        <v>0</v>
      </c>
      <c r="AE28" s="53" t="s">
        <v>42</v>
      </c>
      <c r="AF28" s="55"/>
    </row>
    <row r="29" spans="1:32" ht="24.75" customHeight="1" x14ac:dyDescent="0.15">
      <c r="A29" s="37"/>
      <c r="B29" s="36" t="s">
        <v>43</v>
      </c>
      <c r="C29" s="16">
        <v>387</v>
      </c>
      <c r="D29" s="17">
        <f t="shared" si="2"/>
        <v>27</v>
      </c>
      <c r="E29" s="17">
        <f t="shared" si="3"/>
        <v>12</v>
      </c>
      <c r="F29" s="17">
        <f t="shared" si="0"/>
        <v>15</v>
      </c>
      <c r="G29" s="18">
        <v>1</v>
      </c>
      <c r="H29" s="19">
        <v>1</v>
      </c>
      <c r="I29" s="19">
        <v>4</v>
      </c>
      <c r="J29" s="19">
        <v>0</v>
      </c>
      <c r="K29" s="19">
        <v>1</v>
      </c>
      <c r="L29" s="19">
        <v>3</v>
      </c>
      <c r="M29" s="19">
        <v>2</v>
      </c>
      <c r="N29" s="19">
        <v>1</v>
      </c>
      <c r="O29" s="19">
        <v>1</v>
      </c>
      <c r="P29" s="19">
        <v>2</v>
      </c>
      <c r="Q29" s="19">
        <v>0</v>
      </c>
      <c r="R29" s="19">
        <v>1</v>
      </c>
      <c r="S29" s="19">
        <v>0</v>
      </c>
      <c r="T29" s="19">
        <v>1</v>
      </c>
      <c r="U29" s="19">
        <v>1</v>
      </c>
      <c r="V29" s="19">
        <v>1</v>
      </c>
      <c r="W29" s="19">
        <v>0</v>
      </c>
      <c r="X29" s="19">
        <v>1</v>
      </c>
      <c r="Y29" s="19">
        <v>1</v>
      </c>
      <c r="Z29" s="19">
        <v>4</v>
      </c>
      <c r="AA29" s="19">
        <v>0</v>
      </c>
      <c r="AB29" s="19">
        <v>0</v>
      </c>
      <c r="AC29" s="19">
        <v>1</v>
      </c>
      <c r="AD29" s="19">
        <v>0</v>
      </c>
      <c r="AE29" s="56"/>
      <c r="AF29" s="57" t="s">
        <v>43</v>
      </c>
    </row>
    <row r="30" spans="1:32" s="13" customFormat="1" ht="24.75" customHeight="1" x14ac:dyDescent="0.15">
      <c r="A30" s="32" t="s">
        <v>44</v>
      </c>
      <c r="B30" s="34"/>
      <c r="C30" s="9"/>
      <c r="D30" s="10">
        <f t="shared" si="2"/>
        <v>630</v>
      </c>
      <c r="E30" s="10">
        <f t="shared" si="3"/>
        <v>319</v>
      </c>
      <c r="F30" s="10">
        <f t="shared" si="0"/>
        <v>311</v>
      </c>
      <c r="G30" s="14">
        <f>SUM(G31:G32)</f>
        <v>30</v>
      </c>
      <c r="H30" s="15">
        <f t="shared" ref="H30:AD30" si="13">SUM(H31:H32)</f>
        <v>23</v>
      </c>
      <c r="I30" s="15">
        <f t="shared" si="13"/>
        <v>26</v>
      </c>
      <c r="J30" s="15">
        <f t="shared" si="13"/>
        <v>26</v>
      </c>
      <c r="K30" s="15">
        <f t="shared" si="13"/>
        <v>18</v>
      </c>
      <c r="L30" s="15">
        <f t="shared" si="13"/>
        <v>22</v>
      </c>
      <c r="M30" s="15">
        <f t="shared" si="13"/>
        <v>25</v>
      </c>
      <c r="N30" s="15">
        <f t="shared" si="13"/>
        <v>23</v>
      </c>
      <c r="O30" s="15">
        <f t="shared" si="13"/>
        <v>26</v>
      </c>
      <c r="P30" s="15">
        <f t="shared" si="13"/>
        <v>25</v>
      </c>
      <c r="Q30" s="15">
        <f t="shared" si="13"/>
        <v>30</v>
      </c>
      <c r="R30" s="15">
        <f t="shared" si="13"/>
        <v>26</v>
      </c>
      <c r="S30" s="15">
        <f t="shared" si="13"/>
        <v>25</v>
      </c>
      <c r="T30" s="15">
        <f t="shared" si="13"/>
        <v>42</v>
      </c>
      <c r="U30" s="15">
        <f t="shared" si="13"/>
        <v>34</v>
      </c>
      <c r="V30" s="15">
        <f t="shared" si="13"/>
        <v>15</v>
      </c>
      <c r="W30" s="15">
        <f t="shared" si="13"/>
        <v>37</v>
      </c>
      <c r="X30" s="15">
        <f t="shared" si="13"/>
        <v>30</v>
      </c>
      <c r="Y30" s="15">
        <f t="shared" si="13"/>
        <v>27</v>
      </c>
      <c r="Z30" s="15">
        <f t="shared" si="13"/>
        <v>29</v>
      </c>
      <c r="AA30" s="15">
        <f t="shared" si="13"/>
        <v>16</v>
      </c>
      <c r="AB30" s="15">
        <f t="shared" si="13"/>
        <v>23</v>
      </c>
      <c r="AC30" s="15">
        <f t="shared" si="13"/>
        <v>25</v>
      </c>
      <c r="AD30" s="15">
        <f t="shared" si="13"/>
        <v>27</v>
      </c>
      <c r="AE30" s="53" t="s">
        <v>44</v>
      </c>
      <c r="AF30" s="55"/>
    </row>
    <row r="31" spans="1:32" s="13" customFormat="1" ht="24.75" customHeight="1" x14ac:dyDescent="0.15">
      <c r="A31" s="32" t="s">
        <v>45</v>
      </c>
      <c r="B31" s="34"/>
      <c r="C31" s="9">
        <v>205</v>
      </c>
      <c r="D31" s="10">
        <f t="shared" si="2"/>
        <v>485</v>
      </c>
      <c r="E31" s="10">
        <f t="shared" si="3"/>
        <v>247</v>
      </c>
      <c r="F31" s="10">
        <f t="shared" si="0"/>
        <v>238</v>
      </c>
      <c r="G31" s="14">
        <v>19</v>
      </c>
      <c r="H31" s="15">
        <v>19</v>
      </c>
      <c r="I31" s="15">
        <v>21</v>
      </c>
      <c r="J31" s="15">
        <v>21</v>
      </c>
      <c r="K31" s="15">
        <v>14</v>
      </c>
      <c r="L31" s="15">
        <v>18</v>
      </c>
      <c r="M31" s="15">
        <v>21</v>
      </c>
      <c r="N31" s="15">
        <v>18</v>
      </c>
      <c r="O31" s="15">
        <v>20</v>
      </c>
      <c r="P31" s="15">
        <v>18</v>
      </c>
      <c r="Q31" s="15">
        <v>22</v>
      </c>
      <c r="R31" s="15">
        <v>21</v>
      </c>
      <c r="S31" s="15">
        <v>20</v>
      </c>
      <c r="T31" s="15">
        <v>31</v>
      </c>
      <c r="U31" s="15">
        <v>27</v>
      </c>
      <c r="V31" s="15">
        <v>11</v>
      </c>
      <c r="W31" s="15">
        <v>28</v>
      </c>
      <c r="X31" s="15">
        <v>25</v>
      </c>
      <c r="Y31" s="15">
        <v>21</v>
      </c>
      <c r="Z31" s="15">
        <v>22</v>
      </c>
      <c r="AA31" s="15">
        <v>11</v>
      </c>
      <c r="AB31" s="15">
        <v>14</v>
      </c>
      <c r="AC31" s="15">
        <v>23</v>
      </c>
      <c r="AD31" s="15">
        <v>20</v>
      </c>
      <c r="AE31" s="53" t="s">
        <v>45</v>
      </c>
      <c r="AF31" s="55"/>
    </row>
    <row r="32" spans="1:32" s="13" customFormat="1" ht="24.75" customHeight="1" x14ac:dyDescent="0.15">
      <c r="A32" s="32" t="s">
        <v>46</v>
      </c>
      <c r="B32" s="34"/>
      <c r="C32" s="9"/>
      <c r="D32" s="10">
        <f t="shared" si="2"/>
        <v>145</v>
      </c>
      <c r="E32" s="10">
        <f t="shared" si="3"/>
        <v>72</v>
      </c>
      <c r="F32" s="10">
        <f t="shared" si="0"/>
        <v>73</v>
      </c>
      <c r="G32" s="14">
        <f>SUM(G33)</f>
        <v>11</v>
      </c>
      <c r="H32" s="15">
        <f t="shared" ref="H32:AD32" si="14">SUM(H33)</f>
        <v>4</v>
      </c>
      <c r="I32" s="15">
        <f t="shared" si="14"/>
        <v>5</v>
      </c>
      <c r="J32" s="15">
        <f t="shared" si="14"/>
        <v>5</v>
      </c>
      <c r="K32" s="15">
        <f t="shared" si="14"/>
        <v>4</v>
      </c>
      <c r="L32" s="15">
        <f t="shared" si="14"/>
        <v>4</v>
      </c>
      <c r="M32" s="15">
        <f t="shared" si="14"/>
        <v>4</v>
      </c>
      <c r="N32" s="15">
        <f t="shared" si="14"/>
        <v>5</v>
      </c>
      <c r="O32" s="15">
        <f t="shared" si="14"/>
        <v>6</v>
      </c>
      <c r="P32" s="15">
        <f t="shared" si="14"/>
        <v>7</v>
      </c>
      <c r="Q32" s="15">
        <f t="shared" si="14"/>
        <v>8</v>
      </c>
      <c r="R32" s="15">
        <f t="shared" si="14"/>
        <v>5</v>
      </c>
      <c r="S32" s="15">
        <f t="shared" si="14"/>
        <v>5</v>
      </c>
      <c r="T32" s="15">
        <f t="shared" si="14"/>
        <v>11</v>
      </c>
      <c r="U32" s="15">
        <f t="shared" si="14"/>
        <v>7</v>
      </c>
      <c r="V32" s="15">
        <f t="shared" si="14"/>
        <v>4</v>
      </c>
      <c r="W32" s="15">
        <f t="shared" si="14"/>
        <v>9</v>
      </c>
      <c r="X32" s="15">
        <f t="shared" si="14"/>
        <v>5</v>
      </c>
      <c r="Y32" s="15">
        <f t="shared" si="14"/>
        <v>6</v>
      </c>
      <c r="Z32" s="15">
        <f t="shared" si="14"/>
        <v>7</v>
      </c>
      <c r="AA32" s="15">
        <f t="shared" si="14"/>
        <v>5</v>
      </c>
      <c r="AB32" s="15">
        <f t="shared" si="14"/>
        <v>9</v>
      </c>
      <c r="AC32" s="15">
        <f t="shared" si="14"/>
        <v>2</v>
      </c>
      <c r="AD32" s="15">
        <f t="shared" si="14"/>
        <v>7</v>
      </c>
      <c r="AE32" s="53" t="s">
        <v>46</v>
      </c>
      <c r="AF32" s="55"/>
    </row>
    <row r="33" spans="1:32" ht="24.75" customHeight="1" x14ac:dyDescent="0.15">
      <c r="A33" s="37"/>
      <c r="B33" s="36" t="s">
        <v>47</v>
      </c>
      <c r="C33" s="16">
        <v>401</v>
      </c>
      <c r="D33" s="17">
        <f t="shared" si="2"/>
        <v>145</v>
      </c>
      <c r="E33" s="17">
        <f t="shared" si="3"/>
        <v>72</v>
      </c>
      <c r="F33" s="17">
        <f t="shared" si="0"/>
        <v>73</v>
      </c>
      <c r="G33" s="18">
        <v>11</v>
      </c>
      <c r="H33" s="19">
        <v>4</v>
      </c>
      <c r="I33" s="19">
        <v>5</v>
      </c>
      <c r="J33" s="19">
        <v>5</v>
      </c>
      <c r="K33" s="19">
        <v>4</v>
      </c>
      <c r="L33" s="19">
        <v>4</v>
      </c>
      <c r="M33" s="19">
        <v>4</v>
      </c>
      <c r="N33" s="19">
        <v>5</v>
      </c>
      <c r="O33" s="19">
        <v>6</v>
      </c>
      <c r="P33" s="19">
        <v>7</v>
      </c>
      <c r="Q33" s="19">
        <v>8</v>
      </c>
      <c r="R33" s="19">
        <v>5</v>
      </c>
      <c r="S33" s="19">
        <v>5</v>
      </c>
      <c r="T33" s="19">
        <v>11</v>
      </c>
      <c r="U33" s="19">
        <v>7</v>
      </c>
      <c r="V33" s="19">
        <v>4</v>
      </c>
      <c r="W33" s="19">
        <v>9</v>
      </c>
      <c r="X33" s="19">
        <v>5</v>
      </c>
      <c r="Y33" s="19">
        <v>6</v>
      </c>
      <c r="Z33" s="19">
        <v>7</v>
      </c>
      <c r="AA33" s="19">
        <v>5</v>
      </c>
      <c r="AB33" s="19">
        <v>9</v>
      </c>
      <c r="AC33" s="19">
        <v>2</v>
      </c>
      <c r="AD33" s="19">
        <v>7</v>
      </c>
      <c r="AE33" s="56"/>
      <c r="AF33" s="57" t="s">
        <v>47</v>
      </c>
    </row>
    <row r="34" spans="1:32" s="13" customFormat="1" ht="24.75" customHeight="1" x14ac:dyDescent="0.15">
      <c r="A34" s="32" t="s">
        <v>48</v>
      </c>
      <c r="B34" s="34"/>
      <c r="C34" s="9"/>
      <c r="D34" s="10">
        <f>SUM(E34:F34)</f>
        <v>1158</v>
      </c>
      <c r="E34" s="10">
        <f t="shared" si="3"/>
        <v>590</v>
      </c>
      <c r="F34" s="10">
        <f t="shared" si="0"/>
        <v>568</v>
      </c>
      <c r="G34" s="14">
        <f>SUM(G35:G38,G42)</f>
        <v>46</v>
      </c>
      <c r="H34" s="15">
        <f t="shared" ref="H34:AD34" si="15">SUM(H35:H38,H42)</f>
        <v>52</v>
      </c>
      <c r="I34" s="15">
        <f t="shared" si="15"/>
        <v>56</v>
      </c>
      <c r="J34" s="15">
        <f t="shared" si="15"/>
        <v>38</v>
      </c>
      <c r="K34" s="15">
        <f t="shared" si="15"/>
        <v>41</v>
      </c>
      <c r="L34" s="15">
        <f t="shared" si="15"/>
        <v>59</v>
      </c>
      <c r="M34" s="15">
        <f t="shared" si="15"/>
        <v>57</v>
      </c>
      <c r="N34" s="15">
        <f t="shared" si="15"/>
        <v>42</v>
      </c>
      <c r="O34" s="15">
        <f t="shared" si="15"/>
        <v>46</v>
      </c>
      <c r="P34" s="15">
        <f t="shared" si="15"/>
        <v>58</v>
      </c>
      <c r="Q34" s="15">
        <f t="shared" si="15"/>
        <v>43</v>
      </c>
      <c r="R34" s="15">
        <f t="shared" si="15"/>
        <v>44</v>
      </c>
      <c r="S34" s="15">
        <f t="shared" si="15"/>
        <v>45</v>
      </c>
      <c r="T34" s="15">
        <f t="shared" si="15"/>
        <v>52</v>
      </c>
      <c r="U34" s="15">
        <f t="shared" si="15"/>
        <v>52</v>
      </c>
      <c r="V34" s="15">
        <f t="shared" si="15"/>
        <v>52</v>
      </c>
      <c r="W34" s="15">
        <f t="shared" si="15"/>
        <v>62</v>
      </c>
      <c r="X34" s="15">
        <f t="shared" si="15"/>
        <v>40</v>
      </c>
      <c r="Y34" s="15">
        <f t="shared" si="15"/>
        <v>44</v>
      </c>
      <c r="Z34" s="15">
        <f t="shared" si="15"/>
        <v>46</v>
      </c>
      <c r="AA34" s="15">
        <f t="shared" si="15"/>
        <v>44</v>
      </c>
      <c r="AB34" s="15">
        <f t="shared" si="15"/>
        <v>46</v>
      </c>
      <c r="AC34" s="15">
        <f t="shared" si="15"/>
        <v>54</v>
      </c>
      <c r="AD34" s="15">
        <f t="shared" si="15"/>
        <v>39</v>
      </c>
      <c r="AE34" s="53" t="s">
        <v>48</v>
      </c>
      <c r="AF34" s="55"/>
    </row>
    <row r="35" spans="1:32" s="13" customFormat="1" ht="24.75" customHeight="1" x14ac:dyDescent="0.15">
      <c r="A35" s="32" t="s">
        <v>49</v>
      </c>
      <c r="B35" s="34"/>
      <c r="C35" s="9">
        <v>206</v>
      </c>
      <c r="D35" s="10">
        <f t="shared" si="2"/>
        <v>405</v>
      </c>
      <c r="E35" s="10">
        <f t="shared" si="3"/>
        <v>208</v>
      </c>
      <c r="F35" s="10">
        <f t="shared" si="0"/>
        <v>197</v>
      </c>
      <c r="G35" s="14">
        <v>18</v>
      </c>
      <c r="H35" s="15">
        <v>21</v>
      </c>
      <c r="I35" s="15">
        <v>20</v>
      </c>
      <c r="J35" s="15">
        <v>15</v>
      </c>
      <c r="K35" s="15">
        <v>19</v>
      </c>
      <c r="L35" s="15">
        <v>19</v>
      </c>
      <c r="M35" s="15">
        <v>18</v>
      </c>
      <c r="N35" s="15">
        <v>14</v>
      </c>
      <c r="O35" s="15">
        <v>20</v>
      </c>
      <c r="P35" s="15">
        <v>21</v>
      </c>
      <c r="Q35" s="15">
        <v>17</v>
      </c>
      <c r="R35" s="15">
        <v>10</v>
      </c>
      <c r="S35" s="15">
        <v>15</v>
      </c>
      <c r="T35" s="15">
        <v>20</v>
      </c>
      <c r="U35" s="15">
        <v>18</v>
      </c>
      <c r="V35" s="15">
        <v>17</v>
      </c>
      <c r="W35" s="15">
        <v>24</v>
      </c>
      <c r="X35" s="15">
        <v>18</v>
      </c>
      <c r="Y35" s="15">
        <v>12</v>
      </c>
      <c r="Z35" s="15">
        <v>12</v>
      </c>
      <c r="AA35" s="15">
        <v>14</v>
      </c>
      <c r="AB35" s="15">
        <v>16</v>
      </c>
      <c r="AC35" s="15">
        <v>13</v>
      </c>
      <c r="AD35" s="15">
        <v>14</v>
      </c>
      <c r="AE35" s="53" t="s">
        <v>49</v>
      </c>
      <c r="AF35" s="55"/>
    </row>
    <row r="36" spans="1:32" s="13" customFormat="1" ht="24.75" customHeight="1" x14ac:dyDescent="0.15">
      <c r="A36" s="32" t="s">
        <v>50</v>
      </c>
      <c r="B36" s="34"/>
      <c r="C36" s="9">
        <v>207</v>
      </c>
      <c r="D36" s="10">
        <f t="shared" si="2"/>
        <v>245</v>
      </c>
      <c r="E36" s="10">
        <f t="shared" si="3"/>
        <v>121</v>
      </c>
      <c r="F36" s="10">
        <f t="shared" si="0"/>
        <v>124</v>
      </c>
      <c r="G36" s="14">
        <v>8</v>
      </c>
      <c r="H36" s="15">
        <v>13</v>
      </c>
      <c r="I36" s="15">
        <v>15</v>
      </c>
      <c r="J36" s="15">
        <v>7</v>
      </c>
      <c r="K36" s="15">
        <v>9</v>
      </c>
      <c r="L36" s="15">
        <v>13</v>
      </c>
      <c r="M36" s="15">
        <v>15</v>
      </c>
      <c r="N36" s="15">
        <v>10</v>
      </c>
      <c r="O36" s="15">
        <v>8</v>
      </c>
      <c r="P36" s="15">
        <v>14</v>
      </c>
      <c r="Q36" s="15">
        <v>6</v>
      </c>
      <c r="R36" s="15">
        <v>9</v>
      </c>
      <c r="S36" s="15">
        <v>9</v>
      </c>
      <c r="T36" s="15">
        <v>13</v>
      </c>
      <c r="U36" s="15">
        <v>9</v>
      </c>
      <c r="V36" s="15">
        <v>12</v>
      </c>
      <c r="W36" s="15">
        <v>10</v>
      </c>
      <c r="X36" s="15">
        <v>6</v>
      </c>
      <c r="Y36" s="15">
        <v>7</v>
      </c>
      <c r="Z36" s="15">
        <v>13</v>
      </c>
      <c r="AA36" s="15">
        <v>11</v>
      </c>
      <c r="AB36" s="15">
        <v>7</v>
      </c>
      <c r="AC36" s="15">
        <v>14</v>
      </c>
      <c r="AD36" s="15">
        <v>7</v>
      </c>
      <c r="AE36" s="53" t="s">
        <v>50</v>
      </c>
      <c r="AF36" s="55"/>
    </row>
    <row r="37" spans="1:32" s="13" customFormat="1" ht="24.75" customHeight="1" x14ac:dyDescent="0.15">
      <c r="A37" s="32" t="s">
        <v>51</v>
      </c>
      <c r="B37" s="34"/>
      <c r="C37" s="9">
        <v>209</v>
      </c>
      <c r="D37" s="10">
        <f>SUM(E37:F37)</f>
        <v>195</v>
      </c>
      <c r="E37" s="10">
        <f>G37+I37+K37+M37+O37+Q37+S37+U37+W37+Y37+AA37+AC37</f>
        <v>100</v>
      </c>
      <c r="F37" s="10">
        <f>H37+J37+L37+N37+P37+R37+T37+V37+X37+Z37+AB37+AD37</f>
        <v>95</v>
      </c>
      <c r="G37" s="14">
        <v>11</v>
      </c>
      <c r="H37" s="15">
        <v>6</v>
      </c>
      <c r="I37" s="15">
        <v>7</v>
      </c>
      <c r="J37" s="15">
        <v>6</v>
      </c>
      <c r="K37" s="15">
        <v>5</v>
      </c>
      <c r="L37" s="15">
        <v>11</v>
      </c>
      <c r="M37" s="15">
        <v>9</v>
      </c>
      <c r="N37" s="15">
        <v>9</v>
      </c>
      <c r="O37" s="15">
        <v>5</v>
      </c>
      <c r="P37" s="15">
        <v>10</v>
      </c>
      <c r="Q37" s="15">
        <v>6</v>
      </c>
      <c r="R37" s="15">
        <v>7</v>
      </c>
      <c r="S37" s="15">
        <v>10</v>
      </c>
      <c r="T37" s="15">
        <v>5</v>
      </c>
      <c r="U37" s="15">
        <v>9</v>
      </c>
      <c r="V37" s="15">
        <v>10</v>
      </c>
      <c r="W37" s="15">
        <v>14</v>
      </c>
      <c r="X37" s="15">
        <v>8</v>
      </c>
      <c r="Y37" s="15">
        <v>8</v>
      </c>
      <c r="Z37" s="15">
        <v>5</v>
      </c>
      <c r="AA37" s="15">
        <v>5</v>
      </c>
      <c r="AB37" s="15">
        <v>11</v>
      </c>
      <c r="AC37" s="15">
        <v>11</v>
      </c>
      <c r="AD37" s="15">
        <v>7</v>
      </c>
      <c r="AE37" s="53" t="s">
        <v>51</v>
      </c>
      <c r="AF37" s="55"/>
    </row>
    <row r="38" spans="1:32" s="13" customFormat="1" ht="24.75" customHeight="1" x14ac:dyDescent="0.15">
      <c r="A38" s="32" t="s">
        <v>52</v>
      </c>
      <c r="B38" s="34"/>
      <c r="C38" s="9"/>
      <c r="D38" s="10">
        <f t="shared" si="2"/>
        <v>272</v>
      </c>
      <c r="E38" s="10">
        <f t="shared" si="3"/>
        <v>139</v>
      </c>
      <c r="F38" s="10">
        <f t="shared" si="0"/>
        <v>133</v>
      </c>
      <c r="G38" s="14">
        <f>SUM(G39:G41)</f>
        <v>8</v>
      </c>
      <c r="H38" s="15">
        <f t="shared" ref="H38:AD38" si="16">SUM(H39:H41)</f>
        <v>11</v>
      </c>
      <c r="I38" s="15">
        <f t="shared" si="16"/>
        <v>13</v>
      </c>
      <c r="J38" s="15">
        <f t="shared" si="16"/>
        <v>8</v>
      </c>
      <c r="K38" s="15">
        <f t="shared" si="16"/>
        <v>8</v>
      </c>
      <c r="L38" s="15">
        <f t="shared" si="16"/>
        <v>13</v>
      </c>
      <c r="M38" s="15">
        <f t="shared" si="16"/>
        <v>13</v>
      </c>
      <c r="N38" s="15">
        <f t="shared" si="16"/>
        <v>8</v>
      </c>
      <c r="O38" s="15">
        <f t="shared" si="16"/>
        <v>11</v>
      </c>
      <c r="P38" s="15">
        <f t="shared" si="16"/>
        <v>11</v>
      </c>
      <c r="Q38" s="15">
        <f t="shared" si="16"/>
        <v>12</v>
      </c>
      <c r="R38" s="15">
        <f t="shared" si="16"/>
        <v>15</v>
      </c>
      <c r="S38" s="15">
        <f t="shared" si="16"/>
        <v>10</v>
      </c>
      <c r="T38" s="15">
        <f t="shared" si="16"/>
        <v>12</v>
      </c>
      <c r="U38" s="15">
        <f t="shared" si="16"/>
        <v>13</v>
      </c>
      <c r="V38" s="15">
        <f t="shared" si="16"/>
        <v>10</v>
      </c>
      <c r="W38" s="15">
        <f t="shared" si="16"/>
        <v>12</v>
      </c>
      <c r="X38" s="15">
        <f t="shared" si="16"/>
        <v>8</v>
      </c>
      <c r="Y38" s="15">
        <f t="shared" si="16"/>
        <v>12</v>
      </c>
      <c r="Z38" s="15">
        <f t="shared" si="16"/>
        <v>16</v>
      </c>
      <c r="AA38" s="15">
        <f t="shared" si="16"/>
        <v>13</v>
      </c>
      <c r="AB38" s="15">
        <f t="shared" si="16"/>
        <v>11</v>
      </c>
      <c r="AC38" s="15">
        <f t="shared" si="16"/>
        <v>14</v>
      </c>
      <c r="AD38" s="15">
        <f t="shared" si="16"/>
        <v>10</v>
      </c>
      <c r="AE38" s="53" t="s">
        <v>52</v>
      </c>
      <c r="AF38" s="55"/>
    </row>
    <row r="39" spans="1:32" ht="24.75" customHeight="1" x14ac:dyDescent="0.15">
      <c r="A39" s="37"/>
      <c r="B39" s="36" t="s">
        <v>53</v>
      </c>
      <c r="C39" s="16">
        <v>423</v>
      </c>
      <c r="D39" s="17">
        <f t="shared" si="2"/>
        <v>27</v>
      </c>
      <c r="E39" s="17">
        <f t="shared" si="3"/>
        <v>13</v>
      </c>
      <c r="F39" s="17">
        <f t="shared" si="0"/>
        <v>14</v>
      </c>
      <c r="G39" s="18">
        <v>1</v>
      </c>
      <c r="H39" s="19">
        <v>1</v>
      </c>
      <c r="I39" s="19">
        <v>3</v>
      </c>
      <c r="J39" s="19">
        <v>0</v>
      </c>
      <c r="K39" s="19">
        <v>1</v>
      </c>
      <c r="L39" s="19">
        <v>4</v>
      </c>
      <c r="M39" s="19">
        <v>1</v>
      </c>
      <c r="N39" s="19">
        <v>0</v>
      </c>
      <c r="O39" s="19">
        <v>0</v>
      </c>
      <c r="P39" s="19">
        <v>1</v>
      </c>
      <c r="Q39" s="19">
        <v>0</v>
      </c>
      <c r="R39" s="19">
        <v>2</v>
      </c>
      <c r="S39" s="19">
        <v>0</v>
      </c>
      <c r="T39" s="19">
        <v>2</v>
      </c>
      <c r="U39" s="19">
        <v>3</v>
      </c>
      <c r="V39" s="19">
        <v>1</v>
      </c>
      <c r="W39" s="19">
        <v>0</v>
      </c>
      <c r="X39" s="19">
        <v>1</v>
      </c>
      <c r="Y39" s="19">
        <v>2</v>
      </c>
      <c r="Z39" s="19">
        <v>2</v>
      </c>
      <c r="AA39" s="19">
        <v>1</v>
      </c>
      <c r="AB39" s="19">
        <v>0</v>
      </c>
      <c r="AC39" s="19">
        <v>1</v>
      </c>
      <c r="AD39" s="19">
        <v>0</v>
      </c>
      <c r="AE39" s="56"/>
      <c r="AF39" s="57" t="s">
        <v>53</v>
      </c>
    </row>
    <row r="40" spans="1:32" ht="24.75" customHeight="1" x14ac:dyDescent="0.15">
      <c r="A40" s="37"/>
      <c r="B40" s="36" t="s">
        <v>54</v>
      </c>
      <c r="C40" s="16">
        <v>424</v>
      </c>
      <c r="D40" s="17">
        <f t="shared" si="2"/>
        <v>95</v>
      </c>
      <c r="E40" s="17">
        <f t="shared" si="3"/>
        <v>46</v>
      </c>
      <c r="F40" s="17">
        <f t="shared" si="0"/>
        <v>49</v>
      </c>
      <c r="G40" s="18">
        <v>3</v>
      </c>
      <c r="H40" s="19">
        <v>2</v>
      </c>
      <c r="I40" s="19">
        <v>2</v>
      </c>
      <c r="J40" s="19">
        <v>5</v>
      </c>
      <c r="K40" s="19">
        <v>2</v>
      </c>
      <c r="L40" s="19">
        <v>4</v>
      </c>
      <c r="M40" s="19">
        <v>6</v>
      </c>
      <c r="N40" s="19">
        <v>4</v>
      </c>
      <c r="O40" s="19">
        <v>3</v>
      </c>
      <c r="P40" s="19">
        <v>4</v>
      </c>
      <c r="Q40" s="19">
        <v>4</v>
      </c>
      <c r="R40" s="19">
        <v>4</v>
      </c>
      <c r="S40" s="19">
        <v>4</v>
      </c>
      <c r="T40" s="19">
        <v>6</v>
      </c>
      <c r="U40" s="19">
        <v>3</v>
      </c>
      <c r="V40" s="19">
        <v>3</v>
      </c>
      <c r="W40" s="19">
        <v>5</v>
      </c>
      <c r="X40" s="19">
        <v>3</v>
      </c>
      <c r="Y40" s="19">
        <v>3</v>
      </c>
      <c r="Z40" s="19">
        <v>8</v>
      </c>
      <c r="AA40" s="19">
        <v>5</v>
      </c>
      <c r="AB40" s="19">
        <v>4</v>
      </c>
      <c r="AC40" s="19">
        <v>6</v>
      </c>
      <c r="AD40" s="19">
        <v>2</v>
      </c>
      <c r="AE40" s="56"/>
      <c r="AF40" s="57" t="s">
        <v>54</v>
      </c>
    </row>
    <row r="41" spans="1:32" ht="24.75" customHeight="1" x14ac:dyDescent="0.15">
      <c r="A41" s="37"/>
      <c r="B41" s="36" t="s">
        <v>55</v>
      </c>
      <c r="C41" s="16">
        <v>425</v>
      </c>
      <c r="D41" s="17">
        <f t="shared" si="2"/>
        <v>150</v>
      </c>
      <c r="E41" s="17">
        <f t="shared" si="3"/>
        <v>80</v>
      </c>
      <c r="F41" s="17">
        <f t="shared" si="0"/>
        <v>70</v>
      </c>
      <c r="G41" s="18">
        <v>4</v>
      </c>
      <c r="H41" s="19">
        <v>8</v>
      </c>
      <c r="I41" s="19">
        <v>8</v>
      </c>
      <c r="J41" s="19">
        <v>3</v>
      </c>
      <c r="K41" s="19">
        <v>5</v>
      </c>
      <c r="L41" s="19">
        <v>5</v>
      </c>
      <c r="M41" s="19">
        <v>6</v>
      </c>
      <c r="N41" s="19">
        <v>4</v>
      </c>
      <c r="O41" s="19">
        <v>8</v>
      </c>
      <c r="P41" s="19">
        <v>6</v>
      </c>
      <c r="Q41" s="19">
        <v>8</v>
      </c>
      <c r="R41" s="19">
        <v>9</v>
      </c>
      <c r="S41" s="19">
        <v>6</v>
      </c>
      <c r="T41" s="19">
        <v>4</v>
      </c>
      <c r="U41" s="19">
        <v>7</v>
      </c>
      <c r="V41" s="19">
        <v>6</v>
      </c>
      <c r="W41" s="19">
        <v>7</v>
      </c>
      <c r="X41" s="19">
        <v>4</v>
      </c>
      <c r="Y41" s="19">
        <v>7</v>
      </c>
      <c r="Z41" s="19">
        <v>6</v>
      </c>
      <c r="AA41" s="19">
        <v>7</v>
      </c>
      <c r="AB41" s="19">
        <v>7</v>
      </c>
      <c r="AC41" s="19">
        <v>7</v>
      </c>
      <c r="AD41" s="19">
        <v>8</v>
      </c>
      <c r="AE41" s="56"/>
      <c r="AF41" s="57" t="s">
        <v>55</v>
      </c>
    </row>
    <row r="42" spans="1:32" s="13" customFormat="1" ht="24.75" customHeight="1" x14ac:dyDescent="0.15">
      <c r="A42" s="32" t="s">
        <v>56</v>
      </c>
      <c r="B42" s="34"/>
      <c r="C42" s="9"/>
      <c r="D42" s="10">
        <f t="shared" si="2"/>
        <v>41</v>
      </c>
      <c r="E42" s="10">
        <f t="shared" si="3"/>
        <v>22</v>
      </c>
      <c r="F42" s="10">
        <f t="shared" si="0"/>
        <v>19</v>
      </c>
      <c r="G42" s="14">
        <f>SUM(G43:G43)</f>
        <v>1</v>
      </c>
      <c r="H42" s="15">
        <f t="shared" ref="H42:AD42" si="17">SUM(H43:H43)</f>
        <v>1</v>
      </c>
      <c r="I42" s="15">
        <f t="shared" si="17"/>
        <v>1</v>
      </c>
      <c r="J42" s="15">
        <f t="shared" si="17"/>
        <v>2</v>
      </c>
      <c r="K42" s="15">
        <f t="shared" si="17"/>
        <v>0</v>
      </c>
      <c r="L42" s="15">
        <f t="shared" si="17"/>
        <v>3</v>
      </c>
      <c r="M42" s="15">
        <f t="shared" si="17"/>
        <v>2</v>
      </c>
      <c r="N42" s="15">
        <f t="shared" si="17"/>
        <v>1</v>
      </c>
      <c r="O42" s="15">
        <f t="shared" si="17"/>
        <v>2</v>
      </c>
      <c r="P42" s="15">
        <f t="shared" si="17"/>
        <v>2</v>
      </c>
      <c r="Q42" s="15">
        <f t="shared" si="17"/>
        <v>2</v>
      </c>
      <c r="R42" s="15">
        <f t="shared" si="17"/>
        <v>3</v>
      </c>
      <c r="S42" s="15">
        <f t="shared" si="17"/>
        <v>1</v>
      </c>
      <c r="T42" s="15">
        <f t="shared" si="17"/>
        <v>2</v>
      </c>
      <c r="U42" s="15">
        <f t="shared" si="17"/>
        <v>3</v>
      </c>
      <c r="V42" s="15">
        <f t="shared" si="17"/>
        <v>3</v>
      </c>
      <c r="W42" s="15">
        <f t="shared" si="17"/>
        <v>2</v>
      </c>
      <c r="X42" s="15">
        <f t="shared" si="17"/>
        <v>0</v>
      </c>
      <c r="Y42" s="15">
        <f t="shared" si="17"/>
        <v>5</v>
      </c>
      <c r="Z42" s="15">
        <f t="shared" si="17"/>
        <v>0</v>
      </c>
      <c r="AA42" s="15">
        <f t="shared" si="17"/>
        <v>1</v>
      </c>
      <c r="AB42" s="15">
        <f t="shared" si="17"/>
        <v>1</v>
      </c>
      <c r="AC42" s="15">
        <f t="shared" si="17"/>
        <v>2</v>
      </c>
      <c r="AD42" s="15">
        <f t="shared" si="17"/>
        <v>1</v>
      </c>
      <c r="AE42" s="53" t="s">
        <v>56</v>
      </c>
      <c r="AF42" s="55"/>
    </row>
    <row r="43" spans="1:32" ht="24.75" customHeight="1" thickBot="1" x14ac:dyDescent="0.2">
      <c r="A43" s="38"/>
      <c r="B43" s="39" t="s">
        <v>57</v>
      </c>
      <c r="C43" s="20">
        <v>441</v>
      </c>
      <c r="D43" s="21">
        <f t="shared" si="2"/>
        <v>41</v>
      </c>
      <c r="E43" s="21">
        <f t="shared" si="3"/>
        <v>22</v>
      </c>
      <c r="F43" s="21">
        <f t="shared" si="0"/>
        <v>19</v>
      </c>
      <c r="G43" s="22">
        <v>1</v>
      </c>
      <c r="H43" s="23">
        <v>1</v>
      </c>
      <c r="I43" s="23">
        <v>1</v>
      </c>
      <c r="J43" s="23">
        <v>2</v>
      </c>
      <c r="K43" s="23">
        <v>0</v>
      </c>
      <c r="L43" s="23">
        <v>3</v>
      </c>
      <c r="M43" s="23">
        <v>2</v>
      </c>
      <c r="N43" s="23">
        <v>1</v>
      </c>
      <c r="O43" s="23">
        <v>2</v>
      </c>
      <c r="P43" s="23">
        <v>2</v>
      </c>
      <c r="Q43" s="23">
        <v>2</v>
      </c>
      <c r="R43" s="23">
        <v>3</v>
      </c>
      <c r="S43" s="23">
        <v>1</v>
      </c>
      <c r="T43" s="23">
        <v>2</v>
      </c>
      <c r="U43" s="23">
        <v>3</v>
      </c>
      <c r="V43" s="23">
        <v>3</v>
      </c>
      <c r="W43" s="23">
        <v>2</v>
      </c>
      <c r="X43" s="23">
        <v>0</v>
      </c>
      <c r="Y43" s="23">
        <v>5</v>
      </c>
      <c r="Z43" s="23">
        <v>0</v>
      </c>
      <c r="AA43" s="23">
        <v>1</v>
      </c>
      <c r="AB43" s="23">
        <v>1</v>
      </c>
      <c r="AC43" s="23">
        <v>2</v>
      </c>
      <c r="AD43" s="23">
        <v>1</v>
      </c>
      <c r="AE43" s="58"/>
      <c r="AF43" s="59" t="s">
        <v>57</v>
      </c>
    </row>
  </sheetData>
  <mergeCells count="13">
    <mergeCell ref="O3:P4"/>
    <mergeCell ref="D3:F4"/>
    <mergeCell ref="G3:H4"/>
    <mergeCell ref="I3:J4"/>
    <mergeCell ref="K3:L4"/>
    <mergeCell ref="M3:N4"/>
    <mergeCell ref="AC3:AD4"/>
    <mergeCell ref="Q3:R4"/>
    <mergeCell ref="S3:T4"/>
    <mergeCell ref="U3:V4"/>
    <mergeCell ref="W3:X4"/>
    <mergeCell ref="Y3:Z4"/>
    <mergeCell ref="AA3:AB4"/>
  </mergeCells>
  <phoneticPr fontId="2"/>
  <pageMargins left="0.78740157480314965" right="0.47244094488188981" top="0.51181102362204722" bottom="0" header="0.19685039370078741" footer="0"/>
  <pageSetup paperSize="8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第04表</vt:lpstr>
      <vt:lpstr>第04表!Print_Area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福地　みずき（医務課）</dc:creator>
  <cp:lastModifiedBy>福地　みずき（医務課）</cp:lastModifiedBy>
  <cp:lastPrinted>2018-01-25T08:03:04Z</cp:lastPrinted>
  <dcterms:created xsi:type="dcterms:W3CDTF">2018-01-25T06:05:56Z</dcterms:created>
  <dcterms:modified xsi:type="dcterms:W3CDTF">2018-01-25T08:04:02Z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