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F1CB23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10" yWindow="135" windowWidth="16680" windowHeight="9330" tabRatio="797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'表－３データ'!$A$1:$J$26</definedName>
  </definedNames>
  <calcPr calcId="145621" calcMode="manual"/>
</workbook>
</file>

<file path=xl/calcChain.xml><?xml version="1.0" encoding="utf-8"?>
<calcChain xmlns="http://schemas.openxmlformats.org/spreadsheetml/2006/main">
  <c r="I9" i="12" l="1"/>
  <c r="J9" i="12" s="1"/>
  <c r="I8" i="12"/>
  <c r="J8" i="12" s="1"/>
  <c r="I7" i="12"/>
  <c r="J7" i="12" s="1"/>
  <c r="I6" i="12"/>
  <c r="J6" i="12" s="1"/>
  <c r="G12" i="12"/>
  <c r="G11" i="12"/>
  <c r="G10" i="12"/>
  <c r="F12" i="12" l="1"/>
  <c r="F11" i="12"/>
  <c r="F10" i="12"/>
  <c r="B30" i="8" l="1"/>
  <c r="B32" i="8"/>
  <c r="C3" i="8"/>
  <c r="C7" i="8" s="1"/>
  <c r="B28" i="8"/>
  <c r="C27" i="8" l="1"/>
  <c r="C32" i="8"/>
  <c r="C25" i="8"/>
  <c r="C30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28" i="8" l="1"/>
  <c r="C33" i="8"/>
  <c r="B33" i="8"/>
</calcChain>
</file>

<file path=xl/sharedStrings.xml><?xml version="1.0" encoding="utf-8"?>
<sst xmlns="http://schemas.openxmlformats.org/spreadsheetml/2006/main" count="243" uniqueCount="111">
  <si>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</si>
  <si>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</si>
  <si>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</si>
  <si>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</si>
  <si>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</si>
  <si>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</si>
  <si>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</si>
  <si>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</si>
  <si>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</si>
  <si>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</si>
  <si>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</si>
  <si>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</si>
  <si>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</si>
  <si>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</si>
  <si>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</si>
  <si>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</si>
  <si>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</si>
  <si>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</si>
  <si>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</si>
  <si>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</si>
  <si>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</si>
  <si>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</si>
  <si>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</si>
  <si>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</si>
  <si>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</si>
  <si>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</si>
  <si>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</si>
  <si>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</si>
  <si>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</si>
  <si>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</si>
  <si>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</si>
  <si>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</si>
  <si>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</si>
  <si>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</si>
  <si>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</si>
  <si>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</si>
  <si>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</si>
  <si>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</si>
  <si>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</si>
  <si>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</si>
  <si>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</si>
  <si>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</si>
  <si>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</si>
  <si>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</si>
  <si>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</si>
  <si>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</si>
  <si>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</si>
  <si>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</si>
  <si>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</si>
  <si>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</si>
  <si>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</si>
  <si>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</si>
  <si>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</si>
  <si>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</si>
  <si>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</si>
  <si>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</si>
  <si>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</si>
  <si>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</si>
  <si>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</si>
  <si>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</si>
  <si>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</si>
  <si>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</si>
  <si>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</si>
  <si>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</si>
  <si>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</si>
  <si>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</si>
  <si>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（注）総数・男・女には年齢不詳を含む。なお、※は国勢調査人口。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ネンレイ</t>
    </rPh>
    <rPh sb="13" eb="15">
      <t>フショウ</t>
    </rPh>
    <rPh sb="16" eb="17">
      <t>フク</t>
    </rPh>
    <rPh sb="24" eb="28">
      <t>コクセイチョウサ</t>
    </rPh>
    <rPh sb="28" eb="30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</si>
  <si>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</si>
  <si>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</si>
  <si>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</si>
  <si>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</si>
  <si>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</si>
  <si>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</si>
  <si>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</si>
  <si>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</si>
  <si>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</si>
  <si>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</si>
  <si>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</si>
  <si>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</si>
  <si>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</si>
  <si>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</si>
  <si>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</si>
  <si>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</si>
  <si>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</si>
  <si>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表-4  年齢別男女別人口 (統計表第３表)より</t>
    <phoneticPr fontId="4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</si>
  <si>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</si>
  <si>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</si>
  <si>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</si>
  <si>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</si>
  <si>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</si>
  <si>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</si>
  <si>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</si>
  <si>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</si>
  <si>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</si>
  <si>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※27年</t>
    <rPh sb="3" eb="4">
      <t>ネン</t>
    </rPh>
    <phoneticPr fontId="2"/>
  </si>
  <si>
    <t>平成28年総人口</t>
    <phoneticPr fontId="4"/>
  </si>
  <si>
    <t>昭和</t>
    <rPh sb="0" eb="2">
      <t>ショウワ</t>
    </rPh>
    <phoneticPr fontId="2"/>
  </si>
  <si>
    <t>29年</t>
    <rPh sb="2" eb="3">
      <t>ネン</t>
    </rPh>
    <phoneticPr fontId="2"/>
  </si>
  <si>
    <t>467,874人、老年人口238,704人であり、総人口に占める割合は、それぞれ13.7％、56.8％、</t>
    <rPh sb="9" eb="11">
      <t>ロウネン</t>
    </rPh>
    <rPh sb="11" eb="13">
      <t>ジンコウ</t>
    </rPh>
    <rPh sb="20" eb="21">
      <t>ニン</t>
    </rPh>
    <rPh sb="25" eb="28">
      <t>ソウジンコウ</t>
    </rPh>
    <rPh sb="29" eb="30">
      <t>シ</t>
    </rPh>
    <rPh sb="32" eb="34">
      <t>ワリアイ</t>
    </rPh>
    <phoneticPr fontId="2"/>
  </si>
  <si>
    <t>29.0％となっている。</t>
    <phoneticPr fontId="2"/>
  </si>
  <si>
    <t xml:space="preserve">  これを前年と比較すると、年少人口は1,612人(1.41％)減少、生産年齢人口は7,315人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</si>
  <si>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(1.54％)減少、老年人口は4,159人(1.77％)増加している。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</si>
  <si>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年齢構造指数でみると、年少人口指数24.1、老年人口指数51.0、従属人口指数75.1、老年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</si>
  <si>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 xml:space="preserve">  5歳階級別にみると、最も多いのは65～69歳 68,317人(総人口の8.3％)、次いで60～64歳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</si>
  <si>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58,451人(7.1％)、40～44歳 53,426人(6.5％)となっている。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</si>
  <si>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また、64歳以下で最も少ないのは、20～24歳 34,072人(4.1％)、次いで0～4歳 34,738人 </t>
    <rPh sb="5" eb="8">
      <t>６４サイ</t>
    </rPh>
    <rPh sb="8" eb="10">
      <t>イカ</t>
    </rPh>
    <rPh sb="11" eb="12">
      <t>モット</t>
    </rPh>
    <rPh sb="13" eb="14">
      <t>スク</t>
    </rPh>
    <rPh sb="24" eb="25">
      <t>サイ</t>
    </rPh>
    <rPh sb="32" eb="33">
      <t>ニン</t>
    </rPh>
    <rPh sb="40" eb="41">
      <t>ツ</t>
    </rPh>
    <rPh sb="46" eb="47">
      <t>サイ</t>
    </rPh>
    <phoneticPr fontId="4"/>
  </si>
  <si>
    <t>(4.2％)、25～29歳 35,560人(4.3％)となっている。</t>
    <rPh sb="12" eb="13">
      <t>サイ</t>
    </rPh>
    <rPh sb="20" eb="21">
      <t>ニン</t>
    </rPh>
    <phoneticPr fontId="4"/>
  </si>
  <si>
    <t xml:space="preserve">  平成29年10月1日現在の人口を年齢3区分別にみると、年少人口112,686人、生産年齢人口</t>
    <rPh sb="2" eb="4">
      <t>ヘイセイ</t>
    </rPh>
    <rPh sb="6" eb="7">
      <t>ネン</t>
    </rPh>
    <rPh sb="7" eb="10">
      <t>１０ツキ</t>
    </rPh>
    <rPh sb="11" eb="12">
      <t>ヒ</t>
    </rPh>
    <rPh sb="12" eb="14">
      <t>ゲンザイ</t>
    </rPh>
    <rPh sb="15" eb="17">
      <t>ジンコウ</t>
    </rPh>
    <rPh sb="18" eb="20">
      <t>ネンレイ</t>
    </rPh>
    <rPh sb="21" eb="22">
      <t>ク</t>
    </rPh>
    <rPh sb="22" eb="24">
      <t>ブンベツ</t>
    </rPh>
    <rPh sb="29" eb="33">
      <t>ネンショウジンコウ</t>
    </rPh>
    <rPh sb="40" eb="41">
      <t>ニン</t>
    </rPh>
    <rPh sb="42" eb="46">
      <t>セイサンネンレイ</t>
    </rPh>
    <phoneticPr fontId="2"/>
  </si>
  <si>
    <t>化指数211.8であり、年少人口指数は減少傾向にあったが平成22年からほぼ横ばいで、従属人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</si>
  <si>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口指数は増加傾向を示しており、また、老年化指数(211.8)は対前年比6.6ポイント上昇と高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</si>
  <si>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>齢化がさらに進んでいることを示している。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</si>
</sst>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9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7" fontId="7" fillId="0" borderId="0" xfId="0" applyNumberFormat="1" applyFont="1" applyFill="1"/>
    <xf numFmtId="177" fontId="14" fillId="0" borderId="0" xfId="0" applyNumberFormat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3" fontId="20" fillId="0" borderId="0" xfId="0" applyNumberFormat="1" applyFont="1" applyFill="1"/>
    <xf numFmtId="180" fontId="20" fillId="0" borderId="0" xfId="0" applyNumberFormat="1" applyFont="1" applyFill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年報表-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8"/>
  <sheetViews>
    <sheetView showGridLines="0" tabSelected="1" zoomScaleNormal="100" workbookViewId="0"/>
  </sheetViews>
  <sheetFormatPr defaultRowHeight="13.5"/>
  <cols>
    <col min="1" max="1" width="1.125" style="8" customWidth="1"/>
    <col min="2" max="3" width="2.5" style="8" customWidth="1"/>
    <col min="4" max="4" width="9.125" style="8" customWidth="1"/>
    <col min="5" max="15" width="9" style="8"/>
    <col min="16" max="16" width="3" style="8" customWidth="1"/>
    <col min="17" max="16384" width="9" style="8"/>
  </cols>
  <sheetData>
    <row r="1" spans="1:16" ht="15" customHeight="1"/>
    <row r="2" spans="1:16" s="100" customFormat="1" ht="27" customHeight="1">
      <c r="A2" s="102" t="s">
        <v>71</v>
      </c>
      <c r="B2" s="101"/>
      <c r="C2" s="103" t="s">
        <v>65</v>
      </c>
      <c r="D2" s="101"/>
      <c r="E2" s="99"/>
    </row>
    <row r="3" spans="1:16" s="16" customFormat="1" ht="27" customHeight="1">
      <c r="B3" s="31" t="s">
        <v>72</v>
      </c>
      <c r="C3" s="25"/>
      <c r="D3" s="25" t="s">
        <v>54</v>
      </c>
      <c r="E3" s="24"/>
    </row>
    <row r="4" spans="1:16" s="16" customFormat="1" ht="24.75" customHeight="1">
      <c r="C4" s="113" t="s">
        <v>107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38"/>
    </row>
    <row r="5" spans="1:16" s="16" customFormat="1" ht="24.75" customHeight="1">
      <c r="C5" s="115" t="s">
        <v>98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4"/>
      <c r="P5" s="47"/>
    </row>
    <row r="6" spans="1:16" s="16" customFormat="1" ht="24.75" customHeight="1">
      <c r="C6" s="115" t="s">
        <v>99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8"/>
    </row>
    <row r="7" spans="1:16" s="16" customFormat="1" ht="24.75" customHeight="1">
      <c r="C7" s="113" t="s">
        <v>100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38"/>
    </row>
    <row r="8" spans="1:16" s="16" customFormat="1" ht="24.75" customHeight="1">
      <c r="C8" s="116" t="s">
        <v>101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8"/>
    </row>
    <row r="9" spans="1:16" s="16" customFormat="1" ht="15" customHeight="1">
      <c r="C9" s="15"/>
    </row>
    <row r="10" spans="1:16" s="16" customFormat="1" ht="30" customHeight="1">
      <c r="B10" s="31" t="s">
        <v>70</v>
      </c>
      <c r="C10" s="25"/>
      <c r="D10" s="25" t="s">
        <v>55</v>
      </c>
      <c r="E10" s="25"/>
      <c r="I10" s="7"/>
    </row>
    <row r="11" spans="1:16" s="16" customFormat="1" ht="24.75" customHeight="1">
      <c r="C11" s="93" t="s">
        <v>102</v>
      </c>
      <c r="D11" s="155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>
      <c r="C12" s="46" t="s">
        <v>108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>
      <c r="C13" s="46" t="s">
        <v>109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>
      <c r="C14" s="46" t="s">
        <v>110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/>
    <row r="16" spans="1:16" s="6" customFormat="1" ht="24" customHeight="1" thickBot="1">
      <c r="A16" s="26" t="s">
        <v>90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21" s="6" customFormat="1" ht="18.75" customHeight="1">
      <c r="A17" s="165" t="s">
        <v>53</v>
      </c>
      <c r="B17" s="166"/>
      <c r="C17" s="166"/>
      <c r="D17" s="167"/>
      <c r="E17" s="140" t="s">
        <v>96</v>
      </c>
      <c r="F17" s="140"/>
      <c r="G17" s="140" t="s">
        <v>33</v>
      </c>
      <c r="H17" s="140"/>
      <c r="I17" s="140"/>
      <c r="J17" s="140"/>
      <c r="K17" s="141"/>
      <c r="L17" s="141"/>
      <c r="M17" s="140"/>
      <c r="N17" s="140"/>
      <c r="O17" s="140"/>
      <c r="P17" s="32"/>
    </row>
    <row r="18" spans="1:21" ht="18.75" customHeight="1">
      <c r="A18" s="168"/>
      <c r="B18" s="168"/>
      <c r="C18" s="168"/>
      <c r="D18" s="169"/>
      <c r="E18" s="142" t="s">
        <v>50</v>
      </c>
      <c r="F18" s="142" t="s">
        <v>51</v>
      </c>
      <c r="G18" s="142" t="s">
        <v>75</v>
      </c>
      <c r="H18" s="142" t="s">
        <v>76</v>
      </c>
      <c r="I18" s="142" t="s">
        <v>62</v>
      </c>
      <c r="J18" s="142" t="s">
        <v>74</v>
      </c>
      <c r="K18" s="143" t="s">
        <v>89</v>
      </c>
      <c r="L18" s="144" t="s">
        <v>91</v>
      </c>
      <c r="M18" s="144" t="s">
        <v>94</v>
      </c>
      <c r="N18" s="144" t="s">
        <v>93</v>
      </c>
      <c r="O18" s="144" t="s">
        <v>97</v>
      </c>
      <c r="P18" s="52"/>
    </row>
    <row r="19" spans="1:21" ht="18.75" customHeight="1">
      <c r="A19" s="9"/>
      <c r="B19" s="9"/>
      <c r="C19" s="9"/>
      <c r="D19" s="9"/>
      <c r="E19" s="14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21" ht="18.75" customHeight="1">
      <c r="A20" s="9" t="s">
        <v>47</v>
      </c>
      <c r="B20" s="9"/>
      <c r="C20" s="9"/>
      <c r="D20" s="9"/>
      <c r="E20" s="15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835016</v>
      </c>
      <c r="M20" s="104">
        <v>832832</v>
      </c>
      <c r="N20" s="104">
        <v>828388</v>
      </c>
      <c r="O20" s="104">
        <v>823620</v>
      </c>
      <c r="P20" s="49"/>
      <c r="U20" s="135"/>
    </row>
    <row r="21" spans="1:21" ht="18.75" customHeight="1">
      <c r="A21" s="9"/>
      <c r="B21" s="160" t="s">
        <v>35</v>
      </c>
      <c r="C21" s="160"/>
      <c r="D21" s="161"/>
      <c r="E21" s="15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118301</v>
      </c>
      <c r="M21" s="104">
        <v>116122</v>
      </c>
      <c r="N21" s="104">
        <v>114298</v>
      </c>
      <c r="O21" s="104">
        <v>112686</v>
      </c>
      <c r="P21" s="49"/>
      <c r="Q21" s="23"/>
      <c r="U21" s="136"/>
    </row>
    <row r="22" spans="1:21" ht="18.75" customHeight="1">
      <c r="A22" s="9"/>
      <c r="B22" s="160" t="s">
        <v>36</v>
      </c>
      <c r="C22" s="160"/>
      <c r="D22" s="161"/>
      <c r="E22" s="15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489207</v>
      </c>
      <c r="M22" s="104">
        <v>483019</v>
      </c>
      <c r="N22" s="104">
        <v>475189</v>
      </c>
      <c r="O22" s="104">
        <v>467874</v>
      </c>
      <c r="P22" s="49"/>
      <c r="Q22" s="23"/>
      <c r="U22" s="135"/>
    </row>
    <row r="23" spans="1:21" ht="18.75" customHeight="1">
      <c r="A23" s="9"/>
      <c r="B23" s="160" t="s">
        <v>37</v>
      </c>
      <c r="C23" s="160"/>
      <c r="D23" s="161"/>
      <c r="E23" s="15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224469</v>
      </c>
      <c r="M23" s="104">
        <v>229335</v>
      </c>
      <c r="N23" s="104">
        <v>234545</v>
      </c>
      <c r="O23" s="104">
        <v>238704</v>
      </c>
      <c r="P23" s="49"/>
      <c r="Q23" s="23"/>
      <c r="U23" s="136"/>
    </row>
    <row r="24" spans="1:21" ht="18.75" customHeight="1">
      <c r="A24" s="9"/>
      <c r="B24" s="11"/>
      <c r="C24" s="11"/>
      <c r="D24" s="11"/>
      <c r="E24" s="150"/>
      <c r="F24" s="6"/>
      <c r="G24" s="6"/>
      <c r="H24" s="6"/>
      <c r="I24" s="6"/>
      <c r="J24" s="6"/>
      <c r="K24" s="1"/>
      <c r="L24" s="41"/>
      <c r="M24" s="105"/>
      <c r="N24" s="105"/>
      <c r="O24" s="105"/>
      <c r="P24" s="41"/>
    </row>
    <row r="25" spans="1:21" ht="18.75" customHeight="1">
      <c r="A25" s="9"/>
      <c r="B25" s="9"/>
      <c r="C25" s="9"/>
      <c r="D25" s="9"/>
      <c r="E25" s="15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78</v>
      </c>
      <c r="L25" s="40" t="s">
        <v>34</v>
      </c>
      <c r="M25" s="106" t="s">
        <v>34</v>
      </c>
      <c r="N25" s="106" t="s">
        <v>34</v>
      </c>
      <c r="O25" s="106" t="s">
        <v>78</v>
      </c>
      <c r="P25" s="40"/>
    </row>
    <row r="26" spans="1:21" ht="18.75" customHeight="1">
      <c r="A26" s="9" t="s">
        <v>38</v>
      </c>
      <c r="B26" s="9"/>
      <c r="C26" s="9"/>
      <c r="D26" s="9"/>
      <c r="E26" s="15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393190</v>
      </c>
      <c r="M26" s="104">
        <v>393073</v>
      </c>
      <c r="N26" s="104">
        <v>391276</v>
      </c>
      <c r="O26" s="104">
        <v>389350</v>
      </c>
      <c r="P26" s="49"/>
    </row>
    <row r="27" spans="1:21" ht="18.75" customHeight="1">
      <c r="A27" s="9"/>
      <c r="B27" s="160" t="s">
        <v>39</v>
      </c>
      <c r="C27" s="160"/>
      <c r="D27" s="161"/>
      <c r="E27" s="15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60489</v>
      </c>
      <c r="M27" s="104">
        <v>59463</v>
      </c>
      <c r="N27" s="6">
        <v>58440</v>
      </c>
      <c r="O27" s="6">
        <v>57619</v>
      </c>
      <c r="P27" s="49"/>
    </row>
    <row r="28" spans="1:21" ht="18.75" customHeight="1">
      <c r="A28" s="9"/>
      <c r="B28" s="160" t="s">
        <v>36</v>
      </c>
      <c r="C28" s="160"/>
      <c r="D28" s="161"/>
      <c r="E28" s="15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239393</v>
      </c>
      <c r="M28" s="104">
        <v>236845</v>
      </c>
      <c r="N28" s="6">
        <v>233248</v>
      </c>
      <c r="O28" s="6">
        <v>229912</v>
      </c>
      <c r="P28" s="49"/>
    </row>
    <row r="29" spans="1:21" ht="18.75" customHeight="1">
      <c r="A29" s="9"/>
      <c r="B29" s="160" t="s">
        <v>37</v>
      </c>
      <c r="C29" s="160"/>
      <c r="D29" s="161"/>
      <c r="E29" s="15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91465</v>
      </c>
      <c r="M29" s="104">
        <v>94312</v>
      </c>
      <c r="N29" s="6">
        <v>97135</v>
      </c>
      <c r="O29" s="6">
        <v>99366</v>
      </c>
      <c r="P29" s="49"/>
    </row>
    <row r="30" spans="1:21" ht="18.75" customHeight="1">
      <c r="A30" s="9"/>
      <c r="B30" s="11"/>
      <c r="C30" s="11"/>
      <c r="D30" s="11"/>
      <c r="E30" s="150"/>
      <c r="F30" s="6"/>
      <c r="G30" s="6"/>
      <c r="H30" s="6"/>
      <c r="I30" s="6"/>
      <c r="J30" s="6"/>
      <c r="K30" s="1"/>
      <c r="L30" s="39"/>
      <c r="M30" s="105"/>
      <c r="N30" s="105"/>
      <c r="O30" s="105"/>
      <c r="P30" s="39"/>
    </row>
    <row r="31" spans="1:21" ht="18.75" customHeight="1">
      <c r="A31" s="9"/>
      <c r="B31" s="9"/>
      <c r="C31" s="9"/>
      <c r="D31" s="9"/>
      <c r="E31" s="15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78</v>
      </c>
      <c r="L31" s="40" t="s">
        <v>34</v>
      </c>
      <c r="M31" s="106" t="s">
        <v>34</v>
      </c>
      <c r="N31" s="106" t="s">
        <v>34</v>
      </c>
      <c r="O31" s="106" t="s">
        <v>78</v>
      </c>
      <c r="P31" s="40"/>
    </row>
    <row r="32" spans="1:21" ht="18.75" customHeight="1">
      <c r="A32" s="9" t="s">
        <v>40</v>
      </c>
      <c r="B32" s="9"/>
      <c r="C32" s="9"/>
      <c r="D32" s="9"/>
      <c r="E32" s="15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7">
        <v>441826</v>
      </c>
      <c r="M32" s="108">
        <v>439759</v>
      </c>
      <c r="N32" s="108">
        <v>437112</v>
      </c>
      <c r="O32" s="108">
        <v>434270</v>
      </c>
      <c r="P32" s="50"/>
    </row>
    <row r="33" spans="1:16" ht="18.75" customHeight="1">
      <c r="A33" s="9"/>
      <c r="B33" s="160" t="s">
        <v>39</v>
      </c>
      <c r="C33" s="160"/>
      <c r="D33" s="161"/>
      <c r="E33" s="15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7">
        <v>57812</v>
      </c>
      <c r="M33" s="108">
        <v>56659</v>
      </c>
      <c r="N33" s="6">
        <v>55858</v>
      </c>
      <c r="O33" s="6">
        <v>55067</v>
      </c>
      <c r="P33" s="50"/>
    </row>
    <row r="34" spans="1:16" ht="18.75" customHeight="1">
      <c r="A34" s="9"/>
      <c r="B34" s="160" t="s">
        <v>36</v>
      </c>
      <c r="C34" s="160"/>
      <c r="D34" s="161"/>
      <c r="E34" s="15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7">
        <v>249814</v>
      </c>
      <c r="M34" s="108">
        <v>246174</v>
      </c>
      <c r="N34" s="6">
        <v>241941</v>
      </c>
      <c r="O34" s="6">
        <v>237962</v>
      </c>
      <c r="P34" s="50"/>
    </row>
    <row r="35" spans="1:16" ht="18.75" customHeight="1">
      <c r="A35" s="9"/>
      <c r="B35" s="160" t="s">
        <v>37</v>
      </c>
      <c r="C35" s="160"/>
      <c r="D35" s="161"/>
      <c r="E35" s="15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7">
        <v>133004</v>
      </c>
      <c r="M35" s="108">
        <v>135023</v>
      </c>
      <c r="N35" s="6">
        <v>137410</v>
      </c>
      <c r="O35" s="6">
        <v>139338</v>
      </c>
      <c r="P35" s="50"/>
    </row>
    <row r="36" spans="1:16" ht="18.75" customHeight="1">
      <c r="A36" s="9"/>
      <c r="B36" s="9"/>
      <c r="C36" s="9"/>
      <c r="D36" s="9"/>
      <c r="E36" s="152"/>
      <c r="F36" s="9"/>
      <c r="G36" s="9"/>
      <c r="H36" s="9"/>
      <c r="I36" s="9"/>
      <c r="J36" s="9"/>
      <c r="K36" s="1"/>
      <c r="L36" s="39"/>
      <c r="M36" s="105"/>
      <c r="N36" s="105"/>
      <c r="O36" s="105"/>
      <c r="P36" s="39"/>
    </row>
    <row r="37" spans="1:16" ht="18.75" customHeight="1">
      <c r="A37" s="9" t="s">
        <v>41</v>
      </c>
      <c r="B37" s="9"/>
      <c r="C37" s="9"/>
      <c r="D37" s="9"/>
      <c r="E37" s="15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6" t="s">
        <v>64</v>
      </c>
      <c r="N37" s="106" t="s">
        <v>64</v>
      </c>
      <c r="O37" s="106" t="s">
        <v>88</v>
      </c>
      <c r="P37" s="40"/>
    </row>
    <row r="38" spans="1:16" ht="18.75" customHeight="1">
      <c r="A38" s="9"/>
      <c r="B38" s="160" t="s">
        <v>42</v>
      </c>
      <c r="C38" s="160"/>
      <c r="D38" s="161"/>
      <c r="E38" s="152">
        <v>23.2</v>
      </c>
      <c r="F38" s="9">
        <v>22.3</v>
      </c>
      <c r="G38" s="9">
        <v>20.2</v>
      </c>
      <c r="H38" s="9">
        <v>18.100000000000001</v>
      </c>
      <c r="I38" s="9">
        <v>16.399999999999999</v>
      </c>
      <c r="J38" s="56">
        <v>15.2</v>
      </c>
      <c r="K38" s="56">
        <v>14.5</v>
      </c>
      <c r="L38" s="109">
        <v>14.2</v>
      </c>
      <c r="M38" s="110">
        <v>14.0163384335</v>
      </c>
      <c r="N38" s="110">
        <v>13.8</v>
      </c>
      <c r="O38" s="110">
        <v>13.681795002549718</v>
      </c>
      <c r="P38" s="51"/>
    </row>
    <row r="39" spans="1:16" ht="18.75" customHeight="1">
      <c r="A39" s="9"/>
      <c r="B39" s="160" t="s">
        <v>43</v>
      </c>
      <c r="C39" s="160"/>
      <c r="D39" s="161"/>
      <c r="E39" s="153">
        <v>65</v>
      </c>
      <c r="F39" s="9">
        <v>64.7</v>
      </c>
      <c r="G39" s="9">
        <v>64.599999999999994</v>
      </c>
      <c r="H39" s="9">
        <v>64.099999999999994</v>
      </c>
      <c r="I39" s="9">
        <v>63.1</v>
      </c>
      <c r="J39" s="56">
        <v>62.1</v>
      </c>
      <c r="K39" s="56">
        <v>60.6</v>
      </c>
      <c r="L39" s="109">
        <v>58.6</v>
      </c>
      <c r="M39" s="110">
        <v>58.3021113466</v>
      </c>
      <c r="N39" s="110">
        <v>57.4</v>
      </c>
      <c r="O39" s="110">
        <v>56.807022656079262</v>
      </c>
      <c r="P39" s="51"/>
    </row>
    <row r="40" spans="1:16" ht="18.75" customHeight="1">
      <c r="A40" s="9"/>
      <c r="B40" s="160" t="s">
        <v>37</v>
      </c>
      <c r="C40" s="160"/>
      <c r="D40" s="161"/>
      <c r="E40" s="152">
        <v>11.8</v>
      </c>
      <c r="F40" s="12">
        <v>13</v>
      </c>
      <c r="G40" s="9">
        <v>15.1</v>
      </c>
      <c r="H40" s="9">
        <v>17.8</v>
      </c>
      <c r="I40" s="9">
        <v>20.399999999999999</v>
      </c>
      <c r="J40" s="56">
        <v>22.6</v>
      </c>
      <c r="K40" s="56">
        <v>24.5</v>
      </c>
      <c r="L40" s="109">
        <v>26.9</v>
      </c>
      <c r="M40" s="110">
        <v>27.6815502199</v>
      </c>
      <c r="N40" s="110">
        <v>28.3</v>
      </c>
      <c r="O40" s="110">
        <v>28.982297661542944</v>
      </c>
      <c r="P40" s="51"/>
    </row>
    <row r="41" spans="1:16" ht="18.75" customHeight="1">
      <c r="A41" s="9"/>
      <c r="B41" s="9"/>
      <c r="C41" s="9"/>
      <c r="D41" s="9"/>
      <c r="E41" s="152"/>
      <c r="F41" s="9"/>
      <c r="G41" s="9"/>
      <c r="H41" s="9"/>
      <c r="K41" s="34"/>
      <c r="L41" s="42"/>
      <c r="M41" s="105"/>
      <c r="N41" s="105"/>
      <c r="O41" s="105"/>
      <c r="P41" s="42"/>
    </row>
    <row r="42" spans="1:16" ht="18.75" customHeight="1">
      <c r="A42" s="9" t="s">
        <v>48</v>
      </c>
      <c r="B42" s="9"/>
      <c r="C42" s="9"/>
      <c r="D42" s="9"/>
      <c r="E42" s="152"/>
      <c r="F42" s="9"/>
      <c r="G42" s="9"/>
      <c r="H42" s="9"/>
      <c r="K42" s="34"/>
      <c r="L42" s="42"/>
      <c r="M42" s="105"/>
      <c r="N42" s="105"/>
      <c r="O42" s="105"/>
      <c r="P42" s="42"/>
    </row>
    <row r="43" spans="1:16" ht="18.75" customHeight="1">
      <c r="A43" s="9"/>
      <c r="B43" s="158" t="s">
        <v>44</v>
      </c>
      <c r="C43" s="158"/>
      <c r="D43" s="170"/>
      <c r="E43" s="15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24.2</v>
      </c>
      <c r="M43" s="111">
        <v>24.040876238822904</v>
      </c>
      <c r="N43" s="111">
        <v>24.1</v>
      </c>
      <c r="O43" s="111">
        <v>24.1</v>
      </c>
      <c r="P43" s="43"/>
    </row>
    <row r="44" spans="1:16" ht="18.75" customHeight="1">
      <c r="A44" s="9"/>
      <c r="B44" s="158" t="s">
        <v>49</v>
      </c>
      <c r="C44" s="158"/>
      <c r="D44" s="159"/>
      <c r="E44" s="15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45.9</v>
      </c>
      <c r="M44" s="111">
        <v>47.479498736074568</v>
      </c>
      <c r="N44" s="111">
        <v>49.4</v>
      </c>
      <c r="O44" s="111">
        <v>51</v>
      </c>
      <c r="P44" s="43"/>
    </row>
    <row r="45" spans="1:16" ht="18.75" customHeight="1">
      <c r="A45" s="9"/>
      <c r="B45" s="160" t="s">
        <v>45</v>
      </c>
      <c r="C45" s="160"/>
      <c r="D45" s="161"/>
      <c r="E45" s="15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70.099999999999994</v>
      </c>
      <c r="M45" s="111">
        <v>71.520374974897464</v>
      </c>
      <c r="N45" s="111">
        <v>73.400000000000006</v>
      </c>
      <c r="O45" s="111">
        <v>75.099999999999994</v>
      </c>
      <c r="P45" s="43"/>
    </row>
    <row r="46" spans="1:16" ht="18.75" customHeight="1">
      <c r="A46" s="9"/>
      <c r="B46" s="164" t="s">
        <v>46</v>
      </c>
      <c r="C46" s="164"/>
      <c r="D46" s="161"/>
      <c r="E46" s="153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189.7</v>
      </c>
      <c r="M46" s="112">
        <v>197.49487607860698</v>
      </c>
      <c r="N46" s="112">
        <v>205.2</v>
      </c>
      <c r="O46" s="112">
        <v>211.8</v>
      </c>
      <c r="P46" s="43"/>
    </row>
    <row r="47" spans="1:16" ht="5.25" customHeight="1" thickBot="1">
      <c r="A47" s="13"/>
      <c r="B47" s="162"/>
      <c r="C47" s="162"/>
      <c r="D47" s="163"/>
      <c r="E47" s="154"/>
      <c r="F47" s="13"/>
      <c r="G47" s="13"/>
      <c r="H47" s="13"/>
      <c r="I47" s="14"/>
      <c r="J47" s="13"/>
      <c r="K47" s="35"/>
      <c r="L47" s="35"/>
      <c r="M47" s="44"/>
      <c r="N47" s="94"/>
      <c r="O47" s="94"/>
      <c r="P47" s="53"/>
    </row>
    <row r="48" spans="1:16" ht="14.25">
      <c r="B48" s="36" t="s">
        <v>66</v>
      </c>
    </row>
  </sheetData>
  <mergeCells count="18">
    <mergeCell ref="A17:D18"/>
    <mergeCell ref="B21:D21"/>
    <mergeCell ref="B22:D22"/>
    <mergeCell ref="B23:D23"/>
    <mergeCell ref="B43:D43"/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O17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L226"/>
  <sheetViews>
    <sheetView showGridLines="0" zoomScaleNormal="100" workbookViewId="0"/>
  </sheetViews>
  <sheetFormatPr defaultColWidth="7.75" defaultRowHeight="10.9" customHeight="1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38" ht="18" customHeight="1"/>
    <row r="2" spans="2:38" s="17" customFormat="1" ht="24.75" customHeight="1">
      <c r="B2" s="29" t="s">
        <v>67</v>
      </c>
      <c r="C2" s="29"/>
      <c r="D2" s="30" t="s">
        <v>56</v>
      </c>
      <c r="E2" s="27"/>
      <c r="J2" s="37"/>
    </row>
    <row r="3" spans="2:38" s="37" customFormat="1" ht="24.75" customHeight="1">
      <c r="C3" s="156" t="s">
        <v>103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45"/>
    </row>
    <row r="4" spans="2:38" s="37" customFormat="1" ht="24.75" customHeight="1">
      <c r="C4" s="157" t="s">
        <v>104</v>
      </c>
    </row>
    <row r="5" spans="2:38" s="37" customFormat="1" ht="24.75" customHeight="1">
      <c r="C5" s="156" t="s">
        <v>105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38" s="37" customFormat="1" ht="24.75" customHeight="1">
      <c r="C6" s="156" t="s">
        <v>106</v>
      </c>
    </row>
    <row r="7" spans="2:38" s="4" customFormat="1" ht="21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38" ht="21" customHeight="1">
      <c r="D8" s="28" t="s">
        <v>68</v>
      </c>
      <c r="N8" s="28" t="s">
        <v>69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s="19" customFormat="1" ht="18" customHeight="1">
      <c r="D9" s="139" t="s">
        <v>1</v>
      </c>
      <c r="E9" s="139" t="s">
        <v>2</v>
      </c>
      <c r="F9" s="139" t="s">
        <v>3</v>
      </c>
      <c r="G9" s="139" t="s">
        <v>4</v>
      </c>
      <c r="H9" s="139" t="s">
        <v>1</v>
      </c>
      <c r="I9" s="139" t="s">
        <v>2</v>
      </c>
      <c r="J9" s="139" t="s">
        <v>3</v>
      </c>
      <c r="K9" s="139" t="s">
        <v>4</v>
      </c>
      <c r="L9" s="139" t="s">
        <v>1</v>
      </c>
      <c r="M9" s="139" t="s">
        <v>2</v>
      </c>
      <c r="N9" s="139" t="s">
        <v>3</v>
      </c>
      <c r="O9" s="139" t="s">
        <v>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2:38" s="21" customFormat="1" ht="18" customHeight="1">
      <c r="D10" s="122" t="s">
        <v>5</v>
      </c>
      <c r="E10" s="118">
        <v>34738</v>
      </c>
      <c r="F10" s="119">
        <v>17794</v>
      </c>
      <c r="G10" s="119">
        <v>16944</v>
      </c>
      <c r="H10" s="120" t="s">
        <v>6</v>
      </c>
      <c r="I10" s="118">
        <v>47855</v>
      </c>
      <c r="J10" s="119">
        <v>23651</v>
      </c>
      <c r="K10" s="121">
        <v>24204</v>
      </c>
      <c r="L10" s="122" t="s">
        <v>7</v>
      </c>
      <c r="M10" s="118">
        <v>46401</v>
      </c>
      <c r="N10" s="119">
        <v>21313</v>
      </c>
      <c r="O10" s="121">
        <v>25088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s="22" customFormat="1" ht="18" customHeight="1">
      <c r="D11" s="122">
        <v>0</v>
      </c>
      <c r="E11" s="123">
        <v>6654</v>
      </c>
      <c r="F11" s="124">
        <v>3468</v>
      </c>
      <c r="G11" s="125">
        <v>3186</v>
      </c>
      <c r="H11" s="122">
        <v>35</v>
      </c>
      <c r="I11" s="123">
        <v>9119</v>
      </c>
      <c r="J11" s="124">
        <v>4435</v>
      </c>
      <c r="K11" s="125">
        <v>4684</v>
      </c>
      <c r="L11" s="122">
        <v>70</v>
      </c>
      <c r="M11" s="123">
        <v>12428</v>
      </c>
      <c r="N11" s="124">
        <v>6034</v>
      </c>
      <c r="O11" s="125">
        <v>6394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s="22" customFormat="1" ht="18" customHeight="1">
      <c r="D12" s="122">
        <v>1</v>
      </c>
      <c r="E12" s="123">
        <v>7049</v>
      </c>
      <c r="F12" s="124">
        <v>3590</v>
      </c>
      <c r="G12" s="125">
        <v>3459</v>
      </c>
      <c r="H12" s="122">
        <v>36</v>
      </c>
      <c r="I12" s="123">
        <v>9157</v>
      </c>
      <c r="J12" s="124">
        <v>4531</v>
      </c>
      <c r="K12" s="125">
        <v>4626</v>
      </c>
      <c r="L12" s="122">
        <v>71</v>
      </c>
      <c r="M12" s="123">
        <v>7576</v>
      </c>
      <c r="N12" s="124">
        <v>3531</v>
      </c>
      <c r="O12" s="125">
        <v>4045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s="22" customFormat="1" ht="18" customHeight="1">
      <c r="D13" s="122">
        <v>2</v>
      </c>
      <c r="E13" s="123">
        <v>6790</v>
      </c>
      <c r="F13" s="124">
        <v>3495</v>
      </c>
      <c r="G13" s="125">
        <v>3295</v>
      </c>
      <c r="H13" s="122">
        <v>37</v>
      </c>
      <c r="I13" s="123">
        <v>9806</v>
      </c>
      <c r="J13" s="124">
        <v>4904</v>
      </c>
      <c r="K13" s="125">
        <v>4902</v>
      </c>
      <c r="L13" s="122">
        <v>72</v>
      </c>
      <c r="M13" s="123">
        <v>8009</v>
      </c>
      <c r="N13" s="124">
        <v>3610</v>
      </c>
      <c r="O13" s="125">
        <v>4399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s="22" customFormat="1" ht="18" customHeight="1">
      <c r="D14" s="122">
        <v>3</v>
      </c>
      <c r="E14" s="123">
        <v>7049</v>
      </c>
      <c r="F14" s="124">
        <v>3603</v>
      </c>
      <c r="G14" s="125">
        <v>3446</v>
      </c>
      <c r="H14" s="122">
        <v>38</v>
      </c>
      <c r="I14" s="123">
        <v>9858</v>
      </c>
      <c r="J14" s="124">
        <v>4894</v>
      </c>
      <c r="K14" s="125">
        <v>4964</v>
      </c>
      <c r="L14" s="122">
        <v>73</v>
      </c>
      <c r="M14" s="123">
        <v>9438</v>
      </c>
      <c r="N14" s="124">
        <v>4253</v>
      </c>
      <c r="O14" s="125">
        <v>5185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s="22" customFormat="1" ht="18" customHeight="1">
      <c r="D15" s="122">
        <v>4</v>
      </c>
      <c r="E15" s="123">
        <v>7196</v>
      </c>
      <c r="F15" s="124">
        <v>3638</v>
      </c>
      <c r="G15" s="125">
        <v>3558</v>
      </c>
      <c r="H15" s="122">
        <v>39</v>
      </c>
      <c r="I15" s="123">
        <v>9915</v>
      </c>
      <c r="J15" s="124">
        <v>4887</v>
      </c>
      <c r="K15" s="125">
        <v>5028</v>
      </c>
      <c r="L15" s="122">
        <v>74</v>
      </c>
      <c r="M15" s="123">
        <v>8950</v>
      </c>
      <c r="N15" s="124">
        <v>3885</v>
      </c>
      <c r="O15" s="125">
        <v>5065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s="22" customFormat="1" ht="18" customHeight="1">
      <c r="D16" s="137" t="s">
        <v>8</v>
      </c>
      <c r="E16" s="123">
        <v>38381</v>
      </c>
      <c r="F16" s="124">
        <v>19531</v>
      </c>
      <c r="G16" s="125">
        <v>18850</v>
      </c>
      <c r="H16" s="122" t="s">
        <v>9</v>
      </c>
      <c r="I16" s="123">
        <v>53426</v>
      </c>
      <c r="J16" s="124">
        <v>26468</v>
      </c>
      <c r="K16" s="125">
        <v>26958</v>
      </c>
      <c r="L16" s="122" t="s">
        <v>10</v>
      </c>
      <c r="M16" s="123">
        <v>42373</v>
      </c>
      <c r="N16" s="124">
        <v>17915</v>
      </c>
      <c r="O16" s="125">
        <v>24458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4:38" s="22" customFormat="1" ht="18" customHeight="1">
      <c r="D17" s="122">
        <v>5</v>
      </c>
      <c r="E17" s="123">
        <v>7370</v>
      </c>
      <c r="F17" s="124">
        <v>3795</v>
      </c>
      <c r="G17" s="125">
        <v>3575</v>
      </c>
      <c r="H17" s="122">
        <v>40</v>
      </c>
      <c r="I17" s="123">
        <v>10321</v>
      </c>
      <c r="J17" s="124">
        <v>5115</v>
      </c>
      <c r="K17" s="125">
        <v>5206</v>
      </c>
      <c r="L17" s="122">
        <v>75</v>
      </c>
      <c r="M17" s="123">
        <v>9389</v>
      </c>
      <c r="N17" s="124">
        <v>4073</v>
      </c>
      <c r="O17" s="125">
        <v>5316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4:38" s="22" customFormat="1" ht="18" customHeight="1">
      <c r="D18" s="122">
        <v>6</v>
      </c>
      <c r="E18" s="123">
        <v>7785</v>
      </c>
      <c r="F18" s="124">
        <v>3987</v>
      </c>
      <c r="G18" s="125">
        <v>3798</v>
      </c>
      <c r="H18" s="122">
        <v>41</v>
      </c>
      <c r="I18" s="123">
        <v>10532</v>
      </c>
      <c r="J18" s="124">
        <v>5196</v>
      </c>
      <c r="K18" s="125">
        <v>5336</v>
      </c>
      <c r="L18" s="122">
        <v>76</v>
      </c>
      <c r="M18" s="123">
        <v>9155</v>
      </c>
      <c r="N18" s="124">
        <v>3917</v>
      </c>
      <c r="O18" s="125">
        <v>5238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4:38" s="22" customFormat="1" ht="18" customHeight="1">
      <c r="D19" s="122">
        <v>7</v>
      </c>
      <c r="E19" s="123">
        <v>7614</v>
      </c>
      <c r="F19" s="124">
        <v>3851</v>
      </c>
      <c r="G19" s="125">
        <v>3763</v>
      </c>
      <c r="H19" s="122">
        <v>42</v>
      </c>
      <c r="I19" s="123">
        <v>10640</v>
      </c>
      <c r="J19" s="124">
        <v>5350</v>
      </c>
      <c r="K19" s="125">
        <v>5290</v>
      </c>
      <c r="L19" s="122">
        <v>77</v>
      </c>
      <c r="M19" s="123">
        <v>8616</v>
      </c>
      <c r="N19" s="124">
        <v>3665</v>
      </c>
      <c r="O19" s="125">
        <v>4951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4:38" s="22" customFormat="1" ht="18" customHeight="1">
      <c r="D20" s="122">
        <v>8</v>
      </c>
      <c r="E20" s="123">
        <v>7599</v>
      </c>
      <c r="F20" s="124">
        <v>3805</v>
      </c>
      <c r="G20" s="125">
        <v>3794</v>
      </c>
      <c r="H20" s="122">
        <v>43</v>
      </c>
      <c r="I20" s="123">
        <v>11150</v>
      </c>
      <c r="J20" s="124">
        <v>5483</v>
      </c>
      <c r="K20" s="125">
        <v>5667</v>
      </c>
      <c r="L20" s="122">
        <v>78</v>
      </c>
      <c r="M20" s="123">
        <v>7541</v>
      </c>
      <c r="N20" s="124">
        <v>3148</v>
      </c>
      <c r="O20" s="125">
        <v>4393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4:38" s="22" customFormat="1" ht="18" customHeight="1">
      <c r="D21" s="122">
        <v>9</v>
      </c>
      <c r="E21" s="123">
        <v>8013</v>
      </c>
      <c r="F21" s="124">
        <v>4093</v>
      </c>
      <c r="G21" s="125">
        <v>3920</v>
      </c>
      <c r="H21" s="122">
        <v>44</v>
      </c>
      <c r="I21" s="123">
        <v>10783</v>
      </c>
      <c r="J21" s="124">
        <v>5324</v>
      </c>
      <c r="K21" s="125">
        <v>5459</v>
      </c>
      <c r="L21" s="122">
        <v>79</v>
      </c>
      <c r="M21" s="123">
        <v>7672</v>
      </c>
      <c r="N21" s="124">
        <v>3112</v>
      </c>
      <c r="O21" s="125">
        <v>4560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4:38" s="22" customFormat="1" ht="18" customHeight="1">
      <c r="D22" s="138" t="s">
        <v>11</v>
      </c>
      <c r="E22" s="123">
        <v>39567</v>
      </c>
      <c r="F22" s="124">
        <v>20294</v>
      </c>
      <c r="G22" s="125">
        <v>19273</v>
      </c>
      <c r="H22" s="122" t="s">
        <v>12</v>
      </c>
      <c r="I22" s="123">
        <v>50842</v>
      </c>
      <c r="J22" s="124">
        <v>24713</v>
      </c>
      <c r="K22" s="125">
        <v>26129</v>
      </c>
      <c r="L22" s="122" t="s">
        <v>13</v>
      </c>
      <c r="M22" s="123">
        <v>37171</v>
      </c>
      <c r="N22" s="124">
        <v>14364</v>
      </c>
      <c r="O22" s="125">
        <v>22807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4:38" s="22" customFormat="1" ht="18" customHeight="1">
      <c r="D23" s="122">
        <v>10</v>
      </c>
      <c r="E23" s="123">
        <v>7831</v>
      </c>
      <c r="F23" s="124">
        <v>4001</v>
      </c>
      <c r="G23" s="125">
        <v>3830</v>
      </c>
      <c r="H23" s="122">
        <v>45</v>
      </c>
      <c r="I23" s="123">
        <v>10613</v>
      </c>
      <c r="J23" s="124">
        <v>5195</v>
      </c>
      <c r="K23" s="125">
        <v>5418</v>
      </c>
      <c r="L23" s="122">
        <v>80</v>
      </c>
      <c r="M23" s="123">
        <v>8175</v>
      </c>
      <c r="N23" s="124">
        <v>3368</v>
      </c>
      <c r="O23" s="125">
        <v>4807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4:38" s="22" customFormat="1" ht="18" customHeight="1">
      <c r="D24" s="122">
        <v>11</v>
      </c>
      <c r="E24" s="123">
        <v>7659</v>
      </c>
      <c r="F24" s="124">
        <v>3991</v>
      </c>
      <c r="G24" s="125">
        <v>3668</v>
      </c>
      <c r="H24" s="122">
        <v>46</v>
      </c>
      <c r="I24" s="123">
        <v>10192</v>
      </c>
      <c r="J24" s="124">
        <v>5020</v>
      </c>
      <c r="K24" s="125">
        <v>5172</v>
      </c>
      <c r="L24" s="122">
        <v>81</v>
      </c>
      <c r="M24" s="123">
        <v>7686</v>
      </c>
      <c r="N24" s="124">
        <v>3061</v>
      </c>
      <c r="O24" s="125">
        <v>4625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4:38" s="22" customFormat="1" ht="18" customHeight="1">
      <c r="D25" s="122">
        <v>12</v>
      </c>
      <c r="E25" s="123">
        <v>7786</v>
      </c>
      <c r="F25" s="124">
        <v>3949</v>
      </c>
      <c r="G25" s="125">
        <v>3837</v>
      </c>
      <c r="H25" s="122">
        <v>47</v>
      </c>
      <c r="I25" s="123">
        <v>10016</v>
      </c>
      <c r="J25" s="124">
        <v>4888</v>
      </c>
      <c r="K25" s="125">
        <v>5128</v>
      </c>
      <c r="L25" s="122">
        <v>82</v>
      </c>
      <c r="M25" s="123">
        <v>7486</v>
      </c>
      <c r="N25" s="124">
        <v>2919</v>
      </c>
      <c r="O25" s="125">
        <v>4567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4:38" s="22" customFormat="1" ht="18" customHeight="1">
      <c r="D26" s="122">
        <v>13</v>
      </c>
      <c r="E26" s="123">
        <v>8077</v>
      </c>
      <c r="F26" s="124">
        <v>4145</v>
      </c>
      <c r="G26" s="125">
        <v>3932</v>
      </c>
      <c r="H26" s="122">
        <v>48</v>
      </c>
      <c r="I26" s="123">
        <v>9991</v>
      </c>
      <c r="J26" s="124">
        <v>4747</v>
      </c>
      <c r="K26" s="125">
        <v>5244</v>
      </c>
      <c r="L26" s="122">
        <v>83</v>
      </c>
      <c r="M26" s="123">
        <v>7042</v>
      </c>
      <c r="N26" s="124">
        <v>2588</v>
      </c>
      <c r="O26" s="125">
        <v>4454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4:38" s="22" customFormat="1" ht="18" customHeight="1">
      <c r="D27" s="122">
        <v>14</v>
      </c>
      <c r="E27" s="123">
        <v>8214</v>
      </c>
      <c r="F27" s="124">
        <v>4208</v>
      </c>
      <c r="G27" s="125">
        <v>4006</v>
      </c>
      <c r="H27" s="122">
        <v>49</v>
      </c>
      <c r="I27" s="123">
        <v>10030</v>
      </c>
      <c r="J27" s="124">
        <v>4863</v>
      </c>
      <c r="K27" s="125">
        <v>5167</v>
      </c>
      <c r="L27" s="122">
        <v>84</v>
      </c>
      <c r="M27" s="123">
        <v>6782</v>
      </c>
      <c r="N27" s="124">
        <v>2428</v>
      </c>
      <c r="O27" s="125">
        <v>4354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4:38" s="22" customFormat="1" ht="18" customHeight="1">
      <c r="D28" s="122" t="s">
        <v>14</v>
      </c>
      <c r="E28" s="123">
        <v>43528</v>
      </c>
      <c r="F28" s="124">
        <v>22416</v>
      </c>
      <c r="G28" s="125">
        <v>21112</v>
      </c>
      <c r="H28" s="122" t="s">
        <v>15</v>
      </c>
      <c r="I28" s="123">
        <v>48091</v>
      </c>
      <c r="J28" s="124">
        <v>23122</v>
      </c>
      <c r="K28" s="125">
        <v>24969</v>
      </c>
      <c r="L28" s="122" t="s">
        <v>16</v>
      </c>
      <c r="M28" s="123">
        <v>26717</v>
      </c>
      <c r="N28" s="124">
        <v>8668</v>
      </c>
      <c r="O28" s="125">
        <v>18049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4:38" s="22" customFormat="1" ht="18" customHeight="1">
      <c r="D29" s="122">
        <v>15</v>
      </c>
      <c r="E29" s="123">
        <v>8510</v>
      </c>
      <c r="F29" s="124">
        <v>4424</v>
      </c>
      <c r="G29" s="125">
        <v>4086</v>
      </c>
      <c r="H29" s="122">
        <v>50</v>
      </c>
      <c r="I29" s="123">
        <v>10008</v>
      </c>
      <c r="J29" s="124">
        <v>4824</v>
      </c>
      <c r="K29" s="125">
        <v>5184</v>
      </c>
      <c r="L29" s="122">
        <v>85</v>
      </c>
      <c r="M29" s="123">
        <v>6443</v>
      </c>
      <c r="N29" s="124">
        <v>2166</v>
      </c>
      <c r="O29" s="125">
        <v>4277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4:38" s="22" customFormat="1" ht="18" customHeight="1">
      <c r="D30" s="122">
        <v>16</v>
      </c>
      <c r="E30" s="123">
        <v>8885</v>
      </c>
      <c r="F30" s="124">
        <v>4611</v>
      </c>
      <c r="G30" s="125">
        <v>4274</v>
      </c>
      <c r="H30" s="122">
        <v>51</v>
      </c>
      <c r="I30" s="123">
        <v>8573</v>
      </c>
      <c r="J30" s="124">
        <v>4103</v>
      </c>
      <c r="K30" s="125">
        <v>4470</v>
      </c>
      <c r="L30" s="122">
        <v>86</v>
      </c>
      <c r="M30" s="123">
        <v>5747</v>
      </c>
      <c r="N30" s="124">
        <v>1992</v>
      </c>
      <c r="O30" s="125">
        <v>3755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4:38" s="22" customFormat="1" ht="18" customHeight="1">
      <c r="D31" s="122">
        <v>17</v>
      </c>
      <c r="E31" s="123">
        <v>9023</v>
      </c>
      <c r="F31" s="124">
        <v>4687</v>
      </c>
      <c r="G31" s="125">
        <v>4336</v>
      </c>
      <c r="H31" s="122">
        <v>52</v>
      </c>
      <c r="I31" s="123">
        <v>9906</v>
      </c>
      <c r="J31" s="124">
        <v>4715</v>
      </c>
      <c r="K31" s="125">
        <v>5191</v>
      </c>
      <c r="L31" s="122">
        <v>87</v>
      </c>
      <c r="M31" s="123">
        <v>5349</v>
      </c>
      <c r="N31" s="124">
        <v>1781</v>
      </c>
      <c r="O31" s="125">
        <v>3568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4:38" s="22" customFormat="1" ht="18" customHeight="1">
      <c r="D32" s="122">
        <v>18</v>
      </c>
      <c r="E32" s="123">
        <v>8640</v>
      </c>
      <c r="F32" s="124">
        <v>4488</v>
      </c>
      <c r="G32" s="125">
        <v>4152</v>
      </c>
      <c r="H32" s="122">
        <v>53</v>
      </c>
      <c r="I32" s="123">
        <v>9790</v>
      </c>
      <c r="J32" s="124">
        <v>4646</v>
      </c>
      <c r="K32" s="125">
        <v>5144</v>
      </c>
      <c r="L32" s="122">
        <v>88</v>
      </c>
      <c r="M32" s="123">
        <v>4917</v>
      </c>
      <c r="N32" s="124">
        <v>1509</v>
      </c>
      <c r="O32" s="125">
        <v>3408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4:38" s="22" customFormat="1" ht="18" customHeight="1">
      <c r="D33" s="122">
        <v>19</v>
      </c>
      <c r="E33" s="123">
        <v>8470</v>
      </c>
      <c r="F33" s="124">
        <v>4206</v>
      </c>
      <c r="G33" s="125">
        <v>4264</v>
      </c>
      <c r="H33" s="122">
        <v>54</v>
      </c>
      <c r="I33" s="123">
        <v>9814</v>
      </c>
      <c r="J33" s="124">
        <v>4834</v>
      </c>
      <c r="K33" s="125">
        <v>4980</v>
      </c>
      <c r="L33" s="122">
        <v>89</v>
      </c>
      <c r="M33" s="123">
        <v>4261</v>
      </c>
      <c r="N33" s="124">
        <v>1220</v>
      </c>
      <c r="O33" s="125">
        <v>3041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4:38" s="22" customFormat="1" ht="18" customHeight="1">
      <c r="D34" s="122" t="s">
        <v>17</v>
      </c>
      <c r="E34" s="123">
        <v>34072</v>
      </c>
      <c r="F34" s="124">
        <v>16833</v>
      </c>
      <c r="G34" s="125">
        <v>17239</v>
      </c>
      <c r="H34" s="122" t="s">
        <v>18</v>
      </c>
      <c r="I34" s="123">
        <v>52906</v>
      </c>
      <c r="J34" s="124">
        <v>25610</v>
      </c>
      <c r="K34" s="125">
        <v>27296</v>
      </c>
      <c r="L34" s="122" t="s">
        <v>19</v>
      </c>
      <c r="M34" s="123">
        <v>13513</v>
      </c>
      <c r="N34" s="124">
        <v>3317</v>
      </c>
      <c r="O34" s="125">
        <v>10196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22" customFormat="1" ht="18" customHeight="1">
      <c r="D35" s="122">
        <v>20</v>
      </c>
      <c r="E35" s="123">
        <v>7548</v>
      </c>
      <c r="F35" s="124">
        <v>3635</v>
      </c>
      <c r="G35" s="125">
        <v>3913</v>
      </c>
      <c r="H35" s="122">
        <v>55</v>
      </c>
      <c r="I35" s="123">
        <v>10023</v>
      </c>
      <c r="J35" s="124">
        <v>4897</v>
      </c>
      <c r="K35" s="125">
        <v>5126</v>
      </c>
      <c r="L35" s="122">
        <v>90</v>
      </c>
      <c r="M35" s="123">
        <v>3670</v>
      </c>
      <c r="N35" s="124">
        <v>1021</v>
      </c>
      <c r="O35" s="125">
        <v>2649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22" customFormat="1" ht="18" customHeight="1">
      <c r="D36" s="122">
        <v>21</v>
      </c>
      <c r="E36" s="123">
        <v>6862</v>
      </c>
      <c r="F36" s="124">
        <v>3399</v>
      </c>
      <c r="G36" s="125">
        <v>3463</v>
      </c>
      <c r="H36" s="122">
        <v>56</v>
      </c>
      <c r="I36" s="123">
        <v>10272</v>
      </c>
      <c r="J36" s="124">
        <v>4972</v>
      </c>
      <c r="K36" s="125">
        <v>5300</v>
      </c>
      <c r="L36" s="122">
        <v>91</v>
      </c>
      <c r="M36" s="123">
        <v>3301</v>
      </c>
      <c r="N36" s="124">
        <v>857</v>
      </c>
      <c r="O36" s="125">
        <v>2444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s="22" customFormat="1" ht="18" customHeight="1">
      <c r="D37" s="122">
        <v>22</v>
      </c>
      <c r="E37" s="123">
        <v>6591</v>
      </c>
      <c r="F37" s="124">
        <v>3253</v>
      </c>
      <c r="G37" s="125">
        <v>3338</v>
      </c>
      <c r="H37" s="122">
        <v>57</v>
      </c>
      <c r="I37" s="123">
        <v>10566</v>
      </c>
      <c r="J37" s="124">
        <v>5104</v>
      </c>
      <c r="K37" s="125">
        <v>5462</v>
      </c>
      <c r="L37" s="122">
        <v>92</v>
      </c>
      <c r="M37" s="123">
        <v>2681</v>
      </c>
      <c r="N37" s="124">
        <v>651</v>
      </c>
      <c r="O37" s="125">
        <v>2030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4:38" s="22" customFormat="1" ht="18" customHeight="1">
      <c r="D38" s="122">
        <v>23</v>
      </c>
      <c r="E38" s="123">
        <v>6533</v>
      </c>
      <c r="F38" s="124">
        <v>3261</v>
      </c>
      <c r="G38" s="125">
        <v>3272</v>
      </c>
      <c r="H38" s="122">
        <v>58</v>
      </c>
      <c r="I38" s="123">
        <v>11025</v>
      </c>
      <c r="J38" s="124">
        <v>5306</v>
      </c>
      <c r="K38" s="125">
        <v>5719</v>
      </c>
      <c r="L38" s="122">
        <v>93</v>
      </c>
      <c r="M38" s="123">
        <v>2094</v>
      </c>
      <c r="N38" s="124">
        <v>442</v>
      </c>
      <c r="O38" s="125">
        <v>1652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4:38" s="22" customFormat="1" ht="18" customHeight="1">
      <c r="D39" s="122">
        <v>24</v>
      </c>
      <c r="E39" s="123">
        <v>6538</v>
      </c>
      <c r="F39" s="124">
        <v>3285</v>
      </c>
      <c r="G39" s="125">
        <v>3253</v>
      </c>
      <c r="H39" s="122">
        <v>59</v>
      </c>
      <c r="I39" s="123">
        <v>11020</v>
      </c>
      <c r="J39" s="124">
        <v>5331</v>
      </c>
      <c r="K39" s="125">
        <v>5689</v>
      </c>
      <c r="L39" s="122">
        <v>94</v>
      </c>
      <c r="M39" s="123">
        <v>1767</v>
      </c>
      <c r="N39" s="124">
        <v>346</v>
      </c>
      <c r="O39" s="125">
        <v>1421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4:38" s="22" customFormat="1" ht="18" customHeight="1">
      <c r="D40" s="122" t="s">
        <v>20</v>
      </c>
      <c r="E40" s="123">
        <v>35560</v>
      </c>
      <c r="F40" s="124">
        <v>17398</v>
      </c>
      <c r="G40" s="125">
        <v>18162</v>
      </c>
      <c r="H40" s="122" t="s">
        <v>21</v>
      </c>
      <c r="I40" s="123">
        <v>58451</v>
      </c>
      <c r="J40" s="124">
        <v>28366</v>
      </c>
      <c r="K40" s="125">
        <v>30085</v>
      </c>
      <c r="L40" s="122" t="s">
        <v>22</v>
      </c>
      <c r="M40" s="123">
        <v>3547</v>
      </c>
      <c r="N40" s="124">
        <v>571</v>
      </c>
      <c r="O40" s="125">
        <v>2976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4:38" s="22" customFormat="1" ht="18" customHeight="1">
      <c r="D41" s="122">
        <v>25</v>
      </c>
      <c r="E41" s="123">
        <v>6825</v>
      </c>
      <c r="F41" s="124">
        <v>3392</v>
      </c>
      <c r="G41" s="125">
        <v>3433</v>
      </c>
      <c r="H41" s="122">
        <v>60</v>
      </c>
      <c r="I41" s="123">
        <v>10600</v>
      </c>
      <c r="J41" s="124">
        <v>5119</v>
      </c>
      <c r="K41" s="125">
        <v>5481</v>
      </c>
      <c r="L41" s="126" t="s">
        <v>23</v>
      </c>
      <c r="M41" s="123">
        <v>665</v>
      </c>
      <c r="N41" s="124">
        <v>64</v>
      </c>
      <c r="O41" s="125">
        <v>601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4:38" s="22" customFormat="1" ht="18" customHeight="1">
      <c r="D42" s="122">
        <v>26</v>
      </c>
      <c r="E42" s="123">
        <v>6965</v>
      </c>
      <c r="F42" s="124">
        <v>3431</v>
      </c>
      <c r="G42" s="125">
        <v>3534</v>
      </c>
      <c r="H42" s="122">
        <v>61</v>
      </c>
      <c r="I42" s="123">
        <v>11362</v>
      </c>
      <c r="J42" s="124">
        <v>5450</v>
      </c>
      <c r="K42" s="125">
        <v>5912</v>
      </c>
      <c r="L42" s="122" t="s">
        <v>24</v>
      </c>
      <c r="M42" s="123">
        <v>4356</v>
      </c>
      <c r="N42" s="124">
        <v>2453</v>
      </c>
      <c r="O42" s="125">
        <v>1903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4:38" s="22" customFormat="1" ht="18" customHeight="1">
      <c r="D43" s="122">
        <v>27</v>
      </c>
      <c r="E43" s="123">
        <v>6939</v>
      </c>
      <c r="F43" s="124">
        <v>3462</v>
      </c>
      <c r="G43" s="125">
        <v>3477</v>
      </c>
      <c r="H43" s="122">
        <v>62</v>
      </c>
      <c r="I43" s="123">
        <v>11883</v>
      </c>
      <c r="J43" s="124">
        <v>5794</v>
      </c>
      <c r="K43" s="125">
        <v>6089</v>
      </c>
      <c r="L43" s="122" t="s">
        <v>25</v>
      </c>
      <c r="M43" s="124">
        <v>823620</v>
      </c>
      <c r="N43" s="124">
        <v>389350</v>
      </c>
      <c r="O43" s="125">
        <v>434270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4:38" s="22" customFormat="1" ht="18" customHeight="1">
      <c r="D44" s="122">
        <v>28</v>
      </c>
      <c r="E44" s="123">
        <v>7267</v>
      </c>
      <c r="F44" s="124">
        <v>3445</v>
      </c>
      <c r="G44" s="125">
        <v>3822</v>
      </c>
      <c r="H44" s="122">
        <v>63</v>
      </c>
      <c r="I44" s="123">
        <v>11948</v>
      </c>
      <c r="J44" s="124">
        <v>5829</v>
      </c>
      <c r="K44" s="125">
        <v>6119</v>
      </c>
      <c r="L44" s="122" t="s">
        <v>87</v>
      </c>
      <c r="M44" s="123"/>
      <c r="N44" s="124"/>
      <c r="O44" s="12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4:38" s="22" customFormat="1" ht="18" customHeight="1">
      <c r="D45" s="122">
        <v>29</v>
      </c>
      <c r="E45" s="123">
        <v>7564</v>
      </c>
      <c r="F45" s="124">
        <v>3668</v>
      </c>
      <c r="G45" s="125">
        <v>3896</v>
      </c>
      <c r="H45" s="122">
        <v>64</v>
      </c>
      <c r="I45" s="123">
        <v>12658</v>
      </c>
      <c r="J45" s="124">
        <v>6174</v>
      </c>
      <c r="K45" s="125">
        <v>6484</v>
      </c>
      <c r="L45" s="122" t="s">
        <v>26</v>
      </c>
      <c r="M45" s="124">
        <v>112686</v>
      </c>
      <c r="N45" s="124">
        <v>57619</v>
      </c>
      <c r="O45" s="125">
        <v>55067</v>
      </c>
      <c r="P45" s="117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4:38" s="22" customFormat="1" ht="18" customHeight="1">
      <c r="D46" s="122" t="s">
        <v>27</v>
      </c>
      <c r="E46" s="123">
        <v>43143</v>
      </c>
      <c r="F46" s="124">
        <v>21335</v>
      </c>
      <c r="G46" s="125">
        <v>21808</v>
      </c>
      <c r="H46" s="122" t="s">
        <v>28</v>
      </c>
      <c r="I46" s="123">
        <v>68317</v>
      </c>
      <c r="J46" s="124">
        <v>33154</v>
      </c>
      <c r="K46" s="125">
        <v>35163</v>
      </c>
      <c r="L46" s="122" t="s">
        <v>29</v>
      </c>
      <c r="M46" s="124">
        <v>467874</v>
      </c>
      <c r="N46" s="124">
        <v>229912</v>
      </c>
      <c r="O46" s="125">
        <v>237962</v>
      </c>
      <c r="P46" s="117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4:38" s="22" customFormat="1" ht="18" customHeight="1">
      <c r="D47" s="122">
        <v>30</v>
      </c>
      <c r="E47" s="123">
        <v>8045</v>
      </c>
      <c r="F47" s="124">
        <v>3959</v>
      </c>
      <c r="G47" s="125">
        <v>4086</v>
      </c>
      <c r="H47" s="122">
        <v>65</v>
      </c>
      <c r="I47" s="123">
        <v>13027</v>
      </c>
      <c r="J47" s="124">
        <v>6311</v>
      </c>
      <c r="K47" s="125">
        <v>6716</v>
      </c>
      <c r="L47" s="122" t="s">
        <v>30</v>
      </c>
      <c r="M47" s="124">
        <v>238704</v>
      </c>
      <c r="N47" s="124">
        <v>99366</v>
      </c>
      <c r="O47" s="125">
        <v>139338</v>
      </c>
      <c r="P47" s="11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4:38" s="22" customFormat="1" ht="18" customHeight="1">
      <c r="D48" s="122">
        <v>31</v>
      </c>
      <c r="E48" s="123">
        <v>8310</v>
      </c>
      <c r="F48" s="124">
        <v>4121</v>
      </c>
      <c r="G48" s="125">
        <v>4189</v>
      </c>
      <c r="H48" s="122">
        <v>66</v>
      </c>
      <c r="I48" s="123">
        <v>13553</v>
      </c>
      <c r="J48" s="124">
        <v>6606</v>
      </c>
      <c r="K48" s="125">
        <v>6947</v>
      </c>
      <c r="L48" s="122"/>
      <c r="M48" s="127"/>
      <c r="N48" s="124"/>
      <c r="O48" s="12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4:38" s="22" customFormat="1" ht="18" customHeight="1">
      <c r="D49" s="122">
        <v>32</v>
      </c>
      <c r="E49" s="123">
        <v>8643</v>
      </c>
      <c r="F49" s="124">
        <v>4284</v>
      </c>
      <c r="G49" s="125">
        <v>4359</v>
      </c>
      <c r="H49" s="122">
        <v>67</v>
      </c>
      <c r="I49" s="123">
        <v>13646</v>
      </c>
      <c r="J49" s="124">
        <v>6607</v>
      </c>
      <c r="K49" s="125">
        <v>7039</v>
      </c>
      <c r="L49" s="122"/>
      <c r="M49" s="127"/>
      <c r="N49" s="124"/>
      <c r="O49" s="12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4:38" s="22" customFormat="1" ht="18" customHeight="1">
      <c r="D50" s="122">
        <v>33</v>
      </c>
      <c r="E50" s="123">
        <v>9036</v>
      </c>
      <c r="F50" s="124">
        <v>4495</v>
      </c>
      <c r="G50" s="125">
        <v>4541</v>
      </c>
      <c r="H50" s="122">
        <v>68</v>
      </c>
      <c r="I50" s="123">
        <v>14581</v>
      </c>
      <c r="J50" s="124">
        <v>7047</v>
      </c>
      <c r="K50" s="125">
        <v>7534</v>
      </c>
      <c r="L50" s="122"/>
      <c r="M50" s="127"/>
      <c r="N50" s="124"/>
      <c r="O50" s="12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4:38" s="22" customFormat="1" ht="18" customHeight="1">
      <c r="D51" s="132">
        <v>34</v>
      </c>
      <c r="E51" s="128">
        <v>9109</v>
      </c>
      <c r="F51" s="129">
        <v>4476</v>
      </c>
      <c r="G51" s="130">
        <v>4633</v>
      </c>
      <c r="H51" s="131">
        <v>69</v>
      </c>
      <c r="I51" s="128">
        <v>13510</v>
      </c>
      <c r="J51" s="129">
        <v>6583</v>
      </c>
      <c r="K51" s="130">
        <v>6927</v>
      </c>
      <c r="L51" s="132"/>
      <c r="M51" s="133"/>
      <c r="N51" s="129"/>
      <c r="O51" s="13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4:38" ht="10.9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4:38" ht="10.9" customHeight="1">
      <c r="D53" s="3"/>
      <c r="E53" s="3"/>
      <c r="F53" s="3"/>
      <c r="G53" s="3"/>
      <c r="H53" s="3"/>
      <c r="I53" s="3" t="s">
        <v>73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4:38" ht="10.9" customHeight="1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4:38" ht="10.9" customHeight="1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4:38" ht="10.9" customHeight="1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4:38" ht="10.9" customHeight="1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4:38" ht="10.9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4:38" ht="10.9" customHeight="1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4:38" ht="10.9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4:38" ht="10.9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4:38" ht="10.9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4:38" ht="10.9" customHeight="1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4:38" ht="10.9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4:38" ht="10.9" customHeight="1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4:38" ht="10.9" customHeight="1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4:38" ht="10.9" customHeight="1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4:38" ht="10.9" customHeight="1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4:38" ht="10.9" customHeight="1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4:38" ht="10.9" customHeight="1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4:38" ht="10.9" customHeight="1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4:38" ht="10.9" customHeight="1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4:38" ht="10.9" customHeight="1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4:38" ht="10.9" customHeight="1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4:38" ht="10.9" customHeight="1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4:38" ht="10.9" customHeight="1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4:38" ht="10.9" customHeight="1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4:38" ht="10.9" customHeight="1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4:38" ht="10.9" customHeight="1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4:38" ht="10.9" customHeight="1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4:38" ht="10.9" customHeight="1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4:38" ht="10.9" customHeight="1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4:38" ht="10.9" customHeight="1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4:38" ht="10.9" customHeight="1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4:38" ht="10.9" customHeight="1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4:38" ht="10.9" customHeight="1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4:38" ht="10.9" customHeight="1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4:38" ht="10.9" customHeight="1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4:38" ht="10.9" customHeight="1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4:38" ht="10.9" customHeight="1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38" ht="10.9" customHeight="1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38" ht="10.9" customHeight="1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38" ht="10.9" customHeight="1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38" ht="10.9" customHeight="1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38" ht="10.9" customHeight="1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38" ht="10.9" customHeight="1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J12"/>
  <sheetViews>
    <sheetView zoomScaleNormal="100" workbookViewId="0"/>
  </sheetViews>
  <sheetFormatPr defaultRowHeight="13.5"/>
  <cols>
    <col min="1" max="1" width="2.75" style="57" customWidth="1"/>
    <col min="2" max="3" width="2.5" style="57" customWidth="1"/>
    <col min="4" max="4" width="9.625" style="57" customWidth="1"/>
    <col min="5" max="6" width="9.75" style="58" bestFit="1" customWidth="1"/>
    <col min="7" max="7" width="9.75" style="58" customWidth="1"/>
    <col min="8" max="8" width="9" style="58"/>
    <col min="9" max="9" width="10.625" style="57" customWidth="1"/>
    <col min="10" max="10" width="9.125" style="57" bestFit="1" customWidth="1"/>
    <col min="11" max="16384" width="9" style="57"/>
  </cols>
  <sheetData>
    <row r="2" spans="1:10">
      <c r="B2" s="57" t="s">
        <v>86</v>
      </c>
    </row>
    <row r="3" spans="1:10" s="60" customFormat="1" ht="18.75" customHeight="1">
      <c r="A3" s="173" t="s">
        <v>77</v>
      </c>
      <c r="B3" s="174"/>
      <c r="C3" s="174"/>
      <c r="D3" s="175"/>
      <c r="E3" s="145"/>
      <c r="F3" s="145"/>
      <c r="G3" s="145"/>
      <c r="H3" s="59"/>
    </row>
    <row r="4" spans="1:10" ht="18.75" customHeight="1">
      <c r="A4" s="176"/>
      <c r="B4" s="177"/>
      <c r="C4" s="177"/>
      <c r="D4" s="178"/>
      <c r="E4" s="61" t="s">
        <v>92</v>
      </c>
      <c r="F4" s="146" t="s">
        <v>93</v>
      </c>
      <c r="G4" s="146" t="s">
        <v>97</v>
      </c>
      <c r="H4" s="95"/>
      <c r="I4" s="62" t="s">
        <v>60</v>
      </c>
      <c r="J4" s="63" t="s">
        <v>61</v>
      </c>
    </row>
    <row r="5" spans="1:10" ht="18.75" customHeight="1">
      <c r="A5" s="147"/>
      <c r="B5" s="64"/>
      <c r="C5" s="64"/>
      <c r="D5" s="65"/>
      <c r="E5" s="67" t="s">
        <v>78</v>
      </c>
      <c r="F5" s="66" t="s">
        <v>78</v>
      </c>
      <c r="G5" s="66" t="s">
        <v>78</v>
      </c>
      <c r="H5" s="96"/>
      <c r="I5" s="66" t="s">
        <v>78</v>
      </c>
      <c r="J5" s="68" t="s">
        <v>79</v>
      </c>
    </row>
    <row r="6" spans="1:10" ht="18.75" customHeight="1">
      <c r="A6" s="147" t="s">
        <v>80</v>
      </c>
      <c r="B6" s="64"/>
      <c r="C6" s="64"/>
      <c r="D6" s="65"/>
      <c r="E6" s="69">
        <v>832832</v>
      </c>
      <c r="F6" s="148">
        <v>828388</v>
      </c>
      <c r="G6" s="148">
        <v>823620</v>
      </c>
      <c r="H6" s="97"/>
      <c r="I6" s="89">
        <f>G6-F6</f>
        <v>-4768</v>
      </c>
      <c r="J6" s="90">
        <f>I6/F6*100</f>
        <v>-0.57557569641279205</v>
      </c>
    </row>
    <row r="7" spans="1:10" ht="18.75" customHeight="1">
      <c r="A7" s="147"/>
      <c r="B7" s="171" t="s">
        <v>81</v>
      </c>
      <c r="C7" s="171"/>
      <c r="D7" s="172"/>
      <c r="E7" s="69">
        <v>116122</v>
      </c>
      <c r="F7" s="148">
        <v>114298</v>
      </c>
      <c r="G7" s="148">
        <v>112686</v>
      </c>
      <c r="H7" s="97"/>
      <c r="I7" s="89">
        <f>G7-F7</f>
        <v>-1612</v>
      </c>
      <c r="J7" s="90">
        <f>I7/F7*100</f>
        <v>-1.4103483875483385</v>
      </c>
    </row>
    <row r="8" spans="1:10" ht="18.75" customHeight="1">
      <c r="A8" s="147"/>
      <c r="B8" s="171" t="s">
        <v>82</v>
      </c>
      <c r="C8" s="171"/>
      <c r="D8" s="172"/>
      <c r="E8" s="69">
        <v>483019</v>
      </c>
      <c r="F8" s="148">
        <v>475189</v>
      </c>
      <c r="G8" s="148">
        <v>467874</v>
      </c>
      <c r="H8" s="97"/>
      <c r="I8" s="89">
        <f>G8-F8</f>
        <v>-7315</v>
      </c>
      <c r="J8" s="90">
        <f>I8/F8*100</f>
        <v>-1.5393874858214311</v>
      </c>
    </row>
    <row r="9" spans="1:10" ht="18.75" customHeight="1">
      <c r="A9" s="147"/>
      <c r="B9" s="171" t="s">
        <v>83</v>
      </c>
      <c r="C9" s="171"/>
      <c r="D9" s="172"/>
      <c r="E9" s="69">
        <v>229335</v>
      </c>
      <c r="F9" s="148">
        <v>234545</v>
      </c>
      <c r="G9" s="148">
        <v>238704</v>
      </c>
      <c r="H9" s="97"/>
      <c r="I9" s="89">
        <f>G9-F9</f>
        <v>4159</v>
      </c>
      <c r="J9" s="90">
        <f>I9/F9*100</f>
        <v>1.7732204907373852</v>
      </c>
    </row>
    <row r="10" spans="1:10" ht="17.25" customHeight="1">
      <c r="A10" s="70"/>
      <c r="B10" s="71"/>
      <c r="C10" s="71"/>
      <c r="D10" s="71"/>
      <c r="E10" s="98">
        <v>14.167512957835537</v>
      </c>
      <c r="F10" s="98">
        <f t="shared" ref="F10:G12" si="0">F7/F$6*100</f>
        <v>13.797640719083329</v>
      </c>
      <c r="G10" s="98">
        <f t="shared" si="0"/>
        <v>13.681795002549718</v>
      </c>
      <c r="H10" s="59"/>
    </row>
    <row r="11" spans="1:10" ht="17.25" customHeight="1">
      <c r="E11" s="98">
        <v>58.586542054283989</v>
      </c>
      <c r="F11" s="98">
        <f t="shared" si="0"/>
        <v>57.363095554257185</v>
      </c>
      <c r="G11" s="98">
        <f t="shared" si="0"/>
        <v>56.807022656079262</v>
      </c>
    </row>
    <row r="12" spans="1:10" ht="17.25" customHeight="1">
      <c r="E12" s="98">
        <v>26.881999865870831</v>
      </c>
      <c r="F12" s="98">
        <f t="shared" si="0"/>
        <v>28.313423178510554</v>
      </c>
      <c r="G12" s="98">
        <f t="shared" si="0"/>
        <v>28.982297661542944</v>
      </c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K36"/>
  <sheetViews>
    <sheetView workbookViewId="0">
      <selection activeCell="G1" sqref="G1"/>
    </sheetView>
  </sheetViews>
  <sheetFormatPr defaultRowHeight="13.5"/>
  <cols>
    <col min="1" max="1" width="9.375" style="72" customWidth="1"/>
    <col min="2" max="2" width="10.5" style="72" bestFit="1" customWidth="1"/>
    <col min="3" max="3" width="9.125" style="72" bestFit="1" customWidth="1"/>
    <col min="4" max="4" width="3.375" style="72" customWidth="1"/>
    <col min="5" max="5" width="9.375" style="72" customWidth="1"/>
    <col min="6" max="7" width="9" style="72"/>
    <col min="8" max="8" width="3" style="72" customWidth="1"/>
    <col min="9" max="16384" width="9" style="72"/>
  </cols>
  <sheetData>
    <row r="1" spans="1:11">
      <c r="A1" s="72" t="s">
        <v>84</v>
      </c>
    </row>
    <row r="2" spans="1:11">
      <c r="A2" s="72" t="s">
        <v>85</v>
      </c>
    </row>
    <row r="3" spans="1:11">
      <c r="A3" s="73" t="s">
        <v>95</v>
      </c>
      <c r="B3" s="74"/>
      <c r="C3" s="75">
        <f>SUM(B6:B27)</f>
        <v>823620</v>
      </c>
      <c r="E3" s="72" t="s">
        <v>58</v>
      </c>
      <c r="I3" s="72" t="s">
        <v>59</v>
      </c>
    </row>
    <row r="4" spans="1:11">
      <c r="C4" s="92"/>
    </row>
    <row r="5" spans="1:11">
      <c r="A5" s="76" t="s">
        <v>1</v>
      </c>
      <c r="B5" s="76" t="s">
        <v>2</v>
      </c>
      <c r="C5" s="77" t="s">
        <v>31</v>
      </c>
      <c r="D5" s="78"/>
      <c r="E5" s="79" t="s">
        <v>1</v>
      </c>
      <c r="F5" s="79" t="s">
        <v>2</v>
      </c>
      <c r="G5" s="77" t="s">
        <v>31</v>
      </c>
      <c r="I5" s="76" t="s">
        <v>1</v>
      </c>
      <c r="J5" s="76" t="s">
        <v>2</v>
      </c>
      <c r="K5" s="76" t="s">
        <v>31</v>
      </c>
    </row>
    <row r="6" spans="1:11">
      <c r="A6" s="76" t="s">
        <v>5</v>
      </c>
      <c r="B6" s="75">
        <v>34738</v>
      </c>
      <c r="C6" s="80">
        <f>B6/C3*100</f>
        <v>4.2177217648915768</v>
      </c>
      <c r="E6" s="76" t="s">
        <v>28</v>
      </c>
      <c r="F6" s="75">
        <v>68317</v>
      </c>
      <c r="G6" s="80">
        <v>8.2947232947232941</v>
      </c>
      <c r="I6" s="76" t="s">
        <v>21</v>
      </c>
      <c r="J6" s="81">
        <v>58451</v>
      </c>
      <c r="K6" s="82">
        <v>7.0968407760860597</v>
      </c>
    </row>
    <row r="7" spans="1:11">
      <c r="A7" s="76" t="s">
        <v>8</v>
      </c>
      <c r="B7" s="75">
        <v>38381</v>
      </c>
      <c r="C7" s="80">
        <f>B7/C3*100</f>
        <v>4.6600373958864525</v>
      </c>
      <c r="E7" s="76" t="s">
        <v>21</v>
      </c>
      <c r="F7" s="75">
        <v>58451</v>
      </c>
      <c r="G7" s="80">
        <v>7.0968407760860597</v>
      </c>
      <c r="I7" s="76" t="s">
        <v>9</v>
      </c>
      <c r="J7" s="81">
        <v>53426</v>
      </c>
      <c r="K7" s="82">
        <v>6.4867293169179971</v>
      </c>
    </row>
    <row r="8" spans="1:11">
      <c r="A8" s="76" t="s">
        <v>11</v>
      </c>
      <c r="B8" s="75">
        <v>39567</v>
      </c>
      <c r="C8" s="80">
        <f>B8/C3*100</f>
        <v>4.8040358417716904</v>
      </c>
      <c r="E8" s="76" t="s">
        <v>9</v>
      </c>
      <c r="F8" s="75">
        <v>53426</v>
      </c>
      <c r="G8" s="80">
        <v>6.4867293169179971</v>
      </c>
      <c r="I8" s="76" t="s">
        <v>18</v>
      </c>
      <c r="J8" s="81">
        <v>52906</v>
      </c>
      <c r="K8" s="82">
        <v>6.4235934047254801</v>
      </c>
    </row>
    <row r="9" spans="1:11">
      <c r="A9" s="76" t="s">
        <v>14</v>
      </c>
      <c r="B9" s="75">
        <v>43528</v>
      </c>
      <c r="C9" s="80">
        <f>B9/C3*100</f>
        <v>5.2849615113766051</v>
      </c>
      <c r="E9" s="76" t="s">
        <v>18</v>
      </c>
      <c r="F9" s="75">
        <v>52906</v>
      </c>
      <c r="G9" s="80">
        <v>6.4235934047254801</v>
      </c>
      <c r="I9" s="76" t="s">
        <v>12</v>
      </c>
      <c r="J9" s="81">
        <v>50842</v>
      </c>
      <c r="K9" s="82">
        <v>6.1729923994074936</v>
      </c>
    </row>
    <row r="10" spans="1:11">
      <c r="A10" s="76" t="s">
        <v>17</v>
      </c>
      <c r="B10" s="75">
        <v>34072</v>
      </c>
      <c r="C10" s="80">
        <f>B10/C3*100</f>
        <v>4.1368592311988541</v>
      </c>
      <c r="E10" s="76" t="s">
        <v>12</v>
      </c>
      <c r="F10" s="75">
        <v>50842</v>
      </c>
      <c r="G10" s="80">
        <v>6.1729923994074936</v>
      </c>
      <c r="I10" s="76" t="s">
        <v>15</v>
      </c>
      <c r="J10" s="81">
        <v>48091</v>
      </c>
      <c r="K10" s="82">
        <v>5.8389791408659333</v>
      </c>
    </row>
    <row r="11" spans="1:11">
      <c r="A11" s="76" t="s">
        <v>20</v>
      </c>
      <c r="B11" s="75">
        <v>35560</v>
      </c>
      <c r="C11" s="80">
        <f>B11/C3*100</f>
        <v>4.3175250722420531</v>
      </c>
      <c r="E11" s="76" t="s">
        <v>15</v>
      </c>
      <c r="F11" s="75">
        <v>48091</v>
      </c>
      <c r="G11" s="80">
        <v>5.8389791408659333</v>
      </c>
      <c r="I11" s="76" t="s">
        <v>6</v>
      </c>
      <c r="J11" s="81">
        <v>47855</v>
      </c>
      <c r="K11" s="82">
        <v>5.8103251499477908</v>
      </c>
    </row>
    <row r="12" spans="1:11">
      <c r="A12" s="76" t="s">
        <v>27</v>
      </c>
      <c r="B12" s="75">
        <v>43143</v>
      </c>
      <c r="C12" s="80">
        <f>B12/C3*100</f>
        <v>5.2382166533109933</v>
      </c>
      <c r="E12" s="76" t="s">
        <v>6</v>
      </c>
      <c r="F12" s="75">
        <v>47855</v>
      </c>
      <c r="G12" s="80">
        <v>5.8103251499477908</v>
      </c>
      <c r="I12" s="76" t="s">
        <v>14</v>
      </c>
      <c r="J12" s="81">
        <v>43528</v>
      </c>
      <c r="K12" s="82">
        <v>5.2849615113766051</v>
      </c>
    </row>
    <row r="13" spans="1:11">
      <c r="A13" s="76" t="s">
        <v>6</v>
      </c>
      <c r="B13" s="75">
        <v>47855</v>
      </c>
      <c r="C13" s="80">
        <f>B13/C3*100</f>
        <v>5.8103251499477908</v>
      </c>
      <c r="E13" s="76" t="s">
        <v>7</v>
      </c>
      <c r="F13" s="75">
        <v>46401</v>
      </c>
      <c r="G13" s="80">
        <v>5.6337874262402563</v>
      </c>
      <c r="I13" s="76" t="s">
        <v>27</v>
      </c>
      <c r="J13" s="81">
        <v>43143</v>
      </c>
      <c r="K13" s="82">
        <v>5.2382166533109933</v>
      </c>
    </row>
    <row r="14" spans="1:11">
      <c r="A14" s="76" t="s">
        <v>9</v>
      </c>
      <c r="B14" s="75">
        <v>53426</v>
      </c>
      <c r="C14" s="80">
        <f>B14/C3*100</f>
        <v>6.4867293169179971</v>
      </c>
      <c r="E14" s="76" t="s">
        <v>14</v>
      </c>
      <c r="F14" s="75">
        <v>43528</v>
      </c>
      <c r="G14" s="80">
        <v>5.2849615113766051</v>
      </c>
      <c r="I14" s="76" t="s">
        <v>11</v>
      </c>
      <c r="J14" s="81">
        <v>39567</v>
      </c>
      <c r="K14" s="82">
        <v>4.8040358417716904</v>
      </c>
    </row>
    <row r="15" spans="1:11">
      <c r="A15" s="76" t="s">
        <v>12</v>
      </c>
      <c r="B15" s="75">
        <v>50842</v>
      </c>
      <c r="C15" s="80">
        <f>B15/C3*100</f>
        <v>6.1729923994074936</v>
      </c>
      <c r="E15" s="76" t="s">
        <v>27</v>
      </c>
      <c r="F15" s="75">
        <v>43143</v>
      </c>
      <c r="G15" s="80">
        <v>5.2382166533109933</v>
      </c>
      <c r="I15" s="76" t="s">
        <v>8</v>
      </c>
      <c r="J15" s="81">
        <v>38381</v>
      </c>
      <c r="K15" s="82">
        <v>4.6600373958864525</v>
      </c>
    </row>
    <row r="16" spans="1:11">
      <c r="A16" s="76" t="s">
        <v>15</v>
      </c>
      <c r="B16" s="75">
        <v>48091</v>
      </c>
      <c r="C16" s="80">
        <f>B16/C3*100</f>
        <v>5.8389791408659333</v>
      </c>
      <c r="E16" s="76" t="s">
        <v>10</v>
      </c>
      <c r="F16" s="75">
        <v>42373</v>
      </c>
      <c r="G16" s="80">
        <v>5.144726937179767</v>
      </c>
      <c r="I16" s="76" t="s">
        <v>20</v>
      </c>
      <c r="J16" s="81">
        <v>35560</v>
      </c>
      <c r="K16" s="82">
        <v>4.3175250722420531</v>
      </c>
    </row>
    <row r="17" spans="1:11">
      <c r="A17" s="76" t="s">
        <v>18</v>
      </c>
      <c r="B17" s="75">
        <v>52906</v>
      </c>
      <c r="C17" s="80">
        <f>B17/C3*100</f>
        <v>6.4235934047254801</v>
      </c>
      <c r="E17" s="76" t="s">
        <v>11</v>
      </c>
      <c r="F17" s="75">
        <v>39567</v>
      </c>
      <c r="G17" s="80">
        <v>4.8040358417716904</v>
      </c>
      <c r="I17" s="76" t="s">
        <v>5</v>
      </c>
      <c r="J17" s="81">
        <v>34738</v>
      </c>
      <c r="K17" s="82">
        <v>4.2177217648915768</v>
      </c>
    </row>
    <row r="18" spans="1:11">
      <c r="A18" s="76" t="s">
        <v>21</v>
      </c>
      <c r="B18" s="75">
        <v>58451</v>
      </c>
      <c r="C18" s="80">
        <f>B18/C3*100</f>
        <v>7.0968407760860597</v>
      </c>
      <c r="E18" s="76" t="s">
        <v>8</v>
      </c>
      <c r="F18" s="75">
        <v>38381</v>
      </c>
      <c r="G18" s="80">
        <v>4.6600373958864525</v>
      </c>
      <c r="I18" s="76" t="s">
        <v>17</v>
      </c>
      <c r="J18" s="81">
        <v>34072</v>
      </c>
      <c r="K18" s="82">
        <v>4.1368592311988541</v>
      </c>
    </row>
    <row r="19" spans="1:11">
      <c r="A19" s="76" t="s">
        <v>28</v>
      </c>
      <c r="B19" s="75">
        <v>68317</v>
      </c>
      <c r="C19" s="80">
        <f>B19/C3*100</f>
        <v>8.2947232947232941</v>
      </c>
      <c r="E19" s="76" t="s">
        <v>13</v>
      </c>
      <c r="F19" s="75">
        <v>37171</v>
      </c>
      <c r="G19" s="80">
        <v>4.5131249848230981</v>
      </c>
    </row>
    <row r="20" spans="1:11">
      <c r="A20" s="76" t="s">
        <v>7</v>
      </c>
      <c r="B20" s="75">
        <v>46401</v>
      </c>
      <c r="C20" s="80">
        <f>B20/C3*100</f>
        <v>5.6337874262402563</v>
      </c>
      <c r="E20" s="76" t="s">
        <v>20</v>
      </c>
      <c r="F20" s="75">
        <v>35560</v>
      </c>
      <c r="G20" s="80">
        <v>4.3175250722420531</v>
      </c>
    </row>
    <row r="21" spans="1:11">
      <c r="A21" s="76" t="s">
        <v>10</v>
      </c>
      <c r="B21" s="75">
        <v>42373</v>
      </c>
      <c r="C21" s="80">
        <f>B21/C3*100</f>
        <v>5.144726937179767</v>
      </c>
      <c r="E21" s="76" t="s">
        <v>5</v>
      </c>
      <c r="F21" s="75">
        <v>34738</v>
      </c>
      <c r="G21" s="80">
        <v>4.2177217648915768</v>
      </c>
    </row>
    <row r="22" spans="1:11">
      <c r="A22" s="76" t="s">
        <v>13</v>
      </c>
      <c r="B22" s="75">
        <v>37171</v>
      </c>
      <c r="C22" s="80">
        <f>B22/C3*100</f>
        <v>4.5131249848230981</v>
      </c>
      <c r="E22" s="76" t="s">
        <v>17</v>
      </c>
      <c r="F22" s="75">
        <v>34072</v>
      </c>
      <c r="G22" s="80">
        <v>4.1368592311988541</v>
      </c>
    </row>
    <row r="23" spans="1:11">
      <c r="A23" s="76" t="s">
        <v>16</v>
      </c>
      <c r="B23" s="75">
        <v>26717</v>
      </c>
      <c r="C23" s="80">
        <f>B23/C3*100</f>
        <v>3.2438503193220178</v>
      </c>
      <c r="E23" s="76" t="s">
        <v>16</v>
      </c>
      <c r="F23" s="75">
        <v>26717</v>
      </c>
      <c r="G23" s="80">
        <v>3.2438503193220178</v>
      </c>
    </row>
    <row r="24" spans="1:11">
      <c r="A24" s="76" t="s">
        <v>19</v>
      </c>
      <c r="B24" s="75">
        <v>13513</v>
      </c>
      <c r="C24" s="80">
        <f>B24/C3*100</f>
        <v>1.6406838104951311</v>
      </c>
      <c r="E24" s="76" t="s">
        <v>19</v>
      </c>
      <c r="F24" s="75">
        <v>13513</v>
      </c>
      <c r="G24" s="80">
        <v>1.6406838104951311</v>
      </c>
    </row>
    <row r="25" spans="1:11">
      <c r="A25" s="76" t="s">
        <v>22</v>
      </c>
      <c r="B25" s="75">
        <v>3547</v>
      </c>
      <c r="C25" s="80">
        <f>B25/C3*100</f>
        <v>0.43065977028241181</v>
      </c>
      <c r="E25" s="76" t="s">
        <v>24</v>
      </c>
      <c r="F25" s="75">
        <v>4356</v>
      </c>
      <c r="G25" s="80">
        <v>0.52888467982807608</v>
      </c>
    </row>
    <row r="26" spans="1:11">
      <c r="A26" s="76" t="s">
        <v>23</v>
      </c>
      <c r="B26" s="75">
        <v>665</v>
      </c>
      <c r="C26" s="80">
        <f>B26/C3*100</f>
        <v>8.0741118476967536E-2</v>
      </c>
      <c r="E26" s="76" t="s">
        <v>22</v>
      </c>
      <c r="F26" s="75">
        <v>3547</v>
      </c>
      <c r="G26" s="80">
        <v>0.43065977028241181</v>
      </c>
    </row>
    <row r="27" spans="1:11">
      <c r="A27" s="76" t="s">
        <v>24</v>
      </c>
      <c r="B27" s="75">
        <v>4356</v>
      </c>
      <c r="C27" s="80">
        <f>B27/C3*100</f>
        <v>0.52888467982807608</v>
      </c>
      <c r="E27" s="76" t="s">
        <v>23</v>
      </c>
      <c r="F27" s="75">
        <v>665</v>
      </c>
      <c r="G27" s="80">
        <v>8.0741118476967536E-2</v>
      </c>
    </row>
    <row r="28" spans="1:11">
      <c r="A28" s="76" t="s">
        <v>32</v>
      </c>
      <c r="B28" s="75">
        <f>SUM(B6:B27)</f>
        <v>823620</v>
      </c>
      <c r="C28" s="80">
        <f>SUM(C6:C27)</f>
        <v>100.00000000000001</v>
      </c>
      <c r="E28" s="76" t="s">
        <v>32</v>
      </c>
      <c r="F28" s="75">
        <v>823620</v>
      </c>
      <c r="G28" s="80">
        <v>100.00000000000001</v>
      </c>
    </row>
    <row r="29" spans="1:11">
      <c r="B29" s="83"/>
      <c r="C29" s="84"/>
      <c r="F29" s="83"/>
      <c r="G29" s="84"/>
    </row>
    <row r="30" spans="1:11">
      <c r="A30" s="85" t="s">
        <v>26</v>
      </c>
      <c r="B30" s="81">
        <f>SUM(B6:B8)</f>
        <v>112686</v>
      </c>
      <c r="C30" s="80">
        <f>ROUND(B30/C3*100,1)</f>
        <v>13.7</v>
      </c>
      <c r="E30" s="85" t="s">
        <v>29</v>
      </c>
      <c r="F30" s="81">
        <v>467874</v>
      </c>
      <c r="G30" s="82">
        <v>56.8</v>
      </c>
    </row>
    <row r="31" spans="1:11">
      <c r="A31" s="85" t="s">
        <v>29</v>
      </c>
      <c r="B31" s="81">
        <f>SUM(B9:B18)</f>
        <v>467874</v>
      </c>
      <c r="C31" s="80">
        <f>ROUND(B31/C3*100,1)</f>
        <v>56.8</v>
      </c>
      <c r="E31" s="85" t="s">
        <v>30</v>
      </c>
      <c r="F31" s="81">
        <v>238704</v>
      </c>
      <c r="G31" s="82">
        <v>29</v>
      </c>
    </row>
    <row r="32" spans="1:11">
      <c r="A32" s="85" t="s">
        <v>30</v>
      </c>
      <c r="B32" s="81">
        <f>SUM(B19:B26)</f>
        <v>238704</v>
      </c>
      <c r="C32" s="80">
        <f>ROUND(B32/C3*100,1)</f>
        <v>29</v>
      </c>
      <c r="E32" s="85" t="s">
        <v>26</v>
      </c>
      <c r="F32" s="81">
        <v>112686</v>
      </c>
      <c r="G32" s="82">
        <v>13.7</v>
      </c>
    </row>
    <row r="33" spans="1:7">
      <c r="A33" s="76" t="s">
        <v>57</v>
      </c>
      <c r="B33" s="86">
        <f>SUM(B30:B32)</f>
        <v>819264</v>
      </c>
      <c r="C33" s="87">
        <f>SUM(C30:C32)</f>
        <v>99.5</v>
      </c>
      <c r="E33" s="76" t="s">
        <v>57</v>
      </c>
      <c r="F33" s="75">
        <v>819264</v>
      </c>
      <c r="G33" s="80">
        <v>99.5</v>
      </c>
    </row>
    <row r="36" spans="1:7">
      <c r="A36" s="88"/>
    </row>
  </sheetData>
  <sortState ref="E6:G27">
    <sortCondition descending="1" ref="G6:G27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2017-12-05T07:20:40Z</cp:lastPrinted>
  <dcterms:created xsi:type="dcterms:W3CDTF">2000-02-13T05:20:11Z</dcterms:created>
  <dcterms:modified xsi:type="dcterms:W3CDTF">2018-01-05T01:22:25Z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