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8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<sst xmlns="http://schemas.openxmlformats.org/spreadsheetml/2006/main" count="386" uniqueCount="235">
  <si>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</si>
  <si>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</si>
  <si>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</si>
  <si>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</si>
  <si>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</si>
  <si>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</si>
  <si>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</si>
  <si>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</si>
  <si>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</si>
  <si>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</si>
  <si>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</si>
  <si>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</si>
  <si>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</si>
  <si>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</si>
  <si>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</si>
  <si>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</si>
  <si>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</si>
  <si>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</si>
  <si>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</si>
  <si>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</si>
  <si>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</si>
  <si>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</si>
  <si>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</si>
  <si>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</si>
  <si>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</si>
  <si>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</si>
  <si>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</si>
  <si>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</si>
  <si>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</si>
  <si>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</si>
  <si>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</si>
  <si>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</si>
  <si>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</si>
  <si>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</si>
  <si>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</si>
  <si>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</si>
  <si>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</si>
  <si>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</si>
  <si>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</si>
  <si>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</si>
  <si>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</si>
  <si>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</si>
  <si>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</si>
  <si>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</si>
  <si>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</si>
  <si>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</si>
  <si>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</si>
  <si>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</si>
  <si>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</si>
  <si>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</si>
  <si>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</si>
  <si>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</si>
  <si>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</si>
  <si>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</si>
  <si>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</si>
  <si>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</si>
  <si>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</si>
  <si>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</si>
  <si>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</si>
  <si>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</si>
  <si>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</si>
  <si>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</si>
  <si>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</si>
  <si>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</si>
  <si>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</si>
  <si>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</si>
  <si>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</si>
  <si>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</si>
  <si>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</si>
  <si>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</si>
  <si>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</si>
  <si>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</si>
  <si>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</si>
  <si>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</si>
  <si>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</si>
  <si>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</si>
  <si>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</si>
  <si>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</si>
  <si>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</si>
  <si>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</si>
  <si>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</si>
  <si>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</si>
  <si>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</si>
  <si>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</si>
  <si>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</si>
  <si>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</si>
  <si>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</si>
  <si>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</si>
  <si>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</si>
  <si>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</si>
  <si>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</si>
  <si>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</si>
  <si>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</si>
  <si>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</si>
  <si>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</si>
  <si>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</si>
  <si>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</si>
  <si>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</si>
  <si>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</si>
  <si>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</si>
  <si>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</si>
  <si>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</si>
  <si>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</si>
  <si>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</si>
  <si>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</si>
  <si>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</si>
  <si>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</si>
  <si>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</si>
  <si>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</si>
  <si>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</si>
  <si>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</si>
  <si>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</si>
  <si>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</si>
  <si>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</si>
  <si>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</si>
  <si>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</si>
  <si>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</si>
  <si>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</si>
  <si>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</si>
  <si>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</si>
  <si>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</si>
  <si>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</si>
  <si>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</si>
  <si>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</si>
  <si>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</si>
  <si>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</si>
  <si>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</si>
  <si>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</si>
  <si>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</si>
  <si>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</si>
  <si>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</si>
  <si>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</si>
  <si>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</si>
  <si>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</si>
  <si>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</si>
  <si>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</si>
  <si>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</si>
  <si>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</si>
  <si>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</si>
  <si>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</si>
  <si>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27</t>
  </si>
  <si>
    <t>平成28年 1月</t>
  </si>
  <si>
    <t xml:space="preserve">         3</t>
  </si>
  <si>
    <t xml:space="preserve">     平成17年から22年に基準改定済み。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</si>
  <si>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</si>
  <si>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</si>
  <si>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</si>
  <si>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</si>
  <si>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</si>
  <si>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</si>
  <si>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</si>
  <si>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</si>
  <si>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</si>
  <si>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</si>
  <si>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5</t>
  </si>
  <si>
    <t>12 711</t>
  </si>
  <si>
    <t xml:space="preserve">         6</t>
  </si>
  <si>
    <t>12 710</t>
  </si>
  <si>
    <t>51 347</t>
  </si>
  <si>
    <t>12 704</t>
  </si>
  <si>
    <t>消 費     電 力 量</t>
  </si>
  <si>
    <t>(6)</t>
  </si>
  <si>
    <t>(7)</t>
  </si>
  <si>
    <t>(8）</t>
  </si>
  <si>
    <t>企業倒産(9)</t>
  </si>
  <si>
    <t>（5）</t>
  </si>
  <si>
    <t xml:space="preserve">  (6)事業所規模30人以上｡ 平成27年1月にギャップ修正を行い、平成24年2月分まで遡って改定。</t>
  </si>
  <si>
    <t>(7)パートを含む。</t>
  </si>
  <si>
    <t>(8)パートを含む。年初めに季節調整計算が行われるので、平成27年12月までは、改定値となっている。</t>
  </si>
  <si>
    <t>(9)負債総額1,000万円以上。</t>
  </si>
  <si>
    <t xml:space="preserve">  (5)平成28年4月以降、消費電力量については、九州電力（株）の数値のみである。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</si>
  <si>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</si>
  <si>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</si>
  <si>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</si>
  <si>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12 703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</si>
  <si>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</si>
  <si>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</si>
  <si>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</si>
  <si>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</si>
  <si>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</si>
  <si>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</si>
  <si>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</si>
  <si>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</si>
  <si>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</si>
  <si>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</si>
  <si>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</si>
  <si>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</si>
  <si>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</si>
  <si>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</si>
  <si>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</si>
  <si>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100.3</t>
  </si>
  <si>
    <t>99.7</t>
  </si>
  <si>
    <t>99.8</t>
  </si>
  <si>
    <t>99.9</t>
  </si>
  <si>
    <t>100.2</t>
  </si>
  <si>
    <t>12 963</t>
  </si>
  <si>
    <t>53 351</t>
  </si>
  <si>
    <t>12 699</t>
  </si>
  <si>
    <t>12 692</t>
  </si>
  <si>
    <t>52 187</t>
  </si>
  <si>
    <t>100.4</t>
  </si>
  <si>
    <t>100.0</t>
  </si>
  <si>
    <r>
      <t>前年同月比(</t>
    </r>
    <r>
      <rPr>
        <sz val="6"/>
        <rFont val="ＭＳ 明朝"/>
        <family val="1"/>
      </rPr>
      <t>％）</t>
    </r>
  </si>
  <si>
    <t>100.7</t>
  </si>
  <si>
    <r>
      <t>前年同月比(</t>
    </r>
    <r>
      <rPr>
        <sz val="6"/>
        <rFont val="ＭＳ 明朝"/>
        <family val="1"/>
      </rPr>
      <t>％)</t>
    </r>
  </si>
  <si>
    <t>12 694</t>
  </si>
  <si>
    <t>12 693</t>
  </si>
  <si>
    <t>53 396</t>
  </si>
  <si>
    <t>平成26年</t>
  </si>
  <si>
    <t xml:space="preserve">    28</t>
  </si>
  <si>
    <t>101.0</t>
  </si>
  <si>
    <t>12 699</t>
  </si>
  <si>
    <t>12 695</t>
  </si>
  <si>
    <t>54 754</t>
  </si>
  <si>
    <t xml:space="preserve">  　(4)事業所規模30人以上｡H25年～H26年分改訂済み。</t>
  </si>
  <si>
    <t>平成27年11月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</si>
  <si>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</si>
  <si>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</si>
  <si>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</si>
  <si>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12 692</t>
  </si>
  <si>
    <t>r12 698</t>
  </si>
  <si>
    <t>12 700</t>
  </si>
  <si>
    <t>p12 686</t>
  </si>
  <si>
    <t>p100.4</t>
  </si>
  <si>
    <t>r99.9</t>
  </si>
  <si>
    <t>p185.1</t>
  </si>
  <si>
    <t>r86.8</t>
  </si>
  <si>
    <t>r58 088</t>
  </si>
  <si>
    <t>p60 389</t>
  </si>
  <si>
    <t>p97.7</t>
  </si>
  <si>
    <t>r97.1</t>
  </si>
  <si>
    <t>53 788</t>
  </si>
  <si>
    <t>(10)2017年2月10日公表分より2015年基準指数を適用。それに伴い、過去の数値も遡及計算されたものを掲載している。</t>
  </si>
  <si>
    <t>国内企業
物価
(10)</t>
  </si>
  <si>
    <t>H27=100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</si>
</sst>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6" fontId="70" fillId="0" borderId="0" xfId="78" applyNumberFormat="1" applyFont="1" applyFill="1" applyAlignment="1">
      <alignment horizontal="right"/>
      <protection/>
    </xf>
    <xf numFmtId="179" fontId="70" fillId="0" borderId="0" xfId="78" applyNumberFormat="1" applyFont="1" applyFill="1" applyAlignment="1">
      <alignment horizontal="right"/>
      <protection/>
    </xf>
    <xf numFmtId="0" fontId="70" fillId="0" borderId="0" xfId="78" applyFont="1" applyFill="1">
      <alignment/>
      <protection/>
    </xf>
    <xf numFmtId="0" fontId="71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0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3" fillId="0" borderId="0" xfId="78" applyFont="1" applyFill="1">
      <alignment/>
      <protection/>
    </xf>
    <xf numFmtId="177" fontId="71" fillId="0" borderId="0" xfId="78" applyNumberFormat="1" applyFont="1" applyFill="1" applyAlignment="1">
      <alignment horizontal="right"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5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>
      <alignment/>
      <protection/>
    </xf>
    <xf numFmtId="184" fontId="75" fillId="0" borderId="0" xfId="78" applyNumberFormat="1" applyFont="1" applyFill="1" applyAlignment="1">
      <alignment horizontal="right"/>
      <protection/>
    </xf>
    <xf numFmtId="179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78" fontId="7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49" fontId="9" fillId="0" borderId="0" xfId="78" applyNumberFormat="1" applyFont="1" applyFill="1" applyAlignment="1">
      <alignment horizontal="right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9" fontId="9" fillId="33" borderId="0" xfId="78" applyNumberFormat="1" applyFont="1" applyFill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8" t="s">
        <v>5</v>
      </c>
      <c r="D4" s="168"/>
      <c r="E4" s="35" t="s">
        <v>6</v>
      </c>
      <c r="F4" s="98" t="s">
        <v>7</v>
      </c>
      <c r="G4" s="15" t="s">
        <v>8</v>
      </c>
      <c r="H4" s="161" t="s">
        <v>160</v>
      </c>
      <c r="I4" s="158" t="s">
        <v>41</v>
      </c>
      <c r="J4" s="159"/>
      <c r="K4" s="160"/>
      <c r="L4" s="169" t="s">
        <v>164</v>
      </c>
      <c r="M4" s="170"/>
      <c r="N4" s="165" t="s">
        <v>181</v>
      </c>
      <c r="O4" s="158" t="s">
        <v>185</v>
      </c>
      <c r="P4" s="172"/>
      <c r="Q4" s="165" t="s">
        <v>88</v>
      </c>
      <c r="R4" s="158" t="s">
        <v>186</v>
      </c>
      <c r="S4" s="160"/>
      <c r="T4" s="5"/>
    </row>
    <row r="5" spans="1:20" ht="12" customHeight="1">
      <c r="A5" s="181" t="s">
        <v>10</v>
      </c>
      <c r="B5" s="36" t="s">
        <v>11</v>
      </c>
      <c r="C5" s="10" t="s">
        <v>12</v>
      </c>
      <c r="D5" s="37" t="s">
        <v>13</v>
      </c>
      <c r="E5" s="183" t="s">
        <v>60</v>
      </c>
      <c r="F5" s="87" t="s">
        <v>7</v>
      </c>
      <c r="G5" s="14" t="s">
        <v>14</v>
      </c>
      <c r="H5" s="162"/>
      <c r="I5" s="15" t="s">
        <v>112</v>
      </c>
      <c r="J5" s="38" t="s">
        <v>15</v>
      </c>
      <c r="K5" s="4" t="s">
        <v>16</v>
      </c>
      <c r="L5" s="39"/>
      <c r="M5" s="34"/>
      <c r="N5" s="171"/>
      <c r="O5" s="40"/>
      <c r="P5" s="34"/>
      <c r="Q5" s="166"/>
      <c r="R5" s="173" t="s">
        <v>114</v>
      </c>
      <c r="S5" s="173" t="s">
        <v>115</v>
      </c>
      <c r="T5" s="163" t="s">
        <v>1</v>
      </c>
    </row>
    <row r="6" spans="1:20" ht="12" customHeight="1">
      <c r="A6" s="182"/>
      <c r="B6" s="41" t="s">
        <v>17</v>
      </c>
      <c r="C6" s="11" t="s">
        <v>66</v>
      </c>
      <c r="D6" s="14" t="s">
        <v>61</v>
      </c>
      <c r="E6" s="171"/>
      <c r="F6" s="88" t="s">
        <v>18</v>
      </c>
      <c r="G6" s="14" t="s">
        <v>19</v>
      </c>
      <c r="H6" s="162"/>
      <c r="I6" s="82" t="s">
        <v>113</v>
      </c>
      <c r="J6" s="14" t="s">
        <v>20</v>
      </c>
      <c r="K6" s="4" t="s">
        <v>21</v>
      </c>
      <c r="L6" s="42" t="s">
        <v>22</v>
      </c>
      <c r="M6" s="43" t="s">
        <v>92</v>
      </c>
      <c r="N6" s="171"/>
      <c r="O6" s="14" t="s">
        <v>23</v>
      </c>
      <c r="P6" s="4" t="s">
        <v>24</v>
      </c>
      <c r="Q6" s="166"/>
      <c r="R6" s="174"/>
      <c r="S6" s="174"/>
      <c r="T6" s="164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84"/>
      <c r="F7" s="89" t="s">
        <v>25</v>
      </c>
      <c r="G7" s="16" t="s">
        <v>109</v>
      </c>
      <c r="H7" s="124" t="s">
        <v>165</v>
      </c>
      <c r="I7" s="16" t="s">
        <v>161</v>
      </c>
      <c r="J7" s="16" t="s">
        <v>162</v>
      </c>
      <c r="K7" s="3" t="s">
        <v>163</v>
      </c>
      <c r="L7" s="46"/>
      <c r="M7" s="44"/>
      <c r="N7" s="125" t="s">
        <v>182</v>
      </c>
      <c r="O7" s="46"/>
      <c r="P7" s="44"/>
      <c r="Q7" s="167"/>
      <c r="R7" s="175"/>
      <c r="S7" s="175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111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180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208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>
        <v>104.3</v>
      </c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139</v>
      </c>
    </row>
    <row r="11" spans="1:20" s="5" customFormat="1" ht="10.5" customHeight="1">
      <c r="A11" s="53" t="s">
        <v>140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 t="s">
        <v>104</v>
      </c>
      <c r="H11" s="54">
        <v>56887</v>
      </c>
      <c r="I11" s="17">
        <v>103.6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140</v>
      </c>
    </row>
    <row r="12" spans="1:20" s="128" customFormat="1" ht="11.25" customHeight="1">
      <c r="A12" s="56" t="s">
        <v>209</v>
      </c>
      <c r="B12" s="108">
        <v>828388</v>
      </c>
      <c r="C12" s="109" t="s">
        <v>104</v>
      </c>
      <c r="D12" s="109" t="s">
        <v>104</v>
      </c>
      <c r="E12" s="108">
        <v>5463</v>
      </c>
      <c r="F12" s="109" t="s">
        <v>104</v>
      </c>
      <c r="G12" s="109" t="s">
        <v>104</v>
      </c>
      <c r="H12" s="109" t="s">
        <v>104</v>
      </c>
      <c r="I12" s="109" t="s">
        <v>104</v>
      </c>
      <c r="J12" s="109" t="s">
        <v>104</v>
      </c>
      <c r="K12" s="109" t="s">
        <v>104</v>
      </c>
      <c r="L12" s="108">
        <v>40</v>
      </c>
      <c r="M12" s="108">
        <v>5138</v>
      </c>
      <c r="N12" s="109" t="s">
        <v>104</v>
      </c>
      <c r="O12" s="109" t="s">
        <v>104</v>
      </c>
      <c r="P12" s="109" t="s">
        <v>104</v>
      </c>
      <c r="Q12" s="108">
        <v>279725</v>
      </c>
      <c r="R12" s="108">
        <v>23658</v>
      </c>
      <c r="S12" s="108">
        <v>12907</v>
      </c>
      <c r="T12" s="57" t="s">
        <v>209</v>
      </c>
    </row>
    <row r="13" spans="1:20" ht="9.75" customHeight="1">
      <c r="A13" s="53"/>
      <c r="J13" s="118">
        <v>11.3</v>
      </c>
      <c r="T13" s="55"/>
    </row>
    <row r="14" spans="1:21" s="5" customFormat="1" ht="10.5" customHeight="1">
      <c r="A14" s="101" t="s">
        <v>215</v>
      </c>
      <c r="B14" s="13">
        <v>832927</v>
      </c>
      <c r="C14" s="102">
        <v>5420</v>
      </c>
      <c r="D14" s="13">
        <v>1022</v>
      </c>
      <c r="E14" s="107">
        <v>503</v>
      </c>
      <c r="F14" s="13">
        <v>6594</v>
      </c>
      <c r="G14" s="17">
        <v>91.6</v>
      </c>
      <c r="H14" s="103">
        <v>4776</v>
      </c>
      <c r="I14" s="17">
        <v>93.8</v>
      </c>
      <c r="J14" s="17">
        <v>12.8</v>
      </c>
      <c r="K14" s="117">
        <v>0.99</v>
      </c>
      <c r="L14" s="5">
        <v>5</v>
      </c>
      <c r="M14" s="103">
        <v>138</v>
      </c>
      <c r="N14" s="112" t="s">
        <v>189</v>
      </c>
      <c r="O14" s="13">
        <v>102</v>
      </c>
      <c r="P14" s="13">
        <v>39</v>
      </c>
      <c r="Q14" s="13">
        <v>25393</v>
      </c>
      <c r="R14" s="13">
        <v>22916</v>
      </c>
      <c r="S14" s="111">
        <v>12471</v>
      </c>
      <c r="T14" s="55" t="s">
        <v>124</v>
      </c>
      <c r="U14" s="76"/>
    </row>
    <row r="15" spans="1:22" s="104" customFormat="1" ht="10.5" customHeight="1">
      <c r="A15" s="101" t="s">
        <v>125</v>
      </c>
      <c r="B15" s="13">
        <v>832679</v>
      </c>
      <c r="C15" s="102">
        <v>7254</v>
      </c>
      <c r="D15" s="13">
        <v>1053</v>
      </c>
      <c r="E15" s="107">
        <v>296</v>
      </c>
      <c r="F15" s="13">
        <v>6069</v>
      </c>
      <c r="G15" s="17">
        <v>94.4</v>
      </c>
      <c r="H15" s="103">
        <v>4888</v>
      </c>
      <c r="I15" s="17">
        <v>180.7</v>
      </c>
      <c r="J15" s="17">
        <v>13.6</v>
      </c>
      <c r="K15" s="117">
        <v>1.02</v>
      </c>
      <c r="L15" s="5">
        <v>1</v>
      </c>
      <c r="M15" s="103">
        <v>40</v>
      </c>
      <c r="N15" s="112" t="s">
        <v>201</v>
      </c>
      <c r="O15" s="13">
        <v>339</v>
      </c>
      <c r="P15" s="13">
        <v>32</v>
      </c>
      <c r="Q15" s="13">
        <v>22197</v>
      </c>
      <c r="R15" s="13">
        <v>23154</v>
      </c>
      <c r="S15" s="111">
        <v>12611</v>
      </c>
      <c r="T15" s="55" t="s">
        <v>125</v>
      </c>
      <c r="U15" s="76"/>
      <c r="V15" s="5"/>
    </row>
    <row r="16" spans="1:21" s="5" customFormat="1" ht="10.5" customHeight="1">
      <c r="A16" s="101" t="s">
        <v>141</v>
      </c>
      <c r="B16" s="13">
        <v>832428</v>
      </c>
      <c r="C16" s="102">
        <v>5697</v>
      </c>
      <c r="D16" s="13">
        <v>1274</v>
      </c>
      <c r="E16" s="107">
        <v>399</v>
      </c>
      <c r="F16" s="13">
        <v>4081</v>
      </c>
      <c r="G16" s="17">
        <v>96.5</v>
      </c>
      <c r="H16" s="103">
        <v>5808</v>
      </c>
      <c r="I16" s="17">
        <v>87.4</v>
      </c>
      <c r="J16" s="17">
        <v>10.5</v>
      </c>
      <c r="K16" s="117">
        <v>1.01</v>
      </c>
      <c r="L16" s="5">
        <v>2</v>
      </c>
      <c r="M16" s="103">
        <v>378</v>
      </c>
      <c r="N16" s="112" t="s">
        <v>191</v>
      </c>
      <c r="O16" s="13">
        <v>33</v>
      </c>
      <c r="P16" s="13">
        <v>129</v>
      </c>
      <c r="Q16" s="13">
        <v>21708</v>
      </c>
      <c r="R16" s="13">
        <v>23141</v>
      </c>
      <c r="S16" s="111">
        <v>12616</v>
      </c>
      <c r="T16" s="55" t="s">
        <v>141</v>
      </c>
      <c r="U16" s="76"/>
    </row>
    <row r="17" spans="1:21" s="5" customFormat="1" ht="10.5" customHeight="1">
      <c r="A17" s="53" t="s">
        <v>2</v>
      </c>
      <c r="B17" s="13">
        <v>831960</v>
      </c>
      <c r="C17" s="13">
        <v>4912</v>
      </c>
      <c r="D17" s="13">
        <v>1339</v>
      </c>
      <c r="E17" s="113">
        <v>340</v>
      </c>
      <c r="F17" s="13">
        <v>4403</v>
      </c>
      <c r="G17" s="17">
        <v>89.7</v>
      </c>
      <c r="H17" s="103">
        <v>5706</v>
      </c>
      <c r="I17" s="17">
        <v>85.6</v>
      </c>
      <c r="J17" s="17">
        <v>10.2</v>
      </c>
      <c r="K17" s="123">
        <v>1.03</v>
      </c>
      <c r="L17" s="5">
        <v>2</v>
      </c>
      <c r="M17" s="75">
        <v>232</v>
      </c>
      <c r="N17" s="112" t="s">
        <v>192</v>
      </c>
      <c r="O17" s="13">
        <v>107</v>
      </c>
      <c r="P17" s="13">
        <v>38</v>
      </c>
      <c r="Q17" s="13">
        <v>26676</v>
      </c>
      <c r="R17" s="13">
        <v>22847</v>
      </c>
      <c r="S17" s="111">
        <v>12632</v>
      </c>
      <c r="T17" s="55" t="s">
        <v>2</v>
      </c>
      <c r="U17" s="76"/>
    </row>
    <row r="18" spans="1:20" ht="10.5" customHeight="1">
      <c r="A18" s="101" t="s">
        <v>128</v>
      </c>
      <c r="B18" s="13">
        <v>831665</v>
      </c>
      <c r="C18" s="13">
        <v>5164</v>
      </c>
      <c r="D18" s="13">
        <v>1826</v>
      </c>
      <c r="E18" s="113">
        <v>479</v>
      </c>
      <c r="F18" s="13">
        <v>6504</v>
      </c>
      <c r="G18" s="17">
        <v>90.4</v>
      </c>
      <c r="H18" s="103">
        <v>5452</v>
      </c>
      <c r="I18" s="17">
        <v>94.7</v>
      </c>
      <c r="J18" s="17">
        <v>11.4</v>
      </c>
      <c r="K18" s="123">
        <v>1.04</v>
      </c>
      <c r="L18" s="5">
        <v>2</v>
      </c>
      <c r="M18" s="5">
        <v>420</v>
      </c>
      <c r="N18" s="112" t="s">
        <v>193</v>
      </c>
      <c r="O18" s="5">
        <v>109</v>
      </c>
      <c r="P18" s="5">
        <v>49</v>
      </c>
      <c r="Q18" s="13">
        <v>26180</v>
      </c>
      <c r="R18" s="13">
        <v>23501</v>
      </c>
      <c r="S18" s="111">
        <v>12653</v>
      </c>
      <c r="T18" s="55" t="s">
        <v>128</v>
      </c>
    </row>
    <row r="19" spans="1:20" s="100" customFormat="1" ht="10.5" customHeight="1">
      <c r="A19" s="53" t="s">
        <v>151</v>
      </c>
      <c r="B19" s="13">
        <v>828674</v>
      </c>
      <c r="C19" s="13">
        <v>5013</v>
      </c>
      <c r="D19" s="13">
        <v>922</v>
      </c>
      <c r="E19" s="113">
        <v>304</v>
      </c>
      <c r="F19" s="13">
        <v>15090</v>
      </c>
      <c r="G19" s="17">
        <v>87.2</v>
      </c>
      <c r="H19" s="103">
        <v>4974</v>
      </c>
      <c r="I19" s="17">
        <v>89.3</v>
      </c>
      <c r="J19" s="17">
        <v>11.6</v>
      </c>
      <c r="K19" s="123">
        <v>1.1</v>
      </c>
      <c r="L19" s="5">
        <v>4</v>
      </c>
      <c r="M19" s="5">
        <v>178</v>
      </c>
      <c r="N19" s="120">
        <v>100</v>
      </c>
      <c r="O19" s="5">
        <v>161</v>
      </c>
      <c r="P19" s="5">
        <v>22</v>
      </c>
      <c r="Q19" s="13">
        <v>19111</v>
      </c>
      <c r="R19" s="13">
        <v>23632</v>
      </c>
      <c r="S19" s="111">
        <v>12640</v>
      </c>
      <c r="T19" s="55" t="s">
        <v>151</v>
      </c>
    </row>
    <row r="20" spans="1:20" s="100" customFormat="1" ht="10.5" customHeight="1">
      <c r="A20" s="53" t="s">
        <v>154</v>
      </c>
      <c r="B20" s="13">
        <v>829477</v>
      </c>
      <c r="C20" s="13">
        <v>5223</v>
      </c>
      <c r="D20" s="13">
        <v>1032</v>
      </c>
      <c r="E20" s="113">
        <v>595</v>
      </c>
      <c r="F20" s="13">
        <v>8236</v>
      </c>
      <c r="G20" s="17">
        <v>92.8</v>
      </c>
      <c r="H20" s="103">
        <v>4832</v>
      </c>
      <c r="I20" s="17">
        <v>89.1</v>
      </c>
      <c r="J20" s="17">
        <v>10.7</v>
      </c>
      <c r="K20" s="123">
        <v>1.11</v>
      </c>
      <c r="L20" s="5">
        <v>4</v>
      </c>
      <c r="M20" s="5">
        <v>96</v>
      </c>
      <c r="N20" s="112" t="s">
        <v>190</v>
      </c>
      <c r="O20" s="5">
        <v>80</v>
      </c>
      <c r="P20" s="5">
        <v>85</v>
      </c>
      <c r="Q20" s="13">
        <v>29774</v>
      </c>
      <c r="R20" s="13">
        <v>23574</v>
      </c>
      <c r="S20" s="111">
        <v>12622</v>
      </c>
      <c r="T20" s="55" t="s">
        <v>154</v>
      </c>
    </row>
    <row r="21" spans="1:20" s="100" customFormat="1" ht="10.5" customHeight="1">
      <c r="A21" s="53" t="s">
        <v>156</v>
      </c>
      <c r="B21" s="13">
        <v>829275</v>
      </c>
      <c r="C21" s="13">
        <v>5068</v>
      </c>
      <c r="D21" s="13">
        <v>1324</v>
      </c>
      <c r="E21" s="113">
        <v>360</v>
      </c>
      <c r="F21" s="13">
        <v>8097</v>
      </c>
      <c r="G21" s="17">
        <v>98.7</v>
      </c>
      <c r="H21" s="103">
        <v>4921</v>
      </c>
      <c r="I21" s="17">
        <v>138.9</v>
      </c>
      <c r="J21" s="17">
        <v>11.6</v>
      </c>
      <c r="K21" s="123">
        <v>1.13</v>
      </c>
      <c r="L21" s="5">
        <v>7</v>
      </c>
      <c r="M21" s="5">
        <v>1774</v>
      </c>
      <c r="N21" s="112" t="s">
        <v>175</v>
      </c>
      <c r="O21" s="5">
        <v>157</v>
      </c>
      <c r="P21" s="5">
        <v>34</v>
      </c>
      <c r="Q21" s="13">
        <v>25113</v>
      </c>
      <c r="R21" s="13">
        <v>23582</v>
      </c>
      <c r="S21" s="111">
        <v>12663</v>
      </c>
      <c r="T21" s="55" t="s">
        <v>156</v>
      </c>
    </row>
    <row r="22" spans="1:20" s="100" customFormat="1" ht="10.5" customHeight="1">
      <c r="A22" s="53" t="s">
        <v>120</v>
      </c>
      <c r="B22" s="13">
        <v>829052</v>
      </c>
      <c r="C22" s="13">
        <v>5827</v>
      </c>
      <c r="D22" s="13">
        <v>1270</v>
      </c>
      <c r="E22" s="113">
        <v>656</v>
      </c>
      <c r="F22" s="13">
        <v>8385</v>
      </c>
      <c r="G22" s="17">
        <v>92.2</v>
      </c>
      <c r="H22" s="75">
        <v>5416</v>
      </c>
      <c r="I22" s="17">
        <v>130.8</v>
      </c>
      <c r="J22" s="17">
        <v>11.3</v>
      </c>
      <c r="K22" s="123">
        <v>1.13</v>
      </c>
      <c r="L22" s="5">
        <v>5</v>
      </c>
      <c r="M22" s="5">
        <v>256</v>
      </c>
      <c r="N22" s="112" t="s">
        <v>175</v>
      </c>
      <c r="O22" s="5">
        <v>143</v>
      </c>
      <c r="P22" s="5">
        <v>27</v>
      </c>
      <c r="Q22" s="13">
        <v>17168</v>
      </c>
      <c r="R22" s="13">
        <v>23489</v>
      </c>
      <c r="S22" s="111">
        <v>12728</v>
      </c>
      <c r="T22" s="55" t="s">
        <v>120</v>
      </c>
    </row>
    <row r="23" spans="1:20" s="100" customFormat="1" ht="10.5" customHeight="1">
      <c r="A23" s="53" t="s">
        <v>121</v>
      </c>
      <c r="B23" s="13">
        <v>828905</v>
      </c>
      <c r="C23" s="13">
        <v>5528</v>
      </c>
      <c r="D23" s="13">
        <v>1044</v>
      </c>
      <c r="E23" s="113">
        <v>302</v>
      </c>
      <c r="F23" s="13">
        <v>8808</v>
      </c>
      <c r="G23" s="17">
        <v>93.1</v>
      </c>
      <c r="H23" s="75">
        <v>6043</v>
      </c>
      <c r="I23" s="17">
        <v>95.4</v>
      </c>
      <c r="J23" s="17">
        <v>10.4</v>
      </c>
      <c r="K23" s="123">
        <v>1.1</v>
      </c>
      <c r="L23" s="5">
        <v>3</v>
      </c>
      <c r="M23" s="5">
        <v>226</v>
      </c>
      <c r="N23" s="112" t="s">
        <v>194</v>
      </c>
      <c r="O23" s="5">
        <v>111</v>
      </c>
      <c r="P23" s="5">
        <v>22</v>
      </c>
      <c r="Q23" s="13">
        <v>28962</v>
      </c>
      <c r="R23" s="13">
        <v>23301</v>
      </c>
      <c r="S23" s="111">
        <v>12751</v>
      </c>
      <c r="T23" s="55" t="s">
        <v>121</v>
      </c>
    </row>
    <row r="24" spans="1:20" s="100" customFormat="1" ht="10.5" customHeight="1">
      <c r="A24" s="53" t="s">
        <v>122</v>
      </c>
      <c r="B24" s="13">
        <v>828680</v>
      </c>
      <c r="C24" s="13">
        <v>4801</v>
      </c>
      <c r="D24" s="13">
        <v>1426</v>
      </c>
      <c r="E24" s="113">
        <v>522</v>
      </c>
      <c r="F24" s="13">
        <v>16986</v>
      </c>
      <c r="G24" s="17">
        <v>91.3</v>
      </c>
      <c r="H24" s="75">
        <v>5610</v>
      </c>
      <c r="I24" s="17">
        <v>88.7</v>
      </c>
      <c r="J24" s="17">
        <v>11.6</v>
      </c>
      <c r="K24" s="123">
        <v>1.11</v>
      </c>
      <c r="L24" s="5">
        <v>3</v>
      </c>
      <c r="M24" s="5">
        <v>578</v>
      </c>
      <c r="N24" s="112" t="s">
        <v>200</v>
      </c>
      <c r="O24" s="5">
        <v>90</v>
      </c>
      <c r="P24" s="5">
        <v>30</v>
      </c>
      <c r="Q24" s="13">
        <v>21855</v>
      </c>
      <c r="R24" s="13">
        <v>23177</v>
      </c>
      <c r="S24" s="111">
        <v>12733</v>
      </c>
      <c r="T24" s="55" t="s">
        <v>122</v>
      </c>
    </row>
    <row r="25" spans="1:20" s="100" customFormat="1" ht="10.5" customHeight="1">
      <c r="A25" s="53" t="s">
        <v>129</v>
      </c>
      <c r="B25" s="13">
        <v>828388</v>
      </c>
      <c r="C25" s="13">
        <v>5456</v>
      </c>
      <c r="D25" s="13">
        <v>1144</v>
      </c>
      <c r="E25" s="113">
        <v>508</v>
      </c>
      <c r="F25" s="13">
        <v>6612</v>
      </c>
      <c r="G25" s="17">
        <v>92.9</v>
      </c>
      <c r="H25" s="75">
        <v>5077</v>
      </c>
      <c r="I25" s="17">
        <v>89.7</v>
      </c>
      <c r="J25" s="17">
        <v>11.7</v>
      </c>
      <c r="K25" s="123">
        <v>1.2</v>
      </c>
      <c r="L25" s="5">
        <v>3</v>
      </c>
      <c r="M25" s="5">
        <v>120</v>
      </c>
      <c r="N25" s="112" t="s">
        <v>203</v>
      </c>
      <c r="O25" s="5">
        <v>113</v>
      </c>
      <c r="P25" s="5">
        <v>31</v>
      </c>
      <c r="Q25" s="13">
        <v>19982</v>
      </c>
      <c r="R25" s="13">
        <v>23294</v>
      </c>
      <c r="S25" s="111">
        <v>12738</v>
      </c>
      <c r="T25" s="55" t="s">
        <v>129</v>
      </c>
    </row>
    <row r="26" spans="1:20" s="100" customFormat="1" ht="10.5" customHeight="1">
      <c r="A26" s="53" t="s">
        <v>124</v>
      </c>
      <c r="B26" s="13">
        <v>828430</v>
      </c>
      <c r="C26" s="13">
        <v>5528</v>
      </c>
      <c r="D26" s="13">
        <v>1147</v>
      </c>
      <c r="E26" s="113">
        <v>436</v>
      </c>
      <c r="F26" s="13">
        <v>5575</v>
      </c>
      <c r="G26" s="17">
        <v>93.3</v>
      </c>
      <c r="H26" s="75">
        <v>4835</v>
      </c>
      <c r="I26" s="17">
        <v>93.7</v>
      </c>
      <c r="J26" s="17">
        <v>12.6</v>
      </c>
      <c r="K26" s="138">
        <v>1.18</v>
      </c>
      <c r="L26" s="5">
        <v>5</v>
      </c>
      <c r="M26" s="5">
        <v>1042</v>
      </c>
      <c r="N26" s="112" t="s">
        <v>210</v>
      </c>
      <c r="O26" s="5">
        <v>115</v>
      </c>
      <c r="P26" s="5">
        <v>26</v>
      </c>
      <c r="Q26" s="13">
        <v>20735</v>
      </c>
      <c r="R26" s="13">
        <v>23558</v>
      </c>
      <c r="S26" s="111">
        <v>12736</v>
      </c>
      <c r="T26" s="55" t="s">
        <v>124</v>
      </c>
    </row>
    <row r="27" spans="1:20" s="100" customFormat="1" ht="10.5" customHeight="1">
      <c r="A27" s="53" t="s">
        <v>125</v>
      </c>
      <c r="B27" s="13">
        <v>828185</v>
      </c>
      <c r="C27" s="13">
        <v>7033</v>
      </c>
      <c r="D27" s="13">
        <v>1187</v>
      </c>
      <c r="E27" s="113">
        <v>562</v>
      </c>
      <c r="F27" s="13">
        <v>4466</v>
      </c>
      <c r="G27" s="17">
        <v>98.6</v>
      </c>
      <c r="H27" s="75">
        <v>4985</v>
      </c>
      <c r="I27" s="17" t="s">
        <v>104</v>
      </c>
      <c r="J27" s="17" t="s">
        <v>104</v>
      </c>
      <c r="K27" s="138">
        <v>1.18</v>
      </c>
      <c r="L27" s="5">
        <v>0</v>
      </c>
      <c r="M27" s="5">
        <v>0</v>
      </c>
      <c r="N27" s="112" t="s">
        <v>200</v>
      </c>
      <c r="O27" s="5">
        <v>371</v>
      </c>
      <c r="P27" s="5">
        <v>26</v>
      </c>
      <c r="Q27" s="13">
        <v>22455</v>
      </c>
      <c r="R27" s="13">
        <v>23658</v>
      </c>
      <c r="S27" s="141">
        <v>12907</v>
      </c>
      <c r="T27" s="55" t="s">
        <v>125</v>
      </c>
    </row>
    <row r="28" spans="1:20" s="100" customFormat="1" ht="10.5" customHeight="1">
      <c r="A28" s="101" t="s">
        <v>216</v>
      </c>
      <c r="B28" s="108">
        <v>827910</v>
      </c>
      <c r="C28" s="109" t="s">
        <v>104</v>
      </c>
      <c r="D28" s="108">
        <v>1307</v>
      </c>
      <c r="E28" s="109" t="s">
        <v>104</v>
      </c>
      <c r="F28" s="108">
        <v>5415</v>
      </c>
      <c r="G28" s="17" t="s">
        <v>104</v>
      </c>
      <c r="H28" s="17" t="s">
        <v>104</v>
      </c>
      <c r="I28" s="109" t="s">
        <v>104</v>
      </c>
      <c r="J28" s="109" t="s">
        <v>104</v>
      </c>
      <c r="K28" s="144" t="s">
        <v>146</v>
      </c>
      <c r="L28" s="20">
        <v>2</v>
      </c>
      <c r="M28" s="20">
        <v>90</v>
      </c>
      <c r="N28" s="146" t="s">
        <v>104</v>
      </c>
      <c r="O28" s="20">
        <v>58</v>
      </c>
      <c r="P28" s="20">
        <v>143</v>
      </c>
      <c r="Q28" s="108">
        <v>24729</v>
      </c>
      <c r="R28" s="13">
        <v>23575</v>
      </c>
      <c r="S28" s="13">
        <v>12851</v>
      </c>
      <c r="T28" s="55" t="s">
        <v>216</v>
      </c>
    </row>
    <row r="29" spans="1:22" s="105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8" t="s">
        <v>104</v>
      </c>
      <c r="Q29" s="20"/>
      <c r="R29" s="20"/>
      <c r="S29" s="20"/>
      <c r="T29" s="57"/>
      <c r="U29" s="110"/>
      <c r="V29" s="20"/>
    </row>
    <row r="30" spans="1:20" s="115" customFormat="1" ht="13.5" customHeight="1">
      <c r="A30" s="132" t="s">
        <v>59</v>
      </c>
      <c r="B30" s="152">
        <f>B28-B27</f>
        <v>-275</v>
      </c>
      <c r="C30" s="147">
        <f>(C27-C26)/C26*100</f>
        <v>27.225036179450075</v>
      </c>
      <c r="D30" s="147">
        <f>(D28-D27)/D27*100</f>
        <v>10.109519797809604</v>
      </c>
      <c r="E30" s="143">
        <f>(E27-E26)/E26*100</f>
        <v>28.899082568807337</v>
      </c>
      <c r="F30" s="143">
        <f>(F28-F27)/F27*100</f>
        <v>21.249440214957456</v>
      </c>
      <c r="G30" s="143">
        <v>5.7</v>
      </c>
      <c r="H30" s="143">
        <f>(H27-H26)/H26*100</f>
        <v>3.1023784901758016</v>
      </c>
      <c r="I30" s="143">
        <f>(I26-I25)/I25*100</f>
        <v>4.459308807134894</v>
      </c>
      <c r="J30" s="143">
        <f>(J26-J25)/J25*100</f>
        <v>7.692307692307695</v>
      </c>
      <c r="K30" s="145">
        <v>0</v>
      </c>
      <c r="L30" s="143"/>
      <c r="M30" s="142"/>
      <c r="N30" s="143">
        <v>-0.6</v>
      </c>
      <c r="O30" s="143">
        <f>(5750-37100)/37100*100</f>
        <v>-84.50134770889488</v>
      </c>
      <c r="P30" s="143">
        <f>(14320-2640)/2640*100</f>
        <v>442.4242424242424</v>
      </c>
      <c r="Q30" s="143">
        <f>(Q28-Q27)/Q27*100</f>
        <v>10.12692050768203</v>
      </c>
      <c r="R30" s="148">
        <f>(R28-R27)/R27*100</f>
        <v>-0.3508326992983346</v>
      </c>
      <c r="S30" s="149">
        <f>(S28-S27)/S27*100</f>
        <v>-0.43387309212055475</v>
      </c>
      <c r="T30" s="134" t="s">
        <v>59</v>
      </c>
    </row>
    <row r="31" spans="1:20" s="115" customFormat="1" ht="13.5" customHeight="1">
      <c r="A31" s="133" t="s">
        <v>202</v>
      </c>
      <c r="B31" s="152">
        <f>B28-B16</f>
        <v>-4518</v>
      </c>
      <c r="C31" s="147">
        <v>-3</v>
      </c>
      <c r="D31" s="143">
        <f>(D28-D16)/D16*100</f>
        <v>2.5902668759811616</v>
      </c>
      <c r="E31" s="143">
        <f>(E27-E15)/E15*100</f>
        <v>89.86486486486487</v>
      </c>
      <c r="F31" s="147">
        <f>(F28-F16)/F16*100</f>
        <v>32.688066650330796</v>
      </c>
      <c r="G31" s="143">
        <v>3.5</v>
      </c>
      <c r="H31" s="17" t="s">
        <v>104</v>
      </c>
      <c r="I31" s="143">
        <v>-0.1</v>
      </c>
      <c r="J31" s="143">
        <f>(J26-J14)/J14*100</f>
        <v>-1.5625000000000084</v>
      </c>
      <c r="K31" s="145">
        <f>K27-K15</f>
        <v>0.15999999999999992</v>
      </c>
      <c r="L31" s="143">
        <f>(L28-L16)/L16*100</f>
        <v>0</v>
      </c>
      <c r="M31" s="143">
        <f>(M28-M16)/M16*100</f>
        <v>-76.19047619047619</v>
      </c>
      <c r="N31" s="147">
        <v>0.4</v>
      </c>
      <c r="O31" s="143">
        <v>74.2</v>
      </c>
      <c r="P31" s="143">
        <v>11</v>
      </c>
      <c r="Q31" s="143">
        <f>(Q28-Q16)/Q16*100</f>
        <v>13.916528468767275</v>
      </c>
      <c r="R31" s="147">
        <f>(R28-R16)/R16*100</f>
        <v>1.8754591417829827</v>
      </c>
      <c r="S31" s="147">
        <f>(S28-S16)/S16*100</f>
        <v>1.862714013950539</v>
      </c>
      <c r="T31" s="135" t="s">
        <v>204</v>
      </c>
    </row>
    <row r="32" spans="1:20" s="59" customFormat="1" ht="45" customHeight="1">
      <c r="A32" s="58" t="s">
        <v>79</v>
      </c>
      <c r="B32" s="22" t="s">
        <v>132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133</v>
      </c>
      <c r="H32" s="22" t="s">
        <v>83</v>
      </c>
      <c r="I32" s="176" t="s">
        <v>134</v>
      </c>
      <c r="J32" s="177"/>
      <c r="K32" s="22" t="s">
        <v>78</v>
      </c>
      <c r="L32" s="176" t="s">
        <v>38</v>
      </c>
      <c r="M32" s="177"/>
      <c r="N32" s="23" t="s">
        <v>135</v>
      </c>
      <c r="O32" s="176" t="s">
        <v>37</v>
      </c>
      <c r="P32" s="177"/>
      <c r="Q32" s="178" t="s">
        <v>105</v>
      </c>
      <c r="R32" s="179"/>
      <c r="S32" s="180"/>
      <c r="T32" s="71" t="s">
        <v>79</v>
      </c>
    </row>
    <row r="33" spans="1:16" s="9" customFormat="1" ht="10.5" customHeight="1">
      <c r="A33" s="24" t="s">
        <v>152</v>
      </c>
      <c r="F33" s="73"/>
      <c r="N33" s="7"/>
      <c r="P33" s="7"/>
    </row>
    <row r="34" spans="1:16" s="9" customFormat="1" ht="10.5" customHeight="1">
      <c r="A34" s="9" t="s">
        <v>217</v>
      </c>
      <c r="H34" s="119"/>
      <c r="K34" s="7" t="s">
        <v>167</v>
      </c>
      <c r="N34" s="7"/>
      <c r="P34" s="7"/>
    </row>
    <row r="35" spans="1:16" s="9" customFormat="1" ht="10.5" customHeight="1">
      <c r="A35" s="24" t="s">
        <v>218</v>
      </c>
      <c r="K35" s="24" t="s">
        <v>168</v>
      </c>
      <c r="N35" s="7"/>
      <c r="P35" s="7"/>
    </row>
    <row r="36" spans="1:16" s="9" customFormat="1" ht="10.5" customHeight="1">
      <c r="A36" s="24" t="s">
        <v>130</v>
      </c>
      <c r="K36" s="7" t="s">
        <v>145</v>
      </c>
      <c r="N36" s="7"/>
      <c r="P36" s="7"/>
    </row>
    <row r="37" spans="1:16" s="9" customFormat="1" ht="10.5" customHeight="1">
      <c r="A37" s="9" t="s">
        <v>131</v>
      </c>
      <c r="K37" s="7" t="s">
        <v>169</v>
      </c>
      <c r="N37" s="7"/>
      <c r="P37" s="7"/>
    </row>
    <row r="38" spans="1:16" s="9" customFormat="1" ht="10.5" customHeight="1">
      <c r="A38" s="7" t="s">
        <v>138</v>
      </c>
      <c r="K38" s="9" t="s">
        <v>187</v>
      </c>
      <c r="N38" s="7"/>
      <c r="P38" s="7"/>
    </row>
    <row r="39" spans="1:16" s="9" customFormat="1" ht="10.5" customHeight="1">
      <c r="A39" s="7" t="s">
        <v>143</v>
      </c>
      <c r="K39" s="7" t="s">
        <v>183</v>
      </c>
      <c r="N39" s="7"/>
      <c r="P39" s="7"/>
    </row>
    <row r="40" spans="1:14" s="9" customFormat="1" ht="10.5" customHeight="1">
      <c r="A40" s="7" t="s">
        <v>170</v>
      </c>
      <c r="K40" s="7" t="s">
        <v>184</v>
      </c>
      <c r="N40" s="7"/>
    </row>
    <row r="41" spans="1:14" s="9" customFormat="1" ht="10.5" customHeight="1">
      <c r="A41" s="7" t="s">
        <v>166</v>
      </c>
      <c r="H41" s="73" t="s">
        <v>126</v>
      </c>
      <c r="K41" s="24" t="s">
        <v>144</v>
      </c>
      <c r="N41" s="7"/>
    </row>
    <row r="42" spans="1:16" s="9" customFormat="1" ht="10.5" customHeight="1">
      <c r="A42" s="7"/>
      <c r="D42" s="73"/>
      <c r="G42" s="9" t="s">
        <v>123</v>
      </c>
      <c r="K42" s="24"/>
      <c r="N42" s="7"/>
      <c r="P42" s="7"/>
    </row>
    <row r="43" spans="1:16" s="9" customFormat="1" ht="10.5" customHeight="1">
      <c r="A43" s="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7">
    <mergeCell ref="O32:P32"/>
    <mergeCell ref="L32:M32"/>
    <mergeCell ref="I32:J32"/>
    <mergeCell ref="Q32:S32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16 T30 S4:T4 M4 C4:G4 L7:M7 E7:F7 C6:G6 C7:D7 G7 C5:G5 J5:T5 J6:T6 X16:IV16 P4:Q4 O7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I30" sqref="I30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8" t="s">
        <v>5</v>
      </c>
      <c r="D3" s="168"/>
      <c r="E3" s="35" t="s">
        <v>6</v>
      </c>
      <c r="F3" s="97" t="s">
        <v>40</v>
      </c>
      <c r="G3" s="98" t="s">
        <v>7</v>
      </c>
      <c r="H3" s="15" t="s">
        <v>8</v>
      </c>
      <c r="I3" s="158" t="s">
        <v>41</v>
      </c>
      <c r="J3" s="168"/>
      <c r="K3" s="158" t="s">
        <v>94</v>
      </c>
      <c r="L3" s="160"/>
      <c r="M3" s="190" t="s">
        <v>95</v>
      </c>
      <c r="N3" s="172"/>
      <c r="O3" s="165" t="s">
        <v>117</v>
      </c>
      <c r="P3" s="190" t="s">
        <v>42</v>
      </c>
      <c r="Q3" s="160"/>
      <c r="R3" s="96" t="s">
        <v>99</v>
      </c>
      <c r="S3" s="165" t="s">
        <v>9</v>
      </c>
      <c r="T3" s="186" t="s">
        <v>119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1" t="s">
        <v>10</v>
      </c>
      <c r="B4" s="36" t="s">
        <v>11</v>
      </c>
      <c r="C4" s="15" t="s">
        <v>43</v>
      </c>
      <c r="D4" s="64" t="s">
        <v>44</v>
      </c>
      <c r="E4" s="183" t="s">
        <v>60</v>
      </c>
      <c r="F4" s="81" t="s">
        <v>45</v>
      </c>
      <c r="G4" s="87" t="s">
        <v>7</v>
      </c>
      <c r="H4" s="14" t="s">
        <v>14</v>
      </c>
      <c r="I4" s="15" t="s">
        <v>112</v>
      </c>
      <c r="J4" s="95" t="s">
        <v>46</v>
      </c>
      <c r="K4" s="39"/>
      <c r="L4" s="34"/>
      <c r="M4" s="40"/>
      <c r="N4" s="34"/>
      <c r="O4" s="192"/>
      <c r="P4" s="191" t="s">
        <v>233</v>
      </c>
      <c r="Q4" s="187" t="s">
        <v>179</v>
      </c>
      <c r="R4" s="15" t="s">
        <v>116</v>
      </c>
      <c r="S4" s="171"/>
      <c r="T4" s="171"/>
      <c r="U4" s="185" t="s">
        <v>10</v>
      </c>
    </row>
    <row r="5" spans="1:21" ht="12" customHeight="1">
      <c r="A5" s="182"/>
      <c r="B5" s="41" t="s">
        <v>17</v>
      </c>
      <c r="C5" s="15" t="s">
        <v>47</v>
      </c>
      <c r="D5" s="65" t="s">
        <v>48</v>
      </c>
      <c r="E5" s="171"/>
      <c r="F5" s="81" t="s">
        <v>49</v>
      </c>
      <c r="G5" s="88" t="s">
        <v>18</v>
      </c>
      <c r="H5" s="14" t="s">
        <v>19</v>
      </c>
      <c r="I5" s="82" t="s">
        <v>113</v>
      </c>
      <c r="J5" s="14" t="s">
        <v>50</v>
      </c>
      <c r="K5" s="14" t="s">
        <v>62</v>
      </c>
      <c r="L5" s="77" t="s">
        <v>86</v>
      </c>
      <c r="M5" s="14" t="s">
        <v>63</v>
      </c>
      <c r="N5" s="4" t="s">
        <v>64</v>
      </c>
      <c r="O5" s="192"/>
      <c r="P5" s="188"/>
      <c r="Q5" s="188"/>
      <c r="R5" s="81" t="s">
        <v>100</v>
      </c>
      <c r="S5" s="171"/>
      <c r="T5" s="171"/>
      <c r="U5" s="164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84"/>
      <c r="F6" s="83" t="s">
        <v>52</v>
      </c>
      <c r="G6" s="89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3"/>
      <c r="P6" s="189"/>
      <c r="Q6" s="189"/>
      <c r="R6" s="79" t="s">
        <v>177</v>
      </c>
      <c r="S6" s="184"/>
      <c r="T6" s="79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90" t="s">
        <v>55</v>
      </c>
      <c r="E7" s="66" t="s">
        <v>56</v>
      </c>
      <c r="F7" s="78" t="s">
        <v>36</v>
      </c>
      <c r="G7" s="122" t="s">
        <v>36</v>
      </c>
      <c r="H7" s="84" t="s">
        <v>110</v>
      </c>
      <c r="I7" s="94" t="s">
        <v>110</v>
      </c>
      <c r="J7" s="78" t="s">
        <v>34</v>
      </c>
      <c r="K7" s="66" t="s">
        <v>35</v>
      </c>
      <c r="L7" s="91" t="s">
        <v>36</v>
      </c>
      <c r="M7" s="78" t="s">
        <v>36</v>
      </c>
      <c r="N7" s="78" t="s">
        <v>36</v>
      </c>
      <c r="O7" s="49" t="s">
        <v>57</v>
      </c>
      <c r="P7" s="26" t="s">
        <v>234</v>
      </c>
      <c r="Q7" s="26" t="s">
        <v>176</v>
      </c>
      <c r="R7" s="78" t="s">
        <v>58</v>
      </c>
      <c r="S7" s="78" t="s">
        <v>58</v>
      </c>
      <c r="T7" s="78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0"/>
      <c r="S8" s="80"/>
      <c r="T8" s="80"/>
      <c r="U8" s="68"/>
    </row>
    <row r="9" spans="1:21" ht="10.5" customHeight="1">
      <c r="A9" s="34" t="s">
        <v>208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6">
        <v>99</v>
      </c>
      <c r="I9" s="17">
        <v>99.9</v>
      </c>
      <c r="J9" s="85">
        <v>1.09</v>
      </c>
      <c r="K9" s="13">
        <v>9731</v>
      </c>
      <c r="L9" s="13">
        <v>18741</v>
      </c>
      <c r="M9" s="29">
        <v>730930</v>
      </c>
      <c r="N9" s="13">
        <v>859091</v>
      </c>
      <c r="O9" s="86">
        <v>1245316</v>
      </c>
      <c r="P9" s="106">
        <v>102.4</v>
      </c>
      <c r="Q9" s="17">
        <v>99.2</v>
      </c>
      <c r="R9" s="13" t="s">
        <v>171</v>
      </c>
      <c r="S9" s="13">
        <v>33266</v>
      </c>
      <c r="T9" s="13">
        <v>46115</v>
      </c>
      <c r="U9" s="55" t="s">
        <v>139</v>
      </c>
    </row>
    <row r="10" spans="1:21" ht="10.5" customHeight="1">
      <c r="A10" s="34" t="s">
        <v>140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6">
        <v>97.8</v>
      </c>
      <c r="I10" s="17">
        <v>99.9</v>
      </c>
      <c r="J10" s="85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6">
        <v>1262099</v>
      </c>
      <c r="P10" s="106">
        <v>100</v>
      </c>
      <c r="Q10" s="17">
        <v>100</v>
      </c>
      <c r="R10" s="13">
        <v>90713</v>
      </c>
      <c r="S10" s="13">
        <v>29903</v>
      </c>
      <c r="T10" s="13">
        <v>47594</v>
      </c>
      <c r="U10" s="55" t="s">
        <v>140</v>
      </c>
    </row>
    <row r="11" spans="1:21" s="121" customFormat="1" ht="10.5" customHeight="1">
      <c r="A11" s="139" t="s">
        <v>209</v>
      </c>
      <c r="B11" s="108" t="s">
        <v>104</v>
      </c>
      <c r="C11" s="108" t="s">
        <v>104</v>
      </c>
      <c r="D11" s="108">
        <v>282188</v>
      </c>
      <c r="E11" s="108">
        <v>967</v>
      </c>
      <c r="F11" s="108" t="s">
        <v>104</v>
      </c>
      <c r="G11" s="108" t="s">
        <v>104</v>
      </c>
      <c r="H11" s="108" t="s">
        <v>104</v>
      </c>
      <c r="I11" s="108" t="s">
        <v>104</v>
      </c>
      <c r="J11" s="157">
        <v>1.36</v>
      </c>
      <c r="K11" s="108">
        <v>8446</v>
      </c>
      <c r="L11" s="108">
        <v>20061</v>
      </c>
      <c r="M11" s="108">
        <v>700395</v>
      </c>
      <c r="N11" s="108" t="s">
        <v>104</v>
      </c>
      <c r="O11" s="108" t="s">
        <v>104</v>
      </c>
      <c r="P11" s="154">
        <v>96.5</v>
      </c>
      <c r="Q11" s="108" t="s">
        <v>104</v>
      </c>
      <c r="R11" s="108" t="s">
        <v>104</v>
      </c>
      <c r="S11" s="108">
        <v>42422</v>
      </c>
      <c r="T11" s="108" t="s">
        <v>104</v>
      </c>
      <c r="U11" s="140" t="s">
        <v>209</v>
      </c>
    </row>
    <row r="12" spans="1:73" ht="3" customHeight="1">
      <c r="A12" s="53"/>
      <c r="P12" s="106"/>
      <c r="U12" s="11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1" t="s">
        <v>215</v>
      </c>
      <c r="B13" s="29" t="s">
        <v>155</v>
      </c>
      <c r="C13" s="13">
        <v>165</v>
      </c>
      <c r="D13" s="13">
        <v>273268</v>
      </c>
      <c r="E13" s="13">
        <v>80</v>
      </c>
      <c r="F13" s="13">
        <v>6686</v>
      </c>
      <c r="G13" s="13">
        <v>8720</v>
      </c>
      <c r="H13" s="17">
        <v>97.1</v>
      </c>
      <c r="I13" s="17">
        <v>86.1</v>
      </c>
      <c r="J13" s="72">
        <v>1.26</v>
      </c>
      <c r="K13" s="5">
        <v>711</v>
      </c>
      <c r="L13" s="13">
        <v>1417</v>
      </c>
      <c r="M13" s="13">
        <v>59787</v>
      </c>
      <c r="N13" s="13">
        <v>63662</v>
      </c>
      <c r="O13" s="75">
        <v>1233008</v>
      </c>
      <c r="P13" s="106">
        <v>98.7</v>
      </c>
      <c r="Q13" s="114">
        <v>99.9</v>
      </c>
      <c r="R13" s="13">
        <v>91529</v>
      </c>
      <c r="S13" s="13">
        <v>2366</v>
      </c>
      <c r="T13" s="13">
        <v>47125</v>
      </c>
      <c r="U13" s="55" t="s">
        <v>124</v>
      </c>
    </row>
    <row r="14" spans="1:21" ht="10.5" customHeight="1">
      <c r="A14" s="101" t="s">
        <v>125</v>
      </c>
      <c r="B14" s="29" t="s">
        <v>157</v>
      </c>
      <c r="C14" s="13">
        <v>209</v>
      </c>
      <c r="D14" s="13">
        <v>318254</v>
      </c>
      <c r="E14" s="13">
        <v>75</v>
      </c>
      <c r="F14" s="13">
        <v>8516</v>
      </c>
      <c r="G14" s="13">
        <v>8086</v>
      </c>
      <c r="H14" s="17">
        <v>95.9</v>
      </c>
      <c r="I14" s="17">
        <v>183</v>
      </c>
      <c r="J14" s="72">
        <v>1.27</v>
      </c>
      <c r="K14" s="5">
        <v>699</v>
      </c>
      <c r="L14" s="13">
        <v>3854</v>
      </c>
      <c r="M14" s="13">
        <v>63378</v>
      </c>
      <c r="N14" s="13">
        <v>61989</v>
      </c>
      <c r="O14" s="75">
        <v>1233214</v>
      </c>
      <c r="P14" s="106">
        <v>98.3</v>
      </c>
      <c r="Q14" s="114">
        <v>99.8</v>
      </c>
      <c r="R14" s="13">
        <v>92162</v>
      </c>
      <c r="S14" s="13">
        <v>2412</v>
      </c>
      <c r="T14" s="13">
        <v>47594</v>
      </c>
      <c r="U14" s="55" t="s">
        <v>125</v>
      </c>
    </row>
    <row r="15" spans="1:21" ht="10.5" customHeight="1">
      <c r="A15" s="101" t="s">
        <v>141</v>
      </c>
      <c r="B15" s="29" t="s">
        <v>159</v>
      </c>
      <c r="C15" s="13">
        <v>169</v>
      </c>
      <c r="D15" s="13">
        <v>280973</v>
      </c>
      <c r="E15" s="13">
        <v>68</v>
      </c>
      <c r="F15" s="13">
        <v>7295</v>
      </c>
      <c r="G15" s="13">
        <v>6535</v>
      </c>
      <c r="H15" s="17">
        <v>98.3</v>
      </c>
      <c r="I15" s="17">
        <v>83.6</v>
      </c>
      <c r="J15" s="72">
        <v>1.28</v>
      </c>
      <c r="K15" s="5">
        <v>675</v>
      </c>
      <c r="L15" s="13">
        <v>1269</v>
      </c>
      <c r="M15" s="13">
        <v>53514</v>
      </c>
      <c r="N15" s="13">
        <v>59991</v>
      </c>
      <c r="O15" s="75">
        <v>1248107</v>
      </c>
      <c r="P15" s="106">
        <v>97.2</v>
      </c>
      <c r="Q15" s="114">
        <v>99.5</v>
      </c>
      <c r="R15" s="13">
        <v>92375</v>
      </c>
      <c r="S15" s="13">
        <v>2106</v>
      </c>
      <c r="T15" s="13">
        <v>47500</v>
      </c>
      <c r="U15" s="55" t="s">
        <v>141</v>
      </c>
    </row>
    <row r="16" spans="1:21" ht="10.5" customHeight="1">
      <c r="A16" s="101" t="s">
        <v>2</v>
      </c>
      <c r="B16" s="29" t="s">
        <v>174</v>
      </c>
      <c r="C16" s="13">
        <v>149</v>
      </c>
      <c r="D16" s="13">
        <v>269774</v>
      </c>
      <c r="E16" s="13">
        <v>73</v>
      </c>
      <c r="F16" s="13">
        <v>7361</v>
      </c>
      <c r="G16" s="13">
        <v>6968</v>
      </c>
      <c r="H16" s="17">
        <v>93.2</v>
      </c>
      <c r="I16" s="17">
        <v>81.6</v>
      </c>
      <c r="J16" s="72">
        <v>1.28</v>
      </c>
      <c r="K16" s="13">
        <v>723</v>
      </c>
      <c r="L16" s="13">
        <v>1635</v>
      </c>
      <c r="M16" s="13">
        <v>57037</v>
      </c>
      <c r="N16" s="13">
        <v>54638</v>
      </c>
      <c r="O16" s="75">
        <v>1254149</v>
      </c>
      <c r="P16" s="106">
        <v>96.9</v>
      </c>
      <c r="Q16" s="114">
        <v>99.6</v>
      </c>
      <c r="R16" s="75">
        <v>91974</v>
      </c>
      <c r="S16" s="13">
        <v>2559</v>
      </c>
      <c r="T16" s="13">
        <v>47337</v>
      </c>
      <c r="U16" s="55" t="s">
        <v>2</v>
      </c>
    </row>
    <row r="17" spans="1:21" s="100" customFormat="1" ht="10.5" customHeight="1">
      <c r="A17" s="101" t="s">
        <v>142</v>
      </c>
      <c r="B17" s="29" t="s">
        <v>195</v>
      </c>
      <c r="C17" s="13">
        <v>165</v>
      </c>
      <c r="D17" s="13">
        <v>300889</v>
      </c>
      <c r="E17" s="13">
        <v>76</v>
      </c>
      <c r="F17" s="13">
        <v>14177</v>
      </c>
      <c r="G17" s="13">
        <v>13395</v>
      </c>
      <c r="H17" s="17">
        <v>96.7</v>
      </c>
      <c r="I17" s="17">
        <v>87.5</v>
      </c>
      <c r="J17" s="72">
        <v>1.3</v>
      </c>
      <c r="K17" s="13">
        <v>746</v>
      </c>
      <c r="L17" s="13">
        <v>1759</v>
      </c>
      <c r="M17" s="13">
        <v>64568</v>
      </c>
      <c r="N17" s="13">
        <v>57077</v>
      </c>
      <c r="O17" s="75">
        <v>1262099</v>
      </c>
      <c r="P17" s="106">
        <v>96.8</v>
      </c>
      <c r="Q17" s="114">
        <v>99.7</v>
      </c>
      <c r="R17" s="75">
        <v>92331</v>
      </c>
      <c r="S17" s="13">
        <v>3756</v>
      </c>
      <c r="T17" s="13">
        <v>48004</v>
      </c>
      <c r="U17" s="55" t="s">
        <v>142</v>
      </c>
    </row>
    <row r="18" spans="1:21" s="100" customFormat="1" ht="10.5" customHeight="1">
      <c r="A18" s="53" t="s">
        <v>151</v>
      </c>
      <c r="B18" s="29" t="s">
        <v>197</v>
      </c>
      <c r="C18" s="13">
        <v>155</v>
      </c>
      <c r="D18" s="13">
        <v>298520</v>
      </c>
      <c r="E18" s="13">
        <v>82</v>
      </c>
      <c r="F18" s="13">
        <v>7721</v>
      </c>
      <c r="G18" s="13">
        <v>20301</v>
      </c>
      <c r="H18" s="106">
        <v>97.2</v>
      </c>
      <c r="I18" s="17">
        <v>85.3</v>
      </c>
      <c r="J18" s="72">
        <v>1.34</v>
      </c>
      <c r="K18" s="13">
        <v>695</v>
      </c>
      <c r="L18" s="13">
        <v>1033</v>
      </c>
      <c r="M18" s="13">
        <v>58891</v>
      </c>
      <c r="N18" s="13">
        <v>50685</v>
      </c>
      <c r="O18" s="75">
        <v>1262509</v>
      </c>
      <c r="P18" s="106">
        <v>96.4</v>
      </c>
      <c r="Q18" s="114">
        <v>99.9</v>
      </c>
      <c r="R18" s="75">
        <v>93559</v>
      </c>
      <c r="S18" s="13">
        <v>3637</v>
      </c>
      <c r="T18" s="13">
        <v>47544</v>
      </c>
      <c r="U18" s="55" t="s">
        <v>151</v>
      </c>
    </row>
    <row r="19" spans="1:21" s="100" customFormat="1" ht="10.5" customHeight="1">
      <c r="A19" s="53" t="s">
        <v>154</v>
      </c>
      <c r="B19" s="29" t="s">
        <v>205</v>
      </c>
      <c r="C19" s="13">
        <v>160</v>
      </c>
      <c r="D19" s="13">
        <v>281827</v>
      </c>
      <c r="E19" s="13">
        <v>79</v>
      </c>
      <c r="F19" s="13">
        <v>6757</v>
      </c>
      <c r="G19" s="13">
        <v>11453</v>
      </c>
      <c r="H19" s="106">
        <v>94.7</v>
      </c>
      <c r="I19" s="17">
        <v>84.2</v>
      </c>
      <c r="J19" s="72">
        <v>1.36</v>
      </c>
      <c r="K19" s="13">
        <v>671</v>
      </c>
      <c r="L19" s="13">
        <v>1159</v>
      </c>
      <c r="M19" s="13">
        <v>50918</v>
      </c>
      <c r="N19" s="13" t="s">
        <v>158</v>
      </c>
      <c r="O19" s="75">
        <v>1253967</v>
      </c>
      <c r="P19" s="106">
        <v>96.4</v>
      </c>
      <c r="Q19" s="114">
        <v>100</v>
      </c>
      <c r="R19" s="75">
        <v>93867</v>
      </c>
      <c r="S19" s="13">
        <v>4092</v>
      </c>
      <c r="T19" s="13">
        <v>47597</v>
      </c>
      <c r="U19" s="55" t="s">
        <v>154</v>
      </c>
    </row>
    <row r="20" spans="1:21" s="100" customFormat="1" ht="10.5" customHeight="1">
      <c r="A20" s="53" t="s">
        <v>156</v>
      </c>
      <c r="B20" s="29" t="s">
        <v>211</v>
      </c>
      <c r="C20" s="13">
        <v>157</v>
      </c>
      <c r="D20" s="13">
        <v>261452</v>
      </c>
      <c r="E20" s="13">
        <v>86</v>
      </c>
      <c r="F20" s="13">
        <v>9436</v>
      </c>
      <c r="G20" s="13">
        <v>15278</v>
      </c>
      <c r="H20" s="106">
        <v>96.9</v>
      </c>
      <c r="I20" s="106">
        <v>147.6</v>
      </c>
      <c r="J20" s="72">
        <v>1.37</v>
      </c>
      <c r="K20" s="13">
        <v>763</v>
      </c>
      <c r="L20" s="13">
        <v>1082</v>
      </c>
      <c r="M20" s="13">
        <v>60258</v>
      </c>
      <c r="N20" s="13" t="s">
        <v>196</v>
      </c>
      <c r="O20" s="75">
        <v>1265402</v>
      </c>
      <c r="P20" s="106">
        <v>96.4</v>
      </c>
      <c r="Q20" s="114">
        <v>99.9</v>
      </c>
      <c r="R20" s="75">
        <v>94127</v>
      </c>
      <c r="S20" s="13">
        <v>4715</v>
      </c>
      <c r="T20" s="13">
        <v>47801</v>
      </c>
      <c r="U20" s="55" t="s">
        <v>156</v>
      </c>
    </row>
    <row r="21" spans="1:21" s="100" customFormat="1" ht="10.5" customHeight="1">
      <c r="A21" s="53" t="s">
        <v>120</v>
      </c>
      <c r="B21" s="29" t="s">
        <v>221</v>
      </c>
      <c r="C21" s="13">
        <v>172</v>
      </c>
      <c r="D21" s="13">
        <v>278067</v>
      </c>
      <c r="E21" s="13">
        <v>85</v>
      </c>
      <c r="F21" s="13">
        <v>7804</v>
      </c>
      <c r="G21" s="13">
        <v>13618</v>
      </c>
      <c r="H21" s="106">
        <v>96.5</v>
      </c>
      <c r="I21" s="106">
        <v>119.2</v>
      </c>
      <c r="J21" s="72">
        <v>1.37</v>
      </c>
      <c r="K21" s="13">
        <v>712</v>
      </c>
      <c r="L21" s="13">
        <v>1240</v>
      </c>
      <c r="M21" s="13">
        <v>57291</v>
      </c>
      <c r="N21" s="13" t="s">
        <v>199</v>
      </c>
      <c r="O21" s="75">
        <v>1264750</v>
      </c>
      <c r="P21" s="106">
        <v>96.3</v>
      </c>
      <c r="Q21" s="114">
        <v>99.6</v>
      </c>
      <c r="R21" s="75">
        <v>94226</v>
      </c>
      <c r="S21" s="13">
        <v>3879</v>
      </c>
      <c r="T21" s="13">
        <v>47832</v>
      </c>
      <c r="U21" s="55" t="s">
        <v>120</v>
      </c>
    </row>
    <row r="22" spans="1:21" s="100" customFormat="1" ht="10.5" customHeight="1">
      <c r="A22" s="53" t="s">
        <v>121</v>
      </c>
      <c r="B22" s="29" t="s">
        <v>220</v>
      </c>
      <c r="C22" s="13">
        <v>155</v>
      </c>
      <c r="D22" s="13">
        <v>276338</v>
      </c>
      <c r="E22" s="13">
        <v>82</v>
      </c>
      <c r="F22" s="13">
        <v>7344</v>
      </c>
      <c r="G22" s="13">
        <v>12473</v>
      </c>
      <c r="H22" s="106">
        <v>97.8</v>
      </c>
      <c r="I22" s="106">
        <v>83.8</v>
      </c>
      <c r="J22" s="72">
        <v>1.37</v>
      </c>
      <c r="K22" s="13">
        <v>726</v>
      </c>
      <c r="L22" s="13">
        <v>1260</v>
      </c>
      <c r="M22" s="13">
        <v>53166</v>
      </c>
      <c r="N22" s="13" t="s">
        <v>207</v>
      </c>
      <c r="O22" s="75">
        <v>1256053</v>
      </c>
      <c r="P22" s="106">
        <v>96</v>
      </c>
      <c r="Q22" s="114">
        <v>99.7</v>
      </c>
      <c r="R22" s="75">
        <v>94172</v>
      </c>
      <c r="S22" s="13">
        <v>4293</v>
      </c>
      <c r="T22" s="13">
        <v>47890</v>
      </c>
      <c r="U22" s="55" t="s">
        <v>121</v>
      </c>
    </row>
    <row r="23" spans="1:21" s="100" customFormat="1" ht="10.5" customHeight="1">
      <c r="A23" s="53" t="s">
        <v>122</v>
      </c>
      <c r="B23" s="29" t="s">
        <v>198</v>
      </c>
      <c r="C23" s="13">
        <v>147</v>
      </c>
      <c r="D23" s="13">
        <v>267119</v>
      </c>
      <c r="E23" s="13">
        <v>86</v>
      </c>
      <c r="F23" s="13">
        <v>10982</v>
      </c>
      <c r="G23" s="13">
        <v>14716</v>
      </c>
      <c r="H23" s="106">
        <v>98.4</v>
      </c>
      <c r="I23" s="106">
        <v>82.5</v>
      </c>
      <c r="J23" s="72">
        <v>1.38</v>
      </c>
      <c r="K23" s="13">
        <v>649</v>
      </c>
      <c r="L23" s="13">
        <v>850</v>
      </c>
      <c r="M23" s="13">
        <v>59686</v>
      </c>
      <c r="N23" s="13" t="s">
        <v>213</v>
      </c>
      <c r="O23" s="75">
        <v>1260145</v>
      </c>
      <c r="P23" s="106">
        <v>96.1</v>
      </c>
      <c r="Q23" s="114">
        <v>99.8</v>
      </c>
      <c r="R23" s="75">
        <v>94257</v>
      </c>
      <c r="S23" s="13">
        <v>3625</v>
      </c>
      <c r="T23" s="13">
        <v>48336</v>
      </c>
      <c r="U23" s="55" t="s">
        <v>122</v>
      </c>
    </row>
    <row r="24" spans="1:21" s="100" customFormat="1" ht="10.5" customHeight="1">
      <c r="A24" s="53" t="s">
        <v>129</v>
      </c>
      <c r="B24" s="29" t="s">
        <v>206</v>
      </c>
      <c r="C24" s="13">
        <v>160</v>
      </c>
      <c r="D24" s="13">
        <v>281961</v>
      </c>
      <c r="E24" s="13">
        <v>88</v>
      </c>
      <c r="F24" s="13">
        <v>7262</v>
      </c>
      <c r="G24" s="13">
        <v>11273</v>
      </c>
      <c r="H24" s="106">
        <v>98.4</v>
      </c>
      <c r="I24" s="106">
        <v>83.4</v>
      </c>
      <c r="J24" s="72">
        <v>1.4</v>
      </c>
      <c r="K24" s="13">
        <v>683</v>
      </c>
      <c r="L24" s="13">
        <v>1112</v>
      </c>
      <c r="M24" s="13">
        <v>58704</v>
      </c>
      <c r="N24" s="13" t="s">
        <v>231</v>
      </c>
      <c r="O24" s="75">
        <v>1242792</v>
      </c>
      <c r="P24" s="106">
        <v>96</v>
      </c>
      <c r="Q24" s="114">
        <v>100.4</v>
      </c>
      <c r="R24" s="75">
        <v>94483</v>
      </c>
      <c r="S24" s="13">
        <v>3106</v>
      </c>
      <c r="T24" s="13">
        <v>48228</v>
      </c>
      <c r="U24" s="55" t="s">
        <v>129</v>
      </c>
    </row>
    <row r="25" spans="1:21" s="100" customFormat="1" ht="10.5" customHeight="1">
      <c r="A25" s="53" t="s">
        <v>124</v>
      </c>
      <c r="B25" s="29" t="s">
        <v>212</v>
      </c>
      <c r="C25" s="13">
        <v>165</v>
      </c>
      <c r="D25" s="13">
        <v>270848</v>
      </c>
      <c r="E25" s="13">
        <v>85</v>
      </c>
      <c r="F25" s="13">
        <v>7378</v>
      </c>
      <c r="G25" s="13">
        <v>8220</v>
      </c>
      <c r="H25" s="106" t="s">
        <v>224</v>
      </c>
      <c r="I25" s="106" t="s">
        <v>226</v>
      </c>
      <c r="J25" s="72">
        <v>1.41</v>
      </c>
      <c r="K25" s="13">
        <v>693</v>
      </c>
      <c r="L25" s="13">
        <v>5945</v>
      </c>
      <c r="M25" s="13">
        <v>59568</v>
      </c>
      <c r="N25" s="13" t="s">
        <v>227</v>
      </c>
      <c r="O25" s="75">
        <v>1219291</v>
      </c>
      <c r="P25" s="106">
        <v>96.4</v>
      </c>
      <c r="Q25" s="114">
        <v>100.4</v>
      </c>
      <c r="R25" s="75">
        <v>95142</v>
      </c>
      <c r="S25" s="13">
        <v>3196</v>
      </c>
      <c r="T25" s="13">
        <v>48564</v>
      </c>
      <c r="U25" s="55" t="s">
        <v>124</v>
      </c>
    </row>
    <row r="26" spans="1:21" s="100" customFormat="1" ht="10.5" customHeight="1">
      <c r="A26" s="53" t="s">
        <v>125</v>
      </c>
      <c r="B26" s="29" t="s">
        <v>219</v>
      </c>
      <c r="C26" s="13">
        <v>207</v>
      </c>
      <c r="D26" s="13">
        <v>318488</v>
      </c>
      <c r="E26" s="13">
        <v>78</v>
      </c>
      <c r="F26" s="13">
        <v>9085</v>
      </c>
      <c r="G26" s="13">
        <v>8514</v>
      </c>
      <c r="H26" s="106" t="s">
        <v>223</v>
      </c>
      <c r="I26" s="106" t="s">
        <v>225</v>
      </c>
      <c r="J26" s="72">
        <v>1.43</v>
      </c>
      <c r="K26" s="13">
        <v>710</v>
      </c>
      <c r="L26" s="13">
        <v>1717</v>
      </c>
      <c r="M26" s="13">
        <v>66793</v>
      </c>
      <c r="N26" s="13" t="s">
        <v>228</v>
      </c>
      <c r="O26" s="75">
        <v>1216903</v>
      </c>
      <c r="P26" s="106" t="s">
        <v>230</v>
      </c>
      <c r="Q26" s="114">
        <v>100.1</v>
      </c>
      <c r="R26" s="75">
        <v>95845</v>
      </c>
      <c r="S26" s="13">
        <v>3458</v>
      </c>
      <c r="T26" s="13" t="s">
        <v>104</v>
      </c>
      <c r="U26" s="55" t="s">
        <v>125</v>
      </c>
    </row>
    <row r="27" spans="1:21" s="121" customFormat="1" ht="10.5" customHeight="1">
      <c r="A27" s="139" t="s">
        <v>216</v>
      </c>
      <c r="B27" s="150" t="s">
        <v>222</v>
      </c>
      <c r="C27" s="108" t="s">
        <v>104</v>
      </c>
      <c r="D27" s="108" t="s">
        <v>104</v>
      </c>
      <c r="E27" s="108" t="s">
        <v>104</v>
      </c>
      <c r="F27" s="108" t="s">
        <v>104</v>
      </c>
      <c r="G27" s="108">
        <v>6997</v>
      </c>
      <c r="H27" s="109" t="s">
        <v>104</v>
      </c>
      <c r="I27" s="109" t="s">
        <v>104</v>
      </c>
      <c r="J27" s="109" t="s">
        <v>104</v>
      </c>
      <c r="K27" s="108">
        <v>605</v>
      </c>
      <c r="L27" s="108">
        <v>1285</v>
      </c>
      <c r="M27" s="108">
        <v>54220</v>
      </c>
      <c r="N27" s="108" t="s">
        <v>104</v>
      </c>
      <c r="O27" s="153">
        <v>1231573</v>
      </c>
      <c r="P27" s="154" t="s">
        <v>229</v>
      </c>
      <c r="Q27" s="155" t="s">
        <v>136</v>
      </c>
      <c r="R27" s="156">
        <v>96157</v>
      </c>
      <c r="S27" s="108" t="s">
        <v>104</v>
      </c>
      <c r="T27" s="108" t="s">
        <v>104</v>
      </c>
      <c r="U27" s="57" t="s">
        <v>216</v>
      </c>
    </row>
    <row r="28" spans="1:21" s="121" customFormat="1" ht="3" customHeight="1">
      <c r="A28" s="136"/>
      <c r="B28" s="151"/>
      <c r="C28" s="126"/>
      <c r="D28" s="126"/>
      <c r="E28" s="126"/>
      <c r="F28" s="126"/>
      <c r="G28" s="108"/>
      <c r="H28" s="109"/>
      <c r="I28" s="127"/>
      <c r="J28" s="127"/>
      <c r="K28" s="128"/>
      <c r="L28" s="131"/>
      <c r="M28" s="126" t="s">
        <v>104</v>
      </c>
      <c r="N28" s="126" t="s">
        <v>104</v>
      </c>
      <c r="O28" s="127" t="s">
        <v>104</v>
      </c>
      <c r="P28" s="129"/>
      <c r="Q28" s="130"/>
      <c r="R28" s="130"/>
      <c r="S28" s="127"/>
      <c r="T28" s="126"/>
      <c r="U28" s="57"/>
    </row>
    <row r="29" spans="1:21" s="115" customFormat="1" ht="13.5" customHeight="1">
      <c r="A29" s="132" t="s">
        <v>59</v>
      </c>
      <c r="B29" s="152">
        <f>12686-12692</f>
        <v>-6</v>
      </c>
      <c r="C29" s="143">
        <f>(2067509-1647743)/1647743*100</f>
        <v>25.4752106366102</v>
      </c>
      <c r="D29" s="143">
        <f>(D26-D25)/D25*100</f>
        <v>17.58920132325142</v>
      </c>
      <c r="E29" s="143">
        <f>(78406-85051)/85051*100</f>
        <v>-7.812959283253577</v>
      </c>
      <c r="F29" s="143">
        <f>(F26-F25)/F25*100</f>
        <v>23.136351314719438</v>
      </c>
      <c r="G29" s="143">
        <f>(G27-G26)/G26*100</f>
        <v>-17.817712003758515</v>
      </c>
      <c r="H29" s="147">
        <v>0.5</v>
      </c>
      <c r="I29" s="143">
        <f>(185.1-86.8)/86.8*100</f>
        <v>113.24884792626729</v>
      </c>
      <c r="J29" s="145">
        <v>0.02</v>
      </c>
      <c r="K29" s="143">
        <f>(K27-K26)/K26*100</f>
        <v>-14.788732394366196</v>
      </c>
      <c r="L29" s="143">
        <f>(128487-171666)/171666*100</f>
        <v>-25.152913215196953</v>
      </c>
      <c r="M29" s="143">
        <f>(5422001-6679320)/6679320*100</f>
        <v>-18.824056939928017</v>
      </c>
      <c r="N29" s="143">
        <f>(6038886-5808820)/5808820*100</f>
        <v>3.9606322798778413</v>
      </c>
      <c r="O29" s="143">
        <f>(O27-O26)/O26*100</f>
        <v>1.2055192566704165</v>
      </c>
      <c r="P29" s="143">
        <v>0.6</v>
      </c>
      <c r="Q29" s="143">
        <v>-0.2</v>
      </c>
      <c r="R29" s="143">
        <f>(R27-R26)/R26*100</f>
        <v>0.3255255881892639</v>
      </c>
      <c r="S29" s="143">
        <f>(S26-S25)/S25*100</f>
        <v>8.197747183979976</v>
      </c>
      <c r="T29" s="143">
        <f>(485636-482275)/482275*100</f>
        <v>0.6969052926235032</v>
      </c>
      <c r="U29" s="134" t="s">
        <v>59</v>
      </c>
    </row>
    <row r="30" spans="1:21" s="115" customFormat="1" ht="13.5" customHeight="1">
      <c r="A30" s="133" t="s">
        <v>202</v>
      </c>
      <c r="B30" s="152">
        <f>12686-12704</f>
        <v>-18</v>
      </c>
      <c r="C30" s="143">
        <v>-1.2</v>
      </c>
      <c r="D30" s="143">
        <f>(D26-D14)/D14*100</f>
        <v>0.07352617720437135</v>
      </c>
      <c r="E30" s="143">
        <f>(78406-75452)/75452*100</f>
        <v>3.915071833748608</v>
      </c>
      <c r="F30" s="143">
        <f>(F26-F14)/F14*100</f>
        <v>6.681540629403476</v>
      </c>
      <c r="G30" s="143">
        <v>7.1</v>
      </c>
      <c r="H30" s="143">
        <v>3</v>
      </c>
      <c r="I30" s="143">
        <v>1.1</v>
      </c>
      <c r="J30" s="145">
        <f>J26-J14</f>
        <v>0.15999999999999992</v>
      </c>
      <c r="K30" s="143">
        <f>(K27-K15)/K15*100</f>
        <v>-10.37037037037037</v>
      </c>
      <c r="L30" s="143">
        <f>(L27-L15)/L15*100</f>
        <v>1.260835303388495</v>
      </c>
      <c r="M30" s="143">
        <v>1.3</v>
      </c>
      <c r="N30" s="143">
        <v>-2.6</v>
      </c>
      <c r="O30" s="143">
        <f>(O27-O15)/O15*100</f>
        <v>-1.3247261653047375</v>
      </c>
      <c r="P30" s="143">
        <v>0.5</v>
      </c>
      <c r="Q30" s="143">
        <v>0.3</v>
      </c>
      <c r="R30" s="143">
        <f>(R27-R15)/R15*100</f>
        <v>4.094181326116374</v>
      </c>
      <c r="S30" s="143">
        <f>(S26-S14)/S14*100</f>
        <v>43.3665008291874</v>
      </c>
      <c r="T30" s="143">
        <v>3.1</v>
      </c>
      <c r="U30" s="137" t="s">
        <v>202</v>
      </c>
    </row>
    <row r="31" spans="1:21" s="70" customFormat="1" ht="39.75" customHeight="1">
      <c r="A31" s="69" t="s">
        <v>87</v>
      </c>
      <c r="B31" s="22" t="s">
        <v>118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76" t="s">
        <v>38</v>
      </c>
      <c r="L31" s="177"/>
      <c r="M31" s="176" t="s">
        <v>101</v>
      </c>
      <c r="N31" s="177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137</v>
      </c>
    </row>
    <row r="33" spans="1:21" s="9" customFormat="1" ht="10.5" customHeight="1">
      <c r="A33" s="24" t="s">
        <v>153</v>
      </c>
      <c r="G33" s="73"/>
      <c r="K33" s="9" t="s">
        <v>149</v>
      </c>
      <c r="S33" s="92"/>
      <c r="T33" s="92"/>
      <c r="U33" s="92"/>
    </row>
    <row r="34" spans="1:21" s="9" customFormat="1" ht="10.5" customHeight="1">
      <c r="A34" s="9" t="s">
        <v>147</v>
      </c>
      <c r="G34" s="73"/>
      <c r="K34" s="9" t="s">
        <v>150</v>
      </c>
      <c r="S34" s="92"/>
      <c r="T34" s="92"/>
      <c r="U34" s="92"/>
    </row>
    <row r="35" spans="1:21" s="9" customFormat="1" ht="10.5" customHeight="1">
      <c r="A35" s="9" t="s">
        <v>172</v>
      </c>
      <c r="K35" s="9" t="s">
        <v>188</v>
      </c>
      <c r="S35" s="92"/>
      <c r="T35" s="93"/>
      <c r="U35" s="92"/>
    </row>
    <row r="36" spans="1:21" s="9" customFormat="1" ht="10.5" customHeight="1">
      <c r="A36" s="9" t="s">
        <v>214</v>
      </c>
      <c r="K36" s="9" t="s">
        <v>178</v>
      </c>
      <c r="S36" s="92"/>
      <c r="T36" s="93"/>
      <c r="U36" s="92"/>
    </row>
    <row r="37" spans="1:21" s="9" customFormat="1" ht="10.5" customHeight="1">
      <c r="A37" s="9" t="s">
        <v>173</v>
      </c>
      <c r="I37" s="73"/>
      <c r="J37" s="92"/>
      <c r="K37" s="9" t="s">
        <v>232</v>
      </c>
      <c r="S37" s="92"/>
      <c r="T37" s="92"/>
      <c r="U37" s="92"/>
    </row>
    <row r="38" spans="1:21" s="9" customFormat="1" ht="10.5" customHeight="1">
      <c r="A38" s="9" t="s">
        <v>148</v>
      </c>
      <c r="I38" s="73"/>
      <c r="J38" s="92"/>
      <c r="S38" s="92"/>
      <c r="T38" s="92"/>
      <c r="U38" s="92"/>
    </row>
    <row r="39" ht="13.5">
      <c r="T39" s="99"/>
    </row>
    <row r="41" spans="15:19" ht="13.5">
      <c r="O41" s="18" t="s">
        <v>127</v>
      </c>
      <c r="S41" s="100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8 H3:H6 U29 I3:N3 V15:IV15 A29 I8:Q8 J7:O7 I6:Q6 J5:Q5 P3:Q3 S3 U3 J4:O4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2017-03-21T05:43:19Z</cp:lastPrinted>
  <dcterms:created xsi:type="dcterms:W3CDTF">1997-01-08T22:48:59Z</dcterms:created>
  <dcterms:modified xsi:type="dcterms:W3CDTF">2017-03-21T05:52:31Z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