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25" yWindow="795" windowWidth="20505" windowHeight="8790" tabRatio="871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年齢別移動データ（概要6本文）" sheetId="14" state="hidden" r:id="rId3"/>
    <sheet name="6 社会動態データ" sheetId="22" state="hidden" r:id="rId4"/>
    <sheet name="図ー２データ" sheetId="6" state="hidden" r:id="rId5"/>
    <sheet name="表－１３データ" sheetId="19" state="hidden" r:id="rId6"/>
    <sheet name="表－１３データ (2)" sheetId="26" state="hidden" r:id="rId7"/>
    <sheet name="概要６　社会動態（年齢別移動状況）　概要７　世帯（世帯数）" sheetId="3" r:id="rId8"/>
    <sheet name="概要７　世帯（世帯数、１世帯あたりの平均人員）" sheetId="20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3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7">'概要６　社会動態（年齢別移動状況）　概要７　世帯（世帯数）'!$A$1:$O$43</definedName>
    <definedName name="_xlnm.Print_Area" localSheetId="8">'概要７　世帯（世帯数、１世帯あたりの平均人員）'!$A$1:$L$45</definedName>
    <definedName name="_xlnm.Print_Area" localSheetId="4">図ー２データ!$A$1:$P$13</definedName>
    <definedName name="_xlnm.Print_Area" localSheetId="2">'年齢別移動データ（概要6本文）'!$A$1:$J$35</definedName>
    <definedName name="_xlnm.Print_Area" localSheetId="5">'表－１３データ'!$A$1:$AE$54</definedName>
    <definedName name="_xlnm.Print_Area" localSheetId="6">'表－１３データ (2)'!$A$1:$AE$22</definedName>
    <definedName name="_xlnm.Print_Area" localSheetId="10">'表－16世帯数・１世帯あたり平均人員の推移)'!$A$1:$G$49</definedName>
  </definedNames>
  <calcPr calcId="145621"/>
</workbook>
</file>

<file path=xl/calcChain.xml><?xml version="1.0" encoding="utf-8"?>
<calcChain xmlns="http://schemas.openxmlformats.org/spreadsheetml/2006/main">
  <c r="G45" i="21" l="1"/>
  <c r="F45" i="21"/>
  <c r="D25" i="22" l="1"/>
  <c r="D26" i="14"/>
  <c r="E25" i="14"/>
  <c r="C26" i="14"/>
  <c r="B26" i="14"/>
  <c r="H25" i="16" l="1"/>
  <c r="I38" i="16"/>
  <c r="K38" i="16" s="1"/>
  <c r="I39" i="16"/>
  <c r="G25" i="16"/>
  <c r="G31" i="16" s="1"/>
  <c r="G28" i="16"/>
  <c r="G32" i="16"/>
  <c r="H32" i="16"/>
  <c r="G33" i="16"/>
  <c r="G34" i="16"/>
  <c r="H39" i="16"/>
  <c r="B6" i="18"/>
  <c r="J26" i="14"/>
  <c r="E6" i="14"/>
  <c r="B29" i="14"/>
  <c r="C28" i="14"/>
  <c r="E15" i="17"/>
  <c r="E16" i="17"/>
  <c r="P3" i="6"/>
  <c r="D87" i="22"/>
  <c r="B13" i="18"/>
  <c r="B14" i="18" s="1"/>
  <c r="I26" i="14"/>
  <c r="J36" i="16"/>
  <c r="J35" i="16"/>
  <c r="J30" i="16"/>
  <c r="L30" i="16" s="1"/>
  <c r="J29" i="16"/>
  <c r="J27" i="16"/>
  <c r="J26" i="16"/>
  <c r="K34" i="16"/>
  <c r="J28" i="16"/>
  <c r="J25" i="16"/>
  <c r="H36" i="16"/>
  <c r="H27" i="16"/>
  <c r="B38" i="18"/>
  <c r="F38" i="21"/>
  <c r="P4" i="6"/>
  <c r="K29" i="16"/>
  <c r="K30" i="16"/>
  <c r="H35" i="16"/>
  <c r="H29" i="16"/>
  <c r="L29" i="16" s="1"/>
  <c r="H30" i="16"/>
  <c r="H26" i="16"/>
  <c r="I32" i="16"/>
  <c r="J32" i="16" s="1"/>
  <c r="I33" i="16"/>
  <c r="J33" i="16" s="1"/>
  <c r="J39" i="16"/>
  <c r="H34" i="16"/>
  <c r="H33" i="16"/>
  <c r="H28" i="16"/>
  <c r="H87" i="22"/>
  <c r="F36" i="21"/>
  <c r="F33" i="21"/>
  <c r="B28" i="14"/>
  <c r="P87" i="22"/>
  <c r="L87" i="22"/>
  <c r="E13" i="18"/>
  <c r="E14" i="18" s="1"/>
  <c r="E10" i="18"/>
  <c r="E6" i="18"/>
  <c r="B10" i="18"/>
  <c r="F32" i="21"/>
  <c r="B30" i="14"/>
  <c r="D28" i="14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D30" i="14"/>
  <c r="D29" i="14"/>
  <c r="C30" i="14"/>
  <c r="C29" i="14"/>
  <c r="C31" i="14" s="1"/>
  <c r="G37" i="16"/>
  <c r="H37" i="16"/>
  <c r="H38" i="16"/>
  <c r="F6" i="14"/>
  <c r="I37" i="16" l="1"/>
  <c r="J37" i="16" s="1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I31" i="16"/>
  <c r="J31" i="16" s="1"/>
  <c r="L27" i="16"/>
  <c r="K32" i="16"/>
  <c r="E26" i="14"/>
  <c r="L32" i="16"/>
  <c r="L33" i="16"/>
  <c r="L28" i="16"/>
  <c r="L35" i="16"/>
  <c r="L39" i="16"/>
  <c r="K31" i="16"/>
  <c r="H31" i="16"/>
  <c r="K25" i="16"/>
  <c r="L25" i="16"/>
  <c r="K37" i="16" l="1"/>
  <c r="L31" i="16"/>
  <c r="F31" i="14"/>
  <c r="E31" i="14"/>
</calcChain>
</file>

<file path=xl/sharedStrings.xml><?xml version="1.0" encoding="utf-8"?>
<sst xmlns="http://schemas.openxmlformats.org/spreadsheetml/2006/main" count="1070" uniqueCount="406">
  <si>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</si>
  <si>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</si>
  <si>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</si>
  <si>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</si>
  <si>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</si>
  <si>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</si>
  <si>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</si>
  <si>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</si>
  <si>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</si>
  <si>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</si>
  <si>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</si>
  <si>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</si>
  <si>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</si>
  <si>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</si>
  <si>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</si>
  <si>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</si>
  <si>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</si>
  <si>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</si>
  <si>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</si>
  <si>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</si>
  <si>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</si>
  <si>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</si>
  <si>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</si>
  <si>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</si>
  <si>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</si>
  <si>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</si>
  <si>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</si>
  <si>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</si>
  <si>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</si>
  <si>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</si>
  <si>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</si>
  <si>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</si>
  <si>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</si>
  <si>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</si>
  <si>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</si>
  <si>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</si>
  <si>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</si>
  <si>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</si>
  <si>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</si>
  <si>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</si>
  <si>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</si>
  <si>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</si>
  <si>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</si>
  <si>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</si>
  <si>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</si>
  <si>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</si>
  <si>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</si>
  <si>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</si>
  <si>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</si>
  <si>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</si>
  <si>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</si>
  <si>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</si>
  <si>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</si>
  <si>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</si>
  <si>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</si>
  <si>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</si>
  <si>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</si>
  <si>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</si>
  <si>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</si>
  <si>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</si>
  <si>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</si>
  <si>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</si>
  <si>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</si>
  <si>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</si>
  <si>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</si>
  <si>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</si>
  <si>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</si>
  <si>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</si>
  <si>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</si>
  <si>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</si>
  <si>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</si>
  <si>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</si>
  <si>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</si>
  <si>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</si>
  <si>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</si>
  <si>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</si>
  <si>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</si>
  <si>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</si>
  <si>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</si>
  <si>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</si>
  <si>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</si>
  <si>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</si>
  <si>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</si>
  <si>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</si>
  <si>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</si>
  <si>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</si>
  <si>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</si>
  <si>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</si>
  <si>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</si>
  <si>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</si>
  <si>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</si>
  <si>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</si>
  <si>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</si>
  <si>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</si>
  <si>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</si>
  <si>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</si>
  <si>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</si>
  <si>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</si>
  <si>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</si>
  <si>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</si>
  <si>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</si>
  <si>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</si>
  <si>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</si>
  <si>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</si>
  <si>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</si>
  <si>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</si>
  <si>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</si>
  <si>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</si>
  <si>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</si>
  <si>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</si>
  <si>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</si>
  <si>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</si>
  <si>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</si>
  <si>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</si>
  <si>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</si>
  <si>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</si>
  <si>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</si>
  <si>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</si>
  <si>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</si>
  <si>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</si>
  <si>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</si>
  <si>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</si>
  <si>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</si>
  <si>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</si>
  <si>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</si>
  <si>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</si>
  <si>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</si>
  <si>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</si>
  <si>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</si>
  <si>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</si>
  <si>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</si>
  <si>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</si>
  <si>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</si>
  <si>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</si>
  <si>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</si>
  <si>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</si>
  <si>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</si>
  <si>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</si>
  <si>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</si>
  <si>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</si>
  <si>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</si>
  <si>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</si>
  <si>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</si>
  <si>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</si>
  <si>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</si>
  <si>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</si>
  <si>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</si>
  <si>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</si>
  <si>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</si>
  <si>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</si>
  <si>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</si>
  <si>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</si>
  <si>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</si>
  <si>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</si>
  <si>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</si>
  <si>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</si>
  <si>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</si>
  <si>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</si>
  <si>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</si>
  <si>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</si>
  <si>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</si>
  <si>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</si>
  <si>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</si>
  <si>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</si>
  <si>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</si>
  <si>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</si>
  <si>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</si>
  <si>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</si>
  <si>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</si>
  <si>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</si>
  <si>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</si>
  <si>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</si>
  <si>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</si>
  <si>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</si>
  <si>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</si>
  <si>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</si>
  <si>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</si>
  <si>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</si>
  <si>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</si>
  <si>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</si>
  <si>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</si>
  <si>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</si>
  <si>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　転入率・転出率・社会増減率の上位及び下位をそれぞれ5位までみると表－13の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</si>
  <si>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</si>
  <si>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</si>
  <si>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</si>
  <si>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</si>
  <si>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</si>
  <si>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</si>
  <si>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</si>
  <si>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</si>
  <si>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</si>
  <si>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である。</t>
    <phoneticPr fontId="2"/>
  </si>
  <si>
    <t xml:space="preserve">  世帯増減数・世帯増減率の上位及び下位をそれぞれ5位までみると表－15のとおり</t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</si>
  <si>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</si>
  <si>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</si>
  <si>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</si>
  <si>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</si>
  <si>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</si>
  <si>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</si>
  <si>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</si>
  <si>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</si>
  <si>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</si>
  <si>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</si>
  <si>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</si>
  <si>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</si>
  <si>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</si>
  <si>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</si>
  <si>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</si>
  <si>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</si>
  <si>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</si>
  <si>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</si>
  <si>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</si>
  <si>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</si>
  <si>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</si>
  <si>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</si>
  <si>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</si>
  <si>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</si>
  <si>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</si>
  <si>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</si>
  <si>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</si>
  <si>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</si>
  <si>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</si>
  <si>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</si>
  <si>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</si>
  <si>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</si>
  <si>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</si>
  <si>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</si>
  <si>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</si>
  <si>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</si>
  <si>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</si>
  <si>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</si>
  <si>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</si>
  <si>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</si>
  <si>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</si>
  <si>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</si>
  <si>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</si>
  <si>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</si>
  <si>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</si>
  <si>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</si>
  <si>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</si>
  <si>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</si>
  <si>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</si>
  <si>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</si>
  <si>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</si>
  <si>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</si>
  <si>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</si>
  <si>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</si>
  <si>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</si>
  <si>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</si>
  <si>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</si>
  <si>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</si>
  <si>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</si>
  <si>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</si>
  <si>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4年</t>
  </si>
  <si>
    <t>5年</t>
  </si>
  <si>
    <t>6年</t>
  </si>
  <si>
    <t>7年</t>
  </si>
  <si>
    <t>8年</t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</si>
  <si>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</si>
  <si>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</si>
  <si>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</si>
  <si>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</si>
  <si>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</si>
  <si>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</si>
  <si>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</si>
  <si>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</si>
  <si>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</si>
  <si>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</si>
  <si>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</si>
  <si>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</si>
  <si>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</si>
  <si>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</si>
  <si>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</si>
  <si>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とおりである。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</si>
  <si>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</si>
  <si>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</si>
  <si>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</si>
  <si>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</si>
  <si>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</si>
  <si>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</si>
  <si>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</si>
  <si>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</si>
  <si>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</si>
  <si>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</si>
  <si>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</si>
  <si>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</si>
  <si>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</si>
  <si>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</si>
  <si>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</si>
  <si>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</si>
  <si>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</si>
  <si>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</si>
  <si>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</si>
  <si>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</si>
  <si>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</si>
  <si>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</si>
  <si>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</si>
  <si>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</si>
  <si>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</si>
  <si>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</si>
  <si>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</si>
  <si>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</si>
  <si>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</si>
  <si>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</si>
  <si>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</si>
  <si>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</si>
  <si>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</si>
  <si>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</si>
  <si>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</si>
  <si>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</si>
  <si>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</si>
  <si>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</si>
  <si>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</si>
  <si>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</si>
  <si>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</si>
  <si>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</si>
  <si>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</si>
  <si>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</si>
  <si>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</si>
  <si>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</si>
  <si>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</si>
  <si>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</si>
  <si>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</si>
  <si>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</si>
  <si>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</si>
  <si>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</si>
  <si>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</si>
  <si>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</si>
  <si>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</si>
  <si>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</si>
  <si>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</si>
  <si>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</si>
  <si>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</si>
  <si>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</si>
  <si>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</si>
  <si>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</si>
  <si>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</si>
  <si>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</si>
  <si>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</si>
  <si>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</si>
  <si>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</si>
  <si>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</si>
  <si>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</si>
  <si>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</si>
  <si>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</si>
  <si>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</si>
  <si>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</si>
  <si>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</si>
  <si>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</si>
  <si>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</si>
  <si>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</si>
  <si>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</si>
  <si>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た、下位をみると、佐賀</t>
    <rPh sb="9" eb="11">
      <t>サガ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</si>
  <si>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</si>
  <si>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</si>
  <si>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</si>
  <si>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</si>
  <si>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市が2.5人、鳥栖市が2.6</t>
    <rPh sb="5" eb="6">
      <t>ニン</t>
    </rPh>
    <rPh sb="7" eb="10">
      <t>トスシ</t>
    </rPh>
    <phoneticPr fontId="2"/>
  </si>
  <si>
    <t>ている。</t>
    <phoneticPr fontId="2"/>
  </si>
  <si>
    <t>玄海町が3.0人となり、ま</t>
    <phoneticPr fontId="2"/>
  </si>
  <si>
    <t>26年</t>
    <rPh sb="2" eb="3">
      <t>ネン</t>
    </rPh>
    <phoneticPr fontId="2"/>
  </si>
  <si>
    <t>２６年</t>
    <rPh sb="2" eb="3">
      <t>ネン</t>
    </rPh>
    <phoneticPr fontId="2"/>
  </si>
  <si>
    <t>27年</t>
    <rPh sb="2" eb="3">
      <t>ネン</t>
    </rPh>
    <phoneticPr fontId="2"/>
  </si>
  <si>
    <t>平成27年</t>
    <rPh sb="0" eb="2">
      <t>ヘイセイ</t>
    </rPh>
    <rPh sb="4" eb="5">
      <t>ネン</t>
    </rPh>
    <phoneticPr fontId="2"/>
  </si>
  <si>
    <t>人、大町町が2.6人となっ</t>
    <rPh sb="0" eb="1">
      <t>ニン</t>
    </rPh>
    <rPh sb="2" eb="4">
      <t>オオマチ</t>
    </rPh>
    <rPh sb="4" eb="5">
      <t>チョウ</t>
    </rPh>
    <rPh sb="5" eb="6">
      <t>オオマチ</t>
    </rPh>
    <rPh sb="9" eb="10">
      <t>ニン</t>
    </rPh>
    <phoneticPr fontId="2"/>
  </si>
  <si>
    <t>平成28年</t>
    <rPh sb="0" eb="2">
      <t>ヘイセイ</t>
    </rPh>
    <rPh sb="4" eb="5">
      <t>ネン</t>
    </rPh>
    <phoneticPr fontId="2"/>
  </si>
  <si>
    <t>２７年</t>
    <rPh sb="2" eb="3">
      <t>ネン</t>
    </rPh>
    <phoneticPr fontId="2"/>
  </si>
  <si>
    <t>28年</t>
    <rPh sb="2" eb="3">
      <t>ネン</t>
    </rPh>
    <phoneticPr fontId="2"/>
  </si>
  <si>
    <t>表－14　　人口動態の推移（平成4年～28年）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21" eb="22">
      <t>ネン</t>
    </rPh>
    <rPh sb="27" eb="29">
      <t>トウケイ</t>
    </rPh>
    <rPh sb="29" eb="30">
      <t>ヒョウ</t>
    </rPh>
    <rPh sb="30" eb="31">
      <t>ダイ</t>
    </rPh>
    <rPh sb="32" eb="33">
      <t>ヒョウ</t>
    </rPh>
    <phoneticPr fontId="2"/>
  </si>
  <si>
    <t>　平成28年10月1日現在の</t>
    <rPh sb="1" eb="3">
      <t>ヘイセイ</t>
    </rPh>
    <rPh sb="5" eb="6">
      <t>１１ネン</t>
    </rPh>
    <rPh sb="8" eb="9">
      <t>１０ツキ</t>
    </rPh>
    <rPh sb="10" eb="11">
      <t>ヒ</t>
    </rPh>
    <rPh sb="11" eb="13">
      <t>ゲンザイ</t>
    </rPh>
    <phoneticPr fontId="2"/>
  </si>
  <si>
    <t>平成27年10月1日人口総数</t>
    <rPh sb="0" eb="2">
      <t>ヘイセイ</t>
    </rPh>
    <rPh sb="4" eb="5">
      <t>ネン</t>
    </rPh>
    <rPh sb="7" eb="8">
      <t>ツキ</t>
    </rPh>
    <rPh sb="9" eb="10">
      <t>ヒ</t>
    </rPh>
    <rPh sb="10" eb="12">
      <t>ジンコウ</t>
    </rPh>
    <rPh sb="12" eb="14">
      <t>ソウスウ</t>
    </rPh>
    <phoneticPr fontId="2"/>
  </si>
  <si>
    <t>　１市　２町</t>
    <rPh sb="2" eb="3">
      <t>シ</t>
    </rPh>
    <rPh sb="5" eb="6">
      <t>チョウ</t>
    </rPh>
    <phoneticPr fontId="2"/>
  </si>
  <si>
    <t>　９市　８町</t>
    <rPh sb="2" eb="3">
      <t>シ</t>
    </rPh>
    <rPh sb="5" eb="6">
      <t>チョウ</t>
    </rPh>
    <phoneticPr fontId="2"/>
  </si>
  <si>
    <t xml:space="preserve">  この1年間の県内の市町間移動者数は、10,362人(男5,018人、女5,344人)、他の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</si>
  <si>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都道府県からの転入者は17,511人、他の都道府県への転出者は19,335人で、移動総数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</si>
  <si>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は47,208人となっている。</t>
    <phoneticPr fontId="2"/>
  </si>
  <si>
    <t xml:space="preserve">  転入超過となった市町は、鳥栖市(389人)、みやき町(85人)など1市2町の3市町で、</t>
    <rPh sb="14" eb="17">
      <t>トスシ</t>
    </rPh>
    <rPh sb="27" eb="28">
      <t>チョウ</t>
    </rPh>
    <rPh sb="31" eb="32">
      <t>ニン</t>
    </rPh>
    <rPh sb="36" eb="37">
      <t>シ</t>
    </rPh>
    <rPh sb="38" eb="39">
      <t>マチ</t>
    </rPh>
    <rPh sb="41" eb="42">
      <t>シ</t>
    </rPh>
    <rPh sb="42" eb="43">
      <t>マチ</t>
    </rPh>
    <phoneticPr fontId="2"/>
  </si>
  <si>
    <t>また転出超過となった市町は、唐津市(633人)、佐賀市(364人)、伊万里市(252人)、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1" eb="22">
      <t>ニン</t>
    </rPh>
    <rPh sb="24" eb="26">
      <t>サガ</t>
    </rPh>
    <rPh sb="26" eb="27">
      <t>シ</t>
    </rPh>
    <rPh sb="27" eb="28">
      <t>サトイチ</t>
    </rPh>
    <rPh sb="31" eb="32">
      <t>ニン</t>
    </rPh>
    <rPh sb="34" eb="37">
      <t>イマリ</t>
    </rPh>
    <rPh sb="37" eb="38">
      <t>シ</t>
    </rPh>
    <rPh sb="38" eb="39">
      <t>ユウイチ</t>
    </rPh>
    <phoneticPr fontId="2"/>
  </si>
  <si>
    <t>鹿島市(165人)など9市8町の17市町となっている。</t>
    <rPh sb="0" eb="2">
      <t>カシマ</t>
    </rPh>
    <rPh sb="2" eb="3">
      <t>シ</t>
    </rPh>
    <rPh sb="12" eb="13">
      <t>シ</t>
    </rPh>
    <rPh sb="14" eb="15">
      <t>チョウ</t>
    </rPh>
    <rPh sb="18" eb="20">
      <t>シチョウ</t>
    </rPh>
    <phoneticPr fontId="2"/>
  </si>
  <si>
    <t xml:space="preserve">  この1年間の県外転入者数は、17,511人(男9,299人、女8,212人)で、他の都道府県</t>
    <rPh sb="5" eb="7">
      <t>ネンカン</t>
    </rPh>
    <rPh sb="8" eb="10">
      <t>ケンガイ</t>
    </rPh>
    <rPh sb="10" eb="13">
      <t>テンニュウシャ</t>
    </rPh>
    <rPh sb="13" eb="14">
      <t>スウ</t>
    </rPh>
    <rPh sb="22" eb="23">
      <t>ニン</t>
    </rPh>
    <rPh sb="24" eb="25">
      <t>オトコ</t>
    </rPh>
    <rPh sb="30" eb="31">
      <t>ニン</t>
    </rPh>
    <rPh sb="32" eb="33">
      <t>オンナ</t>
    </rPh>
    <rPh sb="38" eb="39">
      <t>ニン</t>
    </rPh>
    <rPh sb="42" eb="43">
      <t>タ</t>
    </rPh>
    <rPh sb="44" eb="47">
      <t>トドウフケン</t>
    </rPh>
    <phoneticPr fontId="2"/>
  </si>
  <si>
    <t>からの転入で最も多いのは、福岡県(6,258人)で、続いて長崎県(1,987人)、東京都</t>
    <rPh sb="6" eb="7">
      <t>モット</t>
    </rPh>
    <rPh sb="8" eb="9">
      <t>オオ</t>
    </rPh>
    <rPh sb="13" eb="16">
      <t>フクオカケン</t>
    </rPh>
    <rPh sb="22" eb="23">
      <t>ニン</t>
    </rPh>
    <rPh sb="26" eb="27">
      <t>ツヅ</t>
    </rPh>
    <rPh sb="29" eb="32">
      <t>ナガサキケン</t>
    </rPh>
    <rPh sb="38" eb="39">
      <t>ニン</t>
    </rPh>
    <rPh sb="41" eb="44">
      <t>トウキョウト</t>
    </rPh>
    <phoneticPr fontId="2"/>
  </si>
  <si>
    <t>(931人)、熊本県(890人)、大分県(451人)となっている。</t>
    <rPh sb="7" eb="10">
      <t>クマモトケン</t>
    </rPh>
    <rPh sb="17" eb="20">
      <t>オオイタケン</t>
    </rPh>
    <phoneticPr fontId="2"/>
  </si>
  <si>
    <t>　また、県外転出者数は、19,335人(男10,088人、女9,247人)となっており、転出先</t>
    <rPh sb="4" eb="5">
      <t>ケン</t>
    </rPh>
    <rPh sb="5" eb="6">
      <t>ガイ</t>
    </rPh>
    <rPh sb="6" eb="9">
      <t>テンシュツシャ</t>
    </rPh>
    <rPh sb="9" eb="10">
      <t>スウ</t>
    </rPh>
    <rPh sb="18" eb="19">
      <t>ニン</t>
    </rPh>
    <rPh sb="20" eb="21">
      <t>オトコ</t>
    </rPh>
    <rPh sb="27" eb="28">
      <t>ニン</t>
    </rPh>
    <rPh sb="29" eb="30">
      <t>オンナ</t>
    </rPh>
    <rPh sb="35" eb="36">
      <t>ニン</t>
    </rPh>
    <rPh sb="44" eb="46">
      <t>テンシュツ</t>
    </rPh>
    <rPh sb="46" eb="47">
      <t>サキ</t>
    </rPh>
    <phoneticPr fontId="2"/>
  </si>
  <si>
    <t>で最も多いのは、福岡県(7,578人)で、続いて長崎県(1,658人)、東京都(1,422人)､</t>
    <rPh sb="8" eb="11">
      <t>フクオカケン</t>
    </rPh>
    <rPh sb="17" eb="18">
      <t>ニン</t>
    </rPh>
    <rPh sb="21" eb="22">
      <t>ツヅ</t>
    </rPh>
    <rPh sb="24" eb="26">
      <t>ナガサキ</t>
    </rPh>
    <rPh sb="26" eb="27">
      <t>ケン</t>
    </rPh>
    <rPh sb="33" eb="34">
      <t>ニン</t>
    </rPh>
    <rPh sb="36" eb="39">
      <t>トウキョウト</t>
    </rPh>
    <phoneticPr fontId="2"/>
  </si>
  <si>
    <t>熊本県(723人)、愛知県(664人)となっている。</t>
    <rPh sb="0" eb="3">
      <t>クマモトケン</t>
    </rPh>
    <rPh sb="10" eb="13">
      <t>アイチケン</t>
    </rPh>
    <rPh sb="17" eb="18">
      <t>ニン</t>
    </rPh>
    <phoneticPr fontId="2"/>
  </si>
  <si>
    <t>　この結果、社会動態では、1,824人(男789人減、女1,035人減)の転出超過(人口減少）</t>
    <rPh sb="44" eb="46">
      <t>ゲンショウ</t>
    </rPh>
    <phoneticPr fontId="2"/>
  </si>
  <si>
    <t>となっている。さらに、前年と比較すると、県外転入者は267人減少し、県外転出</t>
    <rPh sb="30" eb="32">
      <t>ゲンショウ</t>
    </rPh>
    <rPh sb="37" eb="38">
      <t>シュツ</t>
    </rPh>
    <phoneticPr fontId="2"/>
  </si>
  <si>
    <t>者は935人減少している。</t>
    <rPh sb="5" eb="6">
      <t>ニン</t>
    </rPh>
    <rPh sb="6" eb="8">
      <t>ゲンショウ</t>
    </rPh>
    <phoneticPr fontId="2"/>
  </si>
  <si>
    <t>3月の3,236人、次いで4月の2,759人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</si>
  <si>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転出者数では、3月の5,931人、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</si>
  <si>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次いで4月の1,790人となっている。</t>
    <rPh sb="4" eb="5">
      <t>ツキ</t>
    </rPh>
    <rPh sb="11" eb="12">
      <t>ニン</t>
    </rPh>
    <phoneticPr fontId="2"/>
  </si>
  <si>
    <t>　この1年間の人口移動を年齢別にみると、移動総数 47,208人｛県内移動＋県外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</si>
  <si>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9,125人(総数の19.3％)､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4" eb="35">
      <t>ニン</t>
    </rPh>
    <phoneticPr fontId="2"/>
  </si>
  <si>
    <t>続いて25～29歳 8,158人(17.3％)､30～34歳 5,782人(12.2％)､15～19歳 3,907人</t>
    <rPh sb="15" eb="16">
      <t>ニン</t>
    </rPh>
    <rPh sb="29" eb="30">
      <t>サイ</t>
    </rPh>
    <rPh sb="36" eb="37">
      <t>ニン</t>
    </rPh>
    <phoneticPr fontId="2"/>
  </si>
  <si>
    <t>(8.3％)、35～39歳 3,890人(8.2％)となっている。</t>
    <rPh sb="12" eb="13">
      <t>サイ</t>
    </rPh>
    <rPh sb="19" eb="20">
      <t>ニン</t>
    </rPh>
    <phoneticPr fontId="2"/>
  </si>
  <si>
    <t>　世帯数の増減状況を市町別にみると、9市8町で増加し、1市2町で減少となった。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19" eb="20">
      <t>シ</t>
    </rPh>
    <rPh sb="21" eb="22">
      <t>チョウ</t>
    </rPh>
    <rPh sb="23" eb="25">
      <t>ゾウカ</t>
    </rPh>
    <rPh sb="28" eb="29">
      <t>シ</t>
    </rPh>
    <phoneticPr fontId="2"/>
  </si>
  <si>
    <t>　平成28年10月１日現在の世帯数は、304,646世帯で、これを前年と比較すると</t>
    <rPh sb="1" eb="3">
      <t>ヘイセイ</t>
    </rPh>
    <rPh sb="5" eb="6">
      <t>ネン</t>
    </rPh>
    <rPh sb="6" eb="9">
      <t>１０ツキ</t>
    </rPh>
    <rPh sb="10" eb="11">
      <t>ヒ</t>
    </rPh>
    <rPh sb="11" eb="13">
      <t>ゲンザイ</t>
    </rPh>
    <rPh sb="14" eb="17">
      <t>セタイスウ</t>
    </rPh>
    <rPh sb="26" eb="28">
      <t>セタイ</t>
    </rPh>
    <rPh sb="33" eb="35">
      <t>ゼンネン</t>
    </rPh>
    <rPh sb="36" eb="38">
      <t>ヒカク</t>
    </rPh>
    <phoneticPr fontId="2"/>
  </si>
  <si>
    <t>2,537世帯(0.84％)の増加となっている。</t>
    <rPh sb="15" eb="17">
      <t>ゾウカ</t>
    </rPh>
    <phoneticPr fontId="2"/>
  </si>
  <si>
    <t>2.7人となった。</t>
    <phoneticPr fontId="2"/>
  </si>
  <si>
    <t>を市町別にみると、17市</t>
    <rPh sb="1" eb="3">
      <t>シチョウ</t>
    </rPh>
    <rPh sb="11" eb="12">
      <t>シ</t>
    </rPh>
    <phoneticPr fontId="2"/>
  </si>
  <si>
    <t>が3.3人、太良町が3.0人、</t>
    <rPh sb="6" eb="9">
      <t>タラチョウ</t>
    </rPh>
    <phoneticPr fontId="2"/>
  </si>
  <si>
    <t>町(10市7町)で2人台、3町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</si>
  <si>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で3人台となっている。</t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</si>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</sst>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529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13" xfId="0" quotePrefix="1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4" fontId="0" fillId="4" borderId="5" xfId="0" applyNumberForma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15" fillId="0" borderId="5" xfId="0" quotePrefix="1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184" fontId="28" fillId="0" borderId="14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4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15" fillId="0" borderId="11" xfId="0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年報図-2" xfId="2"/>
    <cellStyle name="標準_年報表-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1306</c:v>
                </c:pt>
                <c:pt idx="1">
                  <c:v>1027</c:v>
                </c:pt>
                <c:pt idx="2">
                  <c:v>939</c:v>
                </c:pt>
                <c:pt idx="3">
                  <c:v>944</c:v>
                </c:pt>
                <c:pt idx="4">
                  <c:v>1268</c:v>
                </c:pt>
                <c:pt idx="5">
                  <c:v>3236</c:v>
                </c:pt>
                <c:pt idx="6">
                  <c:v>2759</c:v>
                </c:pt>
                <c:pt idx="7">
                  <c:v>1231</c:v>
                </c:pt>
                <c:pt idx="8">
                  <c:v>1120</c:v>
                </c:pt>
                <c:pt idx="9">
                  <c:v>1202</c:v>
                </c:pt>
                <c:pt idx="10">
                  <c:v>1375</c:v>
                </c:pt>
                <c:pt idx="11">
                  <c:v>1104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1051</c:v>
                </c:pt>
                <c:pt idx="1">
                  <c:v>1020</c:v>
                </c:pt>
                <c:pt idx="2">
                  <c:v>961</c:v>
                </c:pt>
                <c:pt idx="3">
                  <c:v>1046</c:v>
                </c:pt>
                <c:pt idx="4">
                  <c:v>1258</c:v>
                </c:pt>
                <c:pt idx="5">
                  <c:v>5931</c:v>
                </c:pt>
                <c:pt idx="6">
                  <c:v>1790</c:v>
                </c:pt>
                <c:pt idx="7">
                  <c:v>1231</c:v>
                </c:pt>
                <c:pt idx="8">
                  <c:v>1207</c:v>
                </c:pt>
                <c:pt idx="9">
                  <c:v>1222</c:v>
                </c:pt>
                <c:pt idx="10">
                  <c:v>1390</c:v>
                </c:pt>
                <c:pt idx="11">
                  <c:v>1228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69472"/>
        <c:axId val="168171392"/>
      </c:lineChart>
      <c:catAx>
        <c:axId val="16816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817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1713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8169472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44224"/>
        <c:axId val="174245760"/>
      </c:barChart>
      <c:catAx>
        <c:axId val="174244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45760"/>
        <c:crosses val="autoZero"/>
        <c:auto val="0"/>
        <c:lblAlgn val="ctr"/>
        <c:lblOffset val="100"/>
        <c:tickMarkSkip val="1"/>
        <c:noMultiLvlLbl val="0"/>
      </c:catAx>
      <c:valAx>
        <c:axId val="1742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4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1306</c:v>
                </c:pt>
                <c:pt idx="2">
                  <c:v>1027</c:v>
                </c:pt>
                <c:pt idx="3">
                  <c:v>939</c:v>
                </c:pt>
                <c:pt idx="4">
                  <c:v>944</c:v>
                </c:pt>
                <c:pt idx="5">
                  <c:v>1268</c:v>
                </c:pt>
                <c:pt idx="6">
                  <c:v>3236</c:v>
                </c:pt>
                <c:pt idx="7">
                  <c:v>2759</c:v>
                </c:pt>
                <c:pt idx="8">
                  <c:v>1231</c:v>
                </c:pt>
                <c:pt idx="9">
                  <c:v>1120</c:v>
                </c:pt>
                <c:pt idx="10">
                  <c:v>1202</c:v>
                </c:pt>
                <c:pt idx="11">
                  <c:v>1375</c:v>
                </c:pt>
                <c:pt idx="12">
                  <c:v>1104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1051</c:v>
                </c:pt>
                <c:pt idx="2">
                  <c:v>1020</c:v>
                </c:pt>
                <c:pt idx="3">
                  <c:v>961</c:v>
                </c:pt>
                <c:pt idx="4">
                  <c:v>1046</c:v>
                </c:pt>
                <c:pt idx="5">
                  <c:v>1258</c:v>
                </c:pt>
                <c:pt idx="6">
                  <c:v>5931</c:v>
                </c:pt>
                <c:pt idx="7">
                  <c:v>1790</c:v>
                </c:pt>
                <c:pt idx="8">
                  <c:v>1231</c:v>
                </c:pt>
                <c:pt idx="9">
                  <c:v>1207</c:v>
                </c:pt>
                <c:pt idx="10">
                  <c:v>1222</c:v>
                </c:pt>
                <c:pt idx="11">
                  <c:v>1390</c:v>
                </c:pt>
                <c:pt idx="12">
                  <c:v>1228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75584"/>
        <c:axId val="174289664"/>
      </c:barChart>
      <c:catAx>
        <c:axId val="17427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8966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74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75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96064"/>
        <c:axId val="174310144"/>
      </c:barChart>
      <c:catAx>
        <c:axId val="174296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310144"/>
        <c:crosses val="autoZero"/>
        <c:auto val="0"/>
        <c:lblAlgn val="ctr"/>
        <c:lblOffset val="100"/>
        <c:tickMarkSkip val="1"/>
        <c:noMultiLvlLbl val="0"/>
      </c:catAx>
      <c:valAx>
        <c:axId val="174310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9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3760"/>
        <c:axId val="173735296"/>
      </c:barChart>
      <c:catAx>
        <c:axId val="1737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3735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373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3733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46432"/>
        <c:axId val="173760512"/>
      </c:barChart>
      <c:catAx>
        <c:axId val="173746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3760512"/>
        <c:crosses val="autoZero"/>
        <c:auto val="0"/>
        <c:lblAlgn val="ctr"/>
        <c:lblOffset val="100"/>
        <c:tickMarkSkip val="1"/>
        <c:noMultiLvlLbl val="0"/>
      </c:catAx>
      <c:valAx>
        <c:axId val="17376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374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-364</c:v>
                </c:pt>
                <c:pt idx="3">
                  <c:v>1</c:v>
                </c:pt>
                <c:pt idx="4">
                  <c:v>0</c:v>
                </c:pt>
                <c:pt idx="5">
                  <c:v>389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-633</c:v>
                </c:pt>
                <c:pt idx="3">
                  <c:v>2</c:v>
                </c:pt>
                <c:pt idx="4">
                  <c:v>0</c:v>
                </c:pt>
                <c:pt idx="5">
                  <c:v>85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04864"/>
        <c:axId val="174018944"/>
      </c:barChart>
      <c:catAx>
        <c:axId val="17400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0189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740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00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30208"/>
        <c:axId val="174044288"/>
      </c:barChart>
      <c:catAx>
        <c:axId val="174030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044288"/>
        <c:crosses val="autoZero"/>
        <c:auto val="0"/>
        <c:lblAlgn val="ctr"/>
        <c:lblOffset val="100"/>
        <c:tickMarkSkip val="1"/>
        <c:noMultiLvlLbl val="0"/>
      </c:catAx>
      <c:valAx>
        <c:axId val="174044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03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50688"/>
        <c:axId val="174134400"/>
      </c:barChart>
      <c:catAx>
        <c:axId val="174050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134400"/>
        <c:crosses val="autoZero"/>
        <c:auto val="0"/>
        <c:lblAlgn val="ctr"/>
        <c:lblOffset val="100"/>
        <c:tickMarkSkip val="1"/>
        <c:noMultiLvlLbl val="0"/>
      </c:catAx>
      <c:valAx>
        <c:axId val="17413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05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-364</c:v>
                </c:pt>
                <c:pt idx="3">
                  <c:v>1</c:v>
                </c:pt>
                <c:pt idx="4">
                  <c:v>0</c:v>
                </c:pt>
                <c:pt idx="5">
                  <c:v>389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-633</c:v>
                </c:pt>
                <c:pt idx="3">
                  <c:v>2</c:v>
                </c:pt>
                <c:pt idx="4">
                  <c:v>0</c:v>
                </c:pt>
                <c:pt idx="5">
                  <c:v>85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60128"/>
        <c:axId val="174170112"/>
      </c:barChart>
      <c:catAx>
        <c:axId val="17416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17011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7417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16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83168"/>
        <c:axId val="174184704"/>
      </c:barChart>
      <c:catAx>
        <c:axId val="174183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184704"/>
        <c:crosses val="autoZero"/>
        <c:auto val="0"/>
        <c:lblAlgn val="ctr"/>
        <c:lblOffset val="100"/>
        <c:tickMarkSkip val="1"/>
        <c:noMultiLvlLbl val="0"/>
      </c:catAx>
      <c:valAx>
        <c:axId val="174184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18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1306</c:v>
                </c:pt>
                <c:pt idx="2">
                  <c:v>1051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1027</c:v>
                </c:pt>
                <c:pt idx="2">
                  <c:v>1020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939</c:v>
                </c:pt>
                <c:pt idx="2">
                  <c:v>961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944</c:v>
                </c:pt>
                <c:pt idx="2">
                  <c:v>1046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1268</c:v>
                </c:pt>
                <c:pt idx="2">
                  <c:v>1258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3236</c:v>
                </c:pt>
                <c:pt idx="2">
                  <c:v>5931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2759</c:v>
                </c:pt>
                <c:pt idx="2">
                  <c:v>1790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1231</c:v>
                </c:pt>
                <c:pt idx="2">
                  <c:v>1231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1120</c:v>
                </c:pt>
                <c:pt idx="2">
                  <c:v>1207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1202</c:v>
                </c:pt>
                <c:pt idx="2">
                  <c:v>1222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1375</c:v>
                </c:pt>
                <c:pt idx="2">
                  <c:v>1390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1104</c:v>
                </c:pt>
                <c:pt idx="2">
                  <c:v>1228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11072"/>
        <c:axId val="174212608"/>
      </c:barChart>
      <c:catAx>
        <c:axId val="17421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126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421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4211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21</xdr:row>
      <xdr:rowOff>59532</xdr:rowOff>
    </xdr:from>
    <xdr:to>
      <xdr:col>17</xdr:col>
      <xdr:colOff>333374</xdr:colOff>
      <xdr:row>38</xdr:row>
      <xdr:rowOff>35720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70" y="7989095"/>
          <a:ext cx="9465467" cy="484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10</xdr:row>
      <xdr:rowOff>0</xdr:rowOff>
    </xdr:from>
    <xdr:to>
      <xdr:col>6</xdr:col>
      <xdr:colOff>504825</xdr:colOff>
      <xdr:row>10</xdr:row>
      <xdr:rowOff>0</xdr:rowOff>
    </xdr:to>
    <xdr:graphicFrame macro="">
      <xdr:nvGraphicFramePr>
        <xdr:cNvPr id="54788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10</xdr:row>
      <xdr:rowOff>0</xdr:rowOff>
    </xdr:from>
    <xdr:to>
      <xdr:col>6</xdr:col>
      <xdr:colOff>114300</xdr:colOff>
      <xdr:row>10</xdr:row>
      <xdr:rowOff>0</xdr:rowOff>
    </xdr:to>
    <xdr:graphicFrame macro="">
      <xdr:nvGraphicFramePr>
        <xdr:cNvPr id="54788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10</xdr:row>
      <xdr:rowOff>0</xdr:rowOff>
    </xdr:from>
    <xdr:to>
      <xdr:col>6</xdr:col>
      <xdr:colOff>123825</xdr:colOff>
      <xdr:row>10</xdr:row>
      <xdr:rowOff>0</xdr:rowOff>
    </xdr:to>
    <xdr:graphicFrame macro="">
      <xdr:nvGraphicFramePr>
        <xdr:cNvPr id="54788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352426</xdr:colOff>
      <xdr:row>13</xdr:row>
      <xdr:rowOff>219075</xdr:rowOff>
    </xdr:from>
    <xdr:to>
      <xdr:col>10</xdr:col>
      <xdr:colOff>895350</xdr:colOff>
      <xdr:row>44</xdr:row>
      <xdr:rowOff>104775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1" y="3076575"/>
          <a:ext cx="3781424" cy="68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I40"/>
  <sheetViews>
    <sheetView tabSelected="1" zoomScaleNormal="100" workbookViewId="0"/>
  </sheetViews>
  <sheetFormatPr defaultRowHeight="13.5"/>
  <cols>
    <col min="1" max="1" width="2.75" style="347" customWidth="1"/>
    <col min="2" max="2" width="2.5" style="347" customWidth="1"/>
    <col min="3" max="3" width="2.125" style="347" customWidth="1"/>
    <col min="4" max="4" width="3.625" style="347" customWidth="1"/>
    <col min="5" max="5" width="2.625" style="347" customWidth="1"/>
    <col min="6" max="6" width="6.625" style="347" customWidth="1"/>
    <col min="7" max="12" width="11.625" style="347" customWidth="1"/>
    <col min="13" max="13" width="9" style="347"/>
    <col min="14" max="14" width="9" style="348"/>
    <col min="15" max="15" width="5.5" style="348" bestFit="1" customWidth="1"/>
    <col min="16" max="16" width="2.875" style="348" customWidth="1"/>
    <col min="17" max="16384" width="9" style="347"/>
  </cols>
  <sheetData>
    <row r="2" spans="2:12" ht="30" customHeight="1">
      <c r="B2" s="343" t="s">
        <v>265</v>
      </c>
      <c r="C2" s="344" t="s">
        <v>46</v>
      </c>
      <c r="D2" s="344"/>
      <c r="E2" s="345"/>
      <c r="F2" s="346"/>
    </row>
    <row r="3" spans="2:12" ht="27" customHeight="1">
      <c r="B3" s="349" t="s">
        <v>266</v>
      </c>
      <c r="C3" s="350"/>
      <c r="D3" s="351" t="s">
        <v>315</v>
      </c>
      <c r="E3" s="352"/>
      <c r="F3" s="352"/>
    </row>
    <row r="4" spans="2:12" ht="21" customHeight="1">
      <c r="C4" s="353" t="s">
        <v>374</v>
      </c>
      <c r="E4" s="353"/>
      <c r="F4" s="353"/>
      <c r="G4" s="353"/>
      <c r="H4" s="353"/>
      <c r="I4" s="353"/>
      <c r="J4" s="353"/>
      <c r="K4" s="353"/>
      <c r="L4" s="353"/>
    </row>
    <row r="5" spans="2:12" ht="21" customHeight="1">
      <c r="C5" s="353" t="s">
        <v>375</v>
      </c>
      <c r="D5" s="353"/>
      <c r="E5" s="353"/>
      <c r="F5" s="353"/>
      <c r="G5" s="353"/>
      <c r="H5" s="353"/>
      <c r="I5" s="353"/>
      <c r="J5" s="353"/>
      <c r="K5" s="353"/>
      <c r="L5" s="353"/>
    </row>
    <row r="6" spans="2:12" ht="21" customHeight="1">
      <c r="C6" s="353" t="s">
        <v>376</v>
      </c>
      <c r="D6" s="353"/>
      <c r="E6" s="353"/>
      <c r="F6" s="353"/>
      <c r="G6" s="353"/>
      <c r="H6" s="353"/>
      <c r="I6" s="353"/>
      <c r="J6" s="353"/>
      <c r="K6" s="353"/>
      <c r="L6" s="353"/>
    </row>
    <row r="7" spans="2:12" ht="21" customHeight="1">
      <c r="C7" s="353" t="s">
        <v>377</v>
      </c>
      <c r="E7" s="353"/>
      <c r="F7" s="353"/>
      <c r="G7" s="353"/>
      <c r="H7" s="353"/>
      <c r="I7" s="353"/>
      <c r="J7" s="353"/>
      <c r="K7" s="353"/>
      <c r="L7" s="353"/>
    </row>
    <row r="8" spans="2:12" ht="21" customHeight="1">
      <c r="C8" s="353" t="s">
        <v>378</v>
      </c>
      <c r="D8" s="388"/>
      <c r="E8" s="354"/>
      <c r="F8" s="354"/>
      <c r="G8" s="354"/>
      <c r="H8" s="354"/>
      <c r="I8" s="354"/>
      <c r="J8" s="354"/>
      <c r="K8" s="354"/>
      <c r="L8" s="354"/>
    </row>
    <row r="9" spans="2:12" ht="21" customHeight="1">
      <c r="C9" s="353" t="s">
        <v>379</v>
      </c>
      <c r="D9" s="353"/>
      <c r="E9" s="353"/>
      <c r="F9" s="353"/>
      <c r="G9" s="353"/>
      <c r="H9" s="353"/>
      <c r="I9" s="353"/>
      <c r="J9" s="353"/>
      <c r="K9" s="353"/>
      <c r="L9" s="353"/>
    </row>
    <row r="10" spans="2:12" ht="9" customHeight="1">
      <c r="C10" s="353"/>
      <c r="D10" s="353"/>
      <c r="E10" s="353"/>
      <c r="F10" s="353"/>
      <c r="G10" s="353"/>
      <c r="H10" s="353"/>
      <c r="I10" s="353"/>
      <c r="J10" s="353"/>
      <c r="K10" s="353"/>
      <c r="L10" s="353"/>
    </row>
    <row r="11" spans="2:12" ht="27" customHeight="1">
      <c r="B11" s="349" t="s">
        <v>267</v>
      </c>
      <c r="C11" s="351"/>
      <c r="D11" s="351" t="s">
        <v>47</v>
      </c>
      <c r="E11" s="351"/>
      <c r="F11" s="355"/>
      <c r="G11" s="352"/>
    </row>
    <row r="12" spans="2:12" ht="21" customHeight="1">
      <c r="C12" s="356" t="s">
        <v>380</v>
      </c>
      <c r="E12" s="356"/>
      <c r="F12" s="356"/>
      <c r="G12" s="356"/>
      <c r="H12" s="356"/>
      <c r="I12" s="356"/>
      <c r="J12" s="356"/>
      <c r="K12" s="356"/>
      <c r="L12" s="356"/>
    </row>
    <row r="13" spans="2:12" ht="21" customHeight="1">
      <c r="C13" s="356" t="s">
        <v>381</v>
      </c>
      <c r="D13" s="356"/>
      <c r="E13" s="356"/>
      <c r="F13" s="356"/>
      <c r="G13" s="356"/>
      <c r="H13" s="356"/>
      <c r="I13" s="356"/>
      <c r="J13" s="356"/>
      <c r="K13" s="356"/>
      <c r="L13" s="356"/>
    </row>
    <row r="14" spans="2:12" ht="21" customHeight="1">
      <c r="C14" s="356" t="s">
        <v>382</v>
      </c>
      <c r="D14" s="356"/>
      <c r="E14" s="356"/>
      <c r="F14" s="356"/>
      <c r="G14" s="356"/>
      <c r="H14" s="356"/>
      <c r="I14" s="356"/>
      <c r="J14" s="356"/>
      <c r="K14" s="356"/>
      <c r="L14" s="356"/>
    </row>
    <row r="15" spans="2:12" ht="21" customHeight="1">
      <c r="C15" s="356" t="s">
        <v>383</v>
      </c>
      <c r="E15" s="356"/>
      <c r="F15" s="356"/>
      <c r="G15" s="356"/>
      <c r="H15" s="356"/>
      <c r="I15" s="356"/>
      <c r="J15" s="356"/>
      <c r="K15" s="356"/>
      <c r="L15" s="356"/>
    </row>
    <row r="16" spans="2:12" ht="21" customHeight="1">
      <c r="C16" s="356" t="s">
        <v>384</v>
      </c>
      <c r="D16" s="356"/>
      <c r="E16" s="356"/>
      <c r="F16" s="356"/>
      <c r="G16" s="356"/>
      <c r="H16" s="356"/>
      <c r="I16" s="356"/>
      <c r="J16" s="356"/>
      <c r="K16" s="356"/>
      <c r="L16" s="356"/>
    </row>
    <row r="17" spans="3:35" ht="21" customHeight="1">
      <c r="C17" s="356" t="s">
        <v>385</v>
      </c>
      <c r="D17" s="356"/>
      <c r="E17" s="356"/>
      <c r="F17" s="356"/>
      <c r="G17" s="356"/>
      <c r="H17" s="356"/>
      <c r="I17" s="356"/>
      <c r="J17" s="356"/>
      <c r="K17" s="356"/>
      <c r="L17" s="356"/>
    </row>
    <row r="18" spans="3:35" ht="21" customHeight="1">
      <c r="C18" s="356" t="s">
        <v>386</v>
      </c>
      <c r="D18" s="356"/>
      <c r="E18" s="356"/>
      <c r="F18" s="356"/>
      <c r="G18" s="356"/>
      <c r="H18" s="356"/>
      <c r="I18" s="356"/>
      <c r="J18" s="356"/>
      <c r="K18" s="356"/>
      <c r="L18" s="356"/>
    </row>
    <row r="19" spans="3:35" ht="21" customHeight="1">
      <c r="C19" s="356" t="s">
        <v>387</v>
      </c>
      <c r="D19" s="356"/>
      <c r="E19" s="356"/>
      <c r="F19" s="356"/>
      <c r="G19" s="356"/>
      <c r="H19" s="356"/>
      <c r="I19" s="356"/>
      <c r="J19" s="356"/>
      <c r="K19" s="356"/>
      <c r="L19" s="356"/>
    </row>
    <row r="20" spans="3:35" ht="21" customHeight="1">
      <c r="C20" s="356" t="s">
        <v>388</v>
      </c>
      <c r="D20" s="356"/>
      <c r="E20" s="356"/>
      <c r="F20" s="356"/>
      <c r="G20" s="356"/>
      <c r="H20" s="356"/>
      <c r="I20" s="356"/>
      <c r="J20" s="356"/>
      <c r="K20" s="356"/>
      <c r="L20" s="356"/>
    </row>
    <row r="21" spans="3:35" ht="12" customHeight="1"/>
    <row r="22" spans="3:35" s="86" customFormat="1" ht="18" customHeight="1" thickBot="1">
      <c r="D22" s="357" t="s">
        <v>155</v>
      </c>
      <c r="E22" s="358"/>
      <c r="F22" s="358"/>
      <c r="G22" s="358"/>
      <c r="H22" s="358"/>
      <c r="I22" s="358"/>
      <c r="J22" s="358"/>
      <c r="K22" s="358"/>
      <c r="L22" s="358"/>
      <c r="M22" s="310"/>
      <c r="N22" s="359"/>
      <c r="O22" s="359"/>
      <c r="P22" s="359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60" t="s">
        <v>268</v>
      </c>
      <c r="AI22" s="310"/>
    </row>
    <row r="23" spans="3:35" ht="24" customHeight="1">
      <c r="D23" s="470" t="s">
        <v>45</v>
      </c>
      <c r="E23" s="470"/>
      <c r="F23" s="470"/>
      <c r="G23" s="471" t="s">
        <v>364</v>
      </c>
      <c r="H23" s="472"/>
      <c r="I23" s="471" t="s">
        <v>366</v>
      </c>
      <c r="J23" s="472"/>
      <c r="K23" s="460" t="s">
        <v>149</v>
      </c>
      <c r="L23" s="461"/>
    </row>
    <row r="24" spans="3:35" ht="20.100000000000001" customHeight="1">
      <c r="E24" s="347" t="s">
        <v>30</v>
      </c>
      <c r="F24" s="361"/>
      <c r="G24" s="362" t="s">
        <v>2</v>
      </c>
      <c r="H24" s="362" t="s">
        <v>43</v>
      </c>
      <c r="I24" s="362" t="s">
        <v>2</v>
      </c>
      <c r="J24" s="362" t="s">
        <v>43</v>
      </c>
      <c r="K24" s="362" t="s">
        <v>2</v>
      </c>
      <c r="L24" s="362" t="s">
        <v>44</v>
      </c>
    </row>
    <row r="25" spans="3:35" ht="21" customHeight="1">
      <c r="D25" s="464" t="s">
        <v>52</v>
      </c>
      <c r="E25" s="465"/>
      <c r="F25" s="363" t="s">
        <v>42</v>
      </c>
      <c r="G25" s="217">
        <f>G26+G27</f>
        <v>17778</v>
      </c>
      <c r="H25" s="364">
        <f>ROUND(G25/'6 社会動態データ'!$L$5*1000,1)</f>
        <v>21.3</v>
      </c>
      <c r="I25" s="217">
        <v>17511</v>
      </c>
      <c r="J25" s="364">
        <f>ROUND(I25/'6 社会動態データ'!$O$5*1000,1)</f>
        <v>21</v>
      </c>
      <c r="K25" s="217">
        <f t="shared" ref="K25:L30" si="0">I25-G25</f>
        <v>-267</v>
      </c>
      <c r="L25" s="364">
        <f t="shared" si="0"/>
        <v>-0.30000000000000071</v>
      </c>
    </row>
    <row r="26" spans="3:35" ht="21" customHeight="1">
      <c r="D26" s="464"/>
      <c r="E26" s="465"/>
      <c r="F26" s="363" t="s">
        <v>0</v>
      </c>
      <c r="G26" s="217">
        <v>9520</v>
      </c>
      <c r="H26" s="364">
        <f>ROUND(G26/'6 社会動態データ'!$L$6*1000,1)</f>
        <v>24.2</v>
      </c>
      <c r="I26" s="217">
        <v>9299</v>
      </c>
      <c r="J26" s="364">
        <f>ROUND(I26/'6 社会動態データ'!$O$6*1000,1)</f>
        <v>23.7</v>
      </c>
      <c r="K26" s="217">
        <f t="shared" si="0"/>
        <v>-221</v>
      </c>
      <c r="L26" s="364">
        <f t="shared" si="0"/>
        <v>-0.5</v>
      </c>
    </row>
    <row r="27" spans="3:35" ht="21" customHeight="1">
      <c r="D27" s="468"/>
      <c r="E27" s="469"/>
      <c r="F27" s="365" t="s">
        <v>1</v>
      </c>
      <c r="G27" s="218">
        <v>8258</v>
      </c>
      <c r="H27" s="364">
        <f>ROUND(G27/'6 社会動態データ'!$L$7*1000,1)</f>
        <v>18.7</v>
      </c>
      <c r="I27" s="218">
        <v>8212</v>
      </c>
      <c r="J27" s="364">
        <f>ROUND(I27/'6 社会動態データ'!$O$7*1000,1)</f>
        <v>18.7</v>
      </c>
      <c r="K27" s="217">
        <f t="shared" si="0"/>
        <v>-46</v>
      </c>
      <c r="L27" s="366">
        <f t="shared" si="0"/>
        <v>0</v>
      </c>
      <c r="M27" s="367"/>
    </row>
    <row r="28" spans="3:35" ht="21" customHeight="1">
      <c r="D28" s="462" t="s">
        <v>53</v>
      </c>
      <c r="E28" s="463"/>
      <c r="F28" s="368" t="s">
        <v>42</v>
      </c>
      <c r="G28" s="369">
        <f>G29+G30</f>
        <v>20270</v>
      </c>
      <c r="H28" s="370">
        <f>ROUND(G28/'6 社会動態データ'!$L$5*1000,1)</f>
        <v>24.3</v>
      </c>
      <c r="I28" s="369">
        <v>19335</v>
      </c>
      <c r="J28" s="370">
        <f>ROUND(I28/'6 社会動態データ'!$O$5*1000,1)</f>
        <v>23.2</v>
      </c>
      <c r="K28" s="369">
        <f t="shared" si="0"/>
        <v>-935</v>
      </c>
      <c r="L28" s="364">
        <f t="shared" ref="L28:L38" si="1">J28-H28</f>
        <v>-1.1000000000000014</v>
      </c>
      <c r="M28" s="274"/>
    </row>
    <row r="29" spans="3:35" ht="21" customHeight="1">
      <c r="D29" s="464"/>
      <c r="E29" s="465"/>
      <c r="F29" s="363" t="s">
        <v>0</v>
      </c>
      <c r="G29" s="217">
        <v>10688</v>
      </c>
      <c r="H29" s="364">
        <f>ROUND(G29/'6 社会動態データ'!$L$6*1000,1)</f>
        <v>27.2</v>
      </c>
      <c r="I29" s="217">
        <v>10088</v>
      </c>
      <c r="J29" s="364">
        <f>ROUND(I29/'6 社会動態データ'!$O$6*1000,1)</f>
        <v>25.7</v>
      </c>
      <c r="K29" s="217">
        <f t="shared" si="0"/>
        <v>-600</v>
      </c>
      <c r="L29" s="364">
        <f t="shared" si="1"/>
        <v>-1.5</v>
      </c>
    </row>
    <row r="30" spans="3:35" ht="21" customHeight="1">
      <c r="D30" s="468"/>
      <c r="E30" s="469"/>
      <c r="F30" s="365" t="s">
        <v>1</v>
      </c>
      <c r="G30" s="218">
        <v>9582</v>
      </c>
      <c r="H30" s="366">
        <f>ROUND(G30/'6 社会動態データ'!$L$7*1000,1)</f>
        <v>21.7</v>
      </c>
      <c r="I30" s="218">
        <v>9247</v>
      </c>
      <c r="J30" s="366">
        <f>ROUND(I30/'6 社会動態データ'!$O$7*1000,1)</f>
        <v>21</v>
      </c>
      <c r="K30" s="218">
        <f t="shared" si="0"/>
        <v>-335</v>
      </c>
      <c r="L30" s="366">
        <f t="shared" si="1"/>
        <v>-0.69999999999999929</v>
      </c>
    </row>
    <row r="31" spans="3:35" ht="21" customHeight="1">
      <c r="D31" s="462" t="s">
        <v>95</v>
      </c>
      <c r="E31" s="463"/>
      <c r="F31" s="368" t="s">
        <v>42</v>
      </c>
      <c r="G31" s="369">
        <f>G25-G28</f>
        <v>-2492</v>
      </c>
      <c r="H31" s="370">
        <f>ROUND(G31/'6 社会動態データ'!$L$5*1000,1)</f>
        <v>-3</v>
      </c>
      <c r="I31" s="369">
        <f>I25-I28</f>
        <v>-1824</v>
      </c>
      <c r="J31" s="370">
        <f>ROUND(I31/'6 社会動態データ'!$O$5*1000,1)</f>
        <v>-2.2000000000000002</v>
      </c>
      <c r="K31" s="217">
        <f t="shared" ref="K31:K39" si="2">I31-G31</f>
        <v>668</v>
      </c>
      <c r="L31" s="364">
        <f t="shared" si="1"/>
        <v>0.79999999999999982</v>
      </c>
      <c r="N31" s="256"/>
      <c r="O31" s="256"/>
      <c r="P31" s="256"/>
    </row>
    <row r="32" spans="3:35" ht="21" customHeight="1">
      <c r="D32" s="464"/>
      <c r="E32" s="465"/>
      <c r="F32" s="363" t="s">
        <v>0</v>
      </c>
      <c r="G32" s="217">
        <f>G26-G29</f>
        <v>-1168</v>
      </c>
      <c r="H32" s="364">
        <f>ROUND(G32/'6 社会動態データ'!$L$6*1000,1)</f>
        <v>-3</v>
      </c>
      <c r="I32" s="217">
        <f>I26-I29</f>
        <v>-789</v>
      </c>
      <c r="J32" s="364">
        <f>ROUND(I32/'6 社会動態データ'!$O$6*1000,1)</f>
        <v>-2</v>
      </c>
      <c r="K32" s="217">
        <f t="shared" si="2"/>
        <v>379</v>
      </c>
      <c r="L32" s="364">
        <f>J32-H32</f>
        <v>1</v>
      </c>
      <c r="N32" s="256"/>
      <c r="O32" s="256"/>
      <c r="P32" s="256"/>
    </row>
    <row r="33" spans="4:16" ht="21" customHeight="1">
      <c r="D33" s="468"/>
      <c r="E33" s="469"/>
      <c r="F33" s="365" t="s">
        <v>1</v>
      </c>
      <c r="G33" s="218">
        <f>G27-G30</f>
        <v>-1324</v>
      </c>
      <c r="H33" s="366">
        <f>ROUND(G33/'6 社会動態データ'!$L$7*1000,1)</f>
        <v>-3</v>
      </c>
      <c r="I33" s="218">
        <f>I27-I30</f>
        <v>-1035</v>
      </c>
      <c r="J33" s="366">
        <f>ROUND(I33/'6 社会動態データ'!$O$7*1000,1)</f>
        <v>-2.4</v>
      </c>
      <c r="K33" s="218">
        <f t="shared" si="2"/>
        <v>289</v>
      </c>
      <c r="L33" s="366">
        <f>J33-H33</f>
        <v>0.60000000000000009</v>
      </c>
      <c r="N33" s="256"/>
      <c r="O33" s="256"/>
      <c r="P33" s="256"/>
    </row>
    <row r="34" spans="4:16" ht="21" customHeight="1">
      <c r="D34" s="462" t="s">
        <v>51</v>
      </c>
      <c r="E34" s="463"/>
      <c r="F34" s="368" t="s">
        <v>42</v>
      </c>
      <c r="G34" s="369">
        <f>G35+G36</f>
        <v>10764</v>
      </c>
      <c r="H34" s="370">
        <f>ROUND(G34/'6 社会動態データ'!$L$5*1000,1)</f>
        <v>12.9</v>
      </c>
      <c r="I34" s="369">
        <v>10362</v>
      </c>
      <c r="J34" s="370">
        <f>ROUND(I34/'6 社会動態データ'!$O$5*1000,1)</f>
        <v>12.4</v>
      </c>
      <c r="K34" s="217">
        <f t="shared" si="2"/>
        <v>-402</v>
      </c>
      <c r="L34" s="371">
        <f>J34-H34</f>
        <v>-0.5</v>
      </c>
      <c r="N34" s="256"/>
      <c r="O34" s="256"/>
      <c r="P34" s="256"/>
    </row>
    <row r="35" spans="4:16" ht="21" customHeight="1">
      <c r="D35" s="464"/>
      <c r="E35" s="465"/>
      <c r="F35" s="363" t="s">
        <v>0</v>
      </c>
      <c r="G35" s="217">
        <v>5194</v>
      </c>
      <c r="H35" s="364">
        <f>ROUND(G35/'6 社会動態データ'!$L$6*1000,1)</f>
        <v>13.2</v>
      </c>
      <c r="I35" s="217">
        <v>5018</v>
      </c>
      <c r="J35" s="364">
        <f>ROUND(I35/'6 社会動態データ'!$O$6*1000,1)</f>
        <v>12.8</v>
      </c>
      <c r="K35" s="217">
        <f t="shared" si="2"/>
        <v>-176</v>
      </c>
      <c r="L35" s="371">
        <f>J35-H35</f>
        <v>-0.39999999999999858</v>
      </c>
      <c r="N35" s="256"/>
      <c r="O35" s="256"/>
      <c r="P35" s="256"/>
    </row>
    <row r="36" spans="4:16" ht="21" customHeight="1">
      <c r="D36" s="468"/>
      <c r="E36" s="469"/>
      <c r="F36" s="365" t="s">
        <v>1</v>
      </c>
      <c r="G36" s="218">
        <v>5570</v>
      </c>
      <c r="H36" s="366">
        <f>ROUND(G36/'6 社会動態データ'!$L$7*1000,1)</f>
        <v>12.6</v>
      </c>
      <c r="I36" s="218">
        <v>5344</v>
      </c>
      <c r="J36" s="366">
        <f>ROUND(I36/'6 社会動態データ'!$O$7*1000,1)</f>
        <v>12.2</v>
      </c>
      <c r="K36" s="218">
        <f t="shared" si="2"/>
        <v>-226</v>
      </c>
      <c r="L36" s="366">
        <f t="shared" si="1"/>
        <v>-0.40000000000000036</v>
      </c>
      <c r="N36" s="256"/>
      <c r="O36" s="256"/>
      <c r="P36" s="256"/>
    </row>
    <row r="37" spans="4:16" ht="21" customHeight="1">
      <c r="D37" s="462" t="s">
        <v>96</v>
      </c>
      <c r="E37" s="463"/>
      <c r="F37" s="368" t="s">
        <v>42</v>
      </c>
      <c r="G37" s="369">
        <f>G38+G39</f>
        <v>48812</v>
      </c>
      <c r="H37" s="370">
        <f>ROUND(G37/'6 社会動態データ'!$L$5*1000,1)</f>
        <v>58.5</v>
      </c>
      <c r="I37" s="369">
        <f>I38+I39</f>
        <v>47208</v>
      </c>
      <c r="J37" s="370">
        <f>ROUND(I37/'6 社会動態データ'!$O$5*1000,1)</f>
        <v>56.7</v>
      </c>
      <c r="K37" s="369">
        <f t="shared" si="2"/>
        <v>-1604</v>
      </c>
      <c r="L37" s="370">
        <f t="shared" si="1"/>
        <v>-1.7999999999999972</v>
      </c>
    </row>
    <row r="38" spans="4:16" ht="21" customHeight="1">
      <c r="D38" s="464"/>
      <c r="E38" s="465"/>
      <c r="F38" s="363" t="s">
        <v>0</v>
      </c>
      <c r="G38" s="217">
        <v>25402</v>
      </c>
      <c r="H38" s="364">
        <f>ROUND(G38/'6 社会動態データ'!$L$6*1000,1)</f>
        <v>64.599999999999994</v>
      </c>
      <c r="I38" s="217">
        <f>I26+I29+I35</f>
        <v>24405</v>
      </c>
      <c r="J38" s="364">
        <f>ROUND(I38/'6 社会動態データ'!$O$6*1000,1)</f>
        <v>62.1</v>
      </c>
      <c r="K38" s="217">
        <f t="shared" si="2"/>
        <v>-997</v>
      </c>
      <c r="L38" s="364">
        <f t="shared" si="1"/>
        <v>-2.4999999999999929</v>
      </c>
    </row>
    <row r="39" spans="4:16" ht="21" customHeight="1" thickBot="1">
      <c r="D39" s="466"/>
      <c r="E39" s="467"/>
      <c r="F39" s="372" t="s">
        <v>1</v>
      </c>
      <c r="G39" s="373">
        <v>23410</v>
      </c>
      <c r="H39" s="374">
        <f>ROUND(G39/'6 社会動態データ'!$L$7*1000,1)</f>
        <v>53</v>
      </c>
      <c r="I39" s="373">
        <f>I27+I30+I36</f>
        <v>22803</v>
      </c>
      <c r="J39" s="374">
        <f>ROUND(I39/'6 社会動態データ'!$O$7*1000,1)</f>
        <v>51.9</v>
      </c>
      <c r="K39" s="373">
        <f t="shared" si="2"/>
        <v>-607</v>
      </c>
      <c r="L39" s="374">
        <f>J39-H39</f>
        <v>-1.1000000000000014</v>
      </c>
    </row>
    <row r="40" spans="4:16">
      <c r="D40" s="347" t="s">
        <v>404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38"/>
  <sheetViews>
    <sheetView topLeftCell="A13" zoomScaleNormal="100" workbookViewId="0">
      <selection activeCell="G36" sqref="G36:H37"/>
    </sheetView>
  </sheetViews>
  <sheetFormatPr defaultRowHeight="13.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>
      <c r="A1" t="s">
        <v>66</v>
      </c>
    </row>
    <row r="3" spans="1:12">
      <c r="A3" t="s">
        <v>371</v>
      </c>
      <c r="D3" s="386">
        <v>832832</v>
      </c>
      <c r="E3" t="s">
        <v>2</v>
      </c>
    </row>
    <row r="5" spans="1:12">
      <c r="A5" s="30" t="s">
        <v>54</v>
      </c>
      <c r="B5" s="386">
        <v>6975</v>
      </c>
      <c r="C5" t="s">
        <v>2</v>
      </c>
      <c r="D5" s="30" t="s">
        <v>60</v>
      </c>
      <c r="E5" s="386">
        <v>17511</v>
      </c>
      <c r="F5" t="s">
        <v>2</v>
      </c>
    </row>
    <row r="6" spans="1:12">
      <c r="A6" s="30" t="s">
        <v>55</v>
      </c>
      <c r="B6" s="31">
        <f>ROUND(B5/D3*1000,2)</f>
        <v>8.3800000000000008</v>
      </c>
      <c r="C6" t="s">
        <v>67</v>
      </c>
      <c r="D6" s="30" t="s">
        <v>61</v>
      </c>
      <c r="E6" s="31">
        <f>ROUND(E5/D3*1000,2)</f>
        <v>21.03</v>
      </c>
      <c r="F6" t="s">
        <v>67</v>
      </c>
    </row>
    <row r="9" spans="1:12">
      <c r="A9" s="30" t="s">
        <v>56</v>
      </c>
      <c r="B9" s="386">
        <v>9595</v>
      </c>
      <c r="C9" t="s">
        <v>2</v>
      </c>
      <c r="D9" s="30" t="s">
        <v>62</v>
      </c>
      <c r="E9" s="386">
        <v>19335</v>
      </c>
      <c r="F9" t="s">
        <v>2</v>
      </c>
      <c r="K9" s="119" t="s">
        <v>191</v>
      </c>
      <c r="L9" s="120"/>
    </row>
    <row r="10" spans="1:12">
      <c r="A10" s="30" t="s">
        <v>57</v>
      </c>
      <c r="B10" s="31">
        <f>ROUND(B9/D3*1000,2)</f>
        <v>11.52</v>
      </c>
      <c r="C10" t="s">
        <v>67</v>
      </c>
      <c r="D10" s="30" t="s">
        <v>63</v>
      </c>
      <c r="E10" s="31">
        <f>ROUND(E9/D3*1000,2)</f>
        <v>23.22</v>
      </c>
      <c r="F10" t="s">
        <v>67</v>
      </c>
      <c r="K10" s="121" t="s">
        <v>186</v>
      </c>
      <c r="L10" s="122" t="s">
        <v>373</v>
      </c>
    </row>
    <row r="11" spans="1:12">
      <c r="K11" s="121" t="s">
        <v>187</v>
      </c>
      <c r="L11" s="122" t="s">
        <v>372</v>
      </c>
    </row>
    <row r="12" spans="1:12">
      <c r="K12" s="121" t="s">
        <v>188</v>
      </c>
      <c r="L12" s="123"/>
    </row>
    <row r="13" spans="1:12">
      <c r="A13" s="30" t="s">
        <v>58</v>
      </c>
      <c r="B13" s="32">
        <f>B5-B9</f>
        <v>-2620</v>
      </c>
      <c r="C13" t="s">
        <v>2</v>
      </c>
      <c r="D13" s="30" t="s">
        <v>64</v>
      </c>
      <c r="E13" s="32">
        <f>E5-E9</f>
        <v>-1824</v>
      </c>
      <c r="F13" t="s">
        <v>2</v>
      </c>
      <c r="K13" s="121"/>
      <c r="L13" s="122"/>
    </row>
    <row r="14" spans="1:12">
      <c r="A14" s="30" t="s">
        <v>59</v>
      </c>
      <c r="B14" s="31">
        <f>ROUND(B13/D3*1000,2)</f>
        <v>-3.15</v>
      </c>
      <c r="C14" t="s">
        <v>67</v>
      </c>
      <c r="D14" s="30" t="s">
        <v>65</v>
      </c>
      <c r="E14" s="31">
        <f>ROUND(E13/D3*1000,2)</f>
        <v>-2.19</v>
      </c>
      <c r="F14" t="s">
        <v>67</v>
      </c>
      <c r="K14" s="124" t="s">
        <v>189</v>
      </c>
      <c r="L14" s="125" t="s">
        <v>310</v>
      </c>
    </row>
    <row r="17" spans="1:16">
      <c r="A17" s="118" t="s">
        <v>177</v>
      </c>
      <c r="B17" s="117" t="s">
        <v>184</v>
      </c>
      <c r="C17" s="117" t="s">
        <v>185</v>
      </c>
      <c r="D17" s="116" t="s">
        <v>190</v>
      </c>
      <c r="F17" s="126" t="s">
        <v>178</v>
      </c>
      <c r="H17" s="117" t="s">
        <v>184</v>
      </c>
      <c r="L17" s="117" t="s">
        <v>185</v>
      </c>
      <c r="M17" s="117"/>
      <c r="P17" s="116" t="s">
        <v>190</v>
      </c>
    </row>
    <row r="18" spans="1:16">
      <c r="A18" s="143" t="s">
        <v>101</v>
      </c>
      <c r="B18" s="179">
        <v>780</v>
      </c>
      <c r="C18" s="420">
        <v>0.83595910230850001</v>
      </c>
      <c r="D18" s="421">
        <v>2.5043577152818002</v>
      </c>
      <c r="E18" s="311"/>
      <c r="F18" s="422">
        <v>1</v>
      </c>
      <c r="G18" s="179" t="s">
        <v>101</v>
      </c>
      <c r="H18" s="179">
        <v>780</v>
      </c>
      <c r="I18" s="106"/>
      <c r="J18" s="422">
        <v>1</v>
      </c>
      <c r="K18" s="179" t="s">
        <v>81</v>
      </c>
      <c r="L18" s="420">
        <v>2.5766871165644001</v>
      </c>
      <c r="M18" s="423"/>
      <c r="N18" s="422">
        <v>1</v>
      </c>
      <c r="O18" s="179" t="s">
        <v>86</v>
      </c>
      <c r="P18" s="421">
        <v>3.2537581023306998</v>
      </c>
    </row>
    <row r="19" spans="1:16">
      <c r="A19" s="143" t="s">
        <v>74</v>
      </c>
      <c r="B19" s="179">
        <v>176</v>
      </c>
      <c r="C19" s="420">
        <v>0.401167031364</v>
      </c>
      <c r="D19" s="421">
        <v>2.7608517980384999</v>
      </c>
      <c r="E19" s="311"/>
      <c r="F19" s="422">
        <v>2</v>
      </c>
      <c r="G19" s="179" t="s">
        <v>75</v>
      </c>
      <c r="H19" s="179">
        <v>610</v>
      </c>
      <c r="I19" s="106"/>
      <c r="J19" s="422">
        <v>2</v>
      </c>
      <c r="K19" s="179" t="s">
        <v>75</v>
      </c>
      <c r="L19" s="420">
        <v>2.2077452044879</v>
      </c>
      <c r="M19" s="423"/>
      <c r="N19" s="422">
        <v>2</v>
      </c>
      <c r="O19" s="179" t="s">
        <v>87</v>
      </c>
      <c r="P19" s="421">
        <v>3.0204153467089001</v>
      </c>
    </row>
    <row r="20" spans="1:16">
      <c r="A20" s="143" t="s">
        <v>75</v>
      </c>
      <c r="B20" s="179">
        <v>610</v>
      </c>
      <c r="C20" s="420">
        <v>2.2077452044879</v>
      </c>
      <c r="D20" s="421">
        <v>2.5985127478754002</v>
      </c>
      <c r="E20" s="311"/>
      <c r="F20" s="422">
        <v>3</v>
      </c>
      <c r="G20" s="179" t="s">
        <v>77</v>
      </c>
      <c r="H20" s="179">
        <v>198</v>
      </c>
      <c r="I20" s="106"/>
      <c r="J20" s="422">
        <v>3</v>
      </c>
      <c r="K20" s="179" t="s">
        <v>98</v>
      </c>
      <c r="L20" s="420">
        <v>1.2187690432663001</v>
      </c>
      <c r="M20" s="423"/>
      <c r="N20" s="422">
        <v>3</v>
      </c>
      <c r="O20" s="179" t="s">
        <v>82</v>
      </c>
      <c r="P20" s="421">
        <v>3.0041580041580001</v>
      </c>
    </row>
    <row r="21" spans="1:16">
      <c r="A21" s="143" t="s">
        <v>76</v>
      </c>
      <c r="B21" s="179">
        <v>-57</v>
      </c>
      <c r="C21" s="420">
        <v>-0.83248137870600003</v>
      </c>
      <c r="D21" s="421">
        <v>2.8645066273932001</v>
      </c>
      <c r="E21" s="311"/>
      <c r="F21" s="422">
        <v>4</v>
      </c>
      <c r="G21" s="179" t="s">
        <v>98</v>
      </c>
      <c r="H21" s="179">
        <v>180</v>
      </c>
      <c r="I21" s="106"/>
      <c r="J21" s="422">
        <v>4</v>
      </c>
      <c r="K21" s="179" t="s">
        <v>85</v>
      </c>
      <c r="L21" s="420">
        <v>1.1162790697674001</v>
      </c>
      <c r="M21" s="423"/>
      <c r="N21" s="422">
        <v>4</v>
      </c>
      <c r="O21" s="179" t="s">
        <v>98</v>
      </c>
      <c r="P21" s="421">
        <v>2.9454144089906</v>
      </c>
    </row>
    <row r="22" spans="1:16" ht="14.25" thickBot="1">
      <c r="A22" s="143" t="s">
        <v>77</v>
      </c>
      <c r="B22" s="179">
        <v>198</v>
      </c>
      <c r="C22" s="420">
        <v>1.0051781906793</v>
      </c>
      <c r="D22" s="421">
        <v>2.7568858061922001</v>
      </c>
      <c r="E22" s="311"/>
      <c r="F22" s="424">
        <v>5</v>
      </c>
      <c r="G22" s="425" t="s">
        <v>74</v>
      </c>
      <c r="H22" s="425">
        <v>176</v>
      </c>
      <c r="I22" s="105"/>
      <c r="J22" s="426">
        <v>5</v>
      </c>
      <c r="K22" s="427" t="s">
        <v>80</v>
      </c>
      <c r="L22" s="428">
        <v>1.0599588672678</v>
      </c>
      <c r="M22" s="429"/>
      <c r="N22" s="424">
        <v>5</v>
      </c>
      <c r="O22" s="425" t="s">
        <v>166</v>
      </c>
      <c r="P22" s="430">
        <v>2.9299080584100001</v>
      </c>
    </row>
    <row r="23" spans="1:16">
      <c r="A23" s="143" t="s">
        <v>78</v>
      </c>
      <c r="B23" s="179">
        <v>132</v>
      </c>
      <c r="C23" s="420">
        <v>0.77958894401129997</v>
      </c>
      <c r="D23" s="421">
        <v>2.8597632442569001</v>
      </c>
      <c r="E23" s="311"/>
      <c r="F23" s="431">
        <v>6</v>
      </c>
      <c r="G23" s="432" t="s">
        <v>78</v>
      </c>
      <c r="H23" s="432">
        <v>132</v>
      </c>
      <c r="I23" s="433"/>
      <c r="J23" s="422">
        <v>6</v>
      </c>
      <c r="K23" s="434" t="s">
        <v>167</v>
      </c>
      <c r="L23" s="435">
        <v>1.0354622926785</v>
      </c>
      <c r="M23" s="436"/>
      <c r="N23" s="431">
        <v>6</v>
      </c>
      <c r="O23" s="437" t="s">
        <v>85</v>
      </c>
      <c r="P23" s="438">
        <v>2.9190432382705001</v>
      </c>
    </row>
    <row r="24" spans="1:16">
      <c r="A24" s="143" t="s">
        <v>79</v>
      </c>
      <c r="B24" s="179">
        <v>23</v>
      </c>
      <c r="C24" s="420">
        <v>0.22718293164760001</v>
      </c>
      <c r="D24" s="421">
        <v>2.8966196905489001</v>
      </c>
      <c r="E24" s="311"/>
      <c r="F24" s="422">
        <v>7</v>
      </c>
      <c r="G24" s="179" t="s">
        <v>167</v>
      </c>
      <c r="H24" s="179">
        <v>113</v>
      </c>
      <c r="I24" s="106"/>
      <c r="J24" s="422">
        <v>7</v>
      </c>
      <c r="K24" s="179" t="s">
        <v>125</v>
      </c>
      <c r="L24" s="420">
        <v>1.0303310951608999</v>
      </c>
      <c r="M24" s="436"/>
      <c r="N24" s="424">
        <v>7</v>
      </c>
      <c r="O24" s="434" t="s">
        <v>79</v>
      </c>
      <c r="P24" s="439">
        <v>2.8966196905489001</v>
      </c>
    </row>
    <row r="25" spans="1:16">
      <c r="A25" s="143" t="s">
        <v>98</v>
      </c>
      <c r="B25" s="179">
        <v>180</v>
      </c>
      <c r="C25" s="420">
        <v>1.2187690432663001</v>
      </c>
      <c r="D25" s="421">
        <v>2.9454144089906</v>
      </c>
      <c r="E25" s="311"/>
      <c r="F25" s="422">
        <v>8</v>
      </c>
      <c r="G25" s="179" t="s">
        <v>125</v>
      </c>
      <c r="H25" s="179">
        <v>89</v>
      </c>
      <c r="I25" s="106"/>
      <c r="J25" s="422">
        <v>8</v>
      </c>
      <c r="K25" s="179" t="s">
        <v>77</v>
      </c>
      <c r="L25" s="420">
        <v>1.0051781906793</v>
      </c>
      <c r="M25" s="436"/>
      <c r="N25" s="440">
        <v>8</v>
      </c>
      <c r="O25" s="434" t="s">
        <v>125</v>
      </c>
      <c r="P25" s="439">
        <v>2.8891944539934</v>
      </c>
    </row>
    <row r="26" spans="1:16">
      <c r="A26" s="143" t="s">
        <v>166</v>
      </c>
      <c r="B26" s="179">
        <v>31</v>
      </c>
      <c r="C26" s="420">
        <v>0.33644454091600001</v>
      </c>
      <c r="D26" s="421">
        <v>2.9299080584100001</v>
      </c>
      <c r="E26" s="311"/>
      <c r="F26" s="422">
        <v>9</v>
      </c>
      <c r="G26" s="179" t="s">
        <v>81</v>
      </c>
      <c r="H26" s="179">
        <v>84</v>
      </c>
      <c r="I26" s="106"/>
      <c r="J26" s="422">
        <v>9</v>
      </c>
      <c r="K26" s="179" t="s">
        <v>101</v>
      </c>
      <c r="L26" s="420">
        <v>0.83595910230850001</v>
      </c>
      <c r="M26" s="436"/>
      <c r="N26" s="422">
        <v>9</v>
      </c>
      <c r="O26" s="179" t="s">
        <v>83</v>
      </c>
      <c r="P26" s="421">
        <v>2.8789101917254998</v>
      </c>
    </row>
    <row r="27" spans="1:16">
      <c r="A27" s="143" t="s">
        <v>167</v>
      </c>
      <c r="B27" s="179">
        <v>113</v>
      </c>
      <c r="C27" s="420">
        <v>1.0354622926785</v>
      </c>
      <c r="D27" s="421">
        <v>2.8713948848177</v>
      </c>
      <c r="E27" s="311"/>
      <c r="F27" s="422">
        <v>10</v>
      </c>
      <c r="G27" s="179" t="s">
        <v>80</v>
      </c>
      <c r="H27" s="179">
        <v>67</v>
      </c>
      <c r="I27" s="106"/>
      <c r="J27" s="422">
        <v>10</v>
      </c>
      <c r="K27" s="179" t="s">
        <v>78</v>
      </c>
      <c r="L27" s="420">
        <v>0.77958894401129997</v>
      </c>
      <c r="M27" s="436"/>
      <c r="N27" s="422">
        <v>10</v>
      </c>
      <c r="O27" s="179" t="s">
        <v>167</v>
      </c>
      <c r="P27" s="421">
        <v>2.8713948848177</v>
      </c>
    </row>
    <row r="28" spans="1:16">
      <c r="A28" s="143" t="s">
        <v>183</v>
      </c>
      <c r="B28" s="179">
        <v>41</v>
      </c>
      <c r="C28" s="420">
        <v>0.69597691393649996</v>
      </c>
      <c r="D28" s="421">
        <v>2.7639919082939999</v>
      </c>
      <c r="E28" s="311"/>
      <c r="F28" s="422">
        <v>11</v>
      </c>
      <c r="G28" s="179" t="s">
        <v>183</v>
      </c>
      <c r="H28" s="179">
        <v>41</v>
      </c>
      <c r="I28" s="106"/>
      <c r="J28" s="422">
        <v>11</v>
      </c>
      <c r="K28" s="179" t="s">
        <v>183</v>
      </c>
      <c r="L28" s="420">
        <v>0.69597691393649996</v>
      </c>
      <c r="M28" s="436"/>
      <c r="N28" s="422">
        <v>11</v>
      </c>
      <c r="O28" s="179" t="s">
        <v>76</v>
      </c>
      <c r="P28" s="421">
        <v>2.8645066273932001</v>
      </c>
    </row>
    <row r="29" spans="1:16">
      <c r="A29" s="143" t="s">
        <v>80</v>
      </c>
      <c r="B29" s="179">
        <v>67</v>
      </c>
      <c r="C29" s="420">
        <v>1.0599588672678</v>
      </c>
      <c r="D29" s="421">
        <v>2.7257357545398002</v>
      </c>
      <c r="E29" s="311"/>
      <c r="F29" s="422">
        <v>12</v>
      </c>
      <c r="G29" s="179" t="s">
        <v>83</v>
      </c>
      <c r="H29" s="179">
        <v>37</v>
      </c>
      <c r="I29" s="106"/>
      <c r="J29" s="422">
        <v>12</v>
      </c>
      <c r="K29" s="179" t="s">
        <v>83</v>
      </c>
      <c r="L29" s="420">
        <v>0.53623188405800004</v>
      </c>
      <c r="M29" s="436"/>
      <c r="N29" s="422">
        <v>12</v>
      </c>
      <c r="O29" s="179" t="s">
        <v>78</v>
      </c>
      <c r="P29" s="421">
        <v>2.8597632442569001</v>
      </c>
    </row>
    <row r="30" spans="1:16">
      <c r="A30" s="143" t="s">
        <v>81</v>
      </c>
      <c r="B30" s="179">
        <v>84</v>
      </c>
      <c r="C30" s="420">
        <v>2.5766871165644001</v>
      </c>
      <c r="D30" s="421">
        <v>2.7990430622010001</v>
      </c>
      <c r="E30" s="311"/>
      <c r="F30" s="422">
        <v>13</v>
      </c>
      <c r="G30" s="179" t="s">
        <v>85</v>
      </c>
      <c r="H30" s="179">
        <v>36</v>
      </c>
      <c r="I30" s="106"/>
      <c r="J30" s="422">
        <v>13</v>
      </c>
      <c r="K30" s="179" t="s">
        <v>74</v>
      </c>
      <c r="L30" s="420">
        <v>0.401167031364</v>
      </c>
      <c r="M30" s="436"/>
      <c r="N30" s="422">
        <v>13</v>
      </c>
      <c r="O30" s="179" t="s">
        <v>81</v>
      </c>
      <c r="P30" s="421">
        <v>2.7990430622010001</v>
      </c>
    </row>
    <row r="31" spans="1:16">
      <c r="A31" s="143" t="s">
        <v>125</v>
      </c>
      <c r="B31" s="179">
        <v>89</v>
      </c>
      <c r="C31" s="420">
        <v>1.0303310951608999</v>
      </c>
      <c r="D31" s="421">
        <v>2.8891944539934</v>
      </c>
      <c r="E31" s="311"/>
      <c r="F31" s="422">
        <v>14</v>
      </c>
      <c r="G31" s="179" t="s">
        <v>166</v>
      </c>
      <c r="H31" s="179">
        <v>31</v>
      </c>
      <c r="I31" s="106"/>
      <c r="J31" s="422">
        <v>14</v>
      </c>
      <c r="K31" s="179" t="s">
        <v>166</v>
      </c>
      <c r="L31" s="420">
        <v>0.33644454091600001</v>
      </c>
      <c r="M31" s="436"/>
      <c r="N31" s="422">
        <v>14</v>
      </c>
      <c r="O31" s="179" t="s">
        <v>183</v>
      </c>
      <c r="P31" s="421">
        <v>2.7639919082939999</v>
      </c>
    </row>
    <row r="32" spans="1:16" ht="14.25" thickBot="1">
      <c r="A32" s="143" t="s">
        <v>82</v>
      </c>
      <c r="B32" s="179">
        <v>6</v>
      </c>
      <c r="C32" s="420">
        <v>0.31282586027109999</v>
      </c>
      <c r="D32" s="421">
        <v>3.0041580041580001</v>
      </c>
      <c r="E32" s="311"/>
      <c r="F32" s="422">
        <v>15</v>
      </c>
      <c r="G32" s="425" t="s">
        <v>79</v>
      </c>
      <c r="H32" s="425">
        <v>23</v>
      </c>
      <c r="I32" s="106"/>
      <c r="J32" s="422">
        <v>15</v>
      </c>
      <c r="K32" s="425" t="s">
        <v>82</v>
      </c>
      <c r="L32" s="441">
        <v>0.31282586027109999</v>
      </c>
      <c r="M32" s="436"/>
      <c r="N32" s="422">
        <v>15</v>
      </c>
      <c r="O32" s="425" t="s">
        <v>74</v>
      </c>
      <c r="P32" s="430">
        <v>2.7608517980384999</v>
      </c>
    </row>
    <row r="33" spans="1:16">
      <c r="A33" s="143" t="s">
        <v>83</v>
      </c>
      <c r="B33" s="442">
        <v>37</v>
      </c>
      <c r="C33" s="420">
        <v>0.53623188405800004</v>
      </c>
      <c r="D33" s="421">
        <v>2.8789101917254998</v>
      </c>
      <c r="E33" s="311"/>
      <c r="F33" s="431">
        <v>20</v>
      </c>
      <c r="G33" s="437" t="s">
        <v>76</v>
      </c>
      <c r="H33" s="437">
        <v>-57</v>
      </c>
      <c r="I33" s="433"/>
      <c r="J33" s="431">
        <v>20</v>
      </c>
      <c r="K33" s="437" t="s">
        <v>76</v>
      </c>
      <c r="L33" s="443">
        <v>-0.83248137870600003</v>
      </c>
      <c r="M33" s="444"/>
      <c r="N33" s="431">
        <v>20</v>
      </c>
      <c r="O33" s="437" t="s">
        <v>101</v>
      </c>
      <c r="P33" s="438">
        <v>2.5043577152818002</v>
      </c>
    </row>
    <row r="34" spans="1:16">
      <c r="A34" s="143" t="s">
        <v>84</v>
      </c>
      <c r="B34" s="179">
        <v>-10</v>
      </c>
      <c r="C34" s="420">
        <v>-0.390625</v>
      </c>
      <c r="D34" s="421">
        <v>2.6176470588235001</v>
      </c>
      <c r="E34" s="311"/>
      <c r="F34" s="424">
        <v>19</v>
      </c>
      <c r="G34" s="179" t="s">
        <v>84</v>
      </c>
      <c r="H34" s="179">
        <v>-10</v>
      </c>
      <c r="I34" s="105"/>
      <c r="J34" s="424">
        <v>19</v>
      </c>
      <c r="K34" s="179" t="s">
        <v>84</v>
      </c>
      <c r="L34" s="420">
        <v>-0.390625</v>
      </c>
      <c r="M34" s="436"/>
      <c r="N34" s="424">
        <v>19</v>
      </c>
      <c r="O34" s="179" t="s">
        <v>75</v>
      </c>
      <c r="P34" s="421">
        <v>2.5985127478754002</v>
      </c>
    </row>
    <row r="35" spans="1:16">
      <c r="A35" s="143" t="s">
        <v>85</v>
      </c>
      <c r="B35" s="179">
        <v>36</v>
      </c>
      <c r="C35" s="420">
        <v>1.1162790697674001</v>
      </c>
      <c r="D35" s="421">
        <v>2.9190432382705001</v>
      </c>
      <c r="E35" s="311"/>
      <c r="F35" s="424">
        <v>18</v>
      </c>
      <c r="G35" s="179" t="s">
        <v>86</v>
      </c>
      <c r="H35" s="179">
        <v>-2</v>
      </c>
      <c r="I35" s="105"/>
      <c r="J35" s="424">
        <v>18</v>
      </c>
      <c r="K35" s="179" t="s">
        <v>86</v>
      </c>
      <c r="L35" s="420">
        <v>-2.7574796635900001E-2</v>
      </c>
      <c r="M35" s="436"/>
      <c r="N35" s="424">
        <v>18</v>
      </c>
      <c r="O35" s="179" t="s">
        <v>84</v>
      </c>
      <c r="P35" s="421">
        <v>2.6176470588235001</v>
      </c>
    </row>
    <row r="36" spans="1:16">
      <c r="A36" s="143" t="s">
        <v>86</v>
      </c>
      <c r="B36" s="179">
        <v>-2</v>
      </c>
      <c r="C36" s="420">
        <v>-2.7574796635900001E-2</v>
      </c>
      <c r="D36" s="421">
        <v>3.2537581023306998</v>
      </c>
      <c r="E36" s="311"/>
      <c r="F36" s="424">
        <v>17</v>
      </c>
      <c r="G36" s="179" t="s">
        <v>87</v>
      </c>
      <c r="H36" s="179">
        <v>3</v>
      </c>
      <c r="I36" s="105"/>
      <c r="J36" s="424">
        <v>17</v>
      </c>
      <c r="K36" s="179" t="s">
        <v>87</v>
      </c>
      <c r="L36" s="420">
        <v>0.1057082452431</v>
      </c>
      <c r="M36" s="436"/>
      <c r="N36" s="424">
        <v>17</v>
      </c>
      <c r="O36" s="179" t="s">
        <v>80</v>
      </c>
      <c r="P36" s="421">
        <v>2.7257357545398002</v>
      </c>
    </row>
    <row r="37" spans="1:16">
      <c r="A37" s="143" t="s">
        <v>87</v>
      </c>
      <c r="B37" s="179">
        <v>3</v>
      </c>
      <c r="C37" s="420">
        <v>0.1057082452431</v>
      </c>
      <c r="D37" s="421">
        <v>3.0204153467089001</v>
      </c>
      <c r="E37" s="311"/>
      <c r="F37" s="424">
        <v>16</v>
      </c>
      <c r="G37" s="179" t="s">
        <v>82</v>
      </c>
      <c r="H37" s="179">
        <v>6</v>
      </c>
      <c r="I37" s="105"/>
      <c r="J37" s="424">
        <v>16</v>
      </c>
      <c r="K37" s="179" t="s">
        <v>79</v>
      </c>
      <c r="L37" s="420">
        <v>0.22718293164760001</v>
      </c>
      <c r="M37" s="436"/>
      <c r="N37" s="424">
        <v>16</v>
      </c>
      <c r="O37" s="179" t="s">
        <v>77</v>
      </c>
      <c r="P37" s="421">
        <v>2.7568858061922001</v>
      </c>
    </row>
    <row r="38" spans="1:16">
      <c r="B38">
        <f>SUM(B18:B37)</f>
        <v>2537</v>
      </c>
      <c r="F38" s="116"/>
    </row>
  </sheetData>
  <sortState ref="O33:P37">
    <sortCondition ref="P37"/>
  </sortState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53"/>
  <sheetViews>
    <sheetView zoomScaleNormal="100" workbookViewId="0">
      <selection activeCell="A2" sqref="A2:G49"/>
    </sheetView>
  </sheetViews>
  <sheetFormatPr defaultRowHeight="13.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>
      <c r="I1" s="58"/>
      <c r="J1" s="57"/>
    </row>
    <row r="2" spans="1:10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>
      <c r="A4" s="528" t="s">
        <v>129</v>
      </c>
      <c r="B4" s="528"/>
      <c r="C4" s="528"/>
      <c r="D4" s="449" t="s">
        <v>119</v>
      </c>
      <c r="E4" s="450" t="s">
        <v>130</v>
      </c>
      <c r="F4" s="450" t="s">
        <v>131</v>
      </c>
      <c r="G4" s="450" t="s">
        <v>132</v>
      </c>
      <c r="H4" s="80"/>
      <c r="I4" s="58"/>
      <c r="J4" s="57"/>
    </row>
    <row r="5" spans="1:10" ht="12" customHeight="1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>
      <c r="A20" s="56" t="s">
        <v>126</v>
      </c>
      <c r="B20" s="56" t="s">
        <v>284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>
      <c r="A21" s="56"/>
      <c r="B21" s="56"/>
      <c r="C21" s="56">
        <v>4</v>
      </c>
      <c r="D21" s="62">
        <v>256640</v>
      </c>
      <c r="E21" s="56">
        <v>3.4</v>
      </c>
      <c r="F21" s="63">
        <v>2954</v>
      </c>
      <c r="G21" s="69">
        <v>1.2</v>
      </c>
      <c r="H21" s="69"/>
    </row>
    <row r="22" spans="1:8" ht="12" customHeight="1">
      <c r="A22" s="56"/>
      <c r="B22" s="56"/>
      <c r="C22" s="56">
        <v>5</v>
      </c>
      <c r="D22" s="62">
        <v>259252</v>
      </c>
      <c r="E22" s="56">
        <v>3.4</v>
      </c>
      <c r="F22" s="65">
        <v>2612</v>
      </c>
      <c r="G22" s="70">
        <v>1</v>
      </c>
      <c r="H22" s="70"/>
    </row>
    <row r="23" spans="1:8" ht="12" customHeight="1">
      <c r="A23" s="56"/>
      <c r="B23" s="56"/>
      <c r="C23" s="56">
        <v>6</v>
      </c>
      <c r="D23" s="62">
        <v>262683</v>
      </c>
      <c r="E23" s="56">
        <v>3.4</v>
      </c>
      <c r="F23" s="65">
        <v>3431</v>
      </c>
      <c r="G23" s="70">
        <v>1.3</v>
      </c>
      <c r="H23" s="70"/>
    </row>
    <row r="24" spans="1:8" ht="12" customHeight="1">
      <c r="A24" s="56" t="s">
        <v>126</v>
      </c>
      <c r="B24" s="56"/>
      <c r="C24" s="56">
        <v>7</v>
      </c>
      <c r="D24" s="62">
        <v>267862</v>
      </c>
      <c r="E24" s="56">
        <v>3.3</v>
      </c>
      <c r="F24" s="63" t="s">
        <v>127</v>
      </c>
      <c r="G24" s="68" t="s">
        <v>127</v>
      </c>
      <c r="H24" s="68"/>
    </row>
    <row r="25" spans="1:8" ht="12" customHeight="1">
      <c r="A25" s="56"/>
      <c r="B25" s="56"/>
      <c r="C25" s="56">
        <v>8</v>
      </c>
      <c r="D25" s="62">
        <v>271222</v>
      </c>
      <c r="E25" s="56">
        <v>3.3</v>
      </c>
      <c r="F25" s="63">
        <v>3360</v>
      </c>
      <c r="G25" s="68">
        <v>1.3</v>
      </c>
      <c r="H25" s="68"/>
    </row>
    <row r="26" spans="1:8" ht="12" customHeight="1">
      <c r="A26" s="56"/>
      <c r="B26" s="56"/>
      <c r="C26" s="56">
        <v>9</v>
      </c>
      <c r="D26" s="62">
        <v>274233</v>
      </c>
      <c r="E26" s="56">
        <v>3.2</v>
      </c>
      <c r="F26" s="63">
        <v>3011</v>
      </c>
      <c r="G26" s="69">
        <v>1.1000000000000001</v>
      </c>
      <c r="H26" s="69"/>
    </row>
    <row r="27" spans="1:8" ht="12" customHeight="1">
      <c r="A27" s="56"/>
      <c r="B27" s="56"/>
      <c r="C27" s="56">
        <v>10</v>
      </c>
      <c r="D27" s="62">
        <v>277148</v>
      </c>
      <c r="E27" s="56">
        <v>3.2</v>
      </c>
      <c r="F27" s="65">
        <v>2915</v>
      </c>
      <c r="G27" s="70">
        <v>1.1000000000000001</v>
      </c>
      <c r="H27" s="70"/>
    </row>
    <row r="28" spans="1:8" ht="12" customHeight="1">
      <c r="A28" s="56"/>
      <c r="B28" s="56"/>
      <c r="C28" s="56">
        <v>11</v>
      </c>
      <c r="D28" s="62">
        <v>280058</v>
      </c>
      <c r="E28" s="56">
        <v>3.2</v>
      </c>
      <c r="F28" s="65">
        <v>2910</v>
      </c>
      <c r="G28" s="70">
        <v>1.1000000000000001</v>
      </c>
      <c r="H28" s="70"/>
    </row>
    <row r="29" spans="1:8" ht="12" customHeight="1">
      <c r="A29" s="56" t="s">
        <v>126</v>
      </c>
      <c r="B29" s="56"/>
      <c r="C29" s="56">
        <v>12</v>
      </c>
      <c r="D29" s="62">
        <v>278306</v>
      </c>
      <c r="E29" s="56">
        <v>3.1</v>
      </c>
      <c r="F29" s="63" t="s">
        <v>127</v>
      </c>
      <c r="G29" s="68" t="s">
        <v>127</v>
      </c>
      <c r="H29" s="68"/>
    </row>
    <row r="30" spans="1:8" ht="12" customHeight="1">
      <c r="A30" s="56"/>
      <c r="B30" s="56"/>
      <c r="C30" s="56">
        <v>13</v>
      </c>
      <c r="D30" s="62">
        <v>280812</v>
      </c>
      <c r="E30" s="56">
        <v>3.1</v>
      </c>
      <c r="F30" s="63">
        <v>2506</v>
      </c>
      <c r="G30" s="68">
        <v>0.90044770863725532</v>
      </c>
      <c r="H30" s="68"/>
    </row>
    <row r="31" spans="1:8" ht="12" customHeight="1">
      <c r="A31" s="56"/>
      <c r="B31" s="56"/>
      <c r="C31" s="56">
        <v>14</v>
      </c>
      <c r="D31" s="62">
        <v>283100</v>
      </c>
      <c r="E31" s="56">
        <v>3.1</v>
      </c>
      <c r="F31" s="63">
        <v>2288</v>
      </c>
      <c r="G31" s="68">
        <v>0.81</v>
      </c>
      <c r="H31" s="68"/>
    </row>
    <row r="32" spans="1:8" ht="12" customHeight="1">
      <c r="A32" s="71"/>
      <c r="B32" s="71"/>
      <c r="C32" s="71">
        <v>15</v>
      </c>
      <c r="D32" s="62">
        <v>285606</v>
      </c>
      <c r="E32" s="72">
        <v>3.1</v>
      </c>
      <c r="F32" s="73">
        <f>D32-D31</f>
        <v>2506</v>
      </c>
      <c r="G32" s="72">
        <v>0.88519957612151179</v>
      </c>
      <c r="H32" s="72"/>
    </row>
    <row r="33" spans="1:8" ht="12" customHeight="1">
      <c r="A33" s="54"/>
      <c r="B33" s="54"/>
      <c r="C33" s="74">
        <v>16</v>
      </c>
      <c r="D33" s="75">
        <v>287692</v>
      </c>
      <c r="E33" s="76">
        <v>3</v>
      </c>
      <c r="F33" s="75">
        <f>D33-D32</f>
        <v>2086</v>
      </c>
      <c r="G33" s="76">
        <v>0.7303768128120558</v>
      </c>
      <c r="H33" s="76"/>
    </row>
    <row r="34" spans="1:8" ht="12" customHeight="1">
      <c r="A34" s="71" t="s">
        <v>126</v>
      </c>
      <c r="B34" s="54"/>
      <c r="C34" s="74">
        <v>17</v>
      </c>
      <c r="D34" s="75">
        <v>287431</v>
      </c>
      <c r="E34" s="76">
        <v>3</v>
      </c>
      <c r="F34" s="151" t="s">
        <v>127</v>
      </c>
      <c r="G34" s="152" t="s">
        <v>127</v>
      </c>
      <c r="H34" s="76"/>
    </row>
    <row r="35" spans="1:8" s="150" customFormat="1" ht="12" customHeight="1">
      <c r="A35" s="153"/>
      <c r="B35" s="153"/>
      <c r="C35" s="74">
        <v>18</v>
      </c>
      <c r="D35" s="75">
        <v>290279</v>
      </c>
      <c r="E35" s="76">
        <v>3</v>
      </c>
      <c r="F35" s="151">
        <v>2848</v>
      </c>
      <c r="G35" s="152">
        <v>0.9908464988118888</v>
      </c>
      <c r="H35" s="149"/>
    </row>
    <row r="36" spans="1:8" s="150" customFormat="1" ht="12" customHeight="1">
      <c r="A36" s="153"/>
      <c r="B36" s="153"/>
      <c r="C36" s="74">
        <v>19</v>
      </c>
      <c r="D36" s="75">
        <v>293002</v>
      </c>
      <c r="E36" s="76">
        <v>2.9</v>
      </c>
      <c r="F36" s="75">
        <f>D36-D35</f>
        <v>2723</v>
      </c>
      <c r="G36" s="76">
        <v>0.93806303590683449</v>
      </c>
      <c r="H36" s="149"/>
    </row>
    <row r="37" spans="1:8" s="150" customFormat="1" ht="12" customHeight="1">
      <c r="A37" s="153"/>
      <c r="B37" s="153"/>
      <c r="C37" s="74">
        <v>20</v>
      </c>
      <c r="D37" s="75">
        <v>295425</v>
      </c>
      <c r="E37" s="76">
        <v>2.9</v>
      </c>
      <c r="F37" s="75">
        <v>2423</v>
      </c>
      <c r="G37" s="76">
        <v>0.82695681258148412</v>
      </c>
      <c r="H37" s="149"/>
    </row>
    <row r="38" spans="1:8" s="147" customFormat="1" ht="12" customHeight="1">
      <c r="A38" s="190"/>
      <c r="B38" s="190"/>
      <c r="C38" s="74">
        <v>21</v>
      </c>
      <c r="D38" s="75">
        <v>297429</v>
      </c>
      <c r="E38" s="76">
        <v>2.9</v>
      </c>
      <c r="F38" s="75">
        <f>D38-D37</f>
        <v>2004</v>
      </c>
      <c r="G38" s="76">
        <v>0.67834475755267831</v>
      </c>
      <c r="H38" s="146"/>
    </row>
    <row r="39" spans="1:8" s="147" customFormat="1" ht="12" customHeight="1">
      <c r="A39" s="71" t="s">
        <v>126</v>
      </c>
      <c r="B39" s="190"/>
      <c r="C39" s="74">
        <v>22</v>
      </c>
      <c r="D39" s="75">
        <v>295038</v>
      </c>
      <c r="E39" s="76">
        <v>2.9</v>
      </c>
      <c r="F39" s="197" t="s">
        <v>127</v>
      </c>
      <c r="G39" s="198" t="s">
        <v>127</v>
      </c>
      <c r="H39" s="146"/>
    </row>
    <row r="40" spans="1:8" s="147" customFormat="1" ht="12" customHeight="1">
      <c r="A40" s="71"/>
      <c r="B40" s="190"/>
      <c r="C40" s="74">
        <v>23</v>
      </c>
      <c r="D40" s="75">
        <v>297524</v>
      </c>
      <c r="E40" s="76">
        <v>2.8</v>
      </c>
      <c r="F40" s="197">
        <v>2486</v>
      </c>
      <c r="G40" s="198">
        <v>0.83582972743074824</v>
      </c>
      <c r="H40" s="146"/>
    </row>
    <row r="41" spans="1:8" s="147" customFormat="1" ht="12" customHeight="1">
      <c r="A41" s="71"/>
      <c r="B41" s="190"/>
      <c r="C41" s="74">
        <v>24</v>
      </c>
      <c r="D41" s="75">
        <v>299776</v>
      </c>
      <c r="E41" s="76">
        <v>2.8</v>
      </c>
      <c r="F41" s="75">
        <v>2252</v>
      </c>
      <c r="G41" s="76">
        <v>0.76229161377676236</v>
      </c>
      <c r="H41" s="146"/>
    </row>
    <row r="42" spans="1:8" s="147" customFormat="1" ht="12" customHeight="1">
      <c r="A42" s="71"/>
      <c r="B42" s="190"/>
      <c r="C42" s="74">
        <v>25</v>
      </c>
      <c r="D42" s="75">
        <v>301958</v>
      </c>
      <c r="E42" s="76">
        <v>2.8</v>
      </c>
      <c r="F42" s="75">
        <v>2182</v>
      </c>
      <c r="G42" s="76">
        <v>0.73362046068137265</v>
      </c>
      <c r="H42" s="146"/>
    </row>
    <row r="43" spans="1:8" s="147" customFormat="1" ht="12" customHeight="1">
      <c r="A43" s="71"/>
      <c r="B43" s="190"/>
      <c r="C43" s="74">
        <v>26</v>
      </c>
      <c r="D43" s="75">
        <v>303808</v>
      </c>
      <c r="E43" s="76">
        <v>2.7</v>
      </c>
      <c r="F43" s="75">
        <v>1850</v>
      </c>
      <c r="G43" s="76">
        <v>0.61266798693860003</v>
      </c>
      <c r="H43" s="146"/>
    </row>
    <row r="44" spans="1:8" s="147" customFormat="1" ht="12" customHeight="1">
      <c r="A44" s="71" t="s">
        <v>126</v>
      </c>
      <c r="B44" s="190"/>
      <c r="C44" s="74">
        <v>27</v>
      </c>
      <c r="D44" s="75">
        <v>302109</v>
      </c>
      <c r="E44" s="76">
        <v>2.8</v>
      </c>
      <c r="F44" s="197" t="s">
        <v>127</v>
      </c>
      <c r="G44" s="198" t="s">
        <v>127</v>
      </c>
      <c r="H44" s="146"/>
    </row>
    <row r="45" spans="1:8" s="147" customFormat="1" ht="12" customHeight="1" thickBot="1">
      <c r="A45" s="145"/>
      <c r="B45" s="145"/>
      <c r="C45" s="259">
        <v>28</v>
      </c>
      <c r="D45" s="260">
        <v>304646</v>
      </c>
      <c r="E45" s="445">
        <v>2.7</v>
      </c>
      <c r="F45" s="446">
        <f>D45-D44</f>
        <v>2537</v>
      </c>
      <c r="G45" s="447">
        <f>F45/D44*100</f>
        <v>0.83976313184976281</v>
      </c>
      <c r="H45" s="146"/>
    </row>
    <row r="46" spans="1:8" ht="13.5" customHeight="1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>
      <c r="A49" s="79" t="s">
        <v>153</v>
      </c>
      <c r="B49" s="79"/>
    </row>
    <row r="53" spans="1:3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48"/>
  <sheetViews>
    <sheetView showGridLines="0" zoomScale="80" zoomScaleNormal="80" workbookViewId="0"/>
  </sheetViews>
  <sheetFormatPr defaultRowHeight="13.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/>
    <row r="2" spans="1:36" ht="36.75" customHeight="1">
      <c r="B2" s="313" t="s">
        <v>97</v>
      </c>
      <c r="C2" s="314"/>
      <c r="D2" s="314" t="s">
        <v>91</v>
      </c>
      <c r="E2" s="314"/>
      <c r="F2" s="314"/>
      <c r="G2" s="314"/>
      <c r="H2" s="278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36" ht="33.4" customHeight="1">
      <c r="A3" s="278"/>
      <c r="B3" s="278"/>
      <c r="C3" s="315" t="s">
        <v>158</v>
      </c>
      <c r="E3" s="315"/>
      <c r="F3" s="315"/>
      <c r="G3" s="315"/>
      <c r="H3" s="315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36" ht="30" customHeight="1">
      <c r="A4" s="278"/>
      <c r="B4" s="278"/>
      <c r="C4" s="315" t="s">
        <v>288</v>
      </c>
      <c r="D4" s="315"/>
      <c r="E4" s="315"/>
      <c r="F4" s="315"/>
      <c r="G4" s="315"/>
      <c r="H4" s="315"/>
      <c r="I4" s="282"/>
      <c r="J4" s="282"/>
      <c r="K4" s="282"/>
      <c r="L4" s="282"/>
      <c r="M4" s="282"/>
      <c r="N4" s="282"/>
      <c r="O4" s="282"/>
      <c r="P4" s="282"/>
      <c r="Q4" s="282"/>
      <c r="R4" s="282"/>
    </row>
    <row r="5" spans="1:36" ht="30" customHeight="1">
      <c r="A5" s="278"/>
      <c r="B5" s="278"/>
      <c r="C5" s="315" t="s">
        <v>389</v>
      </c>
      <c r="D5" s="315"/>
      <c r="E5" s="315"/>
      <c r="F5" s="315"/>
      <c r="G5" s="315"/>
      <c r="H5" s="315"/>
      <c r="I5" s="282"/>
      <c r="J5" s="282"/>
      <c r="K5" s="282"/>
      <c r="L5" s="282"/>
      <c r="M5" s="282"/>
      <c r="N5" s="282"/>
      <c r="O5" s="282"/>
      <c r="P5" s="282"/>
      <c r="Q5" s="282"/>
      <c r="R5" s="282"/>
    </row>
    <row r="6" spans="1:36" ht="30" customHeight="1">
      <c r="A6" s="278"/>
      <c r="B6" s="278"/>
      <c r="C6" s="315" t="s">
        <v>94</v>
      </c>
      <c r="D6" s="315"/>
      <c r="E6" s="315"/>
      <c r="F6" s="315"/>
      <c r="G6" s="315"/>
      <c r="H6" s="315"/>
      <c r="I6" s="282"/>
      <c r="J6" s="282"/>
      <c r="K6" s="282"/>
      <c r="L6" s="282"/>
      <c r="M6" s="282"/>
      <c r="N6" s="282"/>
      <c r="O6" s="282"/>
      <c r="P6" s="282"/>
      <c r="Q6" s="282"/>
      <c r="R6" s="282"/>
    </row>
    <row r="7" spans="1:36" ht="30" customHeight="1">
      <c r="A7" s="278"/>
      <c r="B7" s="278"/>
      <c r="C7" s="315" t="s">
        <v>390</v>
      </c>
      <c r="E7" s="315"/>
      <c r="F7" s="315"/>
      <c r="G7" s="315"/>
      <c r="H7" s="315"/>
      <c r="I7" s="282"/>
      <c r="J7" s="282"/>
      <c r="K7" s="282"/>
      <c r="L7" s="282"/>
      <c r="M7" s="282"/>
      <c r="N7" s="282"/>
      <c r="O7" s="282"/>
      <c r="P7" s="282"/>
      <c r="Q7" s="282"/>
      <c r="R7" s="282"/>
    </row>
    <row r="8" spans="1:36" ht="30" customHeight="1">
      <c r="A8" s="278"/>
      <c r="B8" s="278"/>
      <c r="C8" s="315" t="s">
        <v>391</v>
      </c>
      <c r="D8" s="315"/>
      <c r="E8" s="315"/>
      <c r="F8" s="315"/>
      <c r="G8" s="315"/>
      <c r="H8" s="315"/>
      <c r="I8" s="282"/>
      <c r="J8" s="282"/>
      <c r="K8" s="282"/>
      <c r="L8" s="282"/>
      <c r="M8" s="282"/>
      <c r="N8" s="282"/>
      <c r="O8" s="282"/>
      <c r="P8" s="282"/>
      <c r="Q8" s="282"/>
      <c r="R8" s="282"/>
    </row>
    <row r="9" spans="1:36" ht="30" customHeight="1">
      <c r="A9" s="278"/>
      <c r="B9" s="278"/>
      <c r="C9" s="477" t="s">
        <v>269</v>
      </c>
      <c r="D9" s="477"/>
      <c r="E9" s="477"/>
      <c r="F9" s="477"/>
      <c r="G9" s="477"/>
      <c r="H9" s="477"/>
      <c r="I9" s="282"/>
      <c r="J9" s="282"/>
      <c r="K9" s="282"/>
      <c r="L9" s="282"/>
      <c r="M9" s="282"/>
      <c r="N9" s="282"/>
      <c r="O9" s="282"/>
      <c r="P9" s="282"/>
      <c r="Q9" s="282"/>
      <c r="R9" s="282"/>
    </row>
    <row r="10" spans="1:36" ht="36" customHeight="1">
      <c r="A10" s="282"/>
      <c r="B10" s="282"/>
      <c r="C10" s="316"/>
      <c r="D10" s="316"/>
      <c r="E10" s="316"/>
      <c r="F10" s="316"/>
      <c r="G10" s="316"/>
      <c r="H10" s="316"/>
      <c r="I10" s="282"/>
      <c r="J10" s="282"/>
      <c r="K10" s="282"/>
      <c r="L10" s="282"/>
      <c r="M10" s="282"/>
      <c r="N10" s="282"/>
      <c r="O10" s="282"/>
      <c r="P10" s="282"/>
      <c r="Q10" s="282"/>
      <c r="R10" s="282"/>
    </row>
    <row r="11" spans="1:36" ht="43.5" customHeight="1">
      <c r="A11" s="282"/>
      <c r="B11" s="282"/>
      <c r="C11" s="316"/>
      <c r="D11" s="316"/>
      <c r="E11" s="316"/>
      <c r="F11" s="316"/>
      <c r="G11" s="316"/>
      <c r="H11" s="316"/>
      <c r="I11" s="282"/>
      <c r="J11" s="282"/>
      <c r="K11" s="282"/>
      <c r="L11" s="282"/>
      <c r="M11" s="282"/>
      <c r="N11" s="282"/>
      <c r="O11" s="282"/>
      <c r="P11" s="282"/>
      <c r="Q11" s="282"/>
      <c r="R11" s="282"/>
    </row>
    <row r="12" spans="1:36" ht="38.25" customHeight="1" thickBot="1">
      <c r="C12" s="317" t="s">
        <v>92</v>
      </c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9" t="s">
        <v>93</v>
      </c>
      <c r="R12" s="320"/>
    </row>
    <row r="13" spans="1:36" ht="22.5" customHeight="1">
      <c r="C13" s="321"/>
      <c r="D13" s="322"/>
      <c r="E13" s="478" t="s">
        <v>270</v>
      </c>
      <c r="F13" s="323" t="s">
        <v>363</v>
      </c>
      <c r="G13" s="324"/>
      <c r="H13" s="324"/>
      <c r="I13" s="323" t="s">
        <v>368</v>
      </c>
      <c r="J13" s="324"/>
      <c r="K13" s="324"/>
      <c r="L13" s="324"/>
      <c r="M13" s="324"/>
      <c r="N13" s="324"/>
      <c r="O13" s="324"/>
      <c r="P13" s="324"/>
      <c r="Q13" s="324"/>
      <c r="R13" s="325"/>
      <c r="Z13" s="86"/>
      <c r="AB13" s="86"/>
      <c r="AD13" s="86"/>
      <c r="AF13" s="86"/>
      <c r="AH13" s="86"/>
      <c r="AJ13" s="86"/>
    </row>
    <row r="14" spans="1:36" ht="21.75" customHeight="1">
      <c r="C14" s="326"/>
      <c r="D14" s="327" t="s">
        <v>271</v>
      </c>
      <c r="E14" s="479"/>
      <c r="F14" s="328" t="s">
        <v>272</v>
      </c>
      <c r="G14" s="329" t="s">
        <v>31</v>
      </c>
      <c r="H14" s="329" t="s">
        <v>32</v>
      </c>
      <c r="I14" s="329" t="s">
        <v>33</v>
      </c>
      <c r="J14" s="329" t="s">
        <v>34</v>
      </c>
      <c r="K14" s="329" t="s">
        <v>35</v>
      </c>
      <c r="L14" s="329" t="s">
        <v>36</v>
      </c>
      <c r="M14" s="329" t="s">
        <v>37</v>
      </c>
      <c r="N14" s="329" t="s">
        <v>38</v>
      </c>
      <c r="O14" s="329" t="s">
        <v>39</v>
      </c>
      <c r="P14" s="329" t="s">
        <v>40</v>
      </c>
      <c r="Q14" s="329" t="s">
        <v>41</v>
      </c>
      <c r="R14" s="330"/>
      <c r="Z14" s="86"/>
      <c r="AB14" s="86"/>
      <c r="AD14" s="86"/>
      <c r="AF14" s="86"/>
      <c r="AH14" s="86"/>
      <c r="AJ14" s="86"/>
    </row>
    <row r="15" spans="1:36" ht="24" customHeight="1">
      <c r="C15" s="473" t="s">
        <v>52</v>
      </c>
      <c r="D15" s="474"/>
      <c r="E15" s="331">
        <f>SUM(F15:Q15)</f>
        <v>17511</v>
      </c>
      <c r="F15" s="332">
        <v>1306</v>
      </c>
      <c r="G15" s="332">
        <v>1027</v>
      </c>
      <c r="H15" s="332">
        <v>939</v>
      </c>
      <c r="I15" s="332">
        <v>944</v>
      </c>
      <c r="J15" s="332">
        <v>1268</v>
      </c>
      <c r="K15" s="332">
        <v>3236</v>
      </c>
      <c r="L15" s="332">
        <v>2759</v>
      </c>
      <c r="M15" s="332">
        <v>1231</v>
      </c>
      <c r="N15" s="332">
        <v>1120</v>
      </c>
      <c r="O15" s="332">
        <v>1202</v>
      </c>
      <c r="P15" s="332">
        <v>1375</v>
      </c>
      <c r="Q15" s="332">
        <v>1104</v>
      </c>
      <c r="R15" s="333"/>
      <c r="Z15" s="86"/>
      <c r="AB15" s="86"/>
      <c r="AD15" s="86"/>
      <c r="AF15" s="86"/>
      <c r="AH15" s="86"/>
      <c r="AJ15" s="86"/>
    </row>
    <row r="16" spans="1:36" ht="24.75" customHeight="1" thickBot="1">
      <c r="C16" s="475" t="s">
        <v>53</v>
      </c>
      <c r="D16" s="476"/>
      <c r="E16" s="334">
        <f>SUM(F16:Q16)</f>
        <v>19335</v>
      </c>
      <c r="F16" s="335">
        <v>1051</v>
      </c>
      <c r="G16" s="335">
        <v>1020</v>
      </c>
      <c r="H16" s="335">
        <v>961</v>
      </c>
      <c r="I16" s="335">
        <v>1046</v>
      </c>
      <c r="J16" s="335">
        <v>1258</v>
      </c>
      <c r="K16" s="335">
        <v>5931</v>
      </c>
      <c r="L16" s="335">
        <v>1790</v>
      </c>
      <c r="M16" s="335">
        <v>1231</v>
      </c>
      <c r="N16" s="335">
        <v>1207</v>
      </c>
      <c r="O16" s="335">
        <v>1222</v>
      </c>
      <c r="P16" s="335">
        <v>1390</v>
      </c>
      <c r="Q16" s="335">
        <v>1228</v>
      </c>
      <c r="R16" s="333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</row>
    <row r="17" spans="2:36" ht="34.5" customHeight="1">
      <c r="D17" s="337"/>
      <c r="E17" s="338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</row>
    <row r="18" spans="2:36" ht="33.6" customHeight="1">
      <c r="B18" s="313" t="s">
        <v>273</v>
      </c>
      <c r="C18" s="314"/>
      <c r="D18" s="314" t="s">
        <v>316</v>
      </c>
      <c r="E18" s="314"/>
      <c r="F18" s="314"/>
      <c r="G18" s="278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</row>
    <row r="19" spans="2:36" ht="32.25" customHeight="1">
      <c r="C19" s="340" t="s">
        <v>182</v>
      </c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</row>
    <row r="20" spans="2:36" ht="29.25" customHeight="1">
      <c r="C20" s="315" t="s">
        <v>274</v>
      </c>
      <c r="D20" s="340"/>
      <c r="E20" s="341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</row>
    <row r="21" spans="2:36" ht="21.75" customHeight="1"/>
    <row r="22" spans="2:36" ht="21" customHeight="1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>
      <c r="J31" s="114"/>
      <c r="Z31" s="86"/>
      <c r="AB31" s="86"/>
      <c r="AD31" s="86"/>
      <c r="AF31" s="86"/>
      <c r="AH31" s="86"/>
      <c r="AJ31" s="86"/>
    </row>
    <row r="32" spans="2:36" ht="6" customHeight="1">
      <c r="J32" s="114"/>
      <c r="Z32" s="86"/>
      <c r="AB32" s="86"/>
      <c r="AD32" s="86"/>
      <c r="AF32" s="86"/>
      <c r="AH32" s="86"/>
      <c r="AJ32" s="86"/>
    </row>
    <row r="33" spans="1:36" ht="6" customHeight="1">
      <c r="J33" s="114"/>
      <c r="Z33" s="86"/>
      <c r="AB33" s="86"/>
      <c r="AD33" s="86"/>
      <c r="AF33" s="86"/>
      <c r="AH33" s="86"/>
      <c r="AJ33" s="86"/>
    </row>
    <row r="34" spans="1:36" ht="30" customHeight="1">
      <c r="J34" s="114"/>
      <c r="Z34" s="86"/>
      <c r="AB34" s="86"/>
      <c r="AD34" s="86"/>
      <c r="AF34" s="86"/>
      <c r="AH34" s="86"/>
      <c r="AJ34" s="86"/>
    </row>
    <row r="35" spans="1:36" ht="30" customHeight="1">
      <c r="J35" s="114"/>
      <c r="Z35" s="86"/>
      <c r="AB35" s="86"/>
      <c r="AD35" s="86"/>
      <c r="AF35" s="86"/>
      <c r="AH35" s="86"/>
      <c r="AJ35" s="86"/>
    </row>
    <row r="36" spans="1:36" ht="30" customHeight="1">
      <c r="J36" s="114"/>
      <c r="Z36" s="86"/>
      <c r="AB36" s="86"/>
      <c r="AD36" s="86"/>
      <c r="AF36" s="86"/>
      <c r="AH36" s="86"/>
      <c r="AJ36" s="86"/>
    </row>
    <row r="37" spans="1:36" ht="30" customHeight="1">
      <c r="J37" s="114"/>
      <c r="Z37" s="86"/>
      <c r="AB37" s="86"/>
      <c r="AD37" s="86"/>
      <c r="AF37" s="86"/>
      <c r="AH37" s="86"/>
      <c r="AJ37" s="86"/>
    </row>
    <row r="38" spans="1:36" ht="30" customHeight="1">
      <c r="B38" s="228"/>
      <c r="C38" s="228"/>
      <c r="AB38" s="86"/>
      <c r="AD38" s="86"/>
      <c r="AF38" s="86"/>
      <c r="AH38" s="86"/>
      <c r="AJ38" s="86"/>
    </row>
    <row r="39" spans="1:36" ht="6" customHeight="1"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282"/>
      <c r="O39" s="282"/>
      <c r="P39" s="282"/>
      <c r="Q39" s="282"/>
      <c r="R39" s="282"/>
      <c r="AB39" s="86"/>
      <c r="AD39" s="86"/>
      <c r="AF39" s="86"/>
      <c r="AH39" s="86"/>
      <c r="AJ39" s="86"/>
    </row>
    <row r="40" spans="1:36" ht="17.25">
      <c r="A40" s="306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282"/>
      <c r="O40" s="282"/>
      <c r="P40" s="282"/>
      <c r="Q40" s="282"/>
      <c r="R40" s="282"/>
      <c r="AB40" s="86"/>
      <c r="AD40" s="86"/>
      <c r="AF40" s="86"/>
      <c r="AH40" s="86"/>
      <c r="AJ40" s="86"/>
    </row>
    <row r="41" spans="1:36" ht="16.5" customHeight="1">
      <c r="A41" s="306"/>
      <c r="B41" s="342"/>
      <c r="AB41" s="86"/>
      <c r="AD41" s="86"/>
      <c r="AF41" s="86"/>
      <c r="AH41" s="86"/>
      <c r="AJ41" s="86"/>
    </row>
    <row r="42" spans="1:36" ht="16.5" customHeight="1">
      <c r="A42" s="306" t="s">
        <v>342</v>
      </c>
      <c r="AB42" s="86"/>
      <c r="AD42" s="86"/>
      <c r="AF42" s="86"/>
      <c r="AH42" s="86"/>
      <c r="AJ42" s="86"/>
    </row>
    <row r="43" spans="1:36" ht="16.5" customHeight="1">
      <c r="A43" s="306"/>
      <c r="AB43" s="86"/>
      <c r="AD43" s="86"/>
      <c r="AF43" s="86"/>
      <c r="AH43" s="86"/>
      <c r="AJ43" s="86"/>
    </row>
    <row r="44" spans="1:36">
      <c r="AB44" s="86"/>
      <c r="AD44" s="86"/>
      <c r="AF44" s="86"/>
      <c r="AH44" s="86"/>
      <c r="AJ44" s="86"/>
    </row>
    <row r="45" spans="1:36">
      <c r="AB45" s="86"/>
      <c r="AD45" s="86"/>
      <c r="AF45" s="86"/>
      <c r="AH45" s="86"/>
      <c r="AJ45" s="86"/>
    </row>
    <row r="46" spans="1:36">
      <c r="AB46" s="86"/>
      <c r="AD46" s="86"/>
      <c r="AF46" s="86"/>
      <c r="AH46" s="86"/>
      <c r="AJ46" s="86"/>
    </row>
    <row r="47" spans="1:36">
      <c r="AB47" s="86"/>
      <c r="AD47" s="86"/>
      <c r="AF47" s="86"/>
      <c r="AH47" s="86"/>
      <c r="AJ47" s="86"/>
    </row>
    <row r="48" spans="1:36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31"/>
  <sheetViews>
    <sheetView zoomScaleNormal="100" workbookViewId="0"/>
  </sheetViews>
  <sheetFormatPr defaultRowHeight="13.5"/>
  <cols>
    <col min="1" max="6" width="8.625" customWidth="1"/>
    <col min="7" max="7" width="3.5" customWidth="1"/>
    <col min="8" max="10" width="8.625" customWidth="1"/>
  </cols>
  <sheetData>
    <row r="1" spans="1:10">
      <c r="A1" s="9" t="s">
        <v>346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48</v>
      </c>
      <c r="B3" s="26"/>
      <c r="C3" s="26"/>
      <c r="D3" s="26"/>
      <c r="E3" s="11"/>
      <c r="F3" s="377">
        <v>47208</v>
      </c>
      <c r="G3" s="9"/>
      <c r="H3" s="189" t="s">
        <v>50</v>
      </c>
      <c r="I3" s="9"/>
      <c r="J3" s="9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27" t="s">
        <v>4</v>
      </c>
      <c r="B5" s="29" t="s">
        <v>51</v>
      </c>
      <c r="C5" s="12" t="s">
        <v>52</v>
      </c>
      <c r="D5" s="188" t="s">
        <v>53</v>
      </c>
      <c r="E5" s="187" t="s">
        <v>5</v>
      </c>
      <c r="F5" s="28" t="s">
        <v>28</v>
      </c>
      <c r="G5" s="8"/>
      <c r="H5" s="203" t="s">
        <v>4</v>
      </c>
      <c r="I5" s="203" t="s">
        <v>5</v>
      </c>
      <c r="J5" s="204" t="s">
        <v>28</v>
      </c>
    </row>
    <row r="6" spans="1:10">
      <c r="A6" s="12" t="s">
        <v>6</v>
      </c>
      <c r="B6" s="375">
        <v>1033</v>
      </c>
      <c r="C6" s="375">
        <v>1276</v>
      </c>
      <c r="D6" s="376">
        <v>1136</v>
      </c>
      <c r="E6" s="201">
        <f>B6+C6+D6</f>
        <v>3445</v>
      </c>
      <c r="F6" s="211">
        <f>E6/F3*100</f>
        <v>7.2974919505168616</v>
      </c>
      <c r="G6" s="9"/>
      <c r="H6" s="205" t="s">
        <v>18</v>
      </c>
      <c r="I6" s="206">
        <v>9125</v>
      </c>
      <c r="J6" s="207">
        <v>19.329350957464836</v>
      </c>
    </row>
    <row r="7" spans="1:10">
      <c r="A7" s="12" t="s">
        <v>9</v>
      </c>
      <c r="B7" s="375">
        <v>385</v>
      </c>
      <c r="C7" s="375">
        <v>621</v>
      </c>
      <c r="D7" s="376">
        <v>582</v>
      </c>
      <c r="E7" s="201">
        <f t="shared" ref="E7:E24" si="0">B7+C7+D7</f>
        <v>1588</v>
      </c>
      <c r="F7" s="211">
        <f>E7/F3*100</f>
        <v>3.36383663785799</v>
      </c>
      <c r="G7" s="9"/>
      <c r="H7" s="205" t="s">
        <v>21</v>
      </c>
      <c r="I7" s="206">
        <v>8158</v>
      </c>
      <c r="J7" s="207">
        <v>17.280969327232672</v>
      </c>
    </row>
    <row r="8" spans="1:10">
      <c r="A8" s="12" t="s">
        <v>12</v>
      </c>
      <c r="B8" s="375">
        <v>228</v>
      </c>
      <c r="C8" s="375">
        <v>306</v>
      </c>
      <c r="D8" s="376">
        <v>334</v>
      </c>
      <c r="E8" s="201">
        <f t="shared" si="0"/>
        <v>868</v>
      </c>
      <c r="F8" s="211">
        <f>E8/F3*100</f>
        <v>1.8386714116251484</v>
      </c>
      <c r="G8" s="9"/>
      <c r="H8" s="205" t="s">
        <v>24</v>
      </c>
      <c r="I8" s="206">
        <v>5782</v>
      </c>
      <c r="J8" s="207">
        <v>12.247924080664294</v>
      </c>
    </row>
    <row r="9" spans="1:10">
      <c r="A9" s="12" t="s">
        <v>15</v>
      </c>
      <c r="B9" s="375">
        <v>508</v>
      </c>
      <c r="C9" s="375">
        <v>1158</v>
      </c>
      <c r="D9" s="376">
        <v>2241</v>
      </c>
      <c r="E9" s="201">
        <f t="shared" si="0"/>
        <v>3907</v>
      </c>
      <c r="F9" s="211">
        <f>E9/F3*100</f>
        <v>8.2761396373496012</v>
      </c>
      <c r="G9" s="9"/>
      <c r="H9" s="205" t="s">
        <v>15</v>
      </c>
      <c r="I9" s="206">
        <v>3907</v>
      </c>
      <c r="J9" s="207">
        <v>8.2761396373496012</v>
      </c>
    </row>
    <row r="10" spans="1:10">
      <c r="A10" s="12" t="s">
        <v>18</v>
      </c>
      <c r="B10" s="375">
        <v>1330</v>
      </c>
      <c r="C10" s="375">
        <v>3361</v>
      </c>
      <c r="D10" s="376">
        <v>4434</v>
      </c>
      <c r="E10" s="201">
        <f t="shared" si="0"/>
        <v>9125</v>
      </c>
      <c r="F10" s="211">
        <f>E10/F3*100</f>
        <v>19.329350957464836</v>
      </c>
      <c r="G10" s="9"/>
      <c r="H10" s="205" t="s">
        <v>7</v>
      </c>
      <c r="I10" s="206">
        <v>3890</v>
      </c>
      <c r="J10" s="207">
        <v>8.240128791730216</v>
      </c>
    </row>
    <row r="11" spans="1:10">
      <c r="A11" s="12" t="s">
        <v>21</v>
      </c>
      <c r="B11" s="375">
        <v>1965</v>
      </c>
      <c r="C11" s="375">
        <v>2910</v>
      </c>
      <c r="D11" s="376">
        <v>3283</v>
      </c>
      <c r="E11" s="201">
        <f t="shared" si="0"/>
        <v>8158</v>
      </c>
      <c r="F11" s="211">
        <f>E11/F3*100</f>
        <v>17.280969327232672</v>
      </c>
      <c r="G11" s="9"/>
      <c r="H11" s="205" t="s">
        <v>6</v>
      </c>
      <c r="I11" s="206">
        <v>3445</v>
      </c>
      <c r="J11" s="207">
        <v>7.2974919505168616</v>
      </c>
    </row>
    <row r="12" spans="1:10">
      <c r="A12" s="12" t="s">
        <v>24</v>
      </c>
      <c r="B12" s="375">
        <v>1445</v>
      </c>
      <c r="C12" s="375">
        <v>2136</v>
      </c>
      <c r="D12" s="376">
        <v>2201</v>
      </c>
      <c r="E12" s="201">
        <f t="shared" si="0"/>
        <v>5782</v>
      </c>
      <c r="F12" s="211">
        <f>E12/F3*100</f>
        <v>12.247924080664294</v>
      </c>
      <c r="G12" s="9"/>
      <c r="H12" s="205" t="s">
        <v>10</v>
      </c>
      <c r="I12" s="206">
        <v>2787</v>
      </c>
      <c r="J12" s="207">
        <v>5.9036603965429588</v>
      </c>
    </row>
    <row r="13" spans="1:10">
      <c r="A13" s="12" t="s">
        <v>7</v>
      </c>
      <c r="B13" s="375">
        <v>925</v>
      </c>
      <c r="C13" s="375">
        <v>1538</v>
      </c>
      <c r="D13" s="376">
        <v>1427</v>
      </c>
      <c r="E13" s="201">
        <f t="shared" si="0"/>
        <v>3890</v>
      </c>
      <c r="F13" s="211">
        <f>E13/F3*100</f>
        <v>8.240128791730216</v>
      </c>
      <c r="G13" s="9"/>
      <c r="H13" s="205" t="s">
        <v>13</v>
      </c>
      <c r="I13" s="206">
        <v>1916</v>
      </c>
      <c r="J13" s="207">
        <v>4.0586341298085067</v>
      </c>
    </row>
    <row r="14" spans="1:10">
      <c r="A14" s="12" t="s">
        <v>10</v>
      </c>
      <c r="B14" s="375">
        <v>605</v>
      </c>
      <c r="C14" s="375">
        <v>1126</v>
      </c>
      <c r="D14" s="376">
        <v>1056</v>
      </c>
      <c r="E14" s="201">
        <f t="shared" si="0"/>
        <v>2787</v>
      </c>
      <c r="F14" s="211">
        <f>E14/F3*100</f>
        <v>5.9036603965429588</v>
      </c>
      <c r="G14" s="9"/>
      <c r="H14" s="205" t="s">
        <v>9</v>
      </c>
      <c r="I14" s="206">
        <v>1588</v>
      </c>
      <c r="J14" s="207">
        <v>3.36383663785799</v>
      </c>
    </row>
    <row r="15" spans="1:10">
      <c r="A15" s="12" t="s">
        <v>13</v>
      </c>
      <c r="B15" s="375">
        <v>414</v>
      </c>
      <c r="C15" s="375">
        <v>767</v>
      </c>
      <c r="D15" s="376">
        <v>735</v>
      </c>
      <c r="E15" s="201">
        <f t="shared" si="0"/>
        <v>1916</v>
      </c>
      <c r="F15" s="211">
        <f>E15/F3*100</f>
        <v>4.0586341298085067</v>
      </c>
      <c r="G15" s="9"/>
      <c r="H15" s="205" t="s">
        <v>16</v>
      </c>
      <c r="I15" s="206">
        <v>1461</v>
      </c>
      <c r="J15" s="207">
        <v>3.0948144382308085</v>
      </c>
    </row>
    <row r="16" spans="1:10">
      <c r="A16" s="12" t="s">
        <v>16</v>
      </c>
      <c r="B16" s="375">
        <v>314</v>
      </c>
      <c r="C16" s="375">
        <v>590</v>
      </c>
      <c r="D16" s="376">
        <v>557</v>
      </c>
      <c r="E16" s="201">
        <f t="shared" si="0"/>
        <v>1461</v>
      </c>
      <c r="F16" s="211">
        <f>E16/F3*100</f>
        <v>3.0948144382308085</v>
      </c>
      <c r="G16" s="9"/>
      <c r="H16" s="205" t="s">
        <v>19</v>
      </c>
      <c r="I16" s="206">
        <v>1189</v>
      </c>
      <c r="J16" s="207">
        <v>2.5186409083206236</v>
      </c>
    </row>
    <row r="17" spans="1:10">
      <c r="A17" s="12" t="s">
        <v>19</v>
      </c>
      <c r="B17" s="375">
        <v>295</v>
      </c>
      <c r="C17" s="375">
        <v>481</v>
      </c>
      <c r="D17" s="376">
        <v>413</v>
      </c>
      <c r="E17" s="201">
        <f t="shared" si="0"/>
        <v>1189</v>
      </c>
      <c r="F17" s="211">
        <f>E17/F3*100</f>
        <v>2.5186409083206236</v>
      </c>
      <c r="G17" s="9"/>
      <c r="H17" s="205" t="s">
        <v>22</v>
      </c>
      <c r="I17" s="206">
        <v>908</v>
      </c>
      <c r="J17" s="207">
        <v>1.9234028130825285</v>
      </c>
    </row>
    <row r="18" spans="1:10">
      <c r="A18" s="12" t="s">
        <v>22</v>
      </c>
      <c r="B18" s="375">
        <v>246</v>
      </c>
      <c r="C18" s="375">
        <v>386</v>
      </c>
      <c r="D18" s="376">
        <v>276</v>
      </c>
      <c r="E18" s="201">
        <f t="shared" si="0"/>
        <v>908</v>
      </c>
      <c r="F18" s="211">
        <f>E18/F3*100</f>
        <v>1.9234028130825285</v>
      </c>
      <c r="G18" s="9"/>
      <c r="H18" s="205" t="s">
        <v>12</v>
      </c>
      <c r="I18" s="206">
        <v>868</v>
      </c>
      <c r="J18" s="207">
        <v>1.8386714116251484</v>
      </c>
    </row>
    <row r="19" spans="1:10">
      <c r="A19" s="12" t="s">
        <v>25</v>
      </c>
      <c r="B19" s="375">
        <v>162</v>
      </c>
      <c r="C19" s="375">
        <v>314</v>
      </c>
      <c r="D19" s="376">
        <v>199</v>
      </c>
      <c r="E19" s="201">
        <f t="shared" si="0"/>
        <v>675</v>
      </c>
      <c r="F19" s="211">
        <f>E19/F3*100</f>
        <v>1.4298423995932892</v>
      </c>
      <c r="G19" s="9"/>
      <c r="H19" s="205" t="s">
        <v>25</v>
      </c>
      <c r="I19" s="206">
        <v>675</v>
      </c>
      <c r="J19" s="207">
        <v>1.4298423995932892</v>
      </c>
    </row>
    <row r="20" spans="1:10">
      <c r="A20" s="12" t="s">
        <v>8</v>
      </c>
      <c r="B20" s="375">
        <v>110</v>
      </c>
      <c r="C20" s="375">
        <v>158</v>
      </c>
      <c r="D20" s="376">
        <v>99</v>
      </c>
      <c r="E20" s="201">
        <f t="shared" si="0"/>
        <v>367</v>
      </c>
      <c r="F20" s="211">
        <f>E20/F3*100</f>
        <v>0.77741060837146247</v>
      </c>
      <c r="G20" s="9"/>
      <c r="H20" s="205" t="s">
        <v>8</v>
      </c>
      <c r="I20" s="206">
        <v>367</v>
      </c>
      <c r="J20" s="207">
        <v>0.77741060837146247</v>
      </c>
    </row>
    <row r="21" spans="1:10">
      <c r="A21" s="12" t="s">
        <v>11</v>
      </c>
      <c r="B21" s="375">
        <v>80</v>
      </c>
      <c r="C21" s="375">
        <v>116</v>
      </c>
      <c r="D21" s="376">
        <v>97</v>
      </c>
      <c r="E21" s="201">
        <f t="shared" si="0"/>
        <v>293</v>
      </c>
      <c r="F21" s="211">
        <f>E21/F3*100</f>
        <v>0.62065751567530925</v>
      </c>
      <c r="G21" s="9"/>
      <c r="H21" s="205" t="s">
        <v>14</v>
      </c>
      <c r="I21" s="206">
        <v>360</v>
      </c>
      <c r="J21" s="207">
        <v>0.76258261311642095</v>
      </c>
    </row>
    <row r="22" spans="1:10">
      <c r="A22" s="12" t="s">
        <v>14</v>
      </c>
      <c r="B22" s="375">
        <v>116</v>
      </c>
      <c r="C22" s="375">
        <v>126</v>
      </c>
      <c r="D22" s="376">
        <v>118</v>
      </c>
      <c r="E22" s="201">
        <f t="shared" si="0"/>
        <v>360</v>
      </c>
      <c r="F22" s="211">
        <f>E22/F3*100</f>
        <v>0.76258261311642095</v>
      </c>
      <c r="G22" s="9"/>
      <c r="H22" s="205" t="s">
        <v>11</v>
      </c>
      <c r="I22" s="206">
        <v>293</v>
      </c>
      <c r="J22" s="207">
        <v>0.62065751567530925</v>
      </c>
    </row>
    <row r="23" spans="1:10">
      <c r="A23" s="12" t="s">
        <v>17</v>
      </c>
      <c r="B23" s="375">
        <v>90</v>
      </c>
      <c r="C23" s="375">
        <v>93</v>
      </c>
      <c r="D23" s="376">
        <v>81</v>
      </c>
      <c r="E23" s="201">
        <f t="shared" si="0"/>
        <v>264</v>
      </c>
      <c r="F23" s="211">
        <f>E23/F3*100</f>
        <v>0.55922724961870873</v>
      </c>
      <c r="G23" s="9"/>
      <c r="H23" s="205" t="s">
        <v>17</v>
      </c>
      <c r="I23" s="206">
        <v>264</v>
      </c>
      <c r="J23" s="207">
        <v>0.55922724961870873</v>
      </c>
    </row>
    <row r="24" spans="1:10">
      <c r="A24" s="12" t="s">
        <v>20</v>
      </c>
      <c r="B24" s="375">
        <v>78</v>
      </c>
      <c r="C24" s="375">
        <v>38</v>
      </c>
      <c r="D24" s="376">
        <v>57</v>
      </c>
      <c r="E24" s="201">
        <f t="shared" si="0"/>
        <v>173</v>
      </c>
      <c r="F24" s="211">
        <f>E24/F3*100</f>
        <v>0.36646331130316895</v>
      </c>
      <c r="G24" s="9"/>
      <c r="H24" s="205" t="s">
        <v>20</v>
      </c>
      <c r="I24" s="206">
        <v>173</v>
      </c>
      <c r="J24" s="207">
        <v>0.36646331130316895</v>
      </c>
    </row>
    <row r="25" spans="1:10">
      <c r="A25" s="12" t="s">
        <v>69</v>
      </c>
      <c r="B25" s="375">
        <v>33</v>
      </c>
      <c r="C25" s="375">
        <v>10</v>
      </c>
      <c r="D25" s="376">
        <v>9</v>
      </c>
      <c r="E25" s="201">
        <f>B25+C25+D25</f>
        <v>52</v>
      </c>
      <c r="F25" s="211">
        <f>E25/F3*100</f>
        <v>0.11015082189459414</v>
      </c>
      <c r="G25" s="9"/>
      <c r="H25" s="205" t="s">
        <v>69</v>
      </c>
      <c r="I25" s="206">
        <v>52</v>
      </c>
      <c r="J25" s="207">
        <v>0.11015082189459414</v>
      </c>
    </row>
    <row r="26" spans="1:10">
      <c r="A26" s="12" t="s">
        <v>29</v>
      </c>
      <c r="B26" s="199">
        <f>SUM(B6:B25)</f>
        <v>10362</v>
      </c>
      <c r="C26" s="200">
        <f>SUM(C6:C25)</f>
        <v>17511</v>
      </c>
      <c r="D26" s="201">
        <f>SUM(D6:D25)</f>
        <v>19335</v>
      </c>
      <c r="E26" s="202">
        <f>SUM(E6:E25)</f>
        <v>47208</v>
      </c>
      <c r="F26" s="211">
        <f>SUM(F6:F25)</f>
        <v>100</v>
      </c>
      <c r="G26" s="9"/>
      <c r="H26" s="205" t="s">
        <v>29</v>
      </c>
      <c r="I26" s="200">
        <f>SUM(I6:I25)</f>
        <v>47208</v>
      </c>
      <c r="J26" s="208">
        <f>SUM(J6:J25)</f>
        <v>99.999999999999986</v>
      </c>
    </row>
    <row r="27" spans="1:10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>
      <c r="A28" s="209" t="s">
        <v>23</v>
      </c>
      <c r="B28" s="377">
        <f>SUM(B6:B8)</f>
        <v>1646</v>
      </c>
      <c r="C28" s="377">
        <f>SUM(C6:C8)</f>
        <v>2203</v>
      </c>
      <c r="D28" s="377">
        <f>SUM(D6:D8)</f>
        <v>2052</v>
      </c>
      <c r="E28" s="202">
        <f>B28+C28+D28</f>
        <v>5901</v>
      </c>
      <c r="F28" s="208">
        <f>E28/F3*100</f>
        <v>12.5</v>
      </c>
      <c r="G28" s="9"/>
      <c r="H28" s="22"/>
      <c r="I28" s="2"/>
      <c r="J28" s="23"/>
    </row>
    <row r="29" spans="1:10">
      <c r="A29" s="209" t="s">
        <v>26</v>
      </c>
      <c r="B29" s="377">
        <f>SUM(B9:B18)</f>
        <v>8047</v>
      </c>
      <c r="C29" s="377">
        <f>SUM(C9:C18)</f>
        <v>14453</v>
      </c>
      <c r="D29" s="378">
        <f>SUM(D9:D18)</f>
        <v>16623</v>
      </c>
      <c r="E29" s="202">
        <f>B29+C29+D29</f>
        <v>39123</v>
      </c>
      <c r="F29" s="208">
        <f>E29/F3*100</f>
        <v>82.87366548042705</v>
      </c>
      <c r="G29" s="9"/>
      <c r="H29" s="22"/>
      <c r="I29" s="2"/>
      <c r="J29" s="23"/>
    </row>
    <row r="30" spans="1:10">
      <c r="A30" s="209" t="s">
        <v>27</v>
      </c>
      <c r="B30" s="377">
        <f>SUM(B19:B25)</f>
        <v>669</v>
      </c>
      <c r="C30" s="377">
        <f>SUM(C19:C25)</f>
        <v>855</v>
      </c>
      <c r="D30" s="378">
        <f>SUM(D19:D25)</f>
        <v>660</v>
      </c>
      <c r="E30" s="202">
        <f>B30+C30+D30</f>
        <v>2184</v>
      </c>
      <c r="F30" s="208">
        <f>E30/F3*100</f>
        <v>4.6263345195729535</v>
      </c>
      <c r="G30" s="9"/>
      <c r="H30" s="22"/>
      <c r="I30" s="2"/>
      <c r="J30" s="23"/>
    </row>
    <row r="31" spans="1:10">
      <c r="A31" s="210" t="s">
        <v>29</v>
      </c>
      <c r="B31" s="199">
        <f>SUM(B28:B30)</f>
        <v>10362</v>
      </c>
      <c r="C31" s="200">
        <f>SUM(C28:C30)</f>
        <v>17511</v>
      </c>
      <c r="D31" s="201">
        <f>SUM(D28:D30)</f>
        <v>19335</v>
      </c>
      <c r="E31" s="202">
        <f>SUM(E28:E30)</f>
        <v>47208</v>
      </c>
      <c r="F31" s="211">
        <f>SUM(F28:F30)</f>
        <v>100</v>
      </c>
      <c r="G31" s="9"/>
      <c r="H31" s="9"/>
      <c r="I31" s="9"/>
      <c r="J31" s="9"/>
    </row>
  </sheetData>
  <sortState ref="H6:J25">
    <sortCondition descending="1" ref="J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S145"/>
  <sheetViews>
    <sheetView view="pageBreakPreview" zoomScaleNormal="124" zoomScaleSheetLayoutView="100" workbookViewId="0"/>
  </sheetViews>
  <sheetFormatPr defaultColWidth="7.75" defaultRowHeight="10.9" customHeight="1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>
      <c r="C1" s="3" t="s">
        <v>354</v>
      </c>
    </row>
    <row r="2" spans="1:17" s="129" customFormat="1" ht="12">
      <c r="A2" s="128"/>
      <c r="B2" s="128"/>
      <c r="C2" s="132" t="s">
        <v>194</v>
      </c>
      <c r="D2" s="128"/>
      <c r="E2" s="128"/>
      <c r="F2" s="128"/>
      <c r="G2" s="132" t="s">
        <v>181</v>
      </c>
      <c r="H2" s="128"/>
      <c r="I2" s="128"/>
      <c r="J2" s="128"/>
      <c r="K2" s="128"/>
      <c r="L2" s="128" t="s">
        <v>344</v>
      </c>
      <c r="M2" s="128"/>
      <c r="N2" s="128"/>
      <c r="O2" s="128"/>
      <c r="P2" s="128"/>
      <c r="Q2" s="128"/>
    </row>
    <row r="3" spans="1:17" s="134" customFormat="1" ht="12">
      <c r="A3" s="128"/>
      <c r="B3" s="128"/>
      <c r="C3" s="128"/>
      <c r="D3" s="133" t="s">
        <v>195</v>
      </c>
      <c r="E3" s="128"/>
      <c r="F3" s="128"/>
      <c r="G3" s="128"/>
      <c r="H3" s="133" t="s">
        <v>195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>
      <c r="A4" s="128"/>
      <c r="B4" s="128">
        <v>1</v>
      </c>
      <c r="C4" s="212" t="s">
        <v>289</v>
      </c>
      <c r="D4" s="379">
        <v>-364</v>
      </c>
      <c r="E4" s="148"/>
      <c r="F4" s="186">
        <v>1</v>
      </c>
      <c r="G4" s="212" t="s">
        <v>291</v>
      </c>
      <c r="H4" s="213">
        <v>389</v>
      </c>
      <c r="I4" s="141">
        <v>20</v>
      </c>
      <c r="J4" s="128"/>
      <c r="L4" s="53" t="s">
        <v>362</v>
      </c>
      <c r="M4" s="53"/>
      <c r="N4" s="53"/>
      <c r="O4" s="53" t="s">
        <v>367</v>
      </c>
      <c r="P4" s="1"/>
      <c r="Q4" s="128"/>
    </row>
    <row r="5" spans="1:17" s="129" customFormat="1" ht="13.5" customHeight="1">
      <c r="A5" s="128"/>
      <c r="B5" s="128">
        <v>2</v>
      </c>
      <c r="C5" s="212" t="s">
        <v>290</v>
      </c>
      <c r="D5" s="379">
        <v>-633</v>
      </c>
      <c r="E5" s="130"/>
      <c r="F5" s="186">
        <v>2</v>
      </c>
      <c r="G5" s="212" t="s">
        <v>302</v>
      </c>
      <c r="H5" s="213">
        <v>85</v>
      </c>
      <c r="I5" s="141">
        <v>19</v>
      </c>
      <c r="J5" s="128"/>
      <c r="L5" s="219">
        <v>835016</v>
      </c>
      <c r="M5" s="220" t="s">
        <v>42</v>
      </c>
      <c r="N5" s="221"/>
      <c r="O5" s="219">
        <v>832832</v>
      </c>
      <c r="P5" s="220" t="s">
        <v>42</v>
      </c>
    </row>
    <row r="6" spans="1:17" s="129" customFormat="1" ht="13.5" customHeight="1">
      <c r="A6" s="128"/>
      <c r="B6" s="128">
        <v>3</v>
      </c>
      <c r="C6" s="212" t="s">
        <v>291</v>
      </c>
      <c r="D6" s="379">
        <v>389</v>
      </c>
      <c r="E6" s="130"/>
      <c r="F6" s="128">
        <v>3</v>
      </c>
      <c r="G6" s="212" t="s">
        <v>301</v>
      </c>
      <c r="H6" s="213">
        <v>77</v>
      </c>
      <c r="I6" s="141">
        <v>18</v>
      </c>
      <c r="J6" s="128"/>
      <c r="L6" s="222">
        <v>393190</v>
      </c>
      <c r="M6" s="223" t="s">
        <v>0</v>
      </c>
      <c r="N6" s="224"/>
      <c r="O6" s="222">
        <v>393073</v>
      </c>
      <c r="P6" s="223" t="s">
        <v>0</v>
      </c>
    </row>
    <row r="7" spans="1:17" s="129" customFormat="1" ht="12">
      <c r="A7" s="128"/>
      <c r="B7" s="128">
        <v>4</v>
      </c>
      <c r="C7" s="212" t="s">
        <v>292</v>
      </c>
      <c r="D7" s="379">
        <v>-107</v>
      </c>
      <c r="E7" s="130"/>
      <c r="F7" s="128">
        <v>4</v>
      </c>
      <c r="G7" s="212" t="s">
        <v>305</v>
      </c>
      <c r="H7" s="213">
        <v>-9</v>
      </c>
      <c r="I7" s="141">
        <v>17</v>
      </c>
      <c r="J7" s="128"/>
      <c r="L7" s="225">
        <v>441826</v>
      </c>
      <c r="M7" s="226" t="s">
        <v>1</v>
      </c>
      <c r="N7" s="227"/>
      <c r="O7" s="225">
        <v>439759</v>
      </c>
      <c r="P7" s="226" t="s">
        <v>1</v>
      </c>
    </row>
    <row r="8" spans="1:17" s="129" customFormat="1" ht="12">
      <c r="A8" s="128"/>
      <c r="B8" s="128">
        <v>5</v>
      </c>
      <c r="C8" s="212" t="s">
        <v>293</v>
      </c>
      <c r="D8" s="379">
        <v>-252</v>
      </c>
      <c r="E8" s="130"/>
      <c r="F8" s="128">
        <v>5</v>
      </c>
      <c r="G8" s="212" t="s">
        <v>306</v>
      </c>
      <c r="H8" s="213">
        <v>-25</v>
      </c>
      <c r="I8" s="141">
        <v>16</v>
      </c>
      <c r="J8" s="128"/>
      <c r="M8" s="128"/>
      <c r="O8" s="128"/>
      <c r="P8" s="128"/>
    </row>
    <row r="9" spans="1:17" s="129" customFormat="1" ht="12">
      <c r="A9" s="128"/>
      <c r="B9" s="128">
        <v>6</v>
      </c>
      <c r="C9" s="212" t="s">
        <v>294</v>
      </c>
      <c r="D9" s="379">
        <v>-64</v>
      </c>
      <c r="E9" s="130"/>
      <c r="F9" s="128">
        <v>6</v>
      </c>
      <c r="G9" s="212" t="s">
        <v>298</v>
      </c>
      <c r="H9" s="213">
        <v>-36</v>
      </c>
      <c r="I9" s="141">
        <v>15</v>
      </c>
      <c r="J9" s="128"/>
      <c r="M9" s="128"/>
      <c r="O9" s="128"/>
      <c r="P9" s="128"/>
    </row>
    <row r="10" spans="1:17" s="129" customFormat="1" ht="12">
      <c r="A10" s="128"/>
      <c r="B10" s="128">
        <v>7</v>
      </c>
      <c r="C10" s="212" t="s">
        <v>295</v>
      </c>
      <c r="D10" s="379">
        <v>-165</v>
      </c>
      <c r="E10" s="130"/>
      <c r="F10" s="128">
        <v>7</v>
      </c>
      <c r="G10" s="212" t="s">
        <v>299</v>
      </c>
      <c r="H10" s="213">
        <v>-39</v>
      </c>
      <c r="I10" s="141">
        <v>14</v>
      </c>
      <c r="J10" s="128"/>
      <c r="M10" s="128"/>
      <c r="O10" s="128"/>
      <c r="P10" s="128"/>
    </row>
    <row r="11" spans="1:17" s="129" customFormat="1" ht="12">
      <c r="A11" s="128"/>
      <c r="B11" s="128">
        <v>8</v>
      </c>
      <c r="C11" s="212" t="s">
        <v>296</v>
      </c>
      <c r="D11" s="379">
        <v>-122</v>
      </c>
      <c r="E11" s="130"/>
      <c r="F11" s="128">
        <v>8</v>
      </c>
      <c r="G11" s="212" t="s">
        <v>294</v>
      </c>
      <c r="H11" s="213">
        <v>-64</v>
      </c>
      <c r="I11" s="141">
        <v>13</v>
      </c>
      <c r="J11" s="128"/>
      <c r="M11" s="128"/>
      <c r="O11" s="128"/>
      <c r="P11" s="128"/>
    </row>
    <row r="12" spans="1:17" s="129" customFormat="1" ht="12">
      <c r="A12" s="128"/>
      <c r="B12" s="128">
        <v>9</v>
      </c>
      <c r="C12" s="212" t="s">
        <v>297</v>
      </c>
      <c r="D12" s="379">
        <v>-86</v>
      </c>
      <c r="E12" s="130"/>
      <c r="F12" s="128">
        <v>9</v>
      </c>
      <c r="G12" s="212" t="s">
        <v>300</v>
      </c>
      <c r="H12" s="213">
        <v>-72</v>
      </c>
      <c r="I12" s="141">
        <v>12</v>
      </c>
      <c r="J12" s="128"/>
      <c r="M12" s="128"/>
      <c r="O12" s="128"/>
      <c r="P12" s="128"/>
    </row>
    <row r="13" spans="1:17" s="129" customFormat="1" ht="13.5" customHeight="1">
      <c r="A13" s="128"/>
      <c r="B13" s="128">
        <v>10</v>
      </c>
      <c r="C13" s="212" t="s">
        <v>298</v>
      </c>
      <c r="D13" s="379">
        <v>-36</v>
      </c>
      <c r="E13" s="130"/>
      <c r="F13" s="128">
        <v>10</v>
      </c>
      <c r="G13" s="212" t="s">
        <v>304</v>
      </c>
      <c r="H13" s="213">
        <v>-77</v>
      </c>
      <c r="I13" s="141">
        <v>11</v>
      </c>
      <c r="J13" s="128"/>
      <c r="M13" s="128"/>
      <c r="O13" s="128"/>
      <c r="P13" s="128"/>
    </row>
    <row r="14" spans="1:17" s="129" customFormat="1" ht="12">
      <c r="A14" s="128"/>
      <c r="B14" s="128">
        <v>11</v>
      </c>
      <c r="C14" s="212" t="s">
        <v>299</v>
      </c>
      <c r="D14" s="379">
        <v>-39</v>
      </c>
      <c r="E14" s="130"/>
      <c r="F14" s="128">
        <v>11</v>
      </c>
      <c r="G14" s="212" t="s">
        <v>308</v>
      </c>
      <c r="H14" s="213">
        <v>-84</v>
      </c>
      <c r="I14" s="141">
        <v>10</v>
      </c>
      <c r="J14" s="128"/>
      <c r="M14" s="128"/>
      <c r="O14" s="128"/>
      <c r="P14" s="128"/>
    </row>
    <row r="15" spans="1:17" s="129" customFormat="1" ht="13.5" customHeight="1">
      <c r="A15" s="128"/>
      <c r="B15" s="128">
        <v>12</v>
      </c>
      <c r="C15" s="212" t="s">
        <v>300</v>
      </c>
      <c r="D15" s="379">
        <v>-72</v>
      </c>
      <c r="E15" s="130"/>
      <c r="F15" s="128">
        <v>12</v>
      </c>
      <c r="G15" s="212" t="s">
        <v>297</v>
      </c>
      <c r="H15" s="213">
        <v>-86</v>
      </c>
      <c r="I15" s="141">
        <v>9</v>
      </c>
      <c r="J15" s="128"/>
      <c r="M15" s="128"/>
      <c r="O15" s="128"/>
      <c r="P15" s="128"/>
    </row>
    <row r="16" spans="1:17" s="129" customFormat="1" ht="13.5" customHeight="1">
      <c r="A16" s="128"/>
      <c r="B16" s="128">
        <v>13</v>
      </c>
      <c r="C16" s="212" t="s">
        <v>301</v>
      </c>
      <c r="D16" s="379">
        <v>77</v>
      </c>
      <c r="E16" s="130"/>
      <c r="F16" s="128">
        <v>13</v>
      </c>
      <c r="G16" s="212" t="s">
        <v>303</v>
      </c>
      <c r="H16" s="213">
        <v>-86</v>
      </c>
      <c r="I16" s="141">
        <v>8</v>
      </c>
      <c r="J16" s="128"/>
      <c r="M16" s="128"/>
      <c r="O16" s="128"/>
      <c r="P16" s="128"/>
    </row>
    <row r="17" spans="1:19" s="129" customFormat="1" ht="12">
      <c r="A17" s="128"/>
      <c r="B17" s="128">
        <v>14</v>
      </c>
      <c r="C17" s="212" t="s">
        <v>302</v>
      </c>
      <c r="D17" s="379">
        <v>85</v>
      </c>
      <c r="E17" s="130"/>
      <c r="F17" s="128">
        <v>14</v>
      </c>
      <c r="G17" s="212" t="s">
        <v>292</v>
      </c>
      <c r="H17" s="213">
        <v>-107</v>
      </c>
      <c r="I17" s="141">
        <v>7</v>
      </c>
      <c r="J17" s="128"/>
      <c r="M17" s="128"/>
      <c r="O17" s="128"/>
      <c r="P17" s="128"/>
    </row>
    <row r="18" spans="1:19" s="129" customFormat="1" ht="13.5" customHeight="1">
      <c r="A18" s="128"/>
      <c r="B18" s="128">
        <v>15</v>
      </c>
      <c r="C18" s="212" t="s">
        <v>303</v>
      </c>
      <c r="D18" s="379">
        <v>-86</v>
      </c>
      <c r="E18" s="130"/>
      <c r="F18" s="128">
        <v>15</v>
      </c>
      <c r="G18" s="212" t="s">
        <v>296</v>
      </c>
      <c r="H18" s="213">
        <v>-122</v>
      </c>
      <c r="I18" s="141">
        <v>6</v>
      </c>
      <c r="J18" s="128"/>
      <c r="M18" s="128"/>
      <c r="O18" s="128"/>
      <c r="P18" s="128"/>
    </row>
    <row r="19" spans="1:19" s="129" customFormat="1" ht="13.5" customHeight="1">
      <c r="A19" s="128"/>
      <c r="B19" s="128">
        <v>16</v>
      </c>
      <c r="C19" s="212" t="s">
        <v>304</v>
      </c>
      <c r="D19" s="379">
        <v>-77</v>
      </c>
      <c r="E19" s="130"/>
      <c r="F19" s="186">
        <v>16</v>
      </c>
      <c r="G19" s="212" t="s">
        <v>307</v>
      </c>
      <c r="H19" s="213">
        <v>-154</v>
      </c>
      <c r="I19" s="141">
        <v>5</v>
      </c>
      <c r="J19" s="128"/>
      <c r="M19" s="128"/>
      <c r="O19" s="128"/>
      <c r="P19" s="128"/>
    </row>
    <row r="20" spans="1:19" s="129" customFormat="1" ht="12">
      <c r="A20" s="128"/>
      <c r="B20" s="128">
        <v>17</v>
      </c>
      <c r="C20" s="212" t="s">
        <v>305</v>
      </c>
      <c r="D20" s="379">
        <v>-9</v>
      </c>
      <c r="E20" s="130"/>
      <c r="F20" s="186">
        <v>17</v>
      </c>
      <c r="G20" s="212" t="s">
        <v>295</v>
      </c>
      <c r="H20" s="213">
        <v>-165</v>
      </c>
      <c r="I20" s="141">
        <v>4</v>
      </c>
      <c r="J20" s="128"/>
      <c r="M20" s="128"/>
      <c r="O20" s="128"/>
      <c r="P20" s="128"/>
    </row>
    <row r="21" spans="1:19" s="129" customFormat="1" ht="13.5" customHeight="1">
      <c r="A21" s="128"/>
      <c r="B21" s="128">
        <v>18</v>
      </c>
      <c r="C21" s="212" t="s">
        <v>306</v>
      </c>
      <c r="D21" s="379">
        <v>-25</v>
      </c>
      <c r="E21" s="130"/>
      <c r="F21" s="186">
        <v>18</v>
      </c>
      <c r="G21" s="212" t="s">
        <v>293</v>
      </c>
      <c r="H21" s="213">
        <v>-252</v>
      </c>
      <c r="I21" s="141">
        <v>3</v>
      </c>
      <c r="J21" s="128"/>
      <c r="M21" s="128"/>
      <c r="O21" s="128"/>
      <c r="P21" s="128"/>
    </row>
    <row r="22" spans="1:19" s="129" customFormat="1" ht="13.5" customHeight="1">
      <c r="A22" s="128"/>
      <c r="B22" s="128">
        <v>19</v>
      </c>
      <c r="C22" s="212" t="s">
        <v>307</v>
      </c>
      <c r="D22" s="379">
        <v>-154</v>
      </c>
      <c r="E22" s="130"/>
      <c r="F22" s="186">
        <v>19</v>
      </c>
      <c r="G22" s="212" t="s">
        <v>289</v>
      </c>
      <c r="H22" s="213">
        <v>-364</v>
      </c>
      <c r="I22" s="141">
        <v>2</v>
      </c>
      <c r="J22" s="128"/>
      <c r="M22" s="128"/>
      <c r="O22" s="128"/>
      <c r="P22" s="128"/>
    </row>
    <row r="23" spans="1:19" s="129" customFormat="1" ht="13.5" customHeight="1">
      <c r="A23" s="128"/>
      <c r="B23" s="128">
        <v>20</v>
      </c>
      <c r="C23" s="212" t="s">
        <v>308</v>
      </c>
      <c r="D23" s="379">
        <v>-84</v>
      </c>
      <c r="E23" s="130"/>
      <c r="F23" s="186">
        <v>20</v>
      </c>
      <c r="G23" s="212" t="s">
        <v>290</v>
      </c>
      <c r="H23" s="213">
        <v>-633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>
      <c r="A25" s="128"/>
      <c r="B25" s="4"/>
      <c r="C25" s="4" t="s">
        <v>343</v>
      </c>
      <c r="D25" s="4">
        <f>SUM(D4:D24)</f>
        <v>-1824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>
      <c r="A27" s="4"/>
    </row>
    <row r="28" spans="1:19" s="129" customFormat="1" ht="10.9" customHeight="1">
      <c r="A28" s="4"/>
    </row>
    <row r="29" spans="1:19" s="129" customFormat="1" ht="10.9" customHeight="1">
      <c r="A29" s="4"/>
    </row>
    <row r="30" spans="1:19" s="129" customFormat="1" ht="10.9" customHeight="1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>
      <c r="A32" s="4"/>
      <c r="B32" s="4"/>
    </row>
    <row r="33" spans="1:19" s="129" customFormat="1" ht="10.9" customHeight="1">
      <c r="A33" s="4"/>
      <c r="B33" s="4"/>
    </row>
    <row r="34" spans="1:19" s="129" customFormat="1" ht="10.9" customHeight="1">
      <c r="A34" s="4"/>
      <c r="B34" s="4"/>
    </row>
    <row r="35" spans="1:19" s="129" customFormat="1" ht="10.9" customHeight="1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>
      <c r="A36" s="131" t="s">
        <v>355</v>
      </c>
      <c r="B36" s="4"/>
      <c r="C36" s="4"/>
      <c r="D36" s="131"/>
      <c r="E36" s="4"/>
      <c r="F36" s="4"/>
      <c r="G36" s="4"/>
      <c r="H36" s="4"/>
      <c r="I36" s="131"/>
      <c r="J36" s="131" t="s">
        <v>356</v>
      </c>
      <c r="K36" s="4"/>
      <c r="L36" s="4"/>
      <c r="M36" s="4"/>
      <c r="N36" s="4"/>
      <c r="P36" s="131"/>
      <c r="Q36" s="128"/>
      <c r="R36" s="4"/>
      <c r="S36" s="3"/>
    </row>
    <row r="37" spans="1:19" ht="10.9" customHeight="1">
      <c r="A37" s="142" t="s">
        <v>251</v>
      </c>
      <c r="B37" s="131"/>
      <c r="C37" s="138" t="s">
        <v>194</v>
      </c>
      <c r="D37" s="131"/>
      <c r="E37" s="131"/>
      <c r="F37" s="142" t="s">
        <v>251</v>
      </c>
      <c r="G37" s="138" t="s">
        <v>181</v>
      </c>
      <c r="H37" s="131"/>
      <c r="I37" s="131"/>
      <c r="J37" s="142" t="s">
        <v>252</v>
      </c>
      <c r="K37" s="138" t="s">
        <v>194</v>
      </c>
      <c r="L37" s="131"/>
      <c r="M37" s="131"/>
      <c r="N37" s="142" t="s">
        <v>253</v>
      </c>
      <c r="O37" s="138" t="s">
        <v>181</v>
      </c>
      <c r="P37" s="131"/>
      <c r="Q37" s="131"/>
    </row>
    <row r="38" spans="1:19" s="129" customFormat="1" ht="10.9" customHeight="1">
      <c r="A38" s="4"/>
      <c r="B38" s="131"/>
      <c r="C38" s="135" t="s">
        <v>245</v>
      </c>
      <c r="E38" s="131"/>
      <c r="F38" s="131"/>
      <c r="G38" s="135" t="s">
        <v>245</v>
      </c>
      <c r="H38" s="131"/>
      <c r="I38" s="131"/>
      <c r="J38" s="131"/>
      <c r="K38" s="135" t="s">
        <v>244</v>
      </c>
      <c r="L38" s="131"/>
      <c r="M38" s="5"/>
      <c r="N38" s="131"/>
      <c r="O38" s="135" t="s">
        <v>244</v>
      </c>
      <c r="Q38" s="5"/>
    </row>
    <row r="39" spans="1:19" s="129" customFormat="1" ht="10.9" customHeight="1">
      <c r="A39" s="4"/>
      <c r="B39" s="131">
        <v>1</v>
      </c>
      <c r="C39" s="214" t="s">
        <v>196</v>
      </c>
      <c r="D39" s="380">
        <v>93</v>
      </c>
      <c r="E39" s="131"/>
      <c r="F39" s="140">
        <v>1</v>
      </c>
      <c r="G39" s="459" t="s">
        <v>235</v>
      </c>
      <c r="H39" s="191">
        <v>6258</v>
      </c>
      <c r="I39" s="131"/>
      <c r="J39" s="131">
        <v>1</v>
      </c>
      <c r="K39" s="215" t="s">
        <v>196</v>
      </c>
      <c r="L39" s="380">
        <v>88</v>
      </c>
      <c r="M39" s="5"/>
      <c r="N39" s="140">
        <v>1</v>
      </c>
      <c r="O39" s="459" t="s">
        <v>235</v>
      </c>
      <c r="P39" s="191">
        <v>7578</v>
      </c>
      <c r="Q39" s="5"/>
    </row>
    <row r="40" spans="1:19" s="129" customFormat="1" ht="10.9" customHeight="1">
      <c r="A40" s="4"/>
      <c r="B40" s="131">
        <v>2</v>
      </c>
      <c r="C40" s="214" t="s">
        <v>197</v>
      </c>
      <c r="D40" s="380">
        <v>9</v>
      </c>
      <c r="E40" s="131"/>
      <c r="F40" s="140">
        <v>2</v>
      </c>
      <c r="G40" s="459" t="s">
        <v>236</v>
      </c>
      <c r="H40" s="191">
        <v>1987</v>
      </c>
      <c r="I40" s="131"/>
      <c r="J40" s="131">
        <v>2</v>
      </c>
      <c r="K40" s="215" t="s">
        <v>197</v>
      </c>
      <c r="L40" s="380">
        <v>15</v>
      </c>
      <c r="M40" s="131"/>
      <c r="N40" s="140">
        <v>2</v>
      </c>
      <c r="O40" s="459" t="s">
        <v>236</v>
      </c>
      <c r="P40" s="191">
        <v>1658</v>
      </c>
      <c r="Q40" s="131"/>
    </row>
    <row r="41" spans="1:19" s="129" customFormat="1" ht="10.9" customHeight="1">
      <c r="A41" s="4"/>
      <c r="B41" s="131">
        <v>3</v>
      </c>
      <c r="C41" s="214" t="s">
        <v>198</v>
      </c>
      <c r="D41" s="380">
        <v>8</v>
      </c>
      <c r="E41" s="131"/>
      <c r="F41" s="140">
        <v>3</v>
      </c>
      <c r="G41" s="459" t="s">
        <v>208</v>
      </c>
      <c r="H41" s="191">
        <v>931</v>
      </c>
      <c r="I41" s="131"/>
      <c r="J41" s="131">
        <v>3</v>
      </c>
      <c r="K41" s="215" t="s">
        <v>198</v>
      </c>
      <c r="L41" s="380">
        <v>10</v>
      </c>
      <c r="M41" s="131"/>
      <c r="N41" s="140">
        <v>3</v>
      </c>
      <c r="O41" s="459" t="s">
        <v>208</v>
      </c>
      <c r="P41" s="191">
        <v>1422</v>
      </c>
      <c r="Q41" s="131"/>
    </row>
    <row r="42" spans="1:19" s="129" customFormat="1" ht="10.9" customHeight="1">
      <c r="A42" s="4"/>
      <c r="B42" s="131">
        <v>4</v>
      </c>
      <c r="C42" s="214" t="s">
        <v>199</v>
      </c>
      <c r="D42" s="380">
        <v>57</v>
      </c>
      <c r="E42" s="131"/>
      <c r="F42" s="140">
        <v>4</v>
      </c>
      <c r="G42" s="459" t="s">
        <v>237</v>
      </c>
      <c r="H42" s="191">
        <v>890</v>
      </c>
      <c r="I42" s="131"/>
      <c r="J42" s="131">
        <v>4</v>
      </c>
      <c r="K42" s="215" t="s">
        <v>199</v>
      </c>
      <c r="L42" s="380">
        <v>59</v>
      </c>
      <c r="M42" s="131"/>
      <c r="N42" s="140">
        <v>4</v>
      </c>
      <c r="O42" s="459" t="s">
        <v>237</v>
      </c>
      <c r="P42" s="191">
        <v>723</v>
      </c>
      <c r="Q42" s="131"/>
    </row>
    <row r="43" spans="1:19" ht="10.9" customHeight="1">
      <c r="A43" s="4"/>
      <c r="B43" s="131">
        <v>5</v>
      </c>
      <c r="C43" s="214" t="s">
        <v>200</v>
      </c>
      <c r="D43" s="380">
        <v>8</v>
      </c>
      <c r="E43" s="131"/>
      <c r="F43" s="140">
        <v>5</v>
      </c>
      <c r="G43" s="459" t="s">
        <v>238</v>
      </c>
      <c r="H43" s="191">
        <v>451</v>
      </c>
      <c r="I43" s="131"/>
      <c r="J43" s="131">
        <v>5</v>
      </c>
      <c r="K43" s="215" t="s">
        <v>200</v>
      </c>
      <c r="L43" s="380">
        <v>11</v>
      </c>
      <c r="M43" s="131"/>
      <c r="N43" s="140">
        <v>5</v>
      </c>
      <c r="O43" s="459" t="s">
        <v>218</v>
      </c>
      <c r="P43" s="191">
        <v>664</v>
      </c>
      <c r="Q43" s="131"/>
    </row>
    <row r="44" spans="1:19" ht="10.9" customHeight="1">
      <c r="A44" s="4"/>
      <c r="B44" s="131">
        <v>6</v>
      </c>
      <c r="C44" s="214" t="s">
        <v>201</v>
      </c>
      <c r="D44" s="380">
        <v>13</v>
      </c>
      <c r="E44" s="131"/>
      <c r="F44" s="140">
        <v>6</v>
      </c>
      <c r="G44" s="459" t="s">
        <v>222</v>
      </c>
      <c r="H44" s="191">
        <v>444</v>
      </c>
      <c r="I44" s="131"/>
      <c r="J44" s="131">
        <v>6</v>
      </c>
      <c r="K44" s="215" t="s">
        <v>201</v>
      </c>
      <c r="L44" s="380">
        <v>18</v>
      </c>
      <c r="M44" s="131"/>
      <c r="N44" s="140">
        <v>6</v>
      </c>
      <c r="O44" s="459" t="s">
        <v>209</v>
      </c>
      <c r="P44" s="191">
        <v>622</v>
      </c>
      <c r="Q44" s="131"/>
    </row>
    <row r="45" spans="1:19" ht="10.9" customHeight="1">
      <c r="A45" s="4"/>
      <c r="B45" s="131">
        <v>7</v>
      </c>
      <c r="C45" s="214" t="s">
        <v>202</v>
      </c>
      <c r="D45" s="380">
        <v>43</v>
      </c>
      <c r="E45" s="131"/>
      <c r="F45" s="140">
        <v>7</v>
      </c>
      <c r="G45" s="459" t="s">
        <v>240</v>
      </c>
      <c r="H45" s="191">
        <v>426</v>
      </c>
      <c r="I45" s="131"/>
      <c r="J45" s="131">
        <v>7</v>
      </c>
      <c r="K45" s="215" t="s">
        <v>202</v>
      </c>
      <c r="L45" s="380">
        <v>48</v>
      </c>
      <c r="M45" s="131"/>
      <c r="N45" s="140">
        <v>7</v>
      </c>
      <c r="O45" s="459" t="s">
        <v>222</v>
      </c>
      <c r="P45" s="191">
        <v>537</v>
      </c>
      <c r="Q45" s="131"/>
    </row>
    <row r="46" spans="1:19" ht="10.9" customHeight="1">
      <c r="A46" s="4"/>
      <c r="B46" s="131">
        <v>8</v>
      </c>
      <c r="C46" s="214" t="s">
        <v>203</v>
      </c>
      <c r="D46" s="380">
        <v>83</v>
      </c>
      <c r="E46" s="131"/>
      <c r="F46" s="140">
        <v>8</v>
      </c>
      <c r="G46" s="459" t="s">
        <v>209</v>
      </c>
      <c r="H46" s="191">
        <v>418</v>
      </c>
      <c r="I46" s="131"/>
      <c r="J46" s="131">
        <v>8</v>
      </c>
      <c r="K46" s="215" t="s">
        <v>203</v>
      </c>
      <c r="L46" s="380">
        <v>99</v>
      </c>
      <c r="M46" s="131"/>
      <c r="N46" s="140">
        <v>8</v>
      </c>
      <c r="O46" s="459" t="s">
        <v>240</v>
      </c>
      <c r="P46" s="191">
        <v>431</v>
      </c>
      <c r="Q46" s="131"/>
    </row>
    <row r="47" spans="1:19" ht="10.9" customHeight="1">
      <c r="A47" s="4"/>
      <c r="B47" s="131">
        <v>9</v>
      </c>
      <c r="C47" s="214" t="s">
        <v>204</v>
      </c>
      <c r="D47" s="380">
        <v>65</v>
      </c>
      <c r="E47" s="131"/>
      <c r="F47" s="140">
        <v>9</v>
      </c>
      <c r="G47" s="459" t="s">
        <v>218</v>
      </c>
      <c r="H47" s="191">
        <v>398</v>
      </c>
      <c r="I47" s="131"/>
      <c r="J47" s="131">
        <v>9</v>
      </c>
      <c r="K47" s="215" t="s">
        <v>204</v>
      </c>
      <c r="L47" s="380">
        <v>61</v>
      </c>
      <c r="M47" s="131"/>
      <c r="N47" s="140">
        <v>9</v>
      </c>
      <c r="O47" s="459" t="s">
        <v>238</v>
      </c>
      <c r="P47" s="191">
        <v>401</v>
      </c>
      <c r="Q47" s="131"/>
    </row>
    <row r="48" spans="1:19" ht="10.9" customHeight="1">
      <c r="A48" s="4"/>
      <c r="B48" s="131">
        <v>10</v>
      </c>
      <c r="C48" s="214" t="s">
        <v>205</v>
      </c>
      <c r="D48" s="380">
        <v>42</v>
      </c>
      <c r="E48" s="131"/>
      <c r="F48" s="140">
        <v>10</v>
      </c>
      <c r="G48" s="459" t="s">
        <v>239</v>
      </c>
      <c r="H48" s="191">
        <v>331</v>
      </c>
      <c r="I48" s="131"/>
      <c r="J48" s="131">
        <v>10</v>
      </c>
      <c r="K48" s="215" t="s">
        <v>205</v>
      </c>
      <c r="L48" s="380">
        <v>55</v>
      </c>
      <c r="M48" s="131"/>
      <c r="N48" s="140">
        <v>10</v>
      </c>
      <c r="O48" s="459" t="s">
        <v>229</v>
      </c>
      <c r="P48" s="191">
        <v>392</v>
      </c>
      <c r="Q48" s="131"/>
    </row>
    <row r="49" spans="1:17" ht="10.9" customHeight="1">
      <c r="A49" s="4"/>
      <c r="B49" s="131">
        <v>11</v>
      </c>
      <c r="C49" s="214" t="s">
        <v>206</v>
      </c>
      <c r="D49" s="380">
        <v>255</v>
      </c>
      <c r="E49" s="131"/>
      <c r="F49" s="140">
        <v>11</v>
      </c>
      <c r="G49" s="459" t="s">
        <v>229</v>
      </c>
      <c r="H49" s="191">
        <v>262</v>
      </c>
      <c r="I49" s="131"/>
      <c r="J49" s="131">
        <v>11</v>
      </c>
      <c r="K49" s="215" t="s">
        <v>206</v>
      </c>
      <c r="L49" s="380">
        <v>355</v>
      </c>
      <c r="M49" s="131"/>
      <c r="N49" s="140">
        <v>11</v>
      </c>
      <c r="O49" s="459" t="s">
        <v>207</v>
      </c>
      <c r="P49" s="191">
        <v>384</v>
      </c>
      <c r="Q49" s="131"/>
    </row>
    <row r="50" spans="1:17" ht="10.9" customHeight="1">
      <c r="A50" s="4"/>
      <c r="B50" s="131">
        <v>12</v>
      </c>
      <c r="C50" s="215" t="s">
        <v>207</v>
      </c>
      <c r="D50" s="381">
        <v>226</v>
      </c>
      <c r="F50" s="140">
        <v>12</v>
      </c>
      <c r="G50" s="459" t="s">
        <v>230</v>
      </c>
      <c r="H50" s="191">
        <v>259</v>
      </c>
      <c r="I50" s="131"/>
      <c r="J50" s="131">
        <v>12</v>
      </c>
      <c r="K50" s="215" t="s">
        <v>207</v>
      </c>
      <c r="L50" s="381">
        <v>384</v>
      </c>
      <c r="M50" s="131"/>
      <c r="N50" s="140">
        <v>12</v>
      </c>
      <c r="O50" s="459" t="s">
        <v>206</v>
      </c>
      <c r="P50" s="191">
        <v>355</v>
      </c>
      <c r="Q50" s="131"/>
    </row>
    <row r="51" spans="1:17" ht="10.9" customHeight="1">
      <c r="A51" s="4"/>
      <c r="B51" s="131">
        <v>13</v>
      </c>
      <c r="C51" s="215" t="s">
        <v>208</v>
      </c>
      <c r="D51" s="381">
        <v>931</v>
      </c>
      <c r="F51" s="140">
        <v>13</v>
      </c>
      <c r="G51" s="459" t="s">
        <v>206</v>
      </c>
      <c r="H51" s="191">
        <v>255</v>
      </c>
      <c r="I51" s="131"/>
      <c r="J51" s="131">
        <v>13</v>
      </c>
      <c r="K51" s="215" t="s">
        <v>208</v>
      </c>
      <c r="L51" s="381">
        <v>1422</v>
      </c>
      <c r="M51" s="131"/>
      <c r="N51" s="140">
        <v>13</v>
      </c>
      <c r="O51" s="459" t="s">
        <v>239</v>
      </c>
      <c r="P51" s="191">
        <v>351</v>
      </c>
      <c r="Q51" s="131"/>
    </row>
    <row r="52" spans="1:17" ht="10.9" customHeight="1">
      <c r="A52" s="4"/>
      <c r="B52" s="131">
        <v>14</v>
      </c>
      <c r="C52" s="215" t="s">
        <v>209</v>
      </c>
      <c r="D52" s="381">
        <v>418</v>
      </c>
      <c r="F52" s="140">
        <v>14</v>
      </c>
      <c r="G52" s="459" t="s">
        <v>223</v>
      </c>
      <c r="H52" s="191">
        <v>234</v>
      </c>
      <c r="I52" s="131"/>
      <c r="J52" s="131">
        <v>14</v>
      </c>
      <c r="K52" s="215" t="s">
        <v>209</v>
      </c>
      <c r="L52" s="381">
        <v>622</v>
      </c>
      <c r="M52" s="131"/>
      <c r="N52" s="140">
        <v>14</v>
      </c>
      <c r="O52" s="459" t="s">
        <v>223</v>
      </c>
      <c r="P52" s="191">
        <v>317</v>
      </c>
      <c r="Q52" s="131"/>
    </row>
    <row r="53" spans="1:17" ht="10.9" customHeight="1">
      <c r="A53" s="4"/>
      <c r="B53" s="131">
        <v>15</v>
      </c>
      <c r="C53" s="215" t="s">
        <v>210</v>
      </c>
      <c r="D53" s="381">
        <v>36</v>
      </c>
      <c r="F53" s="140">
        <v>15</v>
      </c>
      <c r="G53" s="459" t="s">
        <v>207</v>
      </c>
      <c r="H53" s="191">
        <v>226</v>
      </c>
      <c r="I53" s="131"/>
      <c r="J53" s="131">
        <v>15</v>
      </c>
      <c r="K53" s="215" t="s">
        <v>210</v>
      </c>
      <c r="L53" s="381">
        <v>22</v>
      </c>
      <c r="M53" s="131"/>
      <c r="N53" s="140">
        <v>15</v>
      </c>
      <c r="O53" s="459" t="s">
        <v>230</v>
      </c>
      <c r="P53" s="191">
        <v>312</v>
      </c>
      <c r="Q53" s="131"/>
    </row>
    <row r="54" spans="1:17" ht="10.9" customHeight="1">
      <c r="A54" s="4"/>
      <c r="B54" s="131">
        <v>16</v>
      </c>
      <c r="C54" s="215" t="s">
        <v>211</v>
      </c>
      <c r="D54" s="381">
        <v>18</v>
      </c>
      <c r="F54" s="140">
        <v>16</v>
      </c>
      <c r="G54" s="459" t="s">
        <v>241</v>
      </c>
      <c r="H54" s="191">
        <v>188</v>
      </c>
      <c r="I54" s="131"/>
      <c r="J54" s="131">
        <v>16</v>
      </c>
      <c r="K54" s="215" t="s">
        <v>211</v>
      </c>
      <c r="L54" s="381">
        <v>17</v>
      </c>
      <c r="M54" s="131"/>
      <c r="N54" s="140">
        <v>16</v>
      </c>
      <c r="O54" s="459" t="s">
        <v>241</v>
      </c>
      <c r="P54" s="191">
        <v>182</v>
      </c>
      <c r="Q54" s="131"/>
    </row>
    <row r="55" spans="1:17" ht="10.9" customHeight="1">
      <c r="A55" s="4"/>
      <c r="B55" s="131">
        <v>17</v>
      </c>
      <c r="C55" s="215" t="s">
        <v>212</v>
      </c>
      <c r="D55" s="381">
        <v>26</v>
      </c>
      <c r="F55" s="140">
        <v>17</v>
      </c>
      <c r="G55" s="459" t="s">
        <v>221</v>
      </c>
      <c r="H55" s="191">
        <v>149</v>
      </c>
      <c r="I55" s="131"/>
      <c r="J55" s="131">
        <v>17</v>
      </c>
      <c r="K55" s="215" t="s">
        <v>212</v>
      </c>
      <c r="L55" s="381">
        <v>33</v>
      </c>
      <c r="M55" s="131"/>
      <c r="N55" s="140">
        <v>17</v>
      </c>
      <c r="O55" s="459" t="s">
        <v>221</v>
      </c>
      <c r="P55" s="191">
        <v>180</v>
      </c>
      <c r="Q55" s="131"/>
    </row>
    <row r="56" spans="1:17" ht="10.9" customHeight="1">
      <c r="A56" s="4"/>
      <c r="B56" s="131">
        <v>18</v>
      </c>
      <c r="C56" s="215" t="s">
        <v>213</v>
      </c>
      <c r="D56" s="381">
        <v>13</v>
      </c>
      <c r="F56" s="140">
        <v>18</v>
      </c>
      <c r="G56" s="459" t="s">
        <v>228</v>
      </c>
      <c r="H56" s="191">
        <v>129</v>
      </c>
      <c r="I56" s="131"/>
      <c r="J56" s="131">
        <v>18</v>
      </c>
      <c r="K56" s="215" t="s">
        <v>213</v>
      </c>
      <c r="L56" s="381">
        <v>13</v>
      </c>
      <c r="M56" s="131"/>
      <c r="N56" s="140">
        <v>18</v>
      </c>
      <c r="O56" s="459" t="s">
        <v>217</v>
      </c>
      <c r="P56" s="191">
        <v>142</v>
      </c>
      <c r="Q56" s="131"/>
    </row>
    <row r="57" spans="1:17" ht="10.9" customHeight="1">
      <c r="A57" s="4"/>
      <c r="B57" s="131">
        <v>19</v>
      </c>
      <c r="C57" s="215" t="s">
        <v>214</v>
      </c>
      <c r="D57" s="381">
        <v>16</v>
      </c>
      <c r="F57" s="140">
        <v>19</v>
      </c>
      <c r="G57" s="459" t="s">
        <v>217</v>
      </c>
      <c r="H57" s="191">
        <v>101</v>
      </c>
      <c r="I57" s="131"/>
      <c r="J57" s="131">
        <v>19</v>
      </c>
      <c r="K57" s="215" t="s">
        <v>214</v>
      </c>
      <c r="L57" s="381">
        <v>25</v>
      </c>
      <c r="M57" s="131"/>
      <c r="N57" s="140">
        <v>19</v>
      </c>
      <c r="O57" s="459" t="s">
        <v>219</v>
      </c>
      <c r="P57" s="191">
        <v>108</v>
      </c>
      <c r="Q57" s="131"/>
    </row>
    <row r="58" spans="1:17" ht="10.9" customHeight="1">
      <c r="A58" s="4"/>
      <c r="B58" s="131">
        <v>20</v>
      </c>
      <c r="C58" s="215" t="s">
        <v>215</v>
      </c>
      <c r="D58" s="381">
        <v>37</v>
      </c>
      <c r="F58" s="140">
        <v>20</v>
      </c>
      <c r="G58" s="459" t="s">
        <v>219</v>
      </c>
      <c r="H58" s="191">
        <v>99</v>
      </c>
      <c r="I58" s="131"/>
      <c r="J58" s="131">
        <v>20</v>
      </c>
      <c r="K58" s="215" t="s">
        <v>215</v>
      </c>
      <c r="L58" s="381">
        <v>35</v>
      </c>
      <c r="M58" s="131"/>
      <c r="N58" s="140">
        <v>20</v>
      </c>
      <c r="O58" s="459" t="s">
        <v>203</v>
      </c>
      <c r="P58" s="191">
        <v>99</v>
      </c>
      <c r="Q58" s="131"/>
    </row>
    <row r="59" spans="1:17" ht="10.9" customHeight="1">
      <c r="A59" s="4"/>
      <c r="B59" s="131">
        <v>21</v>
      </c>
      <c r="C59" s="215" t="s">
        <v>216</v>
      </c>
      <c r="D59" s="381">
        <v>46</v>
      </c>
      <c r="F59" s="140">
        <v>21</v>
      </c>
      <c r="G59" s="459" t="s">
        <v>196</v>
      </c>
      <c r="H59" s="191">
        <v>93</v>
      </c>
      <c r="I59" s="131"/>
      <c r="J59" s="131">
        <v>21</v>
      </c>
      <c r="K59" s="215" t="s">
        <v>216</v>
      </c>
      <c r="L59" s="381">
        <v>52</v>
      </c>
      <c r="M59" s="131"/>
      <c r="N59" s="140">
        <v>21</v>
      </c>
      <c r="O59" s="459" t="s">
        <v>196</v>
      </c>
      <c r="P59" s="191">
        <v>88</v>
      </c>
      <c r="Q59" s="131"/>
    </row>
    <row r="60" spans="1:17" ht="10.9" customHeight="1">
      <c r="A60" s="4"/>
      <c r="B60" s="131">
        <v>22</v>
      </c>
      <c r="C60" s="215" t="s">
        <v>217</v>
      </c>
      <c r="D60" s="381">
        <v>101</v>
      </c>
      <c r="F60" s="140">
        <v>22</v>
      </c>
      <c r="G60" s="459" t="s">
        <v>203</v>
      </c>
      <c r="H60" s="191">
        <v>83</v>
      </c>
      <c r="I60" s="131"/>
      <c r="J60" s="131">
        <v>22</v>
      </c>
      <c r="K60" s="215" t="s">
        <v>217</v>
      </c>
      <c r="L60" s="381">
        <v>142</v>
      </c>
      <c r="M60" s="131"/>
      <c r="N60" s="140">
        <v>22</v>
      </c>
      <c r="O60" s="459" t="s">
        <v>220</v>
      </c>
      <c r="P60" s="191">
        <v>86</v>
      </c>
      <c r="Q60" s="131"/>
    </row>
    <row r="61" spans="1:17" ht="10.9" customHeight="1">
      <c r="A61" s="4"/>
      <c r="B61" s="131">
        <v>23</v>
      </c>
      <c r="C61" s="215" t="s">
        <v>218</v>
      </c>
      <c r="D61" s="381">
        <v>398</v>
      </c>
      <c r="F61" s="140">
        <v>23</v>
      </c>
      <c r="G61" s="459" t="s">
        <v>220</v>
      </c>
      <c r="H61" s="191">
        <v>71</v>
      </c>
      <c r="I61" s="131"/>
      <c r="J61" s="131">
        <v>23</v>
      </c>
      <c r="K61" s="215" t="s">
        <v>218</v>
      </c>
      <c r="L61" s="381">
        <v>664</v>
      </c>
      <c r="M61" s="131"/>
      <c r="N61" s="140">
        <v>23</v>
      </c>
      <c r="O61" s="459" t="s">
        <v>228</v>
      </c>
      <c r="P61" s="191">
        <v>82</v>
      </c>
      <c r="Q61" s="131"/>
    </row>
    <row r="62" spans="1:17" ht="10.9" customHeight="1">
      <c r="A62" s="4"/>
      <c r="B62" s="131">
        <v>24</v>
      </c>
      <c r="C62" s="215" t="s">
        <v>219</v>
      </c>
      <c r="D62" s="381">
        <v>99</v>
      </c>
      <c r="F62" s="140">
        <v>24</v>
      </c>
      <c r="G62" s="459" t="s">
        <v>233</v>
      </c>
      <c r="H62" s="191">
        <v>66</v>
      </c>
      <c r="I62" s="131"/>
      <c r="J62" s="131">
        <v>24</v>
      </c>
      <c r="K62" s="215" t="s">
        <v>219</v>
      </c>
      <c r="L62" s="381">
        <v>108</v>
      </c>
      <c r="M62" s="131"/>
      <c r="N62" s="140">
        <v>24</v>
      </c>
      <c r="O62" s="459" t="s">
        <v>204</v>
      </c>
      <c r="P62" s="191">
        <v>61</v>
      </c>
      <c r="Q62" s="131"/>
    </row>
    <row r="63" spans="1:17" ht="10.9" customHeight="1">
      <c r="A63" s="4"/>
      <c r="B63" s="131">
        <v>25</v>
      </c>
      <c r="C63" s="215" t="s">
        <v>220</v>
      </c>
      <c r="D63" s="381">
        <v>71</v>
      </c>
      <c r="F63" s="140">
        <v>25</v>
      </c>
      <c r="G63" s="459" t="s">
        <v>204</v>
      </c>
      <c r="H63" s="191">
        <v>65</v>
      </c>
      <c r="I63" s="131"/>
      <c r="J63" s="131">
        <v>25</v>
      </c>
      <c r="K63" s="215" t="s">
        <v>220</v>
      </c>
      <c r="L63" s="381">
        <v>86</v>
      </c>
      <c r="M63" s="131"/>
      <c r="N63" s="140">
        <v>25</v>
      </c>
      <c r="O63" s="459" t="s">
        <v>199</v>
      </c>
      <c r="P63" s="191">
        <v>59</v>
      </c>
      <c r="Q63" s="131"/>
    </row>
    <row r="64" spans="1:17" ht="10.9" customHeight="1">
      <c r="A64" s="4"/>
      <c r="B64" s="131">
        <v>26</v>
      </c>
      <c r="C64" s="215" t="s">
        <v>221</v>
      </c>
      <c r="D64" s="381">
        <v>149</v>
      </c>
      <c r="F64" s="140">
        <v>26</v>
      </c>
      <c r="G64" s="459" t="s">
        <v>199</v>
      </c>
      <c r="H64" s="191">
        <v>57</v>
      </c>
      <c r="I64" s="131"/>
      <c r="J64" s="131">
        <v>26</v>
      </c>
      <c r="K64" s="215" t="s">
        <v>221</v>
      </c>
      <c r="L64" s="381">
        <v>180</v>
      </c>
      <c r="M64" s="131"/>
      <c r="N64" s="140">
        <v>26</v>
      </c>
      <c r="O64" s="459" t="s">
        <v>232</v>
      </c>
      <c r="P64" s="191">
        <v>56</v>
      </c>
      <c r="Q64" s="131"/>
    </row>
    <row r="65" spans="1:17" ht="10.9" customHeight="1">
      <c r="A65" s="4"/>
      <c r="B65" s="131">
        <v>27</v>
      </c>
      <c r="C65" s="215" t="s">
        <v>222</v>
      </c>
      <c r="D65" s="381">
        <v>444</v>
      </c>
      <c r="F65" s="140">
        <v>27</v>
      </c>
      <c r="G65" s="459" t="s">
        <v>232</v>
      </c>
      <c r="H65" s="191">
        <v>55</v>
      </c>
      <c r="I65" s="131"/>
      <c r="J65" s="131">
        <v>27</v>
      </c>
      <c r="K65" s="215" t="s">
        <v>222</v>
      </c>
      <c r="L65" s="381">
        <v>537</v>
      </c>
      <c r="M65" s="131"/>
      <c r="N65" s="140">
        <v>27</v>
      </c>
      <c r="O65" s="459" t="s">
        <v>205</v>
      </c>
      <c r="P65" s="191">
        <v>55</v>
      </c>
      <c r="Q65" s="131"/>
    </row>
    <row r="66" spans="1:17" ht="10.9" customHeight="1">
      <c r="A66" s="4"/>
      <c r="B66" s="131">
        <v>28</v>
      </c>
      <c r="C66" s="215" t="s">
        <v>223</v>
      </c>
      <c r="D66" s="381">
        <v>234</v>
      </c>
      <c r="F66" s="140">
        <v>28</v>
      </c>
      <c r="G66" s="459" t="s">
        <v>224</v>
      </c>
      <c r="H66" s="191">
        <v>52</v>
      </c>
      <c r="I66" s="131"/>
      <c r="J66" s="131">
        <v>28</v>
      </c>
      <c r="K66" s="215" t="s">
        <v>223</v>
      </c>
      <c r="L66" s="381">
        <v>317</v>
      </c>
      <c r="M66" s="131"/>
      <c r="N66" s="140">
        <v>28</v>
      </c>
      <c r="O66" s="459" t="s">
        <v>233</v>
      </c>
      <c r="P66" s="191">
        <v>54</v>
      </c>
      <c r="Q66" s="131"/>
    </row>
    <row r="67" spans="1:17" ht="10.9" customHeight="1">
      <c r="A67" s="4"/>
      <c r="B67" s="131">
        <v>29</v>
      </c>
      <c r="C67" s="215" t="s">
        <v>224</v>
      </c>
      <c r="D67" s="381">
        <v>52</v>
      </c>
      <c r="F67" s="140">
        <v>29</v>
      </c>
      <c r="G67" s="459" t="s">
        <v>227</v>
      </c>
      <c r="H67" s="191">
        <v>49</v>
      </c>
      <c r="I67" s="131"/>
      <c r="J67" s="131">
        <v>29</v>
      </c>
      <c r="K67" s="215" t="s">
        <v>224</v>
      </c>
      <c r="L67" s="381">
        <v>43</v>
      </c>
      <c r="M67" s="131"/>
      <c r="N67" s="140">
        <v>29</v>
      </c>
      <c r="O67" s="459" t="s">
        <v>216</v>
      </c>
      <c r="P67" s="191">
        <v>52</v>
      </c>
      <c r="Q67" s="131"/>
    </row>
    <row r="68" spans="1:17" ht="10.9" customHeight="1">
      <c r="A68" s="4"/>
      <c r="B68" s="131">
        <v>30</v>
      </c>
      <c r="C68" s="215" t="s">
        <v>225</v>
      </c>
      <c r="D68" s="381">
        <v>41</v>
      </c>
      <c r="F68" s="140">
        <v>30</v>
      </c>
      <c r="G68" s="459" t="s">
        <v>216</v>
      </c>
      <c r="H68" s="191">
        <v>46</v>
      </c>
      <c r="I68" s="131"/>
      <c r="J68" s="131">
        <v>30</v>
      </c>
      <c r="K68" s="215" t="s">
        <v>225</v>
      </c>
      <c r="L68" s="381">
        <v>24</v>
      </c>
      <c r="M68" s="131"/>
      <c r="N68" s="140">
        <v>30</v>
      </c>
      <c r="O68" s="459" t="s">
        <v>202</v>
      </c>
      <c r="P68" s="191">
        <v>48</v>
      </c>
      <c r="Q68" s="131"/>
    </row>
    <row r="69" spans="1:17" ht="10.9" customHeight="1">
      <c r="A69" s="4"/>
      <c r="B69" s="131">
        <v>31</v>
      </c>
      <c r="C69" s="215" t="s">
        <v>226</v>
      </c>
      <c r="D69" s="381">
        <v>25</v>
      </c>
      <c r="F69" s="140">
        <v>31</v>
      </c>
      <c r="G69" s="459" t="s">
        <v>202</v>
      </c>
      <c r="H69" s="191">
        <v>43</v>
      </c>
      <c r="I69" s="131"/>
      <c r="J69" s="131">
        <v>31</v>
      </c>
      <c r="K69" s="215" t="s">
        <v>226</v>
      </c>
      <c r="L69" s="381">
        <v>25</v>
      </c>
      <c r="M69" s="131"/>
      <c r="N69" s="140">
        <v>31</v>
      </c>
      <c r="O69" s="459" t="s">
        <v>227</v>
      </c>
      <c r="P69" s="191">
        <v>47</v>
      </c>
      <c r="Q69" s="131"/>
    </row>
    <row r="70" spans="1:17" ht="10.9" customHeight="1">
      <c r="A70" s="4"/>
      <c r="B70" s="131">
        <v>32</v>
      </c>
      <c r="C70" s="215" t="s">
        <v>227</v>
      </c>
      <c r="D70" s="381">
        <v>49</v>
      </c>
      <c r="F70" s="140">
        <v>32</v>
      </c>
      <c r="G70" s="459" t="s">
        <v>205</v>
      </c>
      <c r="H70" s="191">
        <v>42</v>
      </c>
      <c r="I70" s="131"/>
      <c r="J70" s="131">
        <v>32</v>
      </c>
      <c r="K70" s="215" t="s">
        <v>227</v>
      </c>
      <c r="L70" s="381">
        <v>47</v>
      </c>
      <c r="M70" s="131"/>
      <c r="N70" s="140">
        <v>32</v>
      </c>
      <c r="O70" s="459" t="s">
        <v>224</v>
      </c>
      <c r="P70" s="191">
        <v>43</v>
      </c>
      <c r="Q70" s="131"/>
    </row>
    <row r="71" spans="1:17" ht="10.9" customHeight="1">
      <c r="A71" s="4"/>
      <c r="B71" s="131">
        <v>33</v>
      </c>
      <c r="C71" s="215" t="s">
        <v>228</v>
      </c>
      <c r="D71" s="381">
        <v>129</v>
      </c>
      <c r="F71" s="140">
        <v>33</v>
      </c>
      <c r="G71" s="459" t="s">
        <v>225</v>
      </c>
      <c r="H71" s="191">
        <v>41</v>
      </c>
      <c r="I71" s="131"/>
      <c r="J71" s="131">
        <v>33</v>
      </c>
      <c r="K71" s="215" t="s">
        <v>228</v>
      </c>
      <c r="L71" s="381">
        <v>82</v>
      </c>
      <c r="M71" s="131"/>
      <c r="N71" s="140">
        <v>33</v>
      </c>
      <c r="O71" s="459" t="s">
        <v>234</v>
      </c>
      <c r="P71" s="191">
        <v>37</v>
      </c>
      <c r="Q71" s="131"/>
    </row>
    <row r="72" spans="1:17" ht="10.9" customHeight="1">
      <c r="A72" s="4"/>
      <c r="B72" s="131">
        <v>34</v>
      </c>
      <c r="C72" s="215" t="s">
        <v>229</v>
      </c>
      <c r="D72" s="381">
        <v>262</v>
      </c>
      <c r="F72" s="140">
        <v>34</v>
      </c>
      <c r="G72" s="459" t="s">
        <v>215</v>
      </c>
      <c r="H72" s="191">
        <v>37</v>
      </c>
      <c r="I72" s="131"/>
      <c r="J72" s="131">
        <v>34</v>
      </c>
      <c r="K72" s="215" t="s">
        <v>229</v>
      </c>
      <c r="L72" s="381">
        <v>392</v>
      </c>
      <c r="M72" s="131"/>
      <c r="N72" s="140">
        <v>34</v>
      </c>
      <c r="O72" s="459" t="s">
        <v>215</v>
      </c>
      <c r="P72" s="191">
        <v>35</v>
      </c>
      <c r="Q72" s="131"/>
    </row>
    <row r="73" spans="1:17" ht="10.9" customHeight="1">
      <c r="A73" s="4"/>
      <c r="B73" s="131">
        <v>35</v>
      </c>
      <c r="C73" s="215" t="s">
        <v>230</v>
      </c>
      <c r="D73" s="381">
        <v>259</v>
      </c>
      <c r="F73" s="140">
        <v>35</v>
      </c>
      <c r="G73" s="459" t="s">
        <v>210</v>
      </c>
      <c r="H73" s="191">
        <v>36</v>
      </c>
      <c r="I73" s="131"/>
      <c r="J73" s="131">
        <v>35</v>
      </c>
      <c r="K73" s="215" t="s">
        <v>230</v>
      </c>
      <c r="L73" s="381">
        <v>312</v>
      </c>
      <c r="M73" s="131"/>
      <c r="N73" s="140">
        <v>35</v>
      </c>
      <c r="O73" s="459" t="s">
        <v>212</v>
      </c>
      <c r="P73" s="191">
        <v>33</v>
      </c>
      <c r="Q73" s="131"/>
    </row>
    <row r="74" spans="1:17" ht="10.9" customHeight="1">
      <c r="A74" s="4"/>
      <c r="B74" s="131">
        <v>36</v>
      </c>
      <c r="C74" s="215" t="s">
        <v>231</v>
      </c>
      <c r="D74" s="381">
        <v>35</v>
      </c>
      <c r="F74" s="140">
        <v>36</v>
      </c>
      <c r="G74" s="459" t="s">
        <v>231</v>
      </c>
      <c r="H74" s="191">
        <v>35</v>
      </c>
      <c r="I74" s="131"/>
      <c r="J74" s="131">
        <v>36</v>
      </c>
      <c r="K74" s="215" t="s">
        <v>231</v>
      </c>
      <c r="L74" s="381">
        <v>33</v>
      </c>
      <c r="M74" s="131"/>
      <c r="N74" s="140">
        <v>36</v>
      </c>
      <c r="O74" s="459" t="s">
        <v>231</v>
      </c>
      <c r="P74" s="191">
        <v>33</v>
      </c>
      <c r="Q74" s="131"/>
    </row>
    <row r="75" spans="1:17" ht="10.9" customHeight="1">
      <c r="A75" s="4"/>
      <c r="B75" s="131">
        <v>37</v>
      </c>
      <c r="C75" s="215" t="s">
        <v>232</v>
      </c>
      <c r="D75" s="381">
        <v>55</v>
      </c>
      <c r="F75" s="140">
        <v>37</v>
      </c>
      <c r="G75" s="459" t="s">
        <v>234</v>
      </c>
      <c r="H75" s="191">
        <v>28</v>
      </c>
      <c r="I75" s="131"/>
      <c r="J75" s="131">
        <v>37</v>
      </c>
      <c r="K75" s="215" t="s">
        <v>232</v>
      </c>
      <c r="L75" s="381">
        <v>56</v>
      </c>
      <c r="M75" s="131"/>
      <c r="N75" s="140">
        <v>37</v>
      </c>
      <c r="O75" s="459" t="s">
        <v>214</v>
      </c>
      <c r="P75" s="191">
        <v>25</v>
      </c>
      <c r="Q75" s="131"/>
    </row>
    <row r="76" spans="1:17" ht="10.9" customHeight="1">
      <c r="A76" s="4"/>
      <c r="B76" s="131">
        <v>38</v>
      </c>
      <c r="C76" s="215" t="s">
        <v>233</v>
      </c>
      <c r="D76" s="381">
        <v>66</v>
      </c>
      <c r="F76" s="140">
        <v>38</v>
      </c>
      <c r="G76" s="459" t="s">
        <v>212</v>
      </c>
      <c r="H76" s="191">
        <v>26</v>
      </c>
      <c r="I76" s="131"/>
      <c r="J76" s="131">
        <v>38</v>
      </c>
      <c r="K76" s="215" t="s">
        <v>233</v>
      </c>
      <c r="L76" s="381">
        <v>54</v>
      </c>
      <c r="M76" s="131"/>
      <c r="N76" s="140">
        <v>38</v>
      </c>
      <c r="O76" s="459" t="s">
        <v>226</v>
      </c>
      <c r="P76" s="191">
        <v>25</v>
      </c>
      <c r="Q76" s="131"/>
    </row>
    <row r="77" spans="1:17" ht="10.9" customHeight="1">
      <c r="A77" s="4"/>
      <c r="B77" s="131">
        <v>39</v>
      </c>
      <c r="C77" s="215" t="s">
        <v>234</v>
      </c>
      <c r="D77" s="381">
        <v>28</v>
      </c>
      <c r="F77" s="140">
        <v>39</v>
      </c>
      <c r="G77" s="459" t="s">
        <v>226</v>
      </c>
      <c r="H77" s="191">
        <v>25</v>
      </c>
      <c r="I77" s="131"/>
      <c r="J77" s="131">
        <v>39</v>
      </c>
      <c r="K77" s="215" t="s">
        <v>234</v>
      </c>
      <c r="L77" s="381">
        <v>37</v>
      </c>
      <c r="M77" s="131"/>
      <c r="N77" s="140">
        <v>39</v>
      </c>
      <c r="O77" s="459" t="s">
        <v>225</v>
      </c>
      <c r="P77" s="191">
        <v>24</v>
      </c>
      <c r="Q77" s="131"/>
    </row>
    <row r="78" spans="1:17" ht="10.9" customHeight="1">
      <c r="A78" s="4"/>
      <c r="B78" s="131">
        <v>40</v>
      </c>
      <c r="C78" s="215" t="s">
        <v>235</v>
      </c>
      <c r="D78" s="381">
        <v>6258</v>
      </c>
      <c r="F78" s="140">
        <v>40</v>
      </c>
      <c r="G78" s="459" t="s">
        <v>211</v>
      </c>
      <c r="H78" s="191">
        <v>18</v>
      </c>
      <c r="I78" s="131"/>
      <c r="J78" s="131">
        <v>40</v>
      </c>
      <c r="K78" s="215" t="s">
        <v>235</v>
      </c>
      <c r="L78" s="381">
        <v>7578</v>
      </c>
      <c r="M78" s="131"/>
      <c r="N78" s="140">
        <v>40</v>
      </c>
      <c r="O78" s="459" t="s">
        <v>210</v>
      </c>
      <c r="P78" s="191">
        <v>22</v>
      </c>
      <c r="Q78" s="131"/>
    </row>
    <row r="79" spans="1:17" ht="10.9" customHeight="1">
      <c r="A79" s="4"/>
      <c r="B79" s="131">
        <v>41</v>
      </c>
      <c r="C79" s="215" t="s">
        <v>236</v>
      </c>
      <c r="D79" s="381">
        <v>1987</v>
      </c>
      <c r="F79" s="140">
        <v>41</v>
      </c>
      <c r="G79" s="459" t="s">
        <v>214</v>
      </c>
      <c r="H79" s="191">
        <v>16</v>
      </c>
      <c r="I79" s="131"/>
      <c r="J79" s="131">
        <v>41</v>
      </c>
      <c r="K79" s="215" t="s">
        <v>236</v>
      </c>
      <c r="L79" s="381">
        <v>1658</v>
      </c>
      <c r="M79" s="131"/>
      <c r="N79" s="140">
        <v>41</v>
      </c>
      <c r="O79" s="459" t="s">
        <v>201</v>
      </c>
      <c r="P79" s="191">
        <v>18</v>
      </c>
      <c r="Q79" s="131"/>
    </row>
    <row r="80" spans="1:17" ht="10.9" customHeight="1">
      <c r="A80" s="4"/>
      <c r="B80" s="131">
        <v>42</v>
      </c>
      <c r="C80" s="215" t="s">
        <v>237</v>
      </c>
      <c r="D80" s="381">
        <v>890</v>
      </c>
      <c r="F80" s="140">
        <v>42</v>
      </c>
      <c r="G80" s="459" t="s">
        <v>201</v>
      </c>
      <c r="H80" s="191">
        <v>13</v>
      </c>
      <c r="I80" s="131"/>
      <c r="J80" s="131">
        <v>42</v>
      </c>
      <c r="K80" s="215" t="s">
        <v>237</v>
      </c>
      <c r="L80" s="381">
        <v>723</v>
      </c>
      <c r="M80" s="131"/>
      <c r="N80" s="140">
        <v>42</v>
      </c>
      <c r="O80" s="459" t="s">
        <v>211</v>
      </c>
      <c r="P80" s="191">
        <v>17</v>
      </c>
      <c r="Q80" s="131"/>
    </row>
    <row r="81" spans="1:18" ht="10.9" customHeight="1">
      <c r="A81" s="4"/>
      <c r="B81" s="131">
        <v>43</v>
      </c>
      <c r="C81" s="215" t="s">
        <v>238</v>
      </c>
      <c r="D81" s="381">
        <v>451</v>
      </c>
      <c r="F81" s="140">
        <v>43</v>
      </c>
      <c r="G81" s="459" t="s">
        <v>213</v>
      </c>
      <c r="H81" s="191">
        <v>13</v>
      </c>
      <c r="I81" s="131"/>
      <c r="J81" s="131">
        <v>43</v>
      </c>
      <c r="K81" s="215" t="s">
        <v>238</v>
      </c>
      <c r="L81" s="381">
        <v>401</v>
      </c>
      <c r="M81" s="131"/>
      <c r="N81" s="140">
        <v>43</v>
      </c>
      <c r="O81" s="459" t="s">
        <v>197</v>
      </c>
      <c r="P81" s="191">
        <v>15</v>
      </c>
      <c r="Q81" s="131"/>
    </row>
    <row r="82" spans="1:18" ht="10.9" customHeight="1">
      <c r="A82" s="4"/>
      <c r="B82" s="131">
        <v>44</v>
      </c>
      <c r="C82" s="215" t="s">
        <v>239</v>
      </c>
      <c r="D82" s="381">
        <v>331</v>
      </c>
      <c r="F82" s="140">
        <v>44</v>
      </c>
      <c r="G82" s="459" t="s">
        <v>197</v>
      </c>
      <c r="H82" s="191">
        <v>9</v>
      </c>
      <c r="I82" s="131"/>
      <c r="J82" s="131">
        <v>44</v>
      </c>
      <c r="K82" s="215" t="s">
        <v>239</v>
      </c>
      <c r="L82" s="381">
        <v>351</v>
      </c>
      <c r="M82" s="131"/>
      <c r="N82" s="140">
        <v>44</v>
      </c>
      <c r="O82" s="459" t="s">
        <v>213</v>
      </c>
      <c r="P82" s="191">
        <v>13</v>
      </c>
      <c r="Q82" s="131"/>
    </row>
    <row r="83" spans="1:18" ht="10.9" customHeight="1">
      <c r="A83" s="4"/>
      <c r="B83" s="131">
        <v>45</v>
      </c>
      <c r="C83" s="215" t="s">
        <v>240</v>
      </c>
      <c r="D83" s="381">
        <v>426</v>
      </c>
      <c r="F83" s="140">
        <v>45</v>
      </c>
      <c r="G83" s="459" t="s">
        <v>198</v>
      </c>
      <c r="H83" s="191">
        <v>8</v>
      </c>
      <c r="I83" s="131"/>
      <c r="J83" s="131">
        <v>45</v>
      </c>
      <c r="K83" s="215" t="s">
        <v>240</v>
      </c>
      <c r="L83" s="381">
        <v>431</v>
      </c>
      <c r="M83" s="131"/>
      <c r="N83" s="140">
        <v>45</v>
      </c>
      <c r="O83" s="459" t="s">
        <v>200</v>
      </c>
      <c r="P83" s="191">
        <v>11</v>
      </c>
      <c r="Q83" s="131"/>
    </row>
    <row r="84" spans="1:18" ht="10.9" customHeight="1">
      <c r="A84" s="4"/>
      <c r="B84" s="131">
        <v>46</v>
      </c>
      <c r="C84" s="215" t="s">
        <v>241</v>
      </c>
      <c r="D84" s="381">
        <v>188</v>
      </c>
      <c r="F84" s="140">
        <v>46</v>
      </c>
      <c r="G84" s="459" t="s">
        <v>200</v>
      </c>
      <c r="H84" s="191">
        <v>8</v>
      </c>
      <c r="J84" s="131">
        <v>46</v>
      </c>
      <c r="K84" s="215" t="s">
        <v>241</v>
      </c>
      <c r="L84" s="381">
        <v>182</v>
      </c>
      <c r="M84" s="131"/>
      <c r="N84" s="140">
        <v>46</v>
      </c>
      <c r="O84" s="459" t="s">
        <v>198</v>
      </c>
      <c r="P84" s="191">
        <v>10</v>
      </c>
      <c r="Q84" s="131"/>
    </row>
    <row r="85" spans="1:18" ht="10.9" customHeight="1">
      <c r="A85" s="4"/>
      <c r="B85" s="131"/>
      <c r="C85" s="216" t="s">
        <v>242</v>
      </c>
      <c r="D85" s="382">
        <v>1685</v>
      </c>
      <c r="F85" s="131"/>
      <c r="G85" s="136" t="s">
        <v>242</v>
      </c>
      <c r="H85" s="3">
        <v>1685</v>
      </c>
      <c r="J85" s="131"/>
      <c r="K85" s="216" t="s">
        <v>242</v>
      </c>
      <c r="L85" s="382">
        <v>874</v>
      </c>
      <c r="M85" s="131"/>
      <c r="N85" s="131"/>
      <c r="O85" s="136" t="s">
        <v>242</v>
      </c>
      <c r="P85" s="3">
        <v>874</v>
      </c>
      <c r="Q85" s="131"/>
    </row>
    <row r="86" spans="1:18" ht="10.9" customHeight="1">
      <c r="A86" s="4"/>
      <c r="B86" s="131"/>
      <c r="C86" s="216" t="s">
        <v>243</v>
      </c>
      <c r="D86" s="382">
        <v>355</v>
      </c>
      <c r="F86" s="131"/>
      <c r="G86" s="136" t="s">
        <v>243</v>
      </c>
      <c r="H86" s="3">
        <v>355</v>
      </c>
      <c r="J86" s="131"/>
      <c r="K86" s="216" t="s">
        <v>243</v>
      </c>
      <c r="L86" s="382">
        <v>554</v>
      </c>
      <c r="M86" s="131"/>
      <c r="N86" s="131"/>
      <c r="O86" s="136" t="s">
        <v>243</v>
      </c>
      <c r="P86" s="3">
        <v>554</v>
      </c>
      <c r="Q86" s="131"/>
    </row>
    <row r="87" spans="1:18" ht="10.9" customHeight="1">
      <c r="A87" s="4"/>
      <c r="B87" s="131"/>
      <c r="D87" s="3">
        <f>SUM(D39:D86)</f>
        <v>17511</v>
      </c>
      <c r="H87" s="3">
        <f>SUM(H39:H86)</f>
        <v>17511</v>
      </c>
      <c r="K87" s="136"/>
      <c r="L87" s="3">
        <f>SUM(L39:L86)</f>
        <v>19335</v>
      </c>
      <c r="M87" s="131"/>
      <c r="N87" s="131"/>
      <c r="O87" s="4"/>
      <c r="P87" s="3">
        <f>SUM(P39:P86)</f>
        <v>19335</v>
      </c>
      <c r="Q87" s="131"/>
      <c r="R87" s="4"/>
    </row>
    <row r="88" spans="1:18" ht="10.9" customHeight="1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>
      <c r="A89" s="4"/>
    </row>
    <row r="90" spans="1:18" ht="10.9" customHeight="1">
      <c r="A90" s="4"/>
    </row>
    <row r="91" spans="1:18" ht="10.9" customHeight="1">
      <c r="A91" s="4"/>
    </row>
    <row r="92" spans="1:18" ht="10.9" customHeight="1">
      <c r="A92" s="4"/>
    </row>
    <row r="93" spans="1:18" ht="10.9" customHeight="1">
      <c r="A93" s="4"/>
    </row>
    <row r="94" spans="1:18" ht="10.9" customHeight="1">
      <c r="A94" s="4"/>
    </row>
    <row r="95" spans="1:18" ht="10.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ref="O39:P84">
    <sortCondition descending="1" ref="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R13"/>
  <sheetViews>
    <sheetView topLeftCell="B1" zoomScaleNormal="100" workbookViewId="0"/>
  </sheetViews>
  <sheetFormatPr defaultColWidth="7.75" defaultRowHeight="10.9" customHeight="1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>
      <c r="A1" s="3" t="s">
        <v>159</v>
      </c>
      <c r="M1" s="4"/>
      <c r="N1" s="4"/>
      <c r="O1" s="4"/>
      <c r="P1" s="4"/>
      <c r="Q1" s="4"/>
      <c r="R1" s="4"/>
    </row>
    <row r="2" spans="1:18" s="5" customFormat="1" ht="11.2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246</v>
      </c>
      <c r="Q2" s="131"/>
      <c r="R2" s="131"/>
    </row>
    <row r="3" spans="1:18" s="5" customFormat="1" ht="11.25">
      <c r="C3" s="6" t="s">
        <v>247</v>
      </c>
      <c r="D3" s="381">
        <v>1306</v>
      </c>
      <c r="E3" s="381">
        <v>1027</v>
      </c>
      <c r="F3" s="381">
        <v>939</v>
      </c>
      <c r="G3" s="381">
        <v>944</v>
      </c>
      <c r="H3" s="381">
        <v>1268</v>
      </c>
      <c r="I3" s="381">
        <v>3236</v>
      </c>
      <c r="J3" s="381">
        <v>2759</v>
      </c>
      <c r="K3" s="381">
        <v>1231</v>
      </c>
      <c r="L3" s="381">
        <v>1120</v>
      </c>
      <c r="M3" s="381">
        <v>1202</v>
      </c>
      <c r="N3" s="381">
        <v>1375</v>
      </c>
      <c r="O3" s="381">
        <v>1104</v>
      </c>
      <c r="P3" s="24">
        <f>SUM(D3:O3)</f>
        <v>17511</v>
      </c>
      <c r="Q3" s="131"/>
      <c r="R3" s="131"/>
    </row>
    <row r="4" spans="1:18" ht="11.25">
      <c r="C4" s="7" t="s">
        <v>248</v>
      </c>
      <c r="D4" s="381">
        <v>1051</v>
      </c>
      <c r="E4" s="381">
        <v>1020</v>
      </c>
      <c r="F4" s="381">
        <v>961</v>
      </c>
      <c r="G4" s="381">
        <v>1046</v>
      </c>
      <c r="H4" s="381">
        <v>1258</v>
      </c>
      <c r="I4" s="381">
        <v>5931</v>
      </c>
      <c r="J4" s="381">
        <v>1790</v>
      </c>
      <c r="K4" s="381">
        <v>1231</v>
      </c>
      <c r="L4" s="381">
        <v>1207</v>
      </c>
      <c r="M4" s="381">
        <v>1222</v>
      </c>
      <c r="N4" s="381">
        <v>1390</v>
      </c>
      <c r="O4" s="381">
        <v>1228</v>
      </c>
      <c r="P4" s="24">
        <f>SUM(D4:O4)</f>
        <v>19335</v>
      </c>
      <c r="Q4" s="131"/>
      <c r="R4" s="131"/>
    </row>
    <row r="5" spans="1:18" ht="10.9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>
      <c r="A7" s="131"/>
      <c r="B7" s="131"/>
      <c r="C7" s="115" t="s">
        <v>181</v>
      </c>
      <c r="D7" s="138">
        <v>1</v>
      </c>
      <c r="E7" s="138">
        <v>2</v>
      </c>
      <c r="F7" s="138">
        <v>3</v>
      </c>
      <c r="G7" s="138">
        <v>4</v>
      </c>
      <c r="H7" s="138">
        <v>5</v>
      </c>
      <c r="I7" s="138">
        <v>6</v>
      </c>
      <c r="J7" s="138">
        <v>7</v>
      </c>
      <c r="K7" s="138">
        <v>8</v>
      </c>
      <c r="L7" s="138">
        <v>9</v>
      </c>
      <c r="M7" s="138">
        <v>10</v>
      </c>
      <c r="N7" s="138">
        <v>11</v>
      </c>
      <c r="O7" s="138">
        <v>12</v>
      </c>
      <c r="P7" s="131"/>
      <c r="Q7" s="131"/>
      <c r="R7" s="131"/>
    </row>
    <row r="8" spans="1:18" ht="10.9" customHeight="1">
      <c r="A8" s="131"/>
      <c r="B8" s="131"/>
      <c r="C8" s="139" t="s">
        <v>3</v>
      </c>
      <c r="D8" s="139">
        <v>3</v>
      </c>
      <c r="E8" s="139">
        <v>4</v>
      </c>
      <c r="F8" s="139">
        <v>8</v>
      </c>
      <c r="G8" s="139">
        <v>10</v>
      </c>
      <c r="H8" s="139">
        <v>2</v>
      </c>
      <c r="I8" s="139">
        <v>5</v>
      </c>
      <c r="J8" s="139">
        <v>7</v>
      </c>
      <c r="K8" s="139">
        <v>6</v>
      </c>
      <c r="L8" s="139">
        <v>9</v>
      </c>
      <c r="M8" s="139">
        <v>11</v>
      </c>
      <c r="N8" s="139">
        <v>1</v>
      </c>
      <c r="O8" s="139">
        <v>12</v>
      </c>
      <c r="P8" s="131"/>
      <c r="Q8" s="131"/>
      <c r="R8" s="131"/>
    </row>
    <row r="9" spans="1:18" ht="10.9" customHeight="1">
      <c r="A9" s="131"/>
      <c r="B9" s="131"/>
      <c r="C9" s="6" t="s">
        <v>249</v>
      </c>
      <c r="D9" s="381">
        <v>3236</v>
      </c>
      <c r="E9" s="381">
        <v>2759</v>
      </c>
      <c r="F9" s="381">
        <v>1375</v>
      </c>
      <c r="G9" s="381">
        <v>1306</v>
      </c>
      <c r="H9" s="381">
        <v>1268</v>
      </c>
      <c r="I9" s="381">
        <v>1231</v>
      </c>
      <c r="J9" s="381">
        <v>1202</v>
      </c>
      <c r="K9" s="381">
        <v>1120</v>
      </c>
      <c r="L9" s="381">
        <v>1104</v>
      </c>
      <c r="M9" s="381">
        <v>1027</v>
      </c>
      <c r="N9" s="381">
        <v>944</v>
      </c>
      <c r="O9" s="381">
        <v>939</v>
      </c>
      <c r="P9" s="131"/>
      <c r="Q9" s="131"/>
      <c r="R9" s="131"/>
    </row>
    <row r="10" spans="1:18" ht="10.9" customHeight="1">
      <c r="A10" s="131"/>
      <c r="B10" s="131"/>
      <c r="C10" s="139" t="s">
        <v>3</v>
      </c>
      <c r="D10" s="139">
        <v>3</v>
      </c>
      <c r="E10" s="139">
        <v>4</v>
      </c>
      <c r="F10" s="139">
        <v>8</v>
      </c>
      <c r="G10" s="139">
        <v>2</v>
      </c>
      <c r="H10" s="139">
        <v>5</v>
      </c>
      <c r="I10" s="139">
        <v>9</v>
      </c>
      <c r="J10" s="139">
        <v>7</v>
      </c>
      <c r="K10" s="139">
        <v>6</v>
      </c>
      <c r="L10" s="139">
        <v>10</v>
      </c>
      <c r="M10" s="139">
        <v>1</v>
      </c>
      <c r="N10" s="139">
        <v>11</v>
      </c>
      <c r="O10" s="139">
        <v>12</v>
      </c>
      <c r="P10" s="131"/>
      <c r="Q10" s="131"/>
      <c r="R10" s="131"/>
    </row>
    <row r="11" spans="1:18" ht="10.5" customHeight="1">
      <c r="A11" s="131"/>
      <c r="B11" s="131"/>
      <c r="C11" s="7" t="s">
        <v>250</v>
      </c>
      <c r="D11" s="381">
        <v>5931</v>
      </c>
      <c r="E11" s="381">
        <v>1790</v>
      </c>
      <c r="F11" s="381">
        <v>1390</v>
      </c>
      <c r="G11" s="381">
        <v>1258</v>
      </c>
      <c r="H11" s="381">
        <v>1231</v>
      </c>
      <c r="I11" s="381">
        <v>1228</v>
      </c>
      <c r="J11" s="381">
        <v>1222</v>
      </c>
      <c r="K11" s="381">
        <v>1207</v>
      </c>
      <c r="L11" s="381">
        <v>1051</v>
      </c>
      <c r="M11" s="381">
        <v>1046</v>
      </c>
      <c r="N11" s="381">
        <v>1020</v>
      </c>
      <c r="O11" s="381">
        <v>961</v>
      </c>
      <c r="P11" s="131"/>
      <c r="Q11" s="131"/>
      <c r="R11" s="131"/>
    </row>
    <row r="12" spans="1:18" ht="10.9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columnSort="1" ref="D10:O11">
    <sortCondition descending="1" ref="D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E103"/>
  <sheetViews>
    <sheetView topLeftCell="A13" zoomScaleNormal="100" workbookViewId="0">
      <selection activeCell="AE8" sqref="AD7:AE8"/>
    </sheetView>
  </sheetViews>
  <sheetFormatPr defaultRowHeight="12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>
      <c r="A1" s="97" t="s">
        <v>180</v>
      </c>
      <c r="B1" s="98"/>
      <c r="D1" s="97" t="s">
        <v>368</v>
      </c>
      <c r="E1" s="97"/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>
      <c r="A2" s="99" t="s">
        <v>177</v>
      </c>
      <c r="B2" s="100"/>
      <c r="C2" s="483" t="s">
        <v>160</v>
      </c>
      <c r="D2" s="483"/>
      <c r="E2" s="483"/>
      <c r="F2" s="483" t="s">
        <v>165</v>
      </c>
      <c r="G2" s="483"/>
      <c r="H2" s="483"/>
      <c r="I2" s="483" t="s">
        <v>164</v>
      </c>
      <c r="K2" s="480" t="s">
        <v>156</v>
      </c>
      <c r="L2" s="480"/>
      <c r="M2" s="480"/>
      <c r="N2" s="480" t="s">
        <v>156</v>
      </c>
      <c r="O2" s="480"/>
      <c r="P2" s="480"/>
      <c r="Q2" s="480" t="s">
        <v>156</v>
      </c>
      <c r="R2" s="480"/>
      <c r="S2" s="480"/>
      <c r="T2" s="480" t="s">
        <v>157</v>
      </c>
      <c r="U2" s="480"/>
      <c r="V2" s="480"/>
      <c r="W2" s="480" t="s">
        <v>157</v>
      </c>
      <c r="X2" s="480"/>
      <c r="Y2" s="480"/>
      <c r="Z2" s="480" t="s">
        <v>157</v>
      </c>
      <c r="AA2" s="480"/>
      <c r="AB2" s="480"/>
      <c r="AC2" s="492" t="s">
        <v>179</v>
      </c>
      <c r="AD2" s="492"/>
      <c r="AE2" s="492"/>
    </row>
    <row r="3" spans="1:31" ht="13.5" customHeight="1">
      <c r="A3" s="97"/>
      <c r="B3" s="101"/>
      <c r="C3" s="176" t="s">
        <v>161</v>
      </c>
      <c r="D3" s="176" t="s">
        <v>162</v>
      </c>
      <c r="E3" s="176" t="s">
        <v>163</v>
      </c>
      <c r="F3" s="176" t="s">
        <v>161</v>
      </c>
      <c r="G3" s="176" t="s">
        <v>162</v>
      </c>
      <c r="H3" s="176" t="s">
        <v>163</v>
      </c>
      <c r="I3" s="484"/>
      <c r="K3" s="480" t="s">
        <v>42</v>
      </c>
      <c r="L3" s="480"/>
      <c r="M3" s="480"/>
      <c r="N3" s="480" t="s">
        <v>70</v>
      </c>
      <c r="O3" s="480"/>
      <c r="P3" s="480"/>
      <c r="Q3" s="480" t="s">
        <v>71</v>
      </c>
      <c r="R3" s="480"/>
      <c r="S3" s="480"/>
      <c r="T3" s="480" t="s">
        <v>42</v>
      </c>
      <c r="U3" s="480"/>
      <c r="V3" s="480"/>
      <c r="W3" s="480" t="s">
        <v>70</v>
      </c>
      <c r="X3" s="480"/>
      <c r="Y3" s="480"/>
      <c r="Z3" s="480" t="s">
        <v>71</v>
      </c>
      <c r="AA3" s="480"/>
      <c r="AB3" s="480"/>
      <c r="AC3" s="492"/>
      <c r="AD3" s="492"/>
      <c r="AE3" s="492"/>
    </row>
    <row r="4" spans="1:31">
      <c r="A4" s="102">
        <v>1</v>
      </c>
      <c r="B4" s="173" t="s">
        <v>101</v>
      </c>
      <c r="C4" s="389">
        <v>34.623390249268098</v>
      </c>
      <c r="D4" s="390">
        <v>10.3396341360229</v>
      </c>
      <c r="E4" s="391">
        <v>24.2837561132452</v>
      </c>
      <c r="F4" s="389">
        <v>36.1633357588885</v>
      </c>
      <c r="G4" s="391">
        <v>9.9123415632985008</v>
      </c>
      <c r="H4" s="392">
        <v>26.25099419559</v>
      </c>
      <c r="I4" s="393">
        <v>-1.5399455096204</v>
      </c>
      <c r="K4" s="110">
        <v>1</v>
      </c>
      <c r="L4" s="167" t="s">
        <v>170</v>
      </c>
      <c r="M4" s="394">
        <v>59.1403641064311</v>
      </c>
      <c r="N4" s="110">
        <v>1</v>
      </c>
      <c r="O4" s="167" t="s">
        <v>170</v>
      </c>
      <c r="P4" s="96">
        <v>28.546805989443101</v>
      </c>
      <c r="Q4" s="110">
        <v>1</v>
      </c>
      <c r="R4" s="167" t="s">
        <v>124</v>
      </c>
      <c r="S4" s="394">
        <v>38.023648185234997</v>
      </c>
      <c r="T4" s="110">
        <v>1</v>
      </c>
      <c r="U4" s="167" t="s">
        <v>168</v>
      </c>
      <c r="V4" s="168">
        <v>56.486502955334799</v>
      </c>
      <c r="W4" s="110">
        <v>1</v>
      </c>
      <c r="X4" s="167" t="s">
        <v>170</v>
      </c>
      <c r="Y4" s="168">
        <v>28.546805989443101</v>
      </c>
      <c r="Z4" s="110">
        <v>1</v>
      </c>
      <c r="AA4" s="167" t="s">
        <v>124</v>
      </c>
      <c r="AB4" s="168">
        <v>35.225371046061802</v>
      </c>
      <c r="AC4" s="110">
        <v>1</v>
      </c>
      <c r="AD4" s="167" t="s">
        <v>170</v>
      </c>
      <c r="AE4" s="395">
        <v>8.2947323063664999</v>
      </c>
    </row>
    <row r="5" spans="1:31">
      <c r="A5" s="102">
        <v>2</v>
      </c>
      <c r="B5" s="173" t="s">
        <v>122</v>
      </c>
      <c r="C5" s="396">
        <v>22.193264649590699</v>
      </c>
      <c r="D5" s="397">
        <v>6.4095777171478998</v>
      </c>
      <c r="E5" s="170">
        <v>15.783686932442899</v>
      </c>
      <c r="F5" s="396">
        <v>27.348617502137898</v>
      </c>
      <c r="G5" s="170">
        <v>6.7353504092519003</v>
      </c>
      <c r="H5" s="398">
        <v>20.613267092885899</v>
      </c>
      <c r="I5" s="399">
        <v>-5.1553528525471002</v>
      </c>
      <c r="K5" s="110">
        <v>2</v>
      </c>
      <c r="L5" s="167" t="s">
        <v>168</v>
      </c>
      <c r="M5" s="394">
        <v>54.110048138443702</v>
      </c>
      <c r="N5" s="110">
        <v>2</v>
      </c>
      <c r="O5" s="167" t="s">
        <v>174</v>
      </c>
      <c r="P5" s="96">
        <v>27.861838672649501</v>
      </c>
      <c r="Q5" s="110">
        <v>2</v>
      </c>
      <c r="R5" s="167" t="s">
        <v>168</v>
      </c>
      <c r="S5" s="394">
        <v>33.331302175370197</v>
      </c>
      <c r="T5" s="110">
        <v>2</v>
      </c>
      <c r="U5" s="167" t="s">
        <v>170</v>
      </c>
      <c r="V5" s="168">
        <v>50.845631800064602</v>
      </c>
      <c r="W5" s="110">
        <v>2</v>
      </c>
      <c r="X5" s="167" t="s">
        <v>174</v>
      </c>
      <c r="Y5" s="168">
        <v>25.983512469998999</v>
      </c>
      <c r="Z5" s="110">
        <v>2</v>
      </c>
      <c r="AA5" s="167" t="s">
        <v>169</v>
      </c>
      <c r="AB5" s="168">
        <v>35.026569910290803</v>
      </c>
      <c r="AC5" s="110">
        <v>2</v>
      </c>
      <c r="AD5" s="167" t="s">
        <v>124</v>
      </c>
      <c r="AE5" s="395">
        <v>5.3359304271488002</v>
      </c>
    </row>
    <row r="6" spans="1:31">
      <c r="A6" s="102">
        <v>3</v>
      </c>
      <c r="B6" s="173" t="s">
        <v>124</v>
      </c>
      <c r="C6" s="396">
        <v>50.478724863515403</v>
      </c>
      <c r="D6" s="397">
        <v>12.455076678280401</v>
      </c>
      <c r="E6" s="170">
        <v>38.023648185234997</v>
      </c>
      <c r="F6" s="396">
        <v>45.1427944363666</v>
      </c>
      <c r="G6" s="170">
        <v>9.9174233903047995</v>
      </c>
      <c r="H6" s="398">
        <v>35.225371046061802</v>
      </c>
      <c r="I6" s="399">
        <v>5.3359304271488002</v>
      </c>
      <c r="K6" s="110">
        <v>3</v>
      </c>
      <c r="L6" s="167" t="s">
        <v>124</v>
      </c>
      <c r="M6" s="394">
        <v>50.478724863515403</v>
      </c>
      <c r="N6" s="110">
        <v>3</v>
      </c>
      <c r="O6" s="167" t="s">
        <v>168</v>
      </c>
      <c r="P6" s="96">
        <v>20.778745963073501</v>
      </c>
      <c r="Q6" s="110">
        <v>3</v>
      </c>
      <c r="R6" s="167" t="s">
        <v>169</v>
      </c>
      <c r="S6" s="394">
        <v>31.483915204845399</v>
      </c>
      <c r="T6" s="110">
        <v>3</v>
      </c>
      <c r="U6" s="167" t="s">
        <v>124</v>
      </c>
      <c r="V6" s="168">
        <v>45.1427944363666</v>
      </c>
      <c r="W6" s="110">
        <v>3</v>
      </c>
      <c r="X6" s="167" t="s">
        <v>168</v>
      </c>
      <c r="Y6" s="168">
        <v>22.545853391018198</v>
      </c>
      <c r="Z6" s="110">
        <v>3</v>
      </c>
      <c r="AA6" s="166" t="s">
        <v>168</v>
      </c>
      <c r="AB6" s="168">
        <v>33.940649564316601</v>
      </c>
      <c r="AC6" s="110">
        <v>3</v>
      </c>
      <c r="AD6" s="167" t="s">
        <v>125</v>
      </c>
      <c r="AE6" s="395">
        <v>3.3626078012501002</v>
      </c>
    </row>
    <row r="7" spans="1:31">
      <c r="A7" s="102">
        <v>4</v>
      </c>
      <c r="B7" s="173" t="s">
        <v>121</v>
      </c>
      <c r="C7" s="396">
        <v>30.9382753557142</v>
      </c>
      <c r="D7" s="397">
        <v>16.608435870170599</v>
      </c>
      <c r="E7" s="170">
        <v>14.3298394855436</v>
      </c>
      <c r="F7" s="396">
        <v>36.356271203605203</v>
      </c>
      <c r="G7" s="170">
        <v>20.760544837713301</v>
      </c>
      <c r="H7" s="398">
        <v>15.595726365891901</v>
      </c>
      <c r="I7" s="399">
        <v>-5.4179958478910004</v>
      </c>
      <c r="K7" s="110">
        <v>4</v>
      </c>
      <c r="L7" s="167" t="s">
        <v>169</v>
      </c>
      <c r="M7" s="394">
        <v>41.026227072738699</v>
      </c>
      <c r="N7" s="110">
        <v>4</v>
      </c>
      <c r="O7" s="167" t="s">
        <v>98</v>
      </c>
      <c r="P7" s="96">
        <v>20.673761268894498</v>
      </c>
      <c r="Q7" s="110">
        <v>4</v>
      </c>
      <c r="R7" s="167" t="s">
        <v>170</v>
      </c>
      <c r="S7" s="394">
        <v>30.593558116988</v>
      </c>
      <c r="T7" s="110">
        <v>4</v>
      </c>
      <c r="U7" s="167" t="s">
        <v>169</v>
      </c>
      <c r="V7" s="168">
        <v>45.140277698417201</v>
      </c>
      <c r="W7" s="110">
        <v>4</v>
      </c>
      <c r="X7" s="167" t="s">
        <v>121</v>
      </c>
      <c r="Y7" s="168">
        <v>20.760544837713301</v>
      </c>
      <c r="Z7" s="110">
        <v>3</v>
      </c>
      <c r="AA7" s="167" t="s">
        <v>101</v>
      </c>
      <c r="AB7" s="168">
        <v>26.25099419559</v>
      </c>
      <c r="AC7" s="110">
        <v>4</v>
      </c>
      <c r="AD7" s="167" t="s">
        <v>167</v>
      </c>
      <c r="AE7" s="395">
        <v>-1.1305822498586999</v>
      </c>
    </row>
    <row r="8" spans="1:31" ht="12.75" thickBot="1">
      <c r="A8" s="102">
        <v>5</v>
      </c>
      <c r="B8" s="173" t="s">
        <v>123</v>
      </c>
      <c r="C8" s="396">
        <v>28.313841920417101</v>
      </c>
      <c r="D8" s="397">
        <v>8.2913936058510007</v>
      </c>
      <c r="E8" s="170">
        <v>20.022448314566098</v>
      </c>
      <c r="F8" s="396">
        <v>32.875918751584102</v>
      </c>
      <c r="G8" s="170">
        <v>10.9163981317209</v>
      </c>
      <c r="H8" s="398">
        <v>21.959520619863099</v>
      </c>
      <c r="I8" s="399">
        <v>-4.5620768311670004</v>
      </c>
      <c r="K8" s="113">
        <v>5</v>
      </c>
      <c r="L8" s="400" t="s">
        <v>125</v>
      </c>
      <c r="M8" s="394">
        <v>39.876572513648199</v>
      </c>
      <c r="N8" s="113">
        <v>5</v>
      </c>
      <c r="O8" s="400" t="s">
        <v>173</v>
      </c>
      <c r="P8" s="401">
        <v>20.215434558064</v>
      </c>
      <c r="Q8" s="110">
        <v>5</v>
      </c>
      <c r="R8" s="167" t="s">
        <v>101</v>
      </c>
      <c r="S8" s="402">
        <v>24.2837561132452</v>
      </c>
      <c r="T8" s="110">
        <v>5</v>
      </c>
      <c r="U8" s="400" t="s">
        <v>174</v>
      </c>
      <c r="V8" s="403">
        <v>42.471042471042502</v>
      </c>
      <c r="W8" s="110">
        <v>5</v>
      </c>
      <c r="X8" s="400" t="s">
        <v>98</v>
      </c>
      <c r="Y8" s="403">
        <v>20.470412797397099</v>
      </c>
      <c r="Z8" s="110">
        <v>5</v>
      </c>
      <c r="AA8" s="400" t="s">
        <v>125</v>
      </c>
      <c r="AB8" s="403">
        <v>22.509692222485999</v>
      </c>
      <c r="AC8" s="110">
        <v>5</v>
      </c>
      <c r="AD8" s="400" t="s">
        <v>120</v>
      </c>
      <c r="AE8" s="404">
        <v>-1.3044718927072001</v>
      </c>
    </row>
    <row r="9" spans="1:31">
      <c r="A9" s="102">
        <v>6</v>
      </c>
      <c r="B9" s="173" t="s">
        <v>120</v>
      </c>
      <c r="C9" s="396">
        <v>32.143002731237999</v>
      </c>
      <c r="D9" s="397">
        <v>15.918633565692399</v>
      </c>
      <c r="E9" s="170">
        <v>16.2243691655456</v>
      </c>
      <c r="F9" s="396">
        <v>33.447474623945197</v>
      </c>
      <c r="G9" s="170">
        <v>13.7988667400432</v>
      </c>
      <c r="H9" s="398">
        <v>19.648607883901999</v>
      </c>
      <c r="I9" s="399">
        <v>-1.3044718927072001</v>
      </c>
      <c r="K9" s="111">
        <v>6</v>
      </c>
      <c r="L9" s="167" t="s">
        <v>174</v>
      </c>
      <c r="M9" s="405">
        <v>39.862256078472299</v>
      </c>
      <c r="N9" s="111">
        <v>6</v>
      </c>
      <c r="O9" s="166" t="s">
        <v>167</v>
      </c>
      <c r="P9" s="96">
        <v>19.408328622574</v>
      </c>
      <c r="Q9" s="154">
        <v>6</v>
      </c>
      <c r="R9" s="406" t="s">
        <v>125</v>
      </c>
      <c r="S9" s="394">
        <v>22.1932114882507</v>
      </c>
      <c r="T9" s="154">
        <v>6</v>
      </c>
      <c r="U9" s="166" t="s">
        <v>171</v>
      </c>
      <c r="V9" s="168">
        <v>40.833615723483597</v>
      </c>
      <c r="W9" s="154">
        <v>6</v>
      </c>
      <c r="X9" s="167" t="s">
        <v>171</v>
      </c>
      <c r="Y9" s="168">
        <v>19.8237885462555</v>
      </c>
      <c r="Z9" s="154">
        <v>6</v>
      </c>
      <c r="AA9" s="167" t="s">
        <v>170</v>
      </c>
      <c r="AB9" s="168">
        <v>22.298825810621601</v>
      </c>
      <c r="AC9" s="154">
        <v>6</v>
      </c>
      <c r="AD9" s="167" t="s">
        <v>173</v>
      </c>
      <c r="AE9" s="395">
        <v>-1.32802124834</v>
      </c>
    </row>
    <row r="10" spans="1:31">
      <c r="A10" s="102">
        <v>7</v>
      </c>
      <c r="B10" s="173" t="s">
        <v>102</v>
      </c>
      <c r="C10" s="396">
        <v>26.344158469208999</v>
      </c>
      <c r="D10" s="397">
        <v>14.3511656111036</v>
      </c>
      <c r="E10" s="170">
        <v>11.992992858105399</v>
      </c>
      <c r="F10" s="396">
        <v>31.9027085298477</v>
      </c>
      <c r="G10" s="170">
        <v>15.766069262902599</v>
      </c>
      <c r="H10" s="398">
        <v>16.136639266945199</v>
      </c>
      <c r="I10" s="399">
        <v>-5.5585500606386997</v>
      </c>
      <c r="K10" s="111">
        <v>7</v>
      </c>
      <c r="L10" s="167" t="s">
        <v>167</v>
      </c>
      <c r="M10" s="394">
        <v>35.330695308083698</v>
      </c>
      <c r="N10" s="111">
        <v>7</v>
      </c>
      <c r="O10" s="167" t="s">
        <v>125</v>
      </c>
      <c r="P10" s="96">
        <v>17.683361025397598</v>
      </c>
      <c r="Q10" s="111">
        <v>7</v>
      </c>
      <c r="R10" s="167" t="s">
        <v>123</v>
      </c>
      <c r="S10" s="394">
        <v>20.022448314566098</v>
      </c>
      <c r="T10" s="111">
        <v>7</v>
      </c>
      <c r="U10" s="167" t="s">
        <v>98</v>
      </c>
      <c r="V10" s="168">
        <v>36.602724869518099</v>
      </c>
      <c r="W10" s="111">
        <v>7</v>
      </c>
      <c r="X10" s="167" t="s">
        <v>167</v>
      </c>
      <c r="Y10" s="168">
        <v>18.152126122731001</v>
      </c>
      <c r="Z10" s="111">
        <v>7</v>
      </c>
      <c r="AA10" s="167" t="s">
        <v>123</v>
      </c>
      <c r="AB10" s="168">
        <v>21.959520619863099</v>
      </c>
      <c r="AC10" s="111">
        <v>7</v>
      </c>
      <c r="AD10" s="167" t="s">
        <v>101</v>
      </c>
      <c r="AE10" s="395">
        <v>-1.5399455096204</v>
      </c>
    </row>
    <row r="11" spans="1:31">
      <c r="A11" s="102">
        <v>8</v>
      </c>
      <c r="B11" s="173" t="s">
        <v>98</v>
      </c>
      <c r="C11" s="396">
        <v>33.8462233669988</v>
      </c>
      <c r="D11" s="397">
        <v>20.673761268894498</v>
      </c>
      <c r="E11" s="170">
        <v>13.172462098104299</v>
      </c>
      <c r="F11" s="396">
        <v>36.602724869518099</v>
      </c>
      <c r="G11" s="170">
        <v>20.470412797397099</v>
      </c>
      <c r="H11" s="398">
        <v>16.1323120721209</v>
      </c>
      <c r="I11" s="399">
        <v>-2.7565015025193</v>
      </c>
      <c r="K11" s="111">
        <v>8</v>
      </c>
      <c r="L11" s="167" t="s">
        <v>101</v>
      </c>
      <c r="M11" s="394">
        <v>34.623390249268098</v>
      </c>
      <c r="N11" s="111">
        <v>8</v>
      </c>
      <c r="O11" s="167" t="s">
        <v>121</v>
      </c>
      <c r="P11" s="96">
        <v>16.608435870170599</v>
      </c>
      <c r="Q11" s="111">
        <v>8</v>
      </c>
      <c r="R11" s="167" t="s">
        <v>172</v>
      </c>
      <c r="S11" s="394">
        <v>17.718880285884499</v>
      </c>
      <c r="T11" s="111">
        <v>8</v>
      </c>
      <c r="U11" s="167" t="s">
        <v>125</v>
      </c>
      <c r="V11" s="168">
        <v>36.513964712398099</v>
      </c>
      <c r="W11" s="111">
        <v>8</v>
      </c>
      <c r="X11" s="167" t="s">
        <v>173</v>
      </c>
      <c r="Y11" s="168">
        <v>17.706949977866302</v>
      </c>
      <c r="Z11" s="111">
        <v>8</v>
      </c>
      <c r="AA11" s="167" t="s">
        <v>171</v>
      </c>
      <c r="AB11" s="168">
        <v>21.0098271772281</v>
      </c>
      <c r="AC11" s="111">
        <v>8</v>
      </c>
      <c r="AD11" s="167" t="s">
        <v>168</v>
      </c>
      <c r="AE11" s="395">
        <v>-2.3764548168910999</v>
      </c>
    </row>
    <row r="12" spans="1:31">
      <c r="A12" s="102">
        <v>9</v>
      </c>
      <c r="B12" s="173" t="s">
        <v>166</v>
      </c>
      <c r="C12" s="396">
        <v>30.216564237635399</v>
      </c>
      <c r="D12" s="397">
        <v>14.266900790166799</v>
      </c>
      <c r="E12" s="170">
        <v>15.949663447468501</v>
      </c>
      <c r="F12" s="396">
        <v>33.362598770851598</v>
      </c>
      <c r="G12" s="170">
        <v>14.705882352941201</v>
      </c>
      <c r="H12" s="398">
        <v>18.656716417910399</v>
      </c>
      <c r="I12" s="399">
        <v>-3.1460345332163002</v>
      </c>
      <c r="K12" s="111">
        <v>9</v>
      </c>
      <c r="L12" s="167" t="s">
        <v>98</v>
      </c>
      <c r="M12" s="394">
        <v>33.8462233669988</v>
      </c>
      <c r="N12" s="111">
        <v>9</v>
      </c>
      <c r="O12" s="167" t="s">
        <v>120</v>
      </c>
      <c r="P12" s="96">
        <v>15.918633565692399</v>
      </c>
      <c r="Q12" s="111">
        <v>9</v>
      </c>
      <c r="R12" s="167" t="s">
        <v>120</v>
      </c>
      <c r="S12" s="394">
        <v>16.2243691655456</v>
      </c>
      <c r="T12" s="111">
        <v>9</v>
      </c>
      <c r="U12" s="167" t="s">
        <v>167</v>
      </c>
      <c r="V12" s="168">
        <v>36.461277557942303</v>
      </c>
      <c r="W12" s="111">
        <v>9</v>
      </c>
      <c r="X12" s="167" t="s">
        <v>175</v>
      </c>
      <c r="Y12" s="168">
        <v>16.582431811536701</v>
      </c>
      <c r="Z12" s="111">
        <v>9</v>
      </c>
      <c r="AA12" s="167" t="s">
        <v>172</v>
      </c>
      <c r="AB12" s="168">
        <v>20.647210641254699</v>
      </c>
      <c r="AC12" s="111">
        <v>9</v>
      </c>
      <c r="AD12" s="167" t="s">
        <v>174</v>
      </c>
      <c r="AE12" s="395">
        <v>-2.6087863925702002</v>
      </c>
    </row>
    <row r="13" spans="1:31">
      <c r="A13" s="102">
        <v>10</v>
      </c>
      <c r="B13" s="173" t="s">
        <v>167</v>
      </c>
      <c r="C13" s="396">
        <v>35.330695308083698</v>
      </c>
      <c r="D13" s="397">
        <v>19.408328622574</v>
      </c>
      <c r="E13" s="170">
        <v>15.922366685509701</v>
      </c>
      <c r="F13" s="396">
        <v>36.461277557942303</v>
      </c>
      <c r="G13" s="170">
        <v>18.152126122731001</v>
      </c>
      <c r="H13" s="398">
        <v>18.309151435211401</v>
      </c>
      <c r="I13" s="399">
        <v>-1.1305822498586999</v>
      </c>
      <c r="K13" s="111">
        <v>10</v>
      </c>
      <c r="L13" s="167" t="s">
        <v>120</v>
      </c>
      <c r="M13" s="394">
        <v>32.143002731237999</v>
      </c>
      <c r="N13" s="111">
        <v>10</v>
      </c>
      <c r="O13" s="167" t="s">
        <v>102</v>
      </c>
      <c r="P13" s="96">
        <v>14.3511656111036</v>
      </c>
      <c r="Q13" s="111">
        <v>10</v>
      </c>
      <c r="R13" s="167" t="s">
        <v>166</v>
      </c>
      <c r="S13" s="394">
        <v>15.949663447468501</v>
      </c>
      <c r="T13" s="111">
        <v>10</v>
      </c>
      <c r="U13" s="167" t="s">
        <v>121</v>
      </c>
      <c r="V13" s="168">
        <v>36.356271203605203</v>
      </c>
      <c r="W13" s="111">
        <v>10</v>
      </c>
      <c r="X13" s="167" t="s">
        <v>102</v>
      </c>
      <c r="Y13" s="168">
        <v>15.766069262902599</v>
      </c>
      <c r="Z13" s="111">
        <v>10</v>
      </c>
      <c r="AA13" s="167" t="s">
        <v>122</v>
      </c>
      <c r="AB13" s="168">
        <v>20.613267092885899</v>
      </c>
      <c r="AC13" s="111">
        <v>10</v>
      </c>
      <c r="AD13" s="167" t="s">
        <v>98</v>
      </c>
      <c r="AE13" s="395">
        <v>-2.7565015025193</v>
      </c>
    </row>
    <row r="14" spans="1:31" ht="12" customHeight="1">
      <c r="A14" s="102">
        <v>11</v>
      </c>
      <c r="B14" s="174" t="s">
        <v>168</v>
      </c>
      <c r="C14" s="396">
        <v>54.110048138443702</v>
      </c>
      <c r="D14" s="397">
        <v>20.778745963073501</v>
      </c>
      <c r="E14" s="170">
        <v>33.331302175370197</v>
      </c>
      <c r="F14" s="396">
        <v>56.486502955334799</v>
      </c>
      <c r="G14" s="170">
        <v>22.545853391018198</v>
      </c>
      <c r="H14" s="398">
        <v>33.940649564316601</v>
      </c>
      <c r="I14" s="399">
        <v>-2.3764548168910999</v>
      </c>
      <c r="K14" s="111">
        <v>11</v>
      </c>
      <c r="L14" s="167" t="s">
        <v>121</v>
      </c>
      <c r="M14" s="394">
        <v>30.9382753557142</v>
      </c>
      <c r="N14" s="111">
        <v>11</v>
      </c>
      <c r="O14" s="167" t="s">
        <v>166</v>
      </c>
      <c r="P14" s="96">
        <v>14.266900790166799</v>
      </c>
      <c r="Q14" s="111">
        <v>11</v>
      </c>
      <c r="R14" s="167" t="s">
        <v>167</v>
      </c>
      <c r="S14" s="394">
        <v>15.922366685509701</v>
      </c>
      <c r="T14" s="111">
        <v>11</v>
      </c>
      <c r="U14" s="167" t="s">
        <v>101</v>
      </c>
      <c r="V14" s="168">
        <v>36.1633357588885</v>
      </c>
      <c r="W14" s="111">
        <v>11</v>
      </c>
      <c r="X14" s="167" t="s">
        <v>176</v>
      </c>
      <c r="Y14" s="168">
        <v>15.605422029843901</v>
      </c>
      <c r="Z14" s="111">
        <v>11</v>
      </c>
      <c r="AA14" s="167" t="s">
        <v>120</v>
      </c>
      <c r="AB14" s="168">
        <v>19.648607883901999</v>
      </c>
      <c r="AC14" s="111">
        <v>11</v>
      </c>
      <c r="AD14" s="166" t="s">
        <v>166</v>
      </c>
      <c r="AE14" s="395">
        <v>-3.1460345332163002</v>
      </c>
    </row>
    <row r="15" spans="1:31">
      <c r="A15" s="102">
        <v>12</v>
      </c>
      <c r="B15" s="173" t="s">
        <v>169</v>
      </c>
      <c r="C15" s="396">
        <v>41.026227072738699</v>
      </c>
      <c r="D15" s="397">
        <v>9.5423118678933001</v>
      </c>
      <c r="E15" s="170">
        <v>31.483915204845399</v>
      </c>
      <c r="F15" s="396">
        <v>45.140277698417201</v>
      </c>
      <c r="G15" s="170">
        <v>10.113707788126399</v>
      </c>
      <c r="H15" s="398">
        <v>35.026569910290803</v>
      </c>
      <c r="I15" s="399">
        <v>-4.1140506256784999</v>
      </c>
      <c r="K15" s="111">
        <v>12</v>
      </c>
      <c r="L15" s="167" t="s">
        <v>166</v>
      </c>
      <c r="M15" s="394">
        <v>30.216564237635399</v>
      </c>
      <c r="N15" s="111">
        <v>12</v>
      </c>
      <c r="O15" s="167" t="s">
        <v>175</v>
      </c>
      <c r="P15" s="96">
        <v>12.948498391879999</v>
      </c>
      <c r="Q15" s="111">
        <v>12</v>
      </c>
      <c r="R15" s="167" t="s">
        <v>122</v>
      </c>
      <c r="S15" s="394">
        <v>15.783686932442899</v>
      </c>
      <c r="T15" s="111">
        <v>12</v>
      </c>
      <c r="U15" s="167" t="s">
        <v>120</v>
      </c>
      <c r="V15" s="168">
        <v>33.447474623945197</v>
      </c>
      <c r="W15" s="111">
        <v>12</v>
      </c>
      <c r="X15" s="167" t="s">
        <v>166</v>
      </c>
      <c r="Y15" s="168">
        <v>14.705882352941201</v>
      </c>
      <c r="Z15" s="111">
        <v>12</v>
      </c>
      <c r="AA15" s="167" t="s">
        <v>166</v>
      </c>
      <c r="AB15" s="168">
        <v>18.656716417910399</v>
      </c>
      <c r="AC15" s="111">
        <v>12</v>
      </c>
      <c r="AD15" s="167" t="s">
        <v>172</v>
      </c>
      <c r="AE15" s="395">
        <v>-3.8217192773475999</v>
      </c>
    </row>
    <row r="16" spans="1:31">
      <c r="A16" s="102">
        <v>13</v>
      </c>
      <c r="B16" s="173" t="s">
        <v>170</v>
      </c>
      <c r="C16" s="396">
        <v>59.1403641064311</v>
      </c>
      <c r="D16" s="397">
        <v>28.546805989443101</v>
      </c>
      <c r="E16" s="170">
        <v>30.593558116988</v>
      </c>
      <c r="F16" s="396">
        <v>50.845631800064602</v>
      </c>
      <c r="G16" s="170">
        <v>28.546805989443101</v>
      </c>
      <c r="H16" s="398">
        <v>22.298825810621601</v>
      </c>
      <c r="I16" s="399">
        <v>8.2947323063664999</v>
      </c>
      <c r="K16" s="111">
        <v>13</v>
      </c>
      <c r="L16" s="167" t="s">
        <v>173</v>
      </c>
      <c r="M16" s="394">
        <v>29.3640253799616</v>
      </c>
      <c r="N16" s="111">
        <v>13</v>
      </c>
      <c r="O16" s="167" t="s">
        <v>124</v>
      </c>
      <c r="P16" s="96">
        <v>12.455076678280401</v>
      </c>
      <c r="Q16" s="111">
        <v>13</v>
      </c>
      <c r="R16" s="167" t="s">
        <v>171</v>
      </c>
      <c r="S16" s="394">
        <v>14.7407658420874</v>
      </c>
      <c r="T16" s="111">
        <v>13</v>
      </c>
      <c r="U16" s="167" t="s">
        <v>166</v>
      </c>
      <c r="V16" s="168">
        <v>33.362598770851598</v>
      </c>
      <c r="W16" s="111">
        <v>13</v>
      </c>
      <c r="X16" s="167" t="s">
        <v>125</v>
      </c>
      <c r="Y16" s="168">
        <v>14.0042724899122</v>
      </c>
      <c r="Z16" s="111">
        <v>13</v>
      </c>
      <c r="AA16" s="167" t="s">
        <v>167</v>
      </c>
      <c r="AB16" s="168">
        <v>18.309151435211401</v>
      </c>
      <c r="AC16" s="111">
        <v>13</v>
      </c>
      <c r="AD16" s="167" t="s">
        <v>169</v>
      </c>
      <c r="AE16" s="395">
        <v>-4.1140506256784999</v>
      </c>
    </row>
    <row r="17" spans="1:31">
      <c r="A17" s="102">
        <v>14</v>
      </c>
      <c r="B17" s="173" t="s">
        <v>125</v>
      </c>
      <c r="C17" s="396">
        <v>39.876572513648199</v>
      </c>
      <c r="D17" s="397">
        <v>17.683361025397598</v>
      </c>
      <c r="E17" s="170">
        <v>22.1932114882507</v>
      </c>
      <c r="F17" s="396">
        <v>36.513964712398099</v>
      </c>
      <c r="G17" s="170">
        <v>14.0042724899122</v>
      </c>
      <c r="H17" s="398">
        <v>22.509692222485999</v>
      </c>
      <c r="I17" s="399">
        <v>3.3626078012501002</v>
      </c>
      <c r="K17" s="111">
        <v>14</v>
      </c>
      <c r="L17" s="167" t="s">
        <v>172</v>
      </c>
      <c r="M17" s="394">
        <v>28.687710939051001</v>
      </c>
      <c r="N17" s="111">
        <v>14</v>
      </c>
      <c r="O17" s="167" t="s">
        <v>171</v>
      </c>
      <c r="P17" s="96">
        <v>11.5215181294476</v>
      </c>
      <c r="Q17" s="111">
        <v>14</v>
      </c>
      <c r="R17" s="167" t="s">
        <v>121</v>
      </c>
      <c r="S17" s="394">
        <v>14.3298394855436</v>
      </c>
      <c r="T17" s="111">
        <v>14</v>
      </c>
      <c r="U17" s="167" t="s">
        <v>176</v>
      </c>
      <c r="V17" s="168">
        <v>32.919466909670803</v>
      </c>
      <c r="W17" s="111">
        <v>14</v>
      </c>
      <c r="X17" s="166" t="s">
        <v>120</v>
      </c>
      <c r="Y17" s="168">
        <v>13.7988667400432</v>
      </c>
      <c r="Z17" s="111">
        <v>14</v>
      </c>
      <c r="AA17" s="167" t="s">
        <v>176</v>
      </c>
      <c r="AB17" s="168">
        <v>17.314044879826898</v>
      </c>
      <c r="AC17" s="111">
        <v>14</v>
      </c>
      <c r="AD17" s="167" t="s">
        <v>123</v>
      </c>
      <c r="AE17" s="395">
        <v>-4.5620768311670004</v>
      </c>
    </row>
    <row r="18" spans="1:31" ht="12.75" thickBot="1">
      <c r="A18" s="102">
        <v>15</v>
      </c>
      <c r="B18" s="173" t="s">
        <v>171</v>
      </c>
      <c r="C18" s="396">
        <v>26.262283971535101</v>
      </c>
      <c r="D18" s="397">
        <v>11.5215181294476</v>
      </c>
      <c r="E18" s="170">
        <v>14.7407658420874</v>
      </c>
      <c r="F18" s="396">
        <v>40.833615723483597</v>
      </c>
      <c r="G18" s="170">
        <v>19.8237885462555</v>
      </c>
      <c r="H18" s="398">
        <v>21.0098271772281</v>
      </c>
      <c r="I18" s="399">
        <v>-14.571331751948501</v>
      </c>
      <c r="K18" s="112">
        <v>15</v>
      </c>
      <c r="L18" s="400" t="s">
        <v>123</v>
      </c>
      <c r="M18" s="394">
        <v>28.313841920417101</v>
      </c>
      <c r="N18" s="112">
        <v>15</v>
      </c>
      <c r="O18" s="400" t="s">
        <v>172</v>
      </c>
      <c r="P18" s="401">
        <v>10.9688306531666</v>
      </c>
      <c r="Q18" s="111">
        <v>15</v>
      </c>
      <c r="R18" s="400" t="s">
        <v>176</v>
      </c>
      <c r="S18" s="402">
        <v>13.782890989862199</v>
      </c>
      <c r="T18" s="111">
        <v>15</v>
      </c>
      <c r="U18" s="400" t="s">
        <v>123</v>
      </c>
      <c r="V18" s="403">
        <v>32.875918751584102</v>
      </c>
      <c r="W18" s="111">
        <v>15</v>
      </c>
      <c r="X18" s="400" t="s">
        <v>172</v>
      </c>
      <c r="Y18" s="168">
        <v>11.8622195751439</v>
      </c>
      <c r="Z18" s="111">
        <v>15</v>
      </c>
      <c r="AA18" s="167" t="s">
        <v>174</v>
      </c>
      <c r="AB18" s="403">
        <v>16.487530001043499</v>
      </c>
      <c r="AC18" s="111">
        <v>15</v>
      </c>
      <c r="AD18" s="400" t="s">
        <v>122</v>
      </c>
      <c r="AE18" s="404">
        <v>-5.1553528525471002</v>
      </c>
    </row>
    <row r="19" spans="1:31">
      <c r="A19" s="102">
        <v>16</v>
      </c>
      <c r="B19" s="173" t="s">
        <v>172</v>
      </c>
      <c r="C19" s="396">
        <v>28.687710939051001</v>
      </c>
      <c r="D19" s="397">
        <v>10.9688306531666</v>
      </c>
      <c r="E19" s="170">
        <v>17.718880285884499</v>
      </c>
      <c r="F19" s="396">
        <v>32.509430216398599</v>
      </c>
      <c r="G19" s="170">
        <v>11.8622195751439</v>
      </c>
      <c r="H19" s="398">
        <v>20.647210641254699</v>
      </c>
      <c r="I19" s="399">
        <v>-3.8217192773475999</v>
      </c>
      <c r="K19" s="110">
        <v>20</v>
      </c>
      <c r="L19" s="167" t="s">
        <v>122</v>
      </c>
      <c r="M19" s="405">
        <v>22.193264649590699</v>
      </c>
      <c r="N19" s="110">
        <v>20</v>
      </c>
      <c r="O19" s="167" t="s">
        <v>122</v>
      </c>
      <c r="P19" s="96">
        <v>6.4095777171478998</v>
      </c>
      <c r="Q19" s="155">
        <v>20</v>
      </c>
      <c r="R19" s="167" t="s">
        <v>173</v>
      </c>
      <c r="S19" s="394">
        <v>9.1485908218975993</v>
      </c>
      <c r="T19" s="155">
        <v>20</v>
      </c>
      <c r="U19" s="167" t="s">
        <v>122</v>
      </c>
      <c r="V19" s="168">
        <v>27.348617502137898</v>
      </c>
      <c r="W19" s="155">
        <v>20</v>
      </c>
      <c r="X19" s="167" t="s">
        <v>122</v>
      </c>
      <c r="Y19" s="407">
        <v>6.7353504092519003</v>
      </c>
      <c r="Z19" s="155">
        <v>20</v>
      </c>
      <c r="AA19" s="406" t="s">
        <v>173</v>
      </c>
      <c r="AB19" s="168">
        <v>12.985096650435301</v>
      </c>
      <c r="AC19" s="155">
        <v>20</v>
      </c>
      <c r="AD19" s="167" t="s">
        <v>171</v>
      </c>
      <c r="AE19" s="395">
        <v>-14.571331751948501</v>
      </c>
    </row>
    <row r="20" spans="1:31">
      <c r="A20" s="102">
        <v>17</v>
      </c>
      <c r="B20" s="173" t="s">
        <v>173</v>
      </c>
      <c r="C20" s="396">
        <v>29.3640253799616</v>
      </c>
      <c r="D20" s="397">
        <v>20.215434558064</v>
      </c>
      <c r="E20" s="170">
        <v>9.1485908218975993</v>
      </c>
      <c r="F20" s="396">
        <v>30.6920466283016</v>
      </c>
      <c r="G20" s="170">
        <v>17.706949977866302</v>
      </c>
      <c r="H20" s="398">
        <v>12.985096650435301</v>
      </c>
      <c r="I20" s="399">
        <v>-1.32802124834</v>
      </c>
      <c r="K20" s="110">
        <v>19</v>
      </c>
      <c r="L20" s="166" t="s">
        <v>176</v>
      </c>
      <c r="M20" s="394">
        <v>23.351178949766499</v>
      </c>
      <c r="N20" s="110">
        <v>19</v>
      </c>
      <c r="O20" s="167" t="s">
        <v>123</v>
      </c>
      <c r="P20" s="96">
        <v>8.2913936058510007</v>
      </c>
      <c r="Q20" s="110">
        <v>19</v>
      </c>
      <c r="R20" s="167" t="s">
        <v>102</v>
      </c>
      <c r="S20" s="394">
        <v>11.992992858105399</v>
      </c>
      <c r="T20" s="110">
        <v>19</v>
      </c>
      <c r="U20" s="167" t="s">
        <v>173</v>
      </c>
      <c r="V20" s="168">
        <v>30.6920466283016</v>
      </c>
      <c r="W20" s="110">
        <v>19</v>
      </c>
      <c r="X20" s="167" t="s">
        <v>101</v>
      </c>
      <c r="Y20" s="168">
        <v>9.9123415632985008</v>
      </c>
      <c r="Z20" s="110">
        <v>19</v>
      </c>
      <c r="AA20" s="167" t="s">
        <v>121</v>
      </c>
      <c r="AB20" s="168">
        <v>15.595726365891901</v>
      </c>
      <c r="AC20" s="110">
        <v>19</v>
      </c>
      <c r="AD20" s="167" t="s">
        <v>176</v>
      </c>
      <c r="AE20" s="395">
        <v>-9.5682879599042998</v>
      </c>
    </row>
    <row r="21" spans="1:31">
      <c r="A21" s="102">
        <v>18</v>
      </c>
      <c r="B21" s="173" t="s">
        <v>174</v>
      </c>
      <c r="C21" s="396">
        <v>39.862256078472299</v>
      </c>
      <c r="D21" s="397">
        <v>27.861838672649501</v>
      </c>
      <c r="E21" s="170">
        <v>12.0004174058228</v>
      </c>
      <c r="F21" s="396">
        <v>42.471042471042502</v>
      </c>
      <c r="G21" s="170">
        <v>25.983512469998999</v>
      </c>
      <c r="H21" s="398">
        <v>16.487530001043499</v>
      </c>
      <c r="I21" s="399">
        <v>-2.6087863925702002</v>
      </c>
      <c r="K21" s="110">
        <v>18</v>
      </c>
      <c r="L21" s="167" t="s">
        <v>175</v>
      </c>
      <c r="M21" s="394">
        <v>25.855227434108901</v>
      </c>
      <c r="N21" s="110">
        <v>18</v>
      </c>
      <c r="O21" s="167" t="s">
        <v>169</v>
      </c>
      <c r="P21" s="96">
        <v>9.5423118678933001</v>
      </c>
      <c r="Q21" s="110">
        <v>18</v>
      </c>
      <c r="R21" s="166" t="s">
        <v>174</v>
      </c>
      <c r="S21" s="394">
        <v>12.0004174058228</v>
      </c>
      <c r="T21" s="110">
        <v>18</v>
      </c>
      <c r="U21" s="167" t="s">
        <v>102</v>
      </c>
      <c r="V21" s="168">
        <v>31.9027085298477</v>
      </c>
      <c r="W21" s="110">
        <v>18</v>
      </c>
      <c r="X21" s="167" t="s">
        <v>124</v>
      </c>
      <c r="Y21" s="168">
        <v>9.9174233903047995</v>
      </c>
      <c r="Z21" s="110">
        <v>18</v>
      </c>
      <c r="AA21" s="167" t="s">
        <v>175</v>
      </c>
      <c r="AB21" s="168">
        <v>15.705275468860901</v>
      </c>
      <c r="AC21" s="110">
        <v>18</v>
      </c>
      <c r="AD21" s="167" t="s">
        <v>175</v>
      </c>
      <c r="AE21" s="395">
        <v>-6.4324798462887998</v>
      </c>
    </row>
    <row r="22" spans="1:31">
      <c r="A22" s="102">
        <v>19</v>
      </c>
      <c r="B22" s="173" t="s">
        <v>175</v>
      </c>
      <c r="C22" s="396">
        <v>25.855227434108901</v>
      </c>
      <c r="D22" s="397">
        <v>12.948498391879999</v>
      </c>
      <c r="E22" s="170">
        <v>12.9067290422288</v>
      </c>
      <c r="F22" s="396">
        <v>32.287707280397598</v>
      </c>
      <c r="G22" s="170">
        <v>16.582431811536701</v>
      </c>
      <c r="H22" s="398">
        <v>15.705275468860901</v>
      </c>
      <c r="I22" s="399">
        <v>-6.4324798462887998</v>
      </c>
      <c r="K22" s="110">
        <v>17</v>
      </c>
      <c r="L22" s="167" t="s">
        <v>171</v>
      </c>
      <c r="M22" s="394">
        <v>26.262283971535101</v>
      </c>
      <c r="N22" s="110">
        <v>17</v>
      </c>
      <c r="O22" s="167" t="s">
        <v>176</v>
      </c>
      <c r="P22" s="96">
        <v>9.5682879599042998</v>
      </c>
      <c r="Q22" s="110">
        <v>17</v>
      </c>
      <c r="R22" s="167" t="s">
        <v>175</v>
      </c>
      <c r="S22" s="394">
        <v>12.9067290422288</v>
      </c>
      <c r="T22" s="110">
        <v>17</v>
      </c>
      <c r="U22" s="167" t="s">
        <v>175</v>
      </c>
      <c r="V22" s="168">
        <v>32.287707280397598</v>
      </c>
      <c r="W22" s="110">
        <v>17</v>
      </c>
      <c r="X22" s="167" t="s">
        <v>169</v>
      </c>
      <c r="Y22" s="168">
        <v>10.113707788126399</v>
      </c>
      <c r="Z22" s="110">
        <v>17</v>
      </c>
      <c r="AA22" s="167" t="s">
        <v>98</v>
      </c>
      <c r="AB22" s="168">
        <v>16.1323120721209</v>
      </c>
      <c r="AC22" s="110">
        <v>17</v>
      </c>
      <c r="AD22" s="167" t="s">
        <v>102</v>
      </c>
      <c r="AE22" s="395">
        <v>-5.5585500606386997</v>
      </c>
    </row>
    <row r="23" spans="1:31">
      <c r="A23" s="102">
        <v>20</v>
      </c>
      <c r="B23" s="175" t="s">
        <v>176</v>
      </c>
      <c r="C23" s="408">
        <v>23.351178949766499</v>
      </c>
      <c r="D23" s="409">
        <v>9.5682879599042998</v>
      </c>
      <c r="E23" s="410">
        <v>13.782890989862199</v>
      </c>
      <c r="F23" s="408">
        <v>32.919466909670803</v>
      </c>
      <c r="G23" s="410">
        <v>15.605422029843901</v>
      </c>
      <c r="H23" s="411">
        <v>17.314044879826898</v>
      </c>
      <c r="I23" s="412">
        <v>-9.5682879599042998</v>
      </c>
      <c r="K23" s="110">
        <v>16</v>
      </c>
      <c r="L23" s="167" t="s">
        <v>102</v>
      </c>
      <c r="M23" s="394">
        <v>26.344158469208999</v>
      </c>
      <c r="N23" s="110">
        <v>16</v>
      </c>
      <c r="O23" s="167" t="s">
        <v>101</v>
      </c>
      <c r="P23" s="96">
        <v>10.3396341360229</v>
      </c>
      <c r="Q23" s="110">
        <v>16</v>
      </c>
      <c r="R23" s="167" t="s">
        <v>98</v>
      </c>
      <c r="S23" s="394">
        <v>13.172462098104299</v>
      </c>
      <c r="T23" s="110">
        <v>16</v>
      </c>
      <c r="U23" s="167" t="s">
        <v>172</v>
      </c>
      <c r="V23" s="168">
        <v>32.509430216398599</v>
      </c>
      <c r="W23" s="110">
        <v>16</v>
      </c>
      <c r="X23" s="167" t="s">
        <v>123</v>
      </c>
      <c r="Y23" s="168">
        <v>10.9163981317209</v>
      </c>
      <c r="Z23" s="110">
        <v>16</v>
      </c>
      <c r="AA23" s="167" t="s">
        <v>102</v>
      </c>
      <c r="AB23" s="168">
        <v>16.136639266945199</v>
      </c>
      <c r="AC23" s="110">
        <v>16</v>
      </c>
      <c r="AD23" s="167" t="s">
        <v>121</v>
      </c>
      <c r="AE23" s="395">
        <v>-5.4179958478910004</v>
      </c>
    </row>
    <row r="24" spans="1:31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>
      <c r="D25" s="95"/>
      <c r="E25" s="95"/>
      <c r="F25" s="93"/>
      <c r="G25" s="96"/>
      <c r="H25" s="91"/>
      <c r="R25" s="105"/>
    </row>
    <row r="26" spans="1:31" s="91" customFormat="1" ht="21" customHeight="1" thickBot="1">
      <c r="A26" s="103"/>
      <c r="D26" s="103"/>
      <c r="E26" s="103"/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>
      <c r="A27" s="180"/>
      <c r="B27" s="181"/>
      <c r="C27" s="485" t="s">
        <v>317</v>
      </c>
      <c r="D27" s="486"/>
      <c r="E27" s="487" t="s">
        <v>318</v>
      </c>
      <c r="F27" s="488"/>
      <c r="G27" s="485" t="s">
        <v>319</v>
      </c>
      <c r="H27" s="486"/>
      <c r="I27" s="487" t="s">
        <v>320</v>
      </c>
      <c r="J27" s="488"/>
      <c r="K27" s="487" t="s">
        <v>321</v>
      </c>
      <c r="L27" s="488"/>
      <c r="M27" s="489" t="s">
        <v>322</v>
      </c>
      <c r="N27" s="490"/>
      <c r="O27" s="489" t="s">
        <v>323</v>
      </c>
      <c r="P27" s="491"/>
      <c r="Q27" s="105"/>
    </row>
    <row r="28" spans="1:31" s="91" customFormat="1" ht="12" customHeight="1">
      <c r="A28" s="182"/>
      <c r="B28" s="177"/>
      <c r="C28" s="185" t="s">
        <v>324</v>
      </c>
      <c r="D28" s="177" t="s">
        <v>325</v>
      </c>
      <c r="E28" s="177" t="s">
        <v>324</v>
      </c>
      <c r="F28" s="185" t="s">
        <v>325</v>
      </c>
      <c r="G28" s="185" t="s">
        <v>324</v>
      </c>
      <c r="H28" s="177" t="s">
        <v>325</v>
      </c>
      <c r="I28" s="177" t="s">
        <v>324</v>
      </c>
      <c r="J28" s="177" t="s">
        <v>325</v>
      </c>
      <c r="K28" s="177" t="s">
        <v>324</v>
      </c>
      <c r="L28" s="177" t="s">
        <v>325</v>
      </c>
      <c r="M28" s="179" t="s">
        <v>324</v>
      </c>
      <c r="N28" s="179" t="s">
        <v>325</v>
      </c>
      <c r="O28" s="179" t="s">
        <v>324</v>
      </c>
      <c r="P28" s="183" t="s">
        <v>325</v>
      </c>
      <c r="Q28" s="105"/>
    </row>
    <row r="29" spans="1:31" s="91" customFormat="1">
      <c r="A29" s="182"/>
      <c r="B29" s="178"/>
      <c r="C29" s="177"/>
      <c r="D29" s="177"/>
      <c r="E29" s="177"/>
      <c r="F29" s="185"/>
      <c r="G29" s="185"/>
      <c r="H29" s="177"/>
      <c r="I29" s="177"/>
      <c r="J29" s="177"/>
      <c r="K29" s="177"/>
      <c r="L29" s="177"/>
      <c r="M29" s="179"/>
      <c r="N29" s="179"/>
      <c r="O29" s="179"/>
      <c r="P29" s="183"/>
      <c r="Q29" s="105"/>
    </row>
    <row r="30" spans="1:31" s="91" customFormat="1" ht="13.5">
      <c r="A30" s="481" t="s">
        <v>326</v>
      </c>
      <c r="B30" s="482"/>
      <c r="C30" s="451">
        <v>27873</v>
      </c>
      <c r="D30" s="452">
        <v>33.467734188888002</v>
      </c>
      <c r="E30" s="451">
        <v>10362</v>
      </c>
      <c r="F30" s="453">
        <v>12.441885038038899</v>
      </c>
      <c r="G30" s="451">
        <v>17511</v>
      </c>
      <c r="H30" s="452">
        <v>21.025849150849201</v>
      </c>
      <c r="I30" s="451">
        <v>29697</v>
      </c>
      <c r="J30" s="452">
        <v>35.657851763620997</v>
      </c>
      <c r="K30" s="451">
        <v>10362</v>
      </c>
      <c r="L30" s="452">
        <v>12.441885038038899</v>
      </c>
      <c r="M30" s="451">
        <v>19335</v>
      </c>
      <c r="N30" s="452">
        <v>23.215966725582099</v>
      </c>
      <c r="O30" s="451">
        <v>-1824</v>
      </c>
      <c r="P30" s="454">
        <v>-2.1901175747330002</v>
      </c>
      <c r="Q30" s="105"/>
    </row>
    <row r="31" spans="1:31" s="91" customFormat="1" ht="13.5">
      <c r="A31" s="481" t="s">
        <v>327</v>
      </c>
      <c r="B31" s="482"/>
      <c r="C31" s="451">
        <v>22572</v>
      </c>
      <c r="D31" s="452">
        <v>32.749637638578797</v>
      </c>
      <c r="E31" s="451">
        <v>8055</v>
      </c>
      <c r="F31" s="453">
        <v>11.6869719643254</v>
      </c>
      <c r="G31" s="451">
        <v>14517</v>
      </c>
      <c r="H31" s="452">
        <v>21.062665674253399</v>
      </c>
      <c r="I31" s="451">
        <v>24012</v>
      </c>
      <c r="J31" s="452">
        <v>34.838928716000098</v>
      </c>
      <c r="K31" s="451">
        <v>7937</v>
      </c>
      <c r="L31" s="452">
        <v>11.515766167703299</v>
      </c>
      <c r="M31" s="451">
        <v>16075</v>
      </c>
      <c r="N31" s="452">
        <v>23.3231625482967</v>
      </c>
      <c r="O31" s="451">
        <v>-1440</v>
      </c>
      <c r="P31" s="454">
        <v>-2.0892910774212998</v>
      </c>
      <c r="Q31" s="105"/>
    </row>
    <row r="32" spans="1:31" s="91" customFormat="1" ht="13.5">
      <c r="A32" s="481" t="s">
        <v>328</v>
      </c>
      <c r="B32" s="482"/>
      <c r="C32" s="451">
        <v>5301</v>
      </c>
      <c r="D32" s="452">
        <v>36.9142705932327</v>
      </c>
      <c r="E32" s="451">
        <v>2307</v>
      </c>
      <c r="F32" s="453">
        <v>16.0651239876604</v>
      </c>
      <c r="G32" s="451">
        <v>2994</v>
      </c>
      <c r="H32" s="452">
        <v>20.849146605572301</v>
      </c>
      <c r="I32" s="451">
        <v>5685</v>
      </c>
      <c r="J32" s="452">
        <v>39.588309436432397</v>
      </c>
      <c r="K32" s="451">
        <v>2425</v>
      </c>
      <c r="L32" s="452">
        <v>16.886833840518701</v>
      </c>
      <c r="M32" s="451">
        <v>3260</v>
      </c>
      <c r="N32" s="452">
        <v>22.701475595913699</v>
      </c>
      <c r="O32" s="451">
        <v>-384</v>
      </c>
      <c r="P32" s="454">
        <v>-2.6740388431997002</v>
      </c>
      <c r="Q32" s="105"/>
    </row>
    <row r="33" spans="1:28" s="91" customFormat="1" ht="13.5">
      <c r="A33" s="413"/>
      <c r="B33" s="414"/>
      <c r="C33" s="451"/>
      <c r="D33" s="452"/>
      <c r="E33" s="451"/>
      <c r="F33" s="453"/>
      <c r="G33" s="451"/>
      <c r="H33" s="452"/>
      <c r="I33" s="451"/>
      <c r="J33" s="452"/>
      <c r="K33" s="451"/>
      <c r="L33" s="452"/>
      <c r="M33" s="451"/>
      <c r="N33" s="452"/>
      <c r="O33" s="451"/>
      <c r="P33" s="454"/>
      <c r="Q33" s="105"/>
    </row>
    <row r="34" spans="1:28" s="91" customFormat="1" ht="13.5">
      <c r="A34" s="415"/>
      <c r="B34" s="416" t="s">
        <v>101</v>
      </c>
      <c r="C34" s="451">
        <v>8184</v>
      </c>
      <c r="D34" s="452">
        <v>34.623390249268098</v>
      </c>
      <c r="E34" s="451">
        <v>2444</v>
      </c>
      <c r="F34" s="453">
        <v>10.3396341360229</v>
      </c>
      <c r="G34" s="451">
        <v>5740</v>
      </c>
      <c r="H34" s="452">
        <v>24.2837561132452</v>
      </c>
      <c r="I34" s="451">
        <v>8548</v>
      </c>
      <c r="J34" s="452">
        <v>36.1633357588885</v>
      </c>
      <c r="K34" s="451">
        <v>2343</v>
      </c>
      <c r="L34" s="452">
        <v>9.9123415632985008</v>
      </c>
      <c r="M34" s="451">
        <v>6205</v>
      </c>
      <c r="N34" s="452">
        <v>26.25099419559</v>
      </c>
      <c r="O34" s="451">
        <v>-364</v>
      </c>
      <c r="P34" s="454">
        <v>-1.5399455096204</v>
      </c>
      <c r="Q34" s="105"/>
    </row>
    <row r="35" spans="1:28" s="91" customFormat="1" ht="13.5">
      <c r="A35" s="415"/>
      <c r="B35" s="416" t="s">
        <v>122</v>
      </c>
      <c r="C35" s="451">
        <v>2725</v>
      </c>
      <c r="D35" s="452">
        <v>22.193264649590699</v>
      </c>
      <c r="E35" s="451">
        <v>787</v>
      </c>
      <c r="F35" s="453">
        <v>6.4095777171478998</v>
      </c>
      <c r="G35" s="451">
        <v>1938</v>
      </c>
      <c r="H35" s="452">
        <v>15.783686932442899</v>
      </c>
      <c r="I35" s="451">
        <v>3358</v>
      </c>
      <c r="J35" s="452">
        <v>27.348617502137898</v>
      </c>
      <c r="K35" s="451">
        <v>827</v>
      </c>
      <c r="L35" s="452">
        <v>6.7353504092519003</v>
      </c>
      <c r="M35" s="451">
        <v>2531</v>
      </c>
      <c r="N35" s="452">
        <v>20.613267092885899</v>
      </c>
      <c r="O35" s="451">
        <v>-633</v>
      </c>
      <c r="P35" s="454">
        <v>-5.1553528525471002</v>
      </c>
      <c r="Q35" s="105"/>
    </row>
    <row r="36" spans="1:28" s="91" customFormat="1" ht="13.5">
      <c r="A36" s="415"/>
      <c r="B36" s="416" t="s">
        <v>124</v>
      </c>
      <c r="C36" s="451">
        <v>3680</v>
      </c>
      <c r="D36" s="452">
        <v>50.478724863515403</v>
      </c>
      <c r="E36" s="451">
        <v>908</v>
      </c>
      <c r="F36" s="453">
        <v>12.455076678280401</v>
      </c>
      <c r="G36" s="451">
        <v>2772</v>
      </c>
      <c r="H36" s="452">
        <v>38.023648185234997</v>
      </c>
      <c r="I36" s="451">
        <v>3291</v>
      </c>
      <c r="J36" s="452">
        <v>45.1427944363666</v>
      </c>
      <c r="K36" s="451">
        <v>723</v>
      </c>
      <c r="L36" s="452">
        <v>9.9174233903047995</v>
      </c>
      <c r="M36" s="451">
        <v>2568</v>
      </c>
      <c r="N36" s="452">
        <v>35.225371046061802</v>
      </c>
      <c r="O36" s="451">
        <v>389</v>
      </c>
      <c r="P36" s="454">
        <v>5.3359304271488002</v>
      </c>
      <c r="Q36" s="105"/>
    </row>
    <row r="37" spans="1:28" s="91" customFormat="1" ht="13.5">
      <c r="A37" s="415"/>
      <c r="B37" s="416" t="s">
        <v>121</v>
      </c>
      <c r="C37" s="451">
        <v>611</v>
      </c>
      <c r="D37" s="452">
        <v>30.9382753557142</v>
      </c>
      <c r="E37" s="451">
        <v>328</v>
      </c>
      <c r="F37" s="453">
        <v>16.608435870170599</v>
      </c>
      <c r="G37" s="451">
        <v>283</v>
      </c>
      <c r="H37" s="452">
        <v>14.3298394855436</v>
      </c>
      <c r="I37" s="451">
        <v>718</v>
      </c>
      <c r="J37" s="452">
        <v>36.356271203605203</v>
      </c>
      <c r="K37" s="451">
        <v>410</v>
      </c>
      <c r="L37" s="452">
        <v>20.760544837713301</v>
      </c>
      <c r="M37" s="451">
        <v>308</v>
      </c>
      <c r="N37" s="452">
        <v>15.595726365891901</v>
      </c>
      <c r="O37" s="451">
        <v>-107</v>
      </c>
      <c r="P37" s="454">
        <v>-5.4179958478910004</v>
      </c>
      <c r="Q37" s="105"/>
    </row>
    <row r="38" spans="1:28" s="91" customFormat="1" ht="13.5">
      <c r="A38" s="415"/>
      <c r="B38" s="416" t="s">
        <v>123</v>
      </c>
      <c r="C38" s="451">
        <v>1564</v>
      </c>
      <c r="D38" s="452">
        <v>28.313841920417101</v>
      </c>
      <c r="E38" s="451">
        <v>458</v>
      </c>
      <c r="F38" s="453">
        <v>8.2913936058510007</v>
      </c>
      <c r="G38" s="451">
        <v>1106</v>
      </c>
      <c r="H38" s="452">
        <v>20.022448314566098</v>
      </c>
      <c r="I38" s="451">
        <v>1816</v>
      </c>
      <c r="J38" s="452">
        <v>32.875918751584102</v>
      </c>
      <c r="K38" s="451">
        <v>603</v>
      </c>
      <c r="L38" s="452">
        <v>10.9163981317209</v>
      </c>
      <c r="M38" s="451">
        <v>1213</v>
      </c>
      <c r="N38" s="452">
        <v>21.959520619863099</v>
      </c>
      <c r="O38" s="451">
        <v>-252</v>
      </c>
      <c r="P38" s="454">
        <v>-4.5620768311670004</v>
      </c>
      <c r="Q38" s="105"/>
    </row>
    <row r="39" spans="1:28" s="91" customFormat="1" ht="13.5">
      <c r="A39" s="415"/>
      <c r="B39" s="416" t="s">
        <v>120</v>
      </c>
      <c r="C39" s="451">
        <v>1577</v>
      </c>
      <c r="D39" s="452">
        <v>32.143002731237999</v>
      </c>
      <c r="E39" s="451">
        <v>781</v>
      </c>
      <c r="F39" s="453">
        <v>15.918633565692399</v>
      </c>
      <c r="G39" s="451">
        <v>796</v>
      </c>
      <c r="H39" s="452">
        <v>16.2243691655456</v>
      </c>
      <c r="I39" s="451">
        <v>1641</v>
      </c>
      <c r="J39" s="452">
        <v>33.447474623945197</v>
      </c>
      <c r="K39" s="451">
        <v>677</v>
      </c>
      <c r="L39" s="452">
        <v>13.7988667400432</v>
      </c>
      <c r="M39" s="451">
        <v>964</v>
      </c>
      <c r="N39" s="452">
        <v>19.648607883901999</v>
      </c>
      <c r="O39" s="451">
        <v>-64</v>
      </c>
      <c r="P39" s="454">
        <v>-1.3044718927072001</v>
      </c>
      <c r="Q39" s="105"/>
    </row>
    <row r="40" spans="1:28" s="91" customFormat="1" ht="13.5">
      <c r="A40" s="415"/>
      <c r="B40" s="416" t="s">
        <v>102</v>
      </c>
      <c r="C40" s="451">
        <v>782</v>
      </c>
      <c r="D40" s="452">
        <v>26.344158469208999</v>
      </c>
      <c r="E40" s="451">
        <v>426</v>
      </c>
      <c r="F40" s="453">
        <v>14.3511656111036</v>
      </c>
      <c r="G40" s="451">
        <v>356</v>
      </c>
      <c r="H40" s="452">
        <v>11.992992858105399</v>
      </c>
      <c r="I40" s="451">
        <v>947</v>
      </c>
      <c r="J40" s="452">
        <v>31.9027085298477</v>
      </c>
      <c r="K40" s="451">
        <v>468</v>
      </c>
      <c r="L40" s="452">
        <v>15.766069262902599</v>
      </c>
      <c r="M40" s="451">
        <v>479</v>
      </c>
      <c r="N40" s="452">
        <v>16.136639266945199</v>
      </c>
      <c r="O40" s="451">
        <v>-165</v>
      </c>
      <c r="P40" s="454">
        <v>-5.5585500606386997</v>
      </c>
      <c r="Q40" s="105"/>
    </row>
    <row r="41" spans="1:28" s="91" customFormat="1" ht="13.5">
      <c r="A41" s="415"/>
      <c r="B41" s="416" t="s">
        <v>98</v>
      </c>
      <c r="C41" s="451">
        <v>1498</v>
      </c>
      <c r="D41" s="452">
        <v>33.8462233669988</v>
      </c>
      <c r="E41" s="451">
        <v>915</v>
      </c>
      <c r="F41" s="453">
        <v>20.673761268894498</v>
      </c>
      <c r="G41" s="451">
        <v>583</v>
      </c>
      <c r="H41" s="452">
        <v>13.172462098104299</v>
      </c>
      <c r="I41" s="451">
        <v>1620</v>
      </c>
      <c r="J41" s="452">
        <v>36.602724869518099</v>
      </c>
      <c r="K41" s="451">
        <v>906</v>
      </c>
      <c r="L41" s="452">
        <v>20.470412797397099</v>
      </c>
      <c r="M41" s="451">
        <v>714</v>
      </c>
      <c r="N41" s="452">
        <v>16.1323120721209</v>
      </c>
      <c r="O41" s="451">
        <v>-122</v>
      </c>
      <c r="P41" s="454">
        <v>-2.7565015025193</v>
      </c>
      <c r="Q41" s="105"/>
    </row>
    <row r="42" spans="1:28" s="91" customFormat="1" ht="13.5">
      <c r="A42" s="415"/>
      <c r="B42" s="416" t="s">
        <v>166</v>
      </c>
      <c r="C42" s="451">
        <v>826</v>
      </c>
      <c r="D42" s="452">
        <v>30.216564237635399</v>
      </c>
      <c r="E42" s="451">
        <v>390</v>
      </c>
      <c r="F42" s="453">
        <v>14.266900790166799</v>
      </c>
      <c r="G42" s="451">
        <v>436</v>
      </c>
      <c r="H42" s="452">
        <v>15.949663447468501</v>
      </c>
      <c r="I42" s="451">
        <v>912</v>
      </c>
      <c r="J42" s="452">
        <v>33.362598770851598</v>
      </c>
      <c r="K42" s="451">
        <v>402</v>
      </c>
      <c r="L42" s="452">
        <v>14.705882352941201</v>
      </c>
      <c r="M42" s="451">
        <v>510</v>
      </c>
      <c r="N42" s="452">
        <v>18.656716417910399</v>
      </c>
      <c r="O42" s="451">
        <v>-86</v>
      </c>
      <c r="P42" s="454">
        <v>-3.1460345332163002</v>
      </c>
      <c r="Q42" s="105"/>
    </row>
    <row r="43" spans="1:28" s="91" customFormat="1" ht="13.5">
      <c r="A43" s="415"/>
      <c r="B43" s="416" t="s">
        <v>167</v>
      </c>
      <c r="C43" s="451">
        <v>1125</v>
      </c>
      <c r="D43" s="452">
        <v>35.330695308083698</v>
      </c>
      <c r="E43" s="451">
        <v>618</v>
      </c>
      <c r="F43" s="453">
        <v>19.408328622574</v>
      </c>
      <c r="G43" s="451">
        <v>507</v>
      </c>
      <c r="H43" s="452">
        <v>15.922366685509701</v>
      </c>
      <c r="I43" s="451">
        <v>1161</v>
      </c>
      <c r="J43" s="452">
        <v>36.461277557942303</v>
      </c>
      <c r="K43" s="451">
        <v>578</v>
      </c>
      <c r="L43" s="452">
        <v>18.152126122731001</v>
      </c>
      <c r="M43" s="451">
        <v>583</v>
      </c>
      <c r="N43" s="452">
        <v>18.309151435211401</v>
      </c>
      <c r="O43" s="451">
        <v>-36</v>
      </c>
      <c r="P43" s="454">
        <v>-1.1305822498586999</v>
      </c>
      <c r="Q43" s="105"/>
    </row>
    <row r="44" spans="1:28" s="91" customFormat="1" ht="13.5">
      <c r="A44" s="415"/>
      <c r="B44" s="417" t="s">
        <v>168</v>
      </c>
      <c r="C44" s="451">
        <v>888</v>
      </c>
      <c r="D44" s="452">
        <v>54.110048138443702</v>
      </c>
      <c r="E44" s="451">
        <v>341</v>
      </c>
      <c r="F44" s="453">
        <v>20.778745963073501</v>
      </c>
      <c r="G44" s="451">
        <v>547</v>
      </c>
      <c r="H44" s="452">
        <v>33.331302175370197</v>
      </c>
      <c r="I44" s="451">
        <v>927</v>
      </c>
      <c r="J44" s="452">
        <v>56.486502955334799</v>
      </c>
      <c r="K44" s="451">
        <v>370</v>
      </c>
      <c r="L44" s="452">
        <v>22.545853391018198</v>
      </c>
      <c r="M44" s="451">
        <v>557</v>
      </c>
      <c r="N44" s="452">
        <v>33.940649564316601</v>
      </c>
      <c r="O44" s="451">
        <v>-39</v>
      </c>
      <c r="P44" s="454">
        <v>-2.3764548168910999</v>
      </c>
      <c r="Q44" s="105"/>
    </row>
    <row r="45" spans="1:28" s="91" customFormat="1" ht="13.5">
      <c r="A45" s="415"/>
      <c r="B45" s="416" t="s">
        <v>169</v>
      </c>
      <c r="C45" s="451">
        <v>718</v>
      </c>
      <c r="D45" s="452">
        <v>41.026227072738699</v>
      </c>
      <c r="E45" s="451">
        <v>167</v>
      </c>
      <c r="F45" s="453">
        <v>9.5423118678933001</v>
      </c>
      <c r="G45" s="451">
        <v>551</v>
      </c>
      <c r="H45" s="452">
        <v>31.483915204845399</v>
      </c>
      <c r="I45" s="451">
        <v>790</v>
      </c>
      <c r="J45" s="452">
        <v>45.140277698417201</v>
      </c>
      <c r="K45" s="451">
        <v>177</v>
      </c>
      <c r="L45" s="452">
        <v>10.113707788126399</v>
      </c>
      <c r="M45" s="451">
        <v>613</v>
      </c>
      <c r="N45" s="452">
        <v>35.026569910290803</v>
      </c>
      <c r="O45" s="451">
        <v>-72</v>
      </c>
      <c r="P45" s="454">
        <v>-4.1140506256784999</v>
      </c>
      <c r="Q45" s="105"/>
      <c r="X45" s="105"/>
      <c r="Y45" s="105"/>
      <c r="Z45" s="105"/>
    </row>
    <row r="46" spans="1:28" s="91" customFormat="1" ht="13.5">
      <c r="A46" s="415"/>
      <c r="B46" s="416" t="s">
        <v>170</v>
      </c>
      <c r="C46" s="451">
        <v>549</v>
      </c>
      <c r="D46" s="452">
        <v>59.1403641064311</v>
      </c>
      <c r="E46" s="451">
        <v>265</v>
      </c>
      <c r="F46" s="453">
        <v>28.546805989443101</v>
      </c>
      <c r="G46" s="451">
        <v>284</v>
      </c>
      <c r="H46" s="452">
        <v>30.593558116988</v>
      </c>
      <c r="I46" s="451">
        <v>472</v>
      </c>
      <c r="J46" s="452">
        <v>50.845631800064602</v>
      </c>
      <c r="K46" s="451">
        <v>265</v>
      </c>
      <c r="L46" s="452">
        <v>28.546805989443101</v>
      </c>
      <c r="M46" s="451">
        <v>207</v>
      </c>
      <c r="N46" s="452">
        <v>22.298825810621601</v>
      </c>
      <c r="O46" s="451">
        <v>77</v>
      </c>
      <c r="P46" s="454">
        <v>8.2947323063664999</v>
      </c>
      <c r="Q46" s="105"/>
      <c r="X46" s="105"/>
      <c r="Y46" s="105"/>
      <c r="Z46" s="105"/>
    </row>
    <row r="47" spans="1:28" s="91" customFormat="1" ht="13.5">
      <c r="A47" s="415"/>
      <c r="B47" s="416" t="s">
        <v>125</v>
      </c>
      <c r="C47" s="451">
        <v>1008</v>
      </c>
      <c r="D47" s="452">
        <v>39.876572513648199</v>
      </c>
      <c r="E47" s="451">
        <v>447</v>
      </c>
      <c r="F47" s="453">
        <v>17.683361025397598</v>
      </c>
      <c r="G47" s="451">
        <v>561</v>
      </c>
      <c r="H47" s="452">
        <v>22.1932114882507</v>
      </c>
      <c r="I47" s="451">
        <v>923</v>
      </c>
      <c r="J47" s="452">
        <v>36.513964712398099</v>
      </c>
      <c r="K47" s="451">
        <v>354</v>
      </c>
      <c r="L47" s="452">
        <v>14.0042724899122</v>
      </c>
      <c r="M47" s="451">
        <v>569</v>
      </c>
      <c r="N47" s="452">
        <v>22.509692222485999</v>
      </c>
      <c r="O47" s="451">
        <v>85</v>
      </c>
      <c r="P47" s="454">
        <v>3.3626078012501002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>
      <c r="A48" s="415"/>
      <c r="B48" s="416" t="s">
        <v>171</v>
      </c>
      <c r="C48" s="451">
        <v>155</v>
      </c>
      <c r="D48" s="452">
        <v>26.262283971535101</v>
      </c>
      <c r="E48" s="451">
        <v>68</v>
      </c>
      <c r="F48" s="453">
        <v>11.5215181294476</v>
      </c>
      <c r="G48" s="451">
        <v>87</v>
      </c>
      <c r="H48" s="452">
        <v>14.7407658420874</v>
      </c>
      <c r="I48" s="451">
        <v>241</v>
      </c>
      <c r="J48" s="452">
        <v>40.833615723483597</v>
      </c>
      <c r="K48" s="451">
        <v>117</v>
      </c>
      <c r="L48" s="452">
        <v>19.8237885462555</v>
      </c>
      <c r="M48" s="451">
        <v>124</v>
      </c>
      <c r="N48" s="452">
        <v>21.0098271772281</v>
      </c>
      <c r="O48" s="451">
        <v>-86</v>
      </c>
      <c r="P48" s="454">
        <v>-14.571331751948501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>
      <c r="A49" s="415"/>
      <c r="B49" s="416" t="s">
        <v>172</v>
      </c>
      <c r="C49" s="451">
        <v>578</v>
      </c>
      <c r="D49" s="452">
        <v>28.687710939051001</v>
      </c>
      <c r="E49" s="451">
        <v>221</v>
      </c>
      <c r="F49" s="453">
        <v>10.9688306531666</v>
      </c>
      <c r="G49" s="451">
        <v>357</v>
      </c>
      <c r="H49" s="452">
        <v>17.718880285884499</v>
      </c>
      <c r="I49" s="451">
        <v>655</v>
      </c>
      <c r="J49" s="452">
        <v>32.509430216398599</v>
      </c>
      <c r="K49" s="451">
        <v>239</v>
      </c>
      <c r="L49" s="452">
        <v>11.8622195751439</v>
      </c>
      <c r="M49" s="451">
        <v>416</v>
      </c>
      <c r="N49" s="452">
        <v>20.647210641254699</v>
      </c>
      <c r="O49" s="451">
        <v>-77</v>
      </c>
      <c r="P49" s="454">
        <v>-3.8217192773475999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>
      <c r="A50" s="415"/>
      <c r="B50" s="416" t="s">
        <v>173</v>
      </c>
      <c r="C50" s="451">
        <v>199</v>
      </c>
      <c r="D50" s="452">
        <v>29.3640253799616</v>
      </c>
      <c r="E50" s="451">
        <v>137</v>
      </c>
      <c r="F50" s="453">
        <v>20.215434558064</v>
      </c>
      <c r="G50" s="451">
        <v>62</v>
      </c>
      <c r="H50" s="452">
        <v>9.1485908218975993</v>
      </c>
      <c r="I50" s="451">
        <v>208</v>
      </c>
      <c r="J50" s="452">
        <v>30.6920466283016</v>
      </c>
      <c r="K50" s="451">
        <v>120</v>
      </c>
      <c r="L50" s="452">
        <v>17.706949977866302</v>
      </c>
      <c r="M50" s="451">
        <v>88</v>
      </c>
      <c r="N50" s="452">
        <v>12.985096650435301</v>
      </c>
      <c r="O50" s="451">
        <v>-9</v>
      </c>
      <c r="P50" s="454">
        <v>-1.32802124834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>
      <c r="A51" s="415"/>
      <c r="B51" s="416" t="s">
        <v>174</v>
      </c>
      <c r="C51" s="451">
        <v>382</v>
      </c>
      <c r="D51" s="452">
        <v>39.862256078472299</v>
      </c>
      <c r="E51" s="451">
        <v>267</v>
      </c>
      <c r="F51" s="453">
        <v>27.861838672649501</v>
      </c>
      <c r="G51" s="451">
        <v>115</v>
      </c>
      <c r="H51" s="452">
        <v>12.0004174058228</v>
      </c>
      <c r="I51" s="451">
        <v>407</v>
      </c>
      <c r="J51" s="452">
        <v>42.471042471042502</v>
      </c>
      <c r="K51" s="451">
        <v>249</v>
      </c>
      <c r="L51" s="452">
        <v>25.983512469998999</v>
      </c>
      <c r="M51" s="451">
        <v>158</v>
      </c>
      <c r="N51" s="452">
        <v>16.487530001043499</v>
      </c>
      <c r="O51" s="451">
        <v>-25</v>
      </c>
      <c r="P51" s="454">
        <v>-2.6087863925702002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>
      <c r="A52" s="415"/>
      <c r="B52" s="416" t="s">
        <v>175</v>
      </c>
      <c r="C52" s="451">
        <v>619</v>
      </c>
      <c r="D52" s="452">
        <v>25.855227434108901</v>
      </c>
      <c r="E52" s="451">
        <v>310</v>
      </c>
      <c r="F52" s="453">
        <v>12.948498391879999</v>
      </c>
      <c r="G52" s="451">
        <v>309</v>
      </c>
      <c r="H52" s="452">
        <v>12.9067290422288</v>
      </c>
      <c r="I52" s="451">
        <v>773</v>
      </c>
      <c r="J52" s="452">
        <v>32.287707280397598</v>
      </c>
      <c r="K52" s="451">
        <v>397</v>
      </c>
      <c r="L52" s="452">
        <v>16.582431811536701</v>
      </c>
      <c r="M52" s="451">
        <v>376</v>
      </c>
      <c r="N52" s="452">
        <v>15.705275468860901</v>
      </c>
      <c r="O52" s="451">
        <v>-154</v>
      </c>
      <c r="P52" s="454">
        <v>-6.4324798462887998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>
      <c r="A53" s="418"/>
      <c r="B53" s="419" t="s">
        <v>176</v>
      </c>
      <c r="C53" s="455">
        <v>205</v>
      </c>
      <c r="D53" s="456">
        <v>23.351178949766499</v>
      </c>
      <c r="E53" s="455">
        <v>84</v>
      </c>
      <c r="F53" s="457">
        <v>9.5682879599042998</v>
      </c>
      <c r="G53" s="455">
        <v>121</v>
      </c>
      <c r="H53" s="456">
        <v>13.782890989862199</v>
      </c>
      <c r="I53" s="455">
        <v>289</v>
      </c>
      <c r="J53" s="456">
        <v>32.919466909670803</v>
      </c>
      <c r="K53" s="455">
        <v>137</v>
      </c>
      <c r="L53" s="456">
        <v>15.605422029843901</v>
      </c>
      <c r="M53" s="455">
        <v>152</v>
      </c>
      <c r="N53" s="456">
        <v>17.314044879826898</v>
      </c>
      <c r="O53" s="455">
        <v>-84</v>
      </c>
      <c r="P53" s="458">
        <v>-9.5682879599042998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>
      <c r="A55" s="103"/>
      <c r="C55" s="385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>
      <c r="A58" s="105"/>
    </row>
    <row r="59" spans="1:31" s="91" customFormat="1">
      <c r="A59" s="105"/>
    </row>
    <row r="60" spans="1:31" s="91" customFormat="1" ht="17.25" customHeight="1">
      <c r="A60" s="105"/>
    </row>
    <row r="61" spans="1:31" s="91" customFormat="1">
      <c r="A61" s="105"/>
    </row>
    <row r="62" spans="1:31" s="91" customFormat="1">
      <c r="A62" s="105"/>
    </row>
    <row r="63" spans="1:31" s="91" customFormat="1">
      <c r="A63" s="105"/>
    </row>
    <row r="64" spans="1:31" s="91" customFormat="1">
      <c r="A64" s="105"/>
    </row>
    <row r="65" spans="1:31" s="91" customFormat="1">
      <c r="A65" s="105"/>
    </row>
    <row r="66" spans="1:31" s="91" customFormat="1">
      <c r="A66" s="105"/>
    </row>
    <row r="67" spans="1:31" s="91" customFormat="1" ht="17.25" customHeight="1">
      <c r="A67" s="105"/>
    </row>
    <row r="68" spans="1:31" s="91" customFormat="1">
      <c r="A68" s="105"/>
    </row>
    <row r="69" spans="1:31" s="91" customFormat="1">
      <c r="A69" s="105"/>
    </row>
    <row r="70" spans="1:31" s="91" customFormat="1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ref="AD19:AE23">
    <sortCondition ref="AE23"/>
  </sortState>
  <mergeCells count="26"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AF114"/>
  <sheetViews>
    <sheetView showGridLines="0" zoomScaleNormal="100" workbookViewId="0">
      <selection activeCell="P17" sqref="A1:P17"/>
    </sheetView>
  </sheetViews>
  <sheetFormatPr defaultRowHeight="12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10.625" style="89" customWidth="1"/>
    <col min="10" max="10" width="7.625" style="89" customWidth="1"/>
    <col min="11" max="11" width="10.625" style="106" customWidth="1"/>
    <col min="12" max="12" width="7.625" style="106" customWidth="1"/>
    <col min="13" max="13" width="10.625" style="106" customWidth="1"/>
    <col min="14" max="14" width="7.625" style="106" customWidth="1"/>
    <col min="15" max="15" width="10.625" style="106" customWidth="1"/>
    <col min="16" max="16" width="9.2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5.25" style="106" bestFit="1" customWidth="1"/>
    <col min="32" max="16384" width="9" style="89"/>
  </cols>
  <sheetData>
    <row r="1" spans="1:32" ht="18" thickBot="1">
      <c r="A1" s="228" t="s">
        <v>330</v>
      </c>
      <c r="B1" s="86"/>
      <c r="C1" s="86"/>
      <c r="D1" s="114"/>
      <c r="E1" s="86"/>
      <c r="F1" s="114"/>
      <c r="G1" s="86"/>
      <c r="H1" s="114"/>
      <c r="I1" s="86"/>
      <c r="J1" s="114"/>
      <c r="K1" s="86"/>
      <c r="L1" s="114"/>
      <c r="M1" s="86"/>
      <c r="N1" s="114"/>
      <c r="O1" s="86"/>
      <c r="P1" s="229" t="s">
        <v>341</v>
      </c>
      <c r="Q1" s="109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91"/>
    </row>
    <row r="2" spans="1:32" ht="17.25" customHeight="1">
      <c r="A2" s="494" t="s">
        <v>331</v>
      </c>
      <c r="B2" s="495"/>
      <c r="C2" s="503" t="s">
        <v>332</v>
      </c>
      <c r="D2" s="504"/>
      <c r="E2" s="504"/>
      <c r="F2" s="504"/>
      <c r="G2" s="504"/>
      <c r="H2" s="505"/>
      <c r="I2" s="503" t="s">
        <v>333</v>
      </c>
      <c r="J2" s="504"/>
      <c r="K2" s="504"/>
      <c r="L2" s="504"/>
      <c r="M2" s="504"/>
      <c r="N2" s="505"/>
      <c r="O2" s="499" t="s">
        <v>334</v>
      </c>
      <c r="P2" s="494"/>
      <c r="Q2" s="109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498"/>
      <c r="AF2" s="91"/>
    </row>
    <row r="3" spans="1:32" ht="17.25" customHeight="1">
      <c r="A3" s="496"/>
      <c r="B3" s="497"/>
      <c r="C3" s="501" t="s">
        <v>335</v>
      </c>
      <c r="D3" s="502"/>
      <c r="E3" s="501" t="s">
        <v>336</v>
      </c>
      <c r="F3" s="502"/>
      <c r="G3" s="501" t="s">
        <v>337</v>
      </c>
      <c r="H3" s="502"/>
      <c r="I3" s="501" t="s">
        <v>335</v>
      </c>
      <c r="J3" s="502"/>
      <c r="K3" s="501" t="s">
        <v>336</v>
      </c>
      <c r="L3" s="502"/>
      <c r="M3" s="501" t="s">
        <v>337</v>
      </c>
      <c r="N3" s="502"/>
      <c r="O3" s="500"/>
      <c r="P3" s="496"/>
      <c r="Q3" s="109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498"/>
      <c r="AF3" s="91"/>
    </row>
    <row r="4" spans="1:32" ht="17.25" customHeight="1">
      <c r="A4" s="506" t="s">
        <v>338</v>
      </c>
      <c r="B4" s="230"/>
      <c r="C4" s="231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110"/>
      <c r="R4" s="167"/>
      <c r="S4" s="91"/>
      <c r="T4" s="110"/>
      <c r="U4" s="167"/>
      <c r="V4" s="168"/>
      <c r="W4" s="110"/>
      <c r="X4" s="167"/>
      <c r="Y4" s="168"/>
      <c r="Z4" s="110"/>
      <c r="AA4" s="167"/>
      <c r="AB4" s="170"/>
      <c r="AC4" s="110"/>
      <c r="AD4" s="167"/>
      <c r="AE4" s="172"/>
      <c r="AF4" s="91"/>
    </row>
    <row r="5" spans="1:32" ht="17.25">
      <c r="A5" s="507"/>
      <c r="B5" s="233">
        <v>1</v>
      </c>
      <c r="C5" s="234" t="s">
        <v>170</v>
      </c>
      <c r="D5" s="235">
        <v>59.1403641064311</v>
      </c>
      <c r="E5" s="236" t="s">
        <v>170</v>
      </c>
      <c r="F5" s="235">
        <v>28.546805989443101</v>
      </c>
      <c r="G5" s="236" t="s">
        <v>124</v>
      </c>
      <c r="H5" s="235">
        <v>38.023648185234997</v>
      </c>
      <c r="I5" s="236" t="s">
        <v>168</v>
      </c>
      <c r="J5" s="235">
        <v>56.486502955334799</v>
      </c>
      <c r="K5" s="236" t="s">
        <v>170</v>
      </c>
      <c r="L5" s="235">
        <v>28.546805989443101</v>
      </c>
      <c r="M5" s="236" t="s">
        <v>124</v>
      </c>
      <c r="N5" s="235">
        <v>35.225371046061802</v>
      </c>
      <c r="O5" s="236" t="s">
        <v>170</v>
      </c>
      <c r="P5" s="235">
        <v>8.2947323063664999</v>
      </c>
      <c r="Q5" s="110"/>
      <c r="R5" s="166"/>
      <c r="S5" s="91"/>
      <c r="T5" s="110"/>
      <c r="U5" s="166"/>
      <c r="V5" s="168"/>
      <c r="W5" s="110"/>
      <c r="X5" s="167"/>
      <c r="Y5" s="168"/>
      <c r="Z5" s="110"/>
      <c r="AA5" s="167"/>
      <c r="AB5" s="170"/>
      <c r="AC5" s="110"/>
      <c r="AD5" s="166"/>
      <c r="AE5" s="172"/>
      <c r="AF5" s="91"/>
    </row>
    <row r="6" spans="1:32" ht="17.25">
      <c r="A6" s="507"/>
      <c r="B6" s="233">
        <v>2</v>
      </c>
      <c r="C6" s="234" t="s">
        <v>168</v>
      </c>
      <c r="D6" s="235">
        <v>54.110048138443702</v>
      </c>
      <c r="E6" s="236" t="s">
        <v>174</v>
      </c>
      <c r="F6" s="235">
        <v>27.861838672649501</v>
      </c>
      <c r="G6" s="236" t="s">
        <v>168</v>
      </c>
      <c r="H6" s="235">
        <v>33.331302175370197</v>
      </c>
      <c r="I6" s="236" t="s">
        <v>170</v>
      </c>
      <c r="J6" s="235">
        <v>50.845631800064602</v>
      </c>
      <c r="K6" s="236" t="s">
        <v>174</v>
      </c>
      <c r="L6" s="235">
        <v>25.983512469998999</v>
      </c>
      <c r="M6" s="236" t="s">
        <v>169</v>
      </c>
      <c r="N6" s="235">
        <v>35.026569910290803</v>
      </c>
      <c r="O6" s="236" t="s">
        <v>124</v>
      </c>
      <c r="P6" s="235">
        <v>5.3359304271488002</v>
      </c>
      <c r="Q6" s="110"/>
      <c r="R6" s="167"/>
      <c r="S6" s="91"/>
      <c r="T6" s="110"/>
      <c r="U6" s="167"/>
      <c r="V6" s="168"/>
      <c r="W6" s="110"/>
      <c r="X6" s="166"/>
      <c r="Y6" s="168"/>
      <c r="Z6" s="110"/>
      <c r="AA6" s="166"/>
      <c r="AB6" s="170"/>
      <c r="AC6" s="110"/>
      <c r="AD6" s="167"/>
      <c r="AE6" s="172"/>
      <c r="AF6" s="91"/>
    </row>
    <row r="7" spans="1:32" ht="17.25">
      <c r="A7" s="507"/>
      <c r="B7" s="233">
        <v>3</v>
      </c>
      <c r="C7" s="234" t="s">
        <v>124</v>
      </c>
      <c r="D7" s="235">
        <v>50.478724863515403</v>
      </c>
      <c r="E7" s="236" t="s">
        <v>168</v>
      </c>
      <c r="F7" s="235">
        <v>20.778745963073501</v>
      </c>
      <c r="G7" s="236" t="s">
        <v>169</v>
      </c>
      <c r="H7" s="235">
        <v>31.483915204845399</v>
      </c>
      <c r="I7" s="236" t="s">
        <v>124</v>
      </c>
      <c r="J7" s="235">
        <v>45.1427944363666</v>
      </c>
      <c r="K7" s="236" t="s">
        <v>168</v>
      </c>
      <c r="L7" s="235">
        <v>22.545853391018198</v>
      </c>
      <c r="M7" s="236" t="s">
        <v>168</v>
      </c>
      <c r="N7" s="235">
        <v>33.940649564316601</v>
      </c>
      <c r="O7" s="236" t="s">
        <v>125</v>
      </c>
      <c r="P7" s="237">
        <v>3.3626078012501002</v>
      </c>
      <c r="Q7" s="110"/>
      <c r="R7" s="167"/>
      <c r="S7" s="91"/>
      <c r="T7" s="110"/>
      <c r="U7" s="167"/>
      <c r="V7" s="168"/>
      <c r="W7" s="110"/>
      <c r="X7" s="167"/>
      <c r="Y7" s="168"/>
      <c r="Z7" s="110"/>
      <c r="AA7" s="167"/>
      <c r="AB7" s="170"/>
      <c r="AC7" s="110"/>
      <c r="AD7" s="167"/>
      <c r="AE7" s="172"/>
      <c r="AF7" s="91"/>
    </row>
    <row r="8" spans="1:32" ht="17.25">
      <c r="A8" s="507"/>
      <c r="B8" s="233">
        <v>4</v>
      </c>
      <c r="C8" s="234" t="s">
        <v>169</v>
      </c>
      <c r="D8" s="235">
        <v>41.026227072738699</v>
      </c>
      <c r="E8" s="236" t="s">
        <v>98</v>
      </c>
      <c r="F8" s="235">
        <v>20.673761268894498</v>
      </c>
      <c r="G8" s="236" t="s">
        <v>170</v>
      </c>
      <c r="H8" s="235">
        <v>30.593558116988</v>
      </c>
      <c r="I8" s="236" t="s">
        <v>169</v>
      </c>
      <c r="J8" s="235">
        <v>45.140277698417201</v>
      </c>
      <c r="K8" s="236" t="s">
        <v>121</v>
      </c>
      <c r="L8" s="235">
        <v>20.760544837713301</v>
      </c>
      <c r="M8" s="236" t="s">
        <v>101</v>
      </c>
      <c r="N8" s="235">
        <v>26.25099419559</v>
      </c>
      <c r="O8" s="236" t="s">
        <v>167</v>
      </c>
      <c r="P8" s="237">
        <v>-1.1305822498586999</v>
      </c>
      <c r="Q8" s="110"/>
      <c r="R8" s="167"/>
      <c r="S8" s="91"/>
      <c r="T8" s="110"/>
      <c r="U8" s="167"/>
      <c r="V8" s="168"/>
      <c r="W8" s="110"/>
      <c r="X8" s="167"/>
      <c r="Y8" s="168"/>
      <c r="Z8" s="110"/>
      <c r="AA8" s="167"/>
      <c r="AB8" s="170"/>
      <c r="AC8" s="110"/>
      <c r="AD8" s="167"/>
      <c r="AE8" s="172"/>
      <c r="AF8" s="91"/>
    </row>
    <row r="9" spans="1:32" ht="17.25">
      <c r="A9" s="507"/>
      <c r="B9" s="233">
        <v>5</v>
      </c>
      <c r="C9" s="234" t="s">
        <v>125</v>
      </c>
      <c r="D9" s="235">
        <v>39.876572513648199</v>
      </c>
      <c r="E9" s="236" t="s">
        <v>173</v>
      </c>
      <c r="F9" s="235">
        <v>20.215434558064</v>
      </c>
      <c r="G9" s="236" t="s">
        <v>101</v>
      </c>
      <c r="H9" s="235">
        <v>24.2837561132452</v>
      </c>
      <c r="I9" s="236" t="s">
        <v>174</v>
      </c>
      <c r="J9" s="235">
        <v>42.471042471042502</v>
      </c>
      <c r="K9" s="236" t="s">
        <v>98</v>
      </c>
      <c r="L9" s="235">
        <v>20.470412797397099</v>
      </c>
      <c r="M9" s="236" t="s">
        <v>125</v>
      </c>
      <c r="N9" s="235">
        <v>22.509692222485999</v>
      </c>
      <c r="O9" s="236" t="s">
        <v>120</v>
      </c>
      <c r="P9" s="237">
        <v>-1.3044718927072001</v>
      </c>
      <c r="Q9" s="111"/>
      <c r="R9" s="167"/>
      <c r="S9" s="91"/>
      <c r="T9" s="111"/>
      <c r="U9" s="167"/>
      <c r="V9" s="168"/>
      <c r="W9" s="111"/>
      <c r="X9" s="167"/>
      <c r="Y9" s="168"/>
      <c r="Z9" s="111"/>
      <c r="AA9" s="167"/>
      <c r="AB9" s="170"/>
      <c r="AC9" s="111"/>
      <c r="AD9" s="167"/>
      <c r="AE9" s="172"/>
      <c r="AF9" s="91"/>
    </row>
    <row r="10" spans="1:32" ht="17.25">
      <c r="A10" s="508"/>
      <c r="B10" s="238"/>
      <c r="C10" s="239"/>
      <c r="D10" s="240"/>
      <c r="E10" s="241"/>
      <c r="F10" s="240"/>
      <c r="G10" s="241"/>
      <c r="H10" s="240"/>
      <c r="I10" s="241"/>
      <c r="J10" s="240"/>
      <c r="K10" s="241"/>
      <c r="L10" s="240"/>
      <c r="M10" s="241"/>
      <c r="N10" s="240"/>
      <c r="O10" s="241"/>
      <c r="P10" s="242"/>
      <c r="Q10" s="111"/>
      <c r="R10" s="167"/>
      <c r="S10" s="91"/>
      <c r="T10" s="111"/>
      <c r="U10" s="167"/>
      <c r="V10" s="168"/>
      <c r="W10" s="111"/>
      <c r="X10" s="167"/>
      <c r="Y10" s="168"/>
      <c r="Z10" s="111"/>
      <c r="AA10" s="167"/>
      <c r="AB10" s="170"/>
      <c r="AC10" s="111"/>
      <c r="AD10" s="167"/>
      <c r="AE10" s="172"/>
      <c r="AF10" s="91"/>
    </row>
    <row r="11" spans="1:32" ht="17.25" customHeight="1">
      <c r="A11" s="506" t="s">
        <v>339</v>
      </c>
      <c r="B11" s="243" t="s">
        <v>340</v>
      </c>
      <c r="C11" s="244"/>
      <c r="D11" s="245"/>
      <c r="E11" s="246"/>
      <c r="F11" s="245"/>
      <c r="G11" s="246"/>
      <c r="H11" s="245"/>
      <c r="I11" s="246"/>
      <c r="J11" s="245"/>
      <c r="K11" s="246"/>
      <c r="L11" s="245"/>
      <c r="M11" s="246"/>
      <c r="N11" s="245"/>
      <c r="O11" s="246"/>
      <c r="P11" s="247"/>
      <c r="Q11" s="111"/>
      <c r="R11" s="167"/>
      <c r="S11" s="171"/>
      <c r="T11" s="111"/>
      <c r="U11" s="167"/>
      <c r="V11" s="168"/>
      <c r="W11" s="111"/>
      <c r="X11" s="167"/>
      <c r="Y11" s="168"/>
      <c r="Z11" s="111"/>
      <c r="AA11" s="167"/>
      <c r="AB11" s="170"/>
      <c r="AC11" s="111"/>
      <c r="AD11" s="167"/>
      <c r="AE11" s="172"/>
      <c r="AF11" s="91"/>
    </row>
    <row r="12" spans="1:32" ht="17.25">
      <c r="A12" s="507"/>
      <c r="B12" s="233">
        <v>1</v>
      </c>
      <c r="C12" s="234" t="s">
        <v>122</v>
      </c>
      <c r="D12" s="235">
        <v>22.193264649590699</v>
      </c>
      <c r="E12" s="236" t="s">
        <v>122</v>
      </c>
      <c r="F12" s="235">
        <v>6.4095777171478998</v>
      </c>
      <c r="G12" s="236" t="s">
        <v>173</v>
      </c>
      <c r="H12" s="235">
        <v>9.1485908218975993</v>
      </c>
      <c r="I12" s="236" t="s">
        <v>122</v>
      </c>
      <c r="J12" s="235">
        <v>27.348617502137898</v>
      </c>
      <c r="K12" s="236" t="s">
        <v>122</v>
      </c>
      <c r="L12" s="235">
        <v>6.7353504092519003</v>
      </c>
      <c r="M12" s="236" t="s">
        <v>173</v>
      </c>
      <c r="N12" s="235">
        <v>12.985096650435301</v>
      </c>
      <c r="O12" s="236" t="s">
        <v>171</v>
      </c>
      <c r="P12" s="237">
        <v>-14.571331751948501</v>
      </c>
      <c r="Q12" s="111"/>
      <c r="R12" s="167"/>
      <c r="S12" s="91"/>
      <c r="T12" s="111"/>
      <c r="U12" s="167"/>
      <c r="V12" s="168"/>
      <c r="W12" s="111"/>
      <c r="X12" s="167"/>
      <c r="Y12" s="168"/>
      <c r="Z12" s="111"/>
      <c r="AA12" s="167"/>
      <c r="AB12" s="170"/>
      <c r="AC12" s="111"/>
      <c r="AD12" s="167"/>
      <c r="AE12" s="172"/>
      <c r="AF12" s="91"/>
    </row>
    <row r="13" spans="1:32" ht="17.25">
      <c r="A13" s="507"/>
      <c r="B13" s="233">
        <v>2</v>
      </c>
      <c r="C13" s="234" t="s">
        <v>176</v>
      </c>
      <c r="D13" s="235">
        <v>23.351178949766499</v>
      </c>
      <c r="E13" s="236" t="s">
        <v>123</v>
      </c>
      <c r="F13" s="235">
        <v>8.2913936058510007</v>
      </c>
      <c r="G13" s="236" t="s">
        <v>102</v>
      </c>
      <c r="H13" s="235">
        <v>11.992992858105399</v>
      </c>
      <c r="I13" s="236" t="s">
        <v>173</v>
      </c>
      <c r="J13" s="235">
        <v>30.6920466283016</v>
      </c>
      <c r="K13" s="236" t="s">
        <v>101</v>
      </c>
      <c r="L13" s="235">
        <v>9.9123415632985008</v>
      </c>
      <c r="M13" s="236" t="s">
        <v>121</v>
      </c>
      <c r="N13" s="235">
        <v>15.595726365891901</v>
      </c>
      <c r="O13" s="236" t="s">
        <v>176</v>
      </c>
      <c r="P13" s="237">
        <v>-9.5682879599042998</v>
      </c>
      <c r="Q13" s="111"/>
      <c r="R13" s="167"/>
      <c r="S13" s="91"/>
      <c r="T13" s="111"/>
      <c r="U13" s="167"/>
      <c r="V13" s="168"/>
      <c r="W13" s="111"/>
      <c r="X13" s="167"/>
      <c r="Y13" s="168"/>
      <c r="Z13" s="111"/>
      <c r="AA13" s="167"/>
      <c r="AB13" s="170"/>
      <c r="AC13" s="111"/>
      <c r="AD13" s="167"/>
      <c r="AE13" s="172"/>
      <c r="AF13" s="91"/>
    </row>
    <row r="14" spans="1:32" ht="17.25">
      <c r="A14" s="507"/>
      <c r="B14" s="233">
        <v>3</v>
      </c>
      <c r="C14" s="234" t="s">
        <v>175</v>
      </c>
      <c r="D14" s="235">
        <v>25.855227434108901</v>
      </c>
      <c r="E14" s="236" t="s">
        <v>169</v>
      </c>
      <c r="F14" s="235">
        <v>9.5423118678933001</v>
      </c>
      <c r="G14" s="236" t="s">
        <v>174</v>
      </c>
      <c r="H14" s="235">
        <v>12.0004174058228</v>
      </c>
      <c r="I14" s="236" t="s">
        <v>102</v>
      </c>
      <c r="J14" s="235">
        <v>31.9027085298477</v>
      </c>
      <c r="K14" s="236" t="s">
        <v>124</v>
      </c>
      <c r="L14" s="235">
        <v>9.9174233903047995</v>
      </c>
      <c r="M14" s="236" t="s">
        <v>175</v>
      </c>
      <c r="N14" s="235">
        <v>15.705275468860901</v>
      </c>
      <c r="O14" s="236" t="s">
        <v>175</v>
      </c>
      <c r="P14" s="237">
        <v>-6.4324798462887998</v>
      </c>
      <c r="Q14" s="111"/>
      <c r="R14" s="167"/>
      <c r="S14" s="91"/>
      <c r="T14" s="111"/>
      <c r="U14" s="167"/>
      <c r="V14" s="168"/>
      <c r="W14" s="111"/>
      <c r="X14" s="167"/>
      <c r="Y14" s="168"/>
      <c r="Z14" s="111"/>
      <c r="AA14" s="167"/>
      <c r="AB14" s="170"/>
      <c r="AC14" s="111"/>
      <c r="AD14" s="167"/>
      <c r="AE14" s="172"/>
      <c r="AF14" s="91"/>
    </row>
    <row r="15" spans="1:32" ht="17.25">
      <c r="A15" s="507"/>
      <c r="B15" s="233">
        <v>4</v>
      </c>
      <c r="C15" s="234" t="s">
        <v>171</v>
      </c>
      <c r="D15" s="235">
        <v>26.262283971535101</v>
      </c>
      <c r="E15" s="236" t="s">
        <v>176</v>
      </c>
      <c r="F15" s="235">
        <v>9.5682879599042998</v>
      </c>
      <c r="G15" s="236" t="s">
        <v>175</v>
      </c>
      <c r="H15" s="235">
        <v>12.9067290422288</v>
      </c>
      <c r="I15" s="236" t="s">
        <v>175</v>
      </c>
      <c r="J15" s="235">
        <v>32.287707280397598</v>
      </c>
      <c r="K15" s="236" t="s">
        <v>169</v>
      </c>
      <c r="L15" s="235">
        <v>10.113707788126399</v>
      </c>
      <c r="M15" s="236" t="s">
        <v>98</v>
      </c>
      <c r="N15" s="235">
        <v>16.1323120721209</v>
      </c>
      <c r="O15" s="236" t="s">
        <v>102</v>
      </c>
      <c r="P15" s="237">
        <v>-5.5585500606386997</v>
      </c>
      <c r="Q15" s="111"/>
      <c r="R15" s="167"/>
      <c r="S15" s="91"/>
      <c r="T15" s="111"/>
      <c r="U15" s="167"/>
      <c r="V15" s="168"/>
      <c r="W15" s="111"/>
      <c r="X15" s="167"/>
      <c r="Y15" s="168"/>
      <c r="Z15" s="111"/>
      <c r="AA15" s="167"/>
      <c r="AB15" s="170"/>
      <c r="AC15" s="111"/>
      <c r="AD15" s="167"/>
      <c r="AE15" s="172"/>
      <c r="AF15" s="91"/>
    </row>
    <row r="16" spans="1:32" ht="17.25">
      <c r="A16" s="507"/>
      <c r="B16" s="233">
        <v>5</v>
      </c>
      <c r="C16" s="234" t="s">
        <v>102</v>
      </c>
      <c r="D16" s="235">
        <v>26.344158469208999</v>
      </c>
      <c r="E16" s="236" t="s">
        <v>101</v>
      </c>
      <c r="F16" s="235">
        <v>10.3396341360229</v>
      </c>
      <c r="G16" s="236" t="s">
        <v>98</v>
      </c>
      <c r="H16" s="235">
        <v>13.172462098104299</v>
      </c>
      <c r="I16" s="236" t="s">
        <v>172</v>
      </c>
      <c r="J16" s="235">
        <v>32.509430216398599</v>
      </c>
      <c r="K16" s="236" t="s">
        <v>123</v>
      </c>
      <c r="L16" s="235">
        <v>10.9163981317209</v>
      </c>
      <c r="M16" s="236" t="s">
        <v>102</v>
      </c>
      <c r="N16" s="235">
        <v>16.136639266945199</v>
      </c>
      <c r="O16" s="236" t="s">
        <v>121</v>
      </c>
      <c r="P16" s="237">
        <v>-5.4179958478910004</v>
      </c>
      <c r="Q16" s="111"/>
      <c r="R16" s="167"/>
      <c r="S16" s="91"/>
      <c r="T16" s="111"/>
      <c r="U16" s="167"/>
      <c r="V16" s="168"/>
      <c r="W16" s="111"/>
      <c r="X16" s="167"/>
      <c r="Y16" s="168"/>
      <c r="Z16" s="111"/>
      <c r="AA16" s="167"/>
      <c r="AB16" s="170"/>
      <c r="AC16" s="111"/>
      <c r="AD16" s="167"/>
      <c r="AE16" s="172"/>
      <c r="AF16" s="91"/>
    </row>
    <row r="17" spans="1:32" ht="17.25" customHeight="1" thickBot="1">
      <c r="A17" s="509"/>
      <c r="B17" s="248"/>
      <c r="C17" s="249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1"/>
      <c r="Q17" s="111"/>
      <c r="R17" s="167"/>
      <c r="S17" s="91"/>
      <c r="T17" s="111"/>
      <c r="U17" s="167"/>
      <c r="V17" s="168"/>
      <c r="W17" s="111"/>
      <c r="X17" s="167"/>
      <c r="Y17" s="168"/>
      <c r="Z17" s="111"/>
      <c r="AA17" s="167"/>
      <c r="AB17" s="170"/>
      <c r="AC17" s="111"/>
      <c r="AD17" s="167"/>
      <c r="AE17" s="172"/>
      <c r="AF17" s="91"/>
    </row>
    <row r="18" spans="1:32">
      <c r="A18" s="184"/>
      <c r="B18" s="167"/>
      <c r="C18" s="168"/>
      <c r="D18" s="169"/>
      <c r="E18" s="168"/>
      <c r="F18" s="168"/>
      <c r="G18" s="168"/>
      <c r="H18" s="170"/>
      <c r="I18" s="172"/>
      <c r="J18" s="91"/>
      <c r="K18" s="110"/>
      <c r="L18" s="167"/>
      <c r="M18" s="91"/>
      <c r="N18" s="110"/>
      <c r="O18" s="167"/>
      <c r="P18" s="96"/>
      <c r="Q18" s="110"/>
      <c r="R18" s="167"/>
      <c r="S18" s="91"/>
      <c r="T18" s="110"/>
      <c r="U18" s="167"/>
      <c r="V18" s="168"/>
      <c r="W18" s="110"/>
      <c r="X18" s="167"/>
      <c r="Y18" s="168"/>
      <c r="Z18" s="110"/>
      <c r="AA18" s="167"/>
      <c r="AB18" s="170"/>
      <c r="AC18" s="110"/>
      <c r="AD18" s="167"/>
      <c r="AE18" s="172"/>
      <c r="AF18" s="91"/>
    </row>
    <row r="19" spans="1:32">
      <c r="A19" s="184"/>
      <c r="B19" s="167"/>
      <c r="C19" s="168"/>
      <c r="D19" s="169"/>
      <c r="E19" s="168"/>
      <c r="F19" s="168"/>
      <c r="G19" s="168"/>
      <c r="H19" s="170"/>
      <c r="I19" s="172"/>
      <c r="J19" s="91"/>
      <c r="K19" s="110"/>
      <c r="L19" s="167"/>
      <c r="M19" s="91"/>
      <c r="N19" s="110"/>
      <c r="O19" s="167"/>
      <c r="P19" s="96"/>
      <c r="Q19" s="110"/>
      <c r="R19" s="167"/>
      <c r="S19" s="91"/>
      <c r="T19" s="110"/>
      <c r="U19" s="167"/>
      <c r="V19" s="168"/>
      <c r="W19" s="110"/>
      <c r="X19" s="167"/>
      <c r="Y19" s="168"/>
      <c r="Z19" s="110"/>
      <c r="AA19" s="167"/>
      <c r="AB19" s="170"/>
      <c r="AC19" s="110"/>
      <c r="AD19" s="167"/>
      <c r="AE19" s="172"/>
      <c r="AF19" s="91"/>
    </row>
    <row r="20" spans="1:32">
      <c r="A20" s="184"/>
      <c r="B20" s="167"/>
      <c r="C20" s="168"/>
      <c r="D20" s="169"/>
      <c r="E20" s="168"/>
      <c r="F20" s="168"/>
      <c r="G20" s="168"/>
      <c r="H20" s="170"/>
      <c r="I20" s="172"/>
      <c r="J20" s="91"/>
      <c r="K20" s="110"/>
      <c r="L20" s="167"/>
      <c r="M20" s="91"/>
      <c r="N20" s="110"/>
      <c r="O20" s="167"/>
      <c r="P20" s="96"/>
      <c r="Q20" s="110"/>
      <c r="R20" s="167"/>
      <c r="S20" s="91"/>
      <c r="T20" s="110"/>
      <c r="U20" s="167"/>
      <c r="V20" s="168"/>
      <c r="W20" s="110"/>
      <c r="X20" s="167"/>
      <c r="Y20" s="168"/>
      <c r="Z20" s="110"/>
      <c r="AA20" s="167"/>
      <c r="AB20" s="170"/>
      <c r="AC20" s="110"/>
      <c r="AD20" s="167"/>
      <c r="AE20" s="172"/>
      <c r="AF20" s="91"/>
    </row>
    <row r="21" spans="1:32">
      <c r="A21" s="184"/>
      <c r="B21" s="167"/>
      <c r="C21" s="168"/>
      <c r="D21" s="169"/>
      <c r="E21" s="168"/>
      <c r="F21" s="168"/>
      <c r="G21" s="168"/>
      <c r="H21" s="170"/>
      <c r="I21" s="172"/>
      <c r="J21" s="91"/>
      <c r="K21" s="110"/>
      <c r="L21" s="167"/>
      <c r="M21" s="91"/>
      <c r="N21" s="110"/>
      <c r="O21" s="167"/>
      <c r="P21" s="96"/>
      <c r="Q21" s="110"/>
      <c r="R21" s="167"/>
      <c r="S21" s="91"/>
      <c r="T21" s="110"/>
      <c r="U21" s="167"/>
      <c r="V21" s="168"/>
      <c r="W21" s="110"/>
      <c r="X21" s="167"/>
      <c r="Y21" s="168"/>
      <c r="Z21" s="110"/>
      <c r="AA21" s="167"/>
      <c r="AB21" s="170"/>
      <c r="AC21" s="110"/>
      <c r="AD21" s="167"/>
      <c r="AE21" s="172"/>
      <c r="AF21" s="91"/>
    </row>
    <row r="22" spans="1:32">
      <c r="A22" s="184"/>
      <c r="B22" s="167"/>
      <c r="C22" s="168"/>
      <c r="D22" s="169"/>
      <c r="E22" s="168"/>
      <c r="F22" s="168"/>
      <c r="G22" s="168"/>
      <c r="H22" s="170"/>
      <c r="I22" s="172"/>
      <c r="J22" s="91"/>
      <c r="K22" s="110"/>
      <c r="L22" s="167"/>
      <c r="M22" s="91"/>
      <c r="N22" s="110"/>
      <c r="O22" s="167"/>
      <c r="P22" s="96"/>
      <c r="Q22" s="110"/>
      <c r="R22" s="167"/>
      <c r="S22" s="91"/>
      <c r="T22" s="110"/>
      <c r="U22" s="167"/>
      <c r="V22" s="168"/>
      <c r="W22" s="110"/>
      <c r="X22" s="167"/>
      <c r="Y22" s="168"/>
      <c r="Z22" s="110"/>
      <c r="AA22" s="167"/>
      <c r="AB22" s="170"/>
      <c r="AC22" s="110"/>
      <c r="AD22" s="167"/>
      <c r="AE22" s="172"/>
      <c r="AF22" s="91"/>
    </row>
    <row r="23" spans="1:32">
      <c r="A23" s="92"/>
      <c r="B23" s="93"/>
      <c r="C23" s="93"/>
      <c r="D23" s="92"/>
      <c r="E23" s="92"/>
      <c r="F23" s="93"/>
      <c r="G23" s="94"/>
      <c r="H23" s="94"/>
      <c r="I23" s="94"/>
      <c r="U23" s="105"/>
      <c r="V23" s="105"/>
    </row>
    <row r="24" spans="1:32">
      <c r="D24" s="95"/>
      <c r="E24" s="95"/>
      <c r="F24" s="93"/>
      <c r="G24" s="96"/>
      <c r="H24" s="91"/>
      <c r="R24" s="105"/>
    </row>
    <row r="25" spans="1:32" s="91" customFormat="1" ht="21" customHeight="1">
      <c r="A25" s="103"/>
      <c r="D25" s="103"/>
      <c r="E25" s="103"/>
      <c r="K25" s="105"/>
      <c r="L25" s="105"/>
      <c r="M25" s="105"/>
      <c r="N25" s="105"/>
      <c r="O25" s="105"/>
      <c r="P25" s="105"/>
      <c r="Q25" s="105"/>
      <c r="R25" s="105"/>
      <c r="S25" s="105"/>
      <c r="AC25" s="105"/>
      <c r="AD25" s="105"/>
      <c r="AE25" s="105"/>
    </row>
    <row r="26" spans="1:32" s="91" customFormat="1">
      <c r="C26" s="103"/>
      <c r="F26" s="103"/>
      <c r="G26" s="103"/>
      <c r="M26" s="105"/>
      <c r="N26" s="105"/>
      <c r="O26" s="105"/>
      <c r="P26" s="105"/>
      <c r="Q26" s="105"/>
    </row>
    <row r="27" spans="1:32" s="91" customFormat="1" ht="12" customHeight="1">
      <c r="C27" s="103"/>
      <c r="F27" s="103"/>
      <c r="G27" s="103"/>
      <c r="M27" s="105"/>
      <c r="N27" s="105"/>
      <c r="O27" s="105"/>
      <c r="P27" s="105"/>
      <c r="Q27" s="105"/>
    </row>
    <row r="28" spans="1:32" s="91" customFormat="1">
      <c r="B28" s="103"/>
      <c r="F28" s="103"/>
      <c r="G28" s="103"/>
      <c r="M28" s="105"/>
      <c r="N28" s="105"/>
      <c r="O28" s="105"/>
      <c r="P28" s="105"/>
      <c r="Q28" s="105"/>
    </row>
    <row r="29" spans="1:32" s="91" customFormat="1" ht="13.5">
      <c r="A29" s="493"/>
      <c r="B29" s="493"/>
      <c r="C29" s="253"/>
      <c r="F29" s="103"/>
      <c r="G29" s="165"/>
      <c r="M29" s="105"/>
      <c r="N29" s="105"/>
      <c r="O29" s="105"/>
      <c r="P29" s="105"/>
      <c r="Q29" s="105"/>
    </row>
    <row r="30" spans="1:32" s="91" customFormat="1" ht="13.5">
      <c r="A30" s="493"/>
      <c r="B30" s="493"/>
      <c r="C30" s="253"/>
      <c r="F30" s="103"/>
      <c r="G30" s="165"/>
      <c r="M30" s="105"/>
      <c r="N30" s="105"/>
      <c r="O30" s="105"/>
      <c r="P30" s="105"/>
      <c r="Q30" s="105"/>
    </row>
    <row r="31" spans="1:32" s="91" customFormat="1" ht="13.5">
      <c r="A31" s="493"/>
      <c r="B31" s="493"/>
      <c r="C31" s="253"/>
      <c r="F31" s="103"/>
      <c r="G31" s="165"/>
      <c r="M31" s="105"/>
      <c r="N31" s="105"/>
      <c r="O31" s="105"/>
      <c r="P31" s="105"/>
      <c r="Q31" s="105"/>
    </row>
    <row r="32" spans="1:32" s="91" customFormat="1" ht="13.5">
      <c r="A32" s="252"/>
      <c r="B32" s="252"/>
      <c r="C32" s="253"/>
      <c r="F32" s="103"/>
      <c r="G32" s="165"/>
      <c r="M32" s="105"/>
      <c r="N32" s="105"/>
      <c r="O32" s="105"/>
      <c r="P32" s="105"/>
      <c r="Q32" s="105"/>
    </row>
    <row r="33" spans="1:31" s="91" customFormat="1" ht="13.5">
      <c r="A33" s="254"/>
      <c r="B33" s="255"/>
      <c r="C33" s="256"/>
      <c r="F33" s="103"/>
      <c r="G33" s="165"/>
      <c r="M33" s="105"/>
      <c r="N33" s="105"/>
      <c r="O33" s="105"/>
      <c r="P33" s="105"/>
      <c r="Q33" s="105"/>
    </row>
    <row r="34" spans="1:31" s="91" customFormat="1" ht="13.5">
      <c r="A34" s="254"/>
      <c r="B34" s="255"/>
      <c r="C34" s="257"/>
      <c r="F34" s="103"/>
      <c r="G34" s="165"/>
      <c r="M34" s="105"/>
      <c r="N34" s="105"/>
      <c r="O34" s="105"/>
      <c r="P34" s="105"/>
      <c r="Q34" s="105"/>
    </row>
    <row r="35" spans="1:31" s="91" customFormat="1" ht="13.5">
      <c r="A35" s="254"/>
      <c r="B35" s="255"/>
      <c r="C35" s="257"/>
      <c r="F35" s="103"/>
      <c r="G35" s="165"/>
      <c r="M35" s="105"/>
      <c r="N35" s="105"/>
      <c r="O35" s="105"/>
      <c r="P35" s="105"/>
      <c r="Q35" s="105"/>
    </row>
    <row r="36" spans="1:31" s="91" customFormat="1" ht="13.5">
      <c r="A36" s="254"/>
      <c r="B36" s="255"/>
      <c r="C36" s="257"/>
      <c r="F36" s="103"/>
      <c r="G36" s="165"/>
      <c r="M36" s="105"/>
      <c r="N36" s="105"/>
      <c r="O36" s="105"/>
      <c r="P36" s="105"/>
      <c r="Q36" s="105"/>
    </row>
    <row r="37" spans="1:31" s="91" customFormat="1" ht="13.5">
      <c r="A37" s="254"/>
      <c r="B37" s="255"/>
      <c r="C37" s="257"/>
      <c r="F37" s="103"/>
      <c r="G37" s="165"/>
      <c r="M37" s="105"/>
      <c r="N37" s="105"/>
      <c r="O37" s="105"/>
      <c r="P37" s="105"/>
      <c r="Q37" s="105"/>
    </row>
    <row r="38" spans="1:31" s="91" customFormat="1" ht="13.5">
      <c r="A38" s="254"/>
      <c r="B38" s="255"/>
      <c r="C38" s="257"/>
      <c r="F38" s="103"/>
      <c r="G38" s="165"/>
      <c r="M38" s="105"/>
      <c r="N38" s="105"/>
      <c r="O38" s="105"/>
      <c r="P38" s="105"/>
      <c r="Q38" s="105"/>
    </row>
    <row r="39" spans="1:31" s="91" customFormat="1" ht="13.5">
      <c r="A39" s="254"/>
      <c r="B39" s="255"/>
      <c r="C39" s="257"/>
      <c r="F39" s="103"/>
      <c r="G39" s="165"/>
      <c r="M39" s="105"/>
      <c r="N39" s="105"/>
      <c r="O39" s="105"/>
      <c r="P39" s="105"/>
      <c r="Q39" s="105"/>
    </row>
    <row r="40" spans="1:31" s="91" customFormat="1" ht="13.5">
      <c r="A40" s="254"/>
      <c r="B40" s="255"/>
      <c r="C40" s="257"/>
      <c r="F40" s="103"/>
      <c r="G40" s="165"/>
      <c r="M40" s="105"/>
      <c r="N40" s="105"/>
      <c r="O40" s="105"/>
      <c r="P40" s="105"/>
      <c r="Q40" s="105"/>
    </row>
    <row r="41" spans="1:31" s="91" customFormat="1" ht="13.5">
      <c r="A41" s="254"/>
      <c r="B41" s="255"/>
      <c r="C41" s="257"/>
      <c r="F41" s="103"/>
      <c r="G41" s="165"/>
      <c r="M41" s="105"/>
      <c r="N41" s="105"/>
      <c r="O41" s="105"/>
      <c r="P41" s="105"/>
      <c r="Q41" s="105"/>
    </row>
    <row r="42" spans="1:31" s="91" customFormat="1" ht="13.5">
      <c r="A42" s="254"/>
      <c r="B42" s="255"/>
      <c r="C42" s="257"/>
      <c r="F42" s="103"/>
      <c r="G42" s="165"/>
      <c r="M42" s="105"/>
      <c r="N42" s="105"/>
      <c r="O42" s="105"/>
      <c r="P42" s="105"/>
      <c r="Q42" s="105"/>
    </row>
    <row r="43" spans="1:31" s="91" customFormat="1" ht="13.5">
      <c r="A43" s="254"/>
      <c r="B43" s="258"/>
      <c r="C43" s="257"/>
      <c r="F43" s="103"/>
      <c r="G43" s="165"/>
      <c r="M43" s="105"/>
      <c r="N43" s="105"/>
      <c r="O43" s="105"/>
      <c r="P43" s="105"/>
      <c r="Q43" s="105"/>
    </row>
    <row r="44" spans="1:31" s="91" customFormat="1" ht="13.5">
      <c r="A44" s="254"/>
      <c r="B44" s="255"/>
      <c r="C44" s="257"/>
      <c r="F44" s="103"/>
      <c r="G44" s="165"/>
      <c r="M44" s="105"/>
      <c r="N44" s="105"/>
      <c r="O44" s="105"/>
      <c r="P44" s="105"/>
      <c r="Q44" s="105"/>
      <c r="Z44" s="105"/>
      <c r="AA44" s="105"/>
      <c r="AB44" s="105"/>
      <c r="AC44" s="105"/>
    </row>
    <row r="45" spans="1:31" s="91" customFormat="1" ht="13.5">
      <c r="A45" s="254"/>
      <c r="B45" s="255"/>
      <c r="C45" s="257"/>
      <c r="F45" s="103"/>
      <c r="G45" s="165"/>
      <c r="M45" s="105"/>
      <c r="N45" s="105"/>
      <c r="O45" s="105"/>
      <c r="P45" s="105"/>
      <c r="Q45" s="105"/>
      <c r="Z45" s="105"/>
      <c r="AA45" s="105"/>
      <c r="AB45" s="105"/>
      <c r="AC45" s="105"/>
    </row>
    <row r="46" spans="1:31" s="91" customFormat="1" ht="13.5">
      <c r="A46" s="254"/>
      <c r="B46" s="255"/>
      <c r="C46" s="257"/>
      <c r="F46" s="103"/>
      <c r="G46" s="165"/>
      <c r="M46" s="105"/>
      <c r="N46" s="105"/>
      <c r="O46" s="105"/>
      <c r="P46" s="105"/>
      <c r="Q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</row>
    <row r="47" spans="1:31" s="91" customFormat="1" ht="13.5">
      <c r="A47" s="254"/>
      <c r="B47" s="255"/>
      <c r="C47" s="257"/>
      <c r="F47" s="103"/>
      <c r="G47" s="165"/>
      <c r="M47" s="105"/>
      <c r="N47" s="105"/>
      <c r="O47" s="105"/>
      <c r="P47" s="105"/>
      <c r="Q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</row>
    <row r="48" spans="1:31" s="91" customFormat="1" ht="13.5">
      <c r="A48" s="254"/>
      <c r="B48" s="255"/>
      <c r="C48" s="257"/>
      <c r="F48" s="103"/>
      <c r="G48" s="165"/>
      <c r="M48" s="105"/>
      <c r="N48" s="105"/>
      <c r="O48" s="105"/>
      <c r="P48" s="105"/>
      <c r="Q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</row>
    <row r="49" spans="1:31" s="91" customFormat="1" ht="13.5">
      <c r="A49" s="254"/>
      <c r="B49" s="255"/>
      <c r="C49" s="257"/>
      <c r="F49" s="103"/>
      <c r="G49" s="165"/>
      <c r="M49" s="105"/>
      <c r="N49" s="105"/>
      <c r="O49" s="105"/>
      <c r="P49" s="105"/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</row>
    <row r="50" spans="1:31" s="91" customFormat="1" ht="13.5">
      <c r="A50" s="254"/>
      <c r="B50" s="255"/>
      <c r="C50" s="257"/>
      <c r="F50" s="103"/>
      <c r="G50" s="165"/>
      <c r="M50" s="105"/>
      <c r="N50" s="105"/>
      <c r="O50" s="105"/>
      <c r="P50" s="105"/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</row>
    <row r="51" spans="1:31" s="91" customFormat="1" ht="13.5">
      <c r="A51" s="254"/>
      <c r="B51" s="255"/>
      <c r="C51" s="257"/>
      <c r="F51" s="103"/>
      <c r="G51" s="165"/>
      <c r="M51" s="105"/>
      <c r="N51" s="105"/>
      <c r="O51" s="105"/>
      <c r="P51" s="105"/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>
      <c r="A52" s="254"/>
      <c r="B52" s="255"/>
      <c r="C52" s="257"/>
      <c r="F52" s="103"/>
      <c r="G52" s="165"/>
      <c r="M52" s="105"/>
      <c r="N52" s="105"/>
      <c r="O52" s="105"/>
      <c r="P52" s="105"/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>
      <c r="A53" s="103"/>
      <c r="D53" s="103"/>
      <c r="E53" s="103"/>
      <c r="K53" s="105"/>
      <c r="L53" s="105"/>
      <c r="M53" s="105"/>
      <c r="N53" s="105"/>
      <c r="O53" s="105"/>
      <c r="P53" s="105"/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>
      <c r="A55" s="10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>
      <c r="Q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</row>
    <row r="58" spans="1:31" s="91" customFormat="1">
      <c r="Q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</row>
    <row r="59" spans="1:31" s="91" customFormat="1">
      <c r="Q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</row>
    <row r="60" spans="1:31" s="91" customFormat="1">
      <c r="Q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</row>
    <row r="61" spans="1:31" s="91" customFormat="1">
      <c r="Q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</row>
    <row r="62" spans="1:31" s="91" customFormat="1">
      <c r="Q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</row>
    <row r="63" spans="1:31" s="91" customFormat="1">
      <c r="Q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</row>
    <row r="64" spans="1:31" s="91" customFormat="1">
      <c r="Q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</row>
    <row r="65" spans="1:31" s="91" customFormat="1">
      <c r="Q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</row>
    <row r="66" spans="1:31" s="91" customFormat="1"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</row>
    <row r="67" spans="1:31" s="91" customFormat="1"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</row>
    <row r="68" spans="1:31" s="91" customFormat="1"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</row>
    <row r="69" spans="1:31" s="91" customFormat="1"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</row>
    <row r="70" spans="1:31" s="91" customFormat="1"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>
      <c r="A74" s="103"/>
      <c r="D74" s="103"/>
      <c r="E74" s="103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>
      <c r="A75" s="103"/>
      <c r="D75" s="103"/>
      <c r="E75" s="103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>
      <c r="A76" s="103"/>
      <c r="D76" s="103"/>
      <c r="E76" s="103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>
      <c r="A77" s="103"/>
      <c r="D77" s="103"/>
      <c r="E77" s="103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>
      <c r="A78" s="103"/>
      <c r="D78" s="103"/>
      <c r="E78" s="103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>
      <c r="A79" s="103"/>
      <c r="D79" s="103"/>
      <c r="E79" s="103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>
      <c r="A80" s="103"/>
      <c r="D80" s="103"/>
      <c r="E80" s="103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>
      <c r="A81" s="103"/>
      <c r="D81" s="103"/>
      <c r="E81" s="103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>
      <c r="A82" s="103"/>
      <c r="D82" s="103"/>
      <c r="E82" s="103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>
      <c r="A83" s="103"/>
      <c r="D83" s="103"/>
      <c r="E83" s="103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>
      <c r="A84" s="103"/>
      <c r="D84" s="103"/>
      <c r="E84" s="103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>
      <c r="A85" s="103"/>
      <c r="D85" s="103"/>
      <c r="E85" s="103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>
      <c r="A86" s="103"/>
      <c r="D86" s="103"/>
      <c r="E86" s="103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>
      <c r="A87" s="103"/>
      <c r="D87" s="103"/>
      <c r="E87" s="103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>
      <c r="A88" s="103"/>
      <c r="D88" s="103"/>
      <c r="E88" s="103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>
      <c r="A89" s="103"/>
      <c r="D89" s="103"/>
      <c r="E89" s="103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>
      <c r="A90" s="103"/>
      <c r="D90" s="103"/>
      <c r="E90" s="103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>
      <c r="A91" s="103"/>
      <c r="D91" s="103"/>
      <c r="E91" s="103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>
      <c r="A92" s="103"/>
      <c r="D92" s="103"/>
      <c r="E92" s="103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>
      <c r="A93" s="103"/>
      <c r="D93" s="103"/>
      <c r="E93" s="103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>
      <c r="A94" s="103"/>
      <c r="D94" s="103"/>
      <c r="E94" s="103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>
      <c r="A95" s="103"/>
      <c r="D95" s="103"/>
      <c r="E95" s="103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>
      <c r="A96" s="103"/>
      <c r="D96" s="103"/>
      <c r="E96" s="103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>
      <c r="A97" s="103"/>
      <c r="D97" s="103"/>
      <c r="E97" s="103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>
      <c r="A98" s="103"/>
      <c r="D98" s="103"/>
      <c r="E98" s="103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>
      <c r="A99" s="103"/>
      <c r="D99" s="103"/>
      <c r="E99" s="103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>
      <c r="A100" s="103"/>
      <c r="D100" s="103"/>
      <c r="E100" s="103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>
      <c r="A101" s="103"/>
      <c r="D101" s="103"/>
      <c r="E101" s="103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>
      <c r="A102" s="103"/>
      <c r="D102" s="103"/>
      <c r="E102" s="103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  <row r="104" spans="1:31" s="91" customFormat="1">
      <c r="A104" s="90"/>
      <c r="C104" s="89"/>
      <c r="D104" s="90"/>
      <c r="E104" s="90"/>
      <c r="F104" s="89"/>
      <c r="G104" s="89"/>
      <c r="H104" s="89"/>
      <c r="I104" s="89"/>
      <c r="J104" s="89"/>
      <c r="K104" s="106"/>
      <c r="L104" s="106"/>
      <c r="M104" s="106"/>
      <c r="N104" s="106"/>
      <c r="O104" s="106"/>
      <c r="P104" s="106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</row>
    <row r="105" spans="1:31" s="91" customFormat="1">
      <c r="A105" s="90"/>
      <c r="C105" s="89"/>
      <c r="D105" s="90"/>
      <c r="E105" s="90"/>
      <c r="F105" s="89"/>
      <c r="G105" s="89"/>
      <c r="H105" s="89"/>
      <c r="I105" s="89"/>
      <c r="J105" s="89"/>
      <c r="K105" s="106"/>
      <c r="L105" s="106"/>
      <c r="M105" s="106"/>
      <c r="N105" s="106"/>
      <c r="O105" s="106"/>
      <c r="P105" s="106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</row>
    <row r="106" spans="1:31" s="91" customFormat="1">
      <c r="A106" s="90"/>
      <c r="C106" s="89"/>
      <c r="D106" s="90"/>
      <c r="E106" s="90"/>
      <c r="F106" s="89"/>
      <c r="G106" s="89"/>
      <c r="H106" s="89"/>
      <c r="I106" s="89"/>
      <c r="J106" s="89"/>
      <c r="K106" s="106"/>
      <c r="L106" s="106"/>
      <c r="M106" s="106"/>
      <c r="N106" s="106"/>
      <c r="O106" s="106"/>
      <c r="P106" s="106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</row>
    <row r="107" spans="1:31" s="91" customFormat="1">
      <c r="A107" s="90"/>
      <c r="C107" s="89"/>
      <c r="D107" s="90"/>
      <c r="E107" s="90"/>
      <c r="F107" s="89"/>
      <c r="G107" s="89"/>
      <c r="H107" s="89"/>
      <c r="I107" s="89"/>
      <c r="J107" s="89"/>
      <c r="K107" s="106"/>
      <c r="L107" s="106"/>
      <c r="M107" s="106"/>
      <c r="N107" s="106"/>
      <c r="O107" s="106"/>
      <c r="P107" s="106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</row>
    <row r="108" spans="1:31" s="91" customFormat="1">
      <c r="A108" s="90"/>
      <c r="C108" s="89"/>
      <c r="D108" s="90"/>
      <c r="E108" s="90"/>
      <c r="F108" s="89"/>
      <c r="G108" s="89"/>
      <c r="H108" s="89"/>
      <c r="I108" s="89"/>
      <c r="J108" s="89"/>
      <c r="K108" s="106"/>
      <c r="L108" s="106"/>
      <c r="M108" s="106"/>
      <c r="N108" s="106"/>
      <c r="O108" s="106"/>
      <c r="P108" s="106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</row>
    <row r="109" spans="1:31" s="91" customFormat="1">
      <c r="A109" s="90"/>
      <c r="C109" s="89"/>
      <c r="D109" s="90"/>
      <c r="E109" s="90"/>
      <c r="F109" s="89"/>
      <c r="G109" s="89"/>
      <c r="H109" s="89"/>
      <c r="I109" s="89"/>
      <c r="J109" s="89"/>
      <c r="K109" s="106"/>
      <c r="L109" s="106"/>
      <c r="M109" s="106"/>
      <c r="N109" s="106"/>
      <c r="O109" s="106"/>
      <c r="P109" s="106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</row>
    <row r="110" spans="1:31" s="91" customFormat="1">
      <c r="A110" s="90"/>
      <c r="C110" s="89"/>
      <c r="D110" s="90"/>
      <c r="E110" s="90"/>
      <c r="F110" s="89"/>
      <c r="G110" s="89"/>
      <c r="H110" s="89"/>
      <c r="I110" s="89"/>
      <c r="J110" s="89"/>
      <c r="K110" s="106"/>
      <c r="L110" s="106"/>
      <c r="M110" s="106"/>
      <c r="N110" s="106"/>
      <c r="O110" s="106"/>
      <c r="P110" s="106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</row>
    <row r="111" spans="1:31" s="91" customFormat="1">
      <c r="A111" s="90"/>
      <c r="C111" s="89"/>
      <c r="D111" s="90"/>
      <c r="E111" s="90"/>
      <c r="F111" s="89"/>
      <c r="G111" s="89"/>
      <c r="H111" s="89"/>
      <c r="I111" s="89"/>
      <c r="J111" s="89"/>
      <c r="K111" s="106"/>
      <c r="L111" s="106"/>
      <c r="M111" s="106"/>
      <c r="N111" s="106"/>
      <c r="O111" s="106"/>
      <c r="P111" s="106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</row>
    <row r="112" spans="1:31" s="91" customFormat="1">
      <c r="A112" s="90"/>
      <c r="C112" s="89"/>
      <c r="D112" s="90"/>
      <c r="E112" s="90"/>
      <c r="F112" s="89"/>
      <c r="G112" s="89"/>
      <c r="H112" s="89"/>
      <c r="I112" s="89"/>
      <c r="J112" s="89"/>
      <c r="K112" s="106"/>
      <c r="L112" s="106"/>
      <c r="M112" s="106"/>
      <c r="N112" s="106"/>
      <c r="O112" s="106"/>
      <c r="P112" s="106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</row>
    <row r="113" spans="1:31" s="91" customFormat="1">
      <c r="A113" s="90"/>
      <c r="C113" s="89"/>
      <c r="D113" s="90"/>
      <c r="E113" s="90"/>
      <c r="F113" s="89"/>
      <c r="G113" s="89"/>
      <c r="H113" s="89"/>
      <c r="I113" s="89"/>
      <c r="J113" s="89"/>
      <c r="K113" s="106"/>
      <c r="L113" s="106"/>
      <c r="M113" s="106"/>
      <c r="N113" s="106"/>
      <c r="O113" s="106"/>
      <c r="P113" s="106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</row>
    <row r="114" spans="1:31" s="91" customFormat="1">
      <c r="A114" s="90"/>
      <c r="C114" s="89"/>
      <c r="D114" s="90"/>
      <c r="E114" s="90"/>
      <c r="F114" s="89"/>
      <c r="G114" s="89"/>
      <c r="H114" s="89"/>
      <c r="I114" s="89"/>
      <c r="J114" s="89"/>
      <c r="K114" s="106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</row>
  </sheetData>
  <mergeCells count="16">
    <mergeCell ref="A31:B31"/>
    <mergeCell ref="A2:B3"/>
    <mergeCell ref="AE2:AE3"/>
    <mergeCell ref="A29:B29"/>
    <mergeCell ref="A30:B30"/>
    <mergeCell ref="O2:P3"/>
    <mergeCell ref="C3:D3"/>
    <mergeCell ref="E3:F3"/>
    <mergeCell ref="G3:H3"/>
    <mergeCell ref="I3:J3"/>
    <mergeCell ref="C2:H2"/>
    <mergeCell ref="I2:N2"/>
    <mergeCell ref="A4:A10"/>
    <mergeCell ref="A11:A17"/>
    <mergeCell ref="K3:L3"/>
    <mergeCell ref="M3:N3"/>
  </mergeCells>
  <phoneticPr fontId="2"/>
  <pageMargins left="0.25" right="0.25" top="0.75" bottom="0.75" header="0.3" footer="0.3"/>
  <pageSetup paperSize="9" scale="42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33"/>
  <sheetViews>
    <sheetView zoomScale="80" zoomScaleNormal="80" workbookViewId="0"/>
  </sheetViews>
  <sheetFormatPr defaultRowHeight="14.25"/>
  <cols>
    <col min="1" max="1" width="2.75" style="282" customWidth="1"/>
    <col min="2" max="2" width="2.625" style="282" customWidth="1"/>
    <col min="3" max="3" width="4.625" style="282" customWidth="1"/>
    <col min="4" max="6" width="9.625" style="282" customWidth="1"/>
    <col min="7" max="9" width="9.125" style="282" customWidth="1"/>
    <col min="10" max="11" width="9.625" style="282" customWidth="1"/>
    <col min="12" max="12" width="10.125" style="282" customWidth="1"/>
    <col min="13" max="15" width="9.125" style="282" customWidth="1"/>
    <col min="16" max="16" width="9" style="282"/>
    <col min="17" max="17" width="6" style="282" bestFit="1" customWidth="1"/>
    <col min="18" max="18" width="2.875" style="282" customWidth="1"/>
    <col min="19" max="19" width="6" style="282" bestFit="1" customWidth="1"/>
    <col min="20" max="20" width="7" style="282" bestFit="1" customWidth="1"/>
    <col min="21" max="22" width="6" style="282" bestFit="1" customWidth="1"/>
    <col min="23" max="23" width="7" style="282" bestFit="1" customWidth="1"/>
    <col min="24" max="24" width="6.75" style="282" customWidth="1"/>
    <col min="25" max="25" width="6" style="282" bestFit="1" customWidth="1"/>
    <col min="26" max="31" width="7" style="282" bestFit="1" customWidth="1"/>
    <col min="32" max="16384" width="9" style="282"/>
  </cols>
  <sheetData>
    <row r="1" spans="1:22" s="269" customFormat="1" ht="33" customHeight="1">
      <c r="B1" s="270" t="s">
        <v>275</v>
      </c>
      <c r="C1" s="271"/>
      <c r="D1" s="271" t="s">
        <v>103</v>
      </c>
      <c r="E1" s="271"/>
      <c r="F1" s="271"/>
      <c r="G1" s="272"/>
      <c r="H1" s="272"/>
      <c r="I1" s="272"/>
      <c r="J1" s="272"/>
      <c r="K1" s="272"/>
      <c r="L1" s="272"/>
      <c r="M1" s="272"/>
      <c r="N1" s="272"/>
      <c r="O1" s="272"/>
      <c r="Q1" s="273"/>
      <c r="R1" s="274"/>
      <c r="S1" s="275"/>
      <c r="T1" s="276"/>
      <c r="U1" s="276"/>
      <c r="V1" s="276"/>
    </row>
    <row r="2" spans="1:22" s="269" customFormat="1" ht="27" customHeight="1">
      <c r="B2" s="272"/>
      <c r="C2" s="277"/>
      <c r="D2" s="277" t="s">
        <v>392</v>
      </c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Q2" s="273"/>
      <c r="R2" s="274"/>
      <c r="S2" s="275"/>
      <c r="T2" s="276"/>
      <c r="U2" s="276"/>
      <c r="V2" s="276"/>
    </row>
    <row r="3" spans="1:22" s="278" customFormat="1" ht="27" customHeight="1">
      <c r="B3" s="272"/>
      <c r="D3" s="277" t="s">
        <v>393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Q3" s="273"/>
      <c r="R3" s="274"/>
      <c r="S3" s="275"/>
      <c r="T3" s="279"/>
      <c r="U3" s="279"/>
      <c r="V3" s="279"/>
    </row>
    <row r="4" spans="1:22" s="278" customFormat="1" ht="27" customHeight="1">
      <c r="B4" s="272"/>
      <c r="D4" s="277" t="s">
        <v>394</v>
      </c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Q4" s="273"/>
      <c r="R4" s="274"/>
      <c r="S4" s="275"/>
      <c r="T4" s="279"/>
      <c r="U4" s="279"/>
      <c r="V4" s="279"/>
    </row>
    <row r="5" spans="1:22" s="278" customFormat="1" ht="27" customHeight="1">
      <c r="B5" s="272"/>
      <c r="D5" s="277" t="s">
        <v>395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Q5" s="273"/>
      <c r="R5" s="274"/>
      <c r="S5" s="275"/>
      <c r="T5" s="279"/>
      <c r="U5" s="279"/>
      <c r="V5" s="279"/>
    </row>
    <row r="6" spans="1:22" s="269" customFormat="1" ht="12" customHeight="1">
      <c r="Q6" s="273"/>
      <c r="R6" s="274"/>
      <c r="S6" s="275"/>
      <c r="T6" s="276"/>
      <c r="U6" s="276"/>
      <c r="V6" s="276"/>
    </row>
    <row r="7" spans="1:22" ht="24" customHeight="1" thickBot="1">
      <c r="A7" s="280" t="s">
        <v>369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Q7" s="273"/>
      <c r="R7" s="274"/>
      <c r="S7" s="275"/>
      <c r="T7" s="283"/>
      <c r="U7" s="283"/>
      <c r="V7" s="283"/>
    </row>
    <row r="8" spans="1:22" ht="27" customHeight="1">
      <c r="A8" s="513" t="s">
        <v>276</v>
      </c>
      <c r="B8" s="513"/>
      <c r="C8" s="514"/>
      <c r="D8" s="479" t="s">
        <v>277</v>
      </c>
      <c r="E8" s="511"/>
      <c r="F8" s="511"/>
      <c r="G8" s="511"/>
      <c r="H8" s="511"/>
      <c r="I8" s="512"/>
      <c r="J8" s="479" t="s">
        <v>278</v>
      </c>
      <c r="K8" s="511"/>
      <c r="L8" s="511"/>
      <c r="M8" s="511"/>
      <c r="N8" s="511"/>
      <c r="O8" s="511"/>
      <c r="Q8" s="273"/>
      <c r="R8" s="274"/>
      <c r="S8" s="275"/>
      <c r="T8" s="283"/>
      <c r="U8" s="283"/>
      <c r="V8" s="283"/>
    </row>
    <row r="9" spans="1:22" ht="39" customHeight="1">
      <c r="A9" s="511"/>
      <c r="B9" s="511"/>
      <c r="C9" s="512"/>
      <c r="D9" s="284" t="s">
        <v>279</v>
      </c>
      <c r="E9" s="285" t="s">
        <v>56</v>
      </c>
      <c r="F9" s="286" t="s">
        <v>311</v>
      </c>
      <c r="G9" s="285" t="s">
        <v>280</v>
      </c>
      <c r="H9" s="285" t="s">
        <v>57</v>
      </c>
      <c r="I9" s="286" t="s">
        <v>312</v>
      </c>
      <c r="J9" s="287" t="s">
        <v>281</v>
      </c>
      <c r="K9" s="286" t="s">
        <v>146</v>
      </c>
      <c r="L9" s="286" t="s">
        <v>282</v>
      </c>
      <c r="M9" s="286" t="s">
        <v>147</v>
      </c>
      <c r="N9" s="286" t="s">
        <v>283</v>
      </c>
      <c r="O9" s="286" t="s">
        <v>148</v>
      </c>
      <c r="Q9" s="273"/>
      <c r="R9" s="274"/>
      <c r="S9" s="275"/>
      <c r="T9" s="283"/>
      <c r="U9" s="283"/>
      <c r="V9" s="283"/>
    </row>
    <row r="10" spans="1:22" ht="15" customHeight="1">
      <c r="D10" s="288" t="s">
        <v>2</v>
      </c>
      <c r="E10" s="289" t="s">
        <v>2</v>
      </c>
      <c r="F10" s="289" t="s">
        <v>2</v>
      </c>
      <c r="G10" s="289" t="s">
        <v>43</v>
      </c>
      <c r="H10" s="289" t="s">
        <v>43</v>
      </c>
      <c r="I10" s="289" t="s">
        <v>43</v>
      </c>
      <c r="J10" s="290" t="s">
        <v>2</v>
      </c>
      <c r="K10" s="290" t="s">
        <v>2</v>
      </c>
      <c r="L10" s="290" t="s">
        <v>2</v>
      </c>
      <c r="M10" s="290" t="s">
        <v>43</v>
      </c>
      <c r="N10" s="290" t="s">
        <v>43</v>
      </c>
      <c r="O10" s="290" t="s">
        <v>43</v>
      </c>
      <c r="Q10" s="273"/>
      <c r="R10" s="274"/>
      <c r="S10" s="275"/>
      <c r="T10" s="283"/>
      <c r="U10" s="283"/>
      <c r="V10" s="283"/>
    </row>
    <row r="11" spans="1:22" ht="24.75" customHeight="1">
      <c r="A11" s="282" t="s">
        <v>284</v>
      </c>
      <c r="C11" s="291" t="s">
        <v>254</v>
      </c>
      <c r="D11" s="292">
        <v>9287</v>
      </c>
      <c r="E11" s="293">
        <v>7397</v>
      </c>
      <c r="F11" s="293">
        <v>1890</v>
      </c>
      <c r="G11" s="294">
        <v>10.59</v>
      </c>
      <c r="H11" s="294">
        <v>8.43</v>
      </c>
      <c r="I11" s="294">
        <v>2.15</v>
      </c>
      <c r="J11" s="295">
        <v>23182</v>
      </c>
      <c r="K11" s="295">
        <v>24534</v>
      </c>
      <c r="L11" s="296">
        <v>-1352</v>
      </c>
      <c r="M11" s="297">
        <v>26.43</v>
      </c>
      <c r="N11" s="297">
        <v>27.97</v>
      </c>
      <c r="O11" s="297">
        <v>-1.54</v>
      </c>
      <c r="Q11" s="273"/>
      <c r="R11" s="274"/>
      <c r="S11" s="275"/>
      <c r="T11" s="283"/>
      <c r="U11" s="283"/>
      <c r="V11" s="283"/>
    </row>
    <row r="12" spans="1:22" ht="24.75" customHeight="1">
      <c r="C12" s="291" t="s">
        <v>255</v>
      </c>
      <c r="D12" s="292">
        <v>9122</v>
      </c>
      <c r="E12" s="293">
        <v>7529</v>
      </c>
      <c r="F12" s="293">
        <v>1593</v>
      </c>
      <c r="G12" s="294">
        <v>10.39</v>
      </c>
      <c r="H12" s="294">
        <v>8.58</v>
      </c>
      <c r="I12" s="294">
        <v>1.82</v>
      </c>
      <c r="J12" s="295">
        <v>22962</v>
      </c>
      <c r="K12" s="295">
        <v>23742</v>
      </c>
      <c r="L12" s="296">
        <v>-780</v>
      </c>
      <c r="M12" s="297">
        <v>26.16</v>
      </c>
      <c r="N12" s="297">
        <v>27.05</v>
      </c>
      <c r="O12" s="297">
        <v>-0.89</v>
      </c>
      <c r="Q12" s="273"/>
      <c r="R12" s="274"/>
      <c r="S12" s="275"/>
      <c r="T12" s="283"/>
      <c r="U12" s="283"/>
      <c r="V12" s="283"/>
    </row>
    <row r="13" spans="1:22" ht="24.75" customHeight="1">
      <c r="C13" s="291" t="s">
        <v>256</v>
      </c>
      <c r="D13" s="292">
        <v>9095</v>
      </c>
      <c r="E13" s="293">
        <v>7331</v>
      </c>
      <c r="F13" s="293">
        <v>1764</v>
      </c>
      <c r="G13" s="294">
        <v>10.35</v>
      </c>
      <c r="H13" s="294">
        <v>8.35</v>
      </c>
      <c r="I13" s="294">
        <v>2.0099999999999998</v>
      </c>
      <c r="J13" s="295">
        <v>23429</v>
      </c>
      <c r="K13" s="295">
        <v>23299</v>
      </c>
      <c r="L13" s="296">
        <v>130</v>
      </c>
      <c r="M13" s="297">
        <v>26.67</v>
      </c>
      <c r="N13" s="297">
        <v>26.52</v>
      </c>
      <c r="O13" s="297">
        <v>0.15</v>
      </c>
      <c r="Q13" s="273"/>
      <c r="R13" s="274"/>
      <c r="S13" s="275"/>
      <c r="T13" s="283"/>
      <c r="U13" s="283"/>
      <c r="V13" s="283"/>
    </row>
    <row r="14" spans="1:22" ht="24.75" customHeight="1">
      <c r="C14" s="291" t="s">
        <v>257</v>
      </c>
      <c r="D14" s="292">
        <v>8974</v>
      </c>
      <c r="E14" s="293">
        <v>7846</v>
      </c>
      <c r="F14" s="293">
        <v>1128</v>
      </c>
      <c r="G14" s="294">
        <v>10.19</v>
      </c>
      <c r="H14" s="294">
        <v>8.91</v>
      </c>
      <c r="I14" s="294">
        <v>1.28</v>
      </c>
      <c r="J14" s="295">
        <v>22784</v>
      </c>
      <c r="K14" s="295">
        <v>22409</v>
      </c>
      <c r="L14" s="296">
        <v>375</v>
      </c>
      <c r="M14" s="297">
        <v>25.88</v>
      </c>
      <c r="N14" s="297">
        <v>25.46</v>
      </c>
      <c r="O14" s="297">
        <v>0.43</v>
      </c>
      <c r="Q14" s="273"/>
      <c r="R14" s="274"/>
      <c r="S14" s="275"/>
      <c r="T14" s="283"/>
      <c r="U14" s="283"/>
      <c r="V14" s="283"/>
    </row>
    <row r="15" spans="1:22" ht="24.75" customHeight="1">
      <c r="C15" s="291" t="s">
        <v>258</v>
      </c>
      <c r="D15" s="292">
        <v>8908</v>
      </c>
      <c r="E15" s="293">
        <v>7562</v>
      </c>
      <c r="F15" s="293">
        <v>1346</v>
      </c>
      <c r="G15" s="294">
        <v>10.07</v>
      </c>
      <c r="H15" s="294">
        <v>8.5500000000000007</v>
      </c>
      <c r="I15" s="294">
        <v>1.52</v>
      </c>
      <c r="J15" s="295">
        <v>22095</v>
      </c>
      <c r="K15" s="295">
        <v>22581</v>
      </c>
      <c r="L15" s="296">
        <v>-486</v>
      </c>
      <c r="M15" s="297">
        <v>24.99</v>
      </c>
      <c r="N15" s="297">
        <v>25.53</v>
      </c>
      <c r="O15" s="297">
        <v>-0.55000000000000004</v>
      </c>
      <c r="Q15" s="273"/>
      <c r="R15" s="274"/>
      <c r="S15" s="275"/>
      <c r="T15" s="283"/>
      <c r="U15" s="283"/>
      <c r="V15" s="283"/>
    </row>
    <row r="16" spans="1:22" ht="24.75" customHeight="1">
      <c r="C16" s="291" t="s">
        <v>259</v>
      </c>
      <c r="D16" s="292">
        <v>8823</v>
      </c>
      <c r="E16" s="293">
        <v>7817</v>
      </c>
      <c r="F16" s="293">
        <v>1006</v>
      </c>
      <c r="G16" s="294">
        <v>9.9700000000000006</v>
      </c>
      <c r="H16" s="294">
        <v>8.83</v>
      </c>
      <c r="I16" s="294">
        <v>1.1399999999999999</v>
      </c>
      <c r="J16" s="295">
        <v>22395</v>
      </c>
      <c r="K16" s="295">
        <v>23873</v>
      </c>
      <c r="L16" s="296">
        <v>-1478</v>
      </c>
      <c r="M16" s="297">
        <v>25.3</v>
      </c>
      <c r="N16" s="297">
        <v>26.97</v>
      </c>
      <c r="O16" s="297">
        <v>-1.67</v>
      </c>
      <c r="Q16" s="283"/>
      <c r="R16" s="283"/>
      <c r="S16" s="283"/>
      <c r="T16" s="283"/>
      <c r="U16" s="283"/>
      <c r="V16" s="283"/>
    </row>
    <row r="17" spans="1:22" ht="24.75" customHeight="1">
      <c r="C17" s="291" t="s">
        <v>73</v>
      </c>
      <c r="D17" s="292">
        <v>8924</v>
      </c>
      <c r="E17" s="293">
        <v>7846</v>
      </c>
      <c r="F17" s="293">
        <v>1078</v>
      </c>
      <c r="G17" s="294">
        <v>10.09</v>
      </c>
      <c r="H17" s="294">
        <v>8.8699999999999992</v>
      </c>
      <c r="I17" s="294">
        <v>1.22</v>
      </c>
      <c r="J17" s="295">
        <v>21532</v>
      </c>
      <c r="K17" s="295">
        <v>23186</v>
      </c>
      <c r="L17" s="296">
        <v>-1654</v>
      </c>
      <c r="M17" s="297">
        <v>24.34</v>
      </c>
      <c r="N17" s="297">
        <v>26.21</v>
      </c>
      <c r="O17" s="297">
        <v>-1.87</v>
      </c>
      <c r="Q17" s="283"/>
      <c r="R17" s="283"/>
      <c r="S17" s="283"/>
      <c r="T17" s="283"/>
      <c r="U17" s="283"/>
      <c r="V17" s="283"/>
    </row>
    <row r="18" spans="1:22" ht="24.75" customHeight="1">
      <c r="C18" s="291" t="s">
        <v>49</v>
      </c>
      <c r="D18" s="292">
        <v>8656</v>
      </c>
      <c r="E18" s="293">
        <v>8040</v>
      </c>
      <c r="F18" s="293">
        <v>616</v>
      </c>
      <c r="G18" s="294">
        <v>9.7899999999999991</v>
      </c>
      <c r="H18" s="294">
        <v>9.09</v>
      </c>
      <c r="I18" s="294">
        <v>0.7</v>
      </c>
      <c r="J18" s="295">
        <v>21417</v>
      </c>
      <c r="K18" s="295">
        <v>22863</v>
      </c>
      <c r="L18" s="296">
        <v>-1446</v>
      </c>
      <c r="M18" s="297">
        <v>24.22</v>
      </c>
      <c r="N18" s="297">
        <v>25.86</v>
      </c>
      <c r="O18" s="297">
        <v>-1.64</v>
      </c>
      <c r="Q18" s="283"/>
      <c r="R18" s="283"/>
      <c r="S18" s="283"/>
      <c r="T18" s="283"/>
      <c r="U18" s="283"/>
      <c r="V18" s="283"/>
    </row>
    <row r="19" spans="1:22" ht="24.75" customHeight="1">
      <c r="C19" s="291" t="s">
        <v>68</v>
      </c>
      <c r="D19" s="292">
        <v>8623</v>
      </c>
      <c r="E19" s="293">
        <v>7862</v>
      </c>
      <c r="F19" s="293">
        <v>761</v>
      </c>
      <c r="G19" s="294">
        <v>9.76</v>
      </c>
      <c r="H19" s="294">
        <v>8.9</v>
      </c>
      <c r="I19" s="294">
        <v>0.86</v>
      </c>
      <c r="J19" s="295">
        <v>21134</v>
      </c>
      <c r="K19" s="295">
        <v>22546</v>
      </c>
      <c r="L19" s="296">
        <v>-1412</v>
      </c>
      <c r="M19" s="297">
        <v>23.93</v>
      </c>
      <c r="N19" s="297">
        <v>25.52</v>
      </c>
      <c r="O19" s="297">
        <v>-1.6</v>
      </c>
      <c r="Q19" s="283"/>
      <c r="R19" s="283"/>
      <c r="S19" s="283"/>
      <c r="T19" s="283"/>
      <c r="U19" s="283"/>
      <c r="V19" s="283"/>
    </row>
    <row r="20" spans="1:22" ht="24.75" customHeight="1">
      <c r="C20" s="291" t="s">
        <v>72</v>
      </c>
      <c r="D20" s="292">
        <v>8731</v>
      </c>
      <c r="E20" s="293">
        <v>7707</v>
      </c>
      <c r="F20" s="293">
        <v>1024</v>
      </c>
      <c r="G20" s="294">
        <v>9.9600000000000009</v>
      </c>
      <c r="H20" s="294">
        <v>8.7899999999999991</v>
      </c>
      <c r="I20" s="294">
        <v>1.17</v>
      </c>
      <c r="J20" s="295">
        <v>21080</v>
      </c>
      <c r="K20" s="295">
        <v>23069</v>
      </c>
      <c r="L20" s="296">
        <v>-1989</v>
      </c>
      <c r="M20" s="297">
        <v>24.05</v>
      </c>
      <c r="N20" s="297">
        <v>26.31</v>
      </c>
      <c r="O20" s="297">
        <v>-2.27</v>
      </c>
      <c r="Q20" s="283"/>
      <c r="R20" s="283"/>
      <c r="S20" s="283"/>
      <c r="T20" s="283"/>
      <c r="U20" s="283"/>
      <c r="V20" s="283"/>
    </row>
    <row r="21" spans="1:22" ht="24.75" customHeight="1">
      <c r="C21" s="291" t="s">
        <v>347</v>
      </c>
      <c r="D21" s="292">
        <v>8287</v>
      </c>
      <c r="E21" s="293">
        <v>7735</v>
      </c>
      <c r="F21" s="293">
        <v>552</v>
      </c>
      <c r="G21" s="294">
        <v>9.4600000000000009</v>
      </c>
      <c r="H21" s="294">
        <v>8.83</v>
      </c>
      <c r="I21" s="294">
        <v>0.63</v>
      </c>
      <c r="J21" s="295">
        <v>20344</v>
      </c>
      <c r="K21" s="295">
        <v>22700</v>
      </c>
      <c r="L21" s="296">
        <v>-2356</v>
      </c>
      <c r="M21" s="297">
        <v>23.23</v>
      </c>
      <c r="N21" s="297">
        <v>25.92</v>
      </c>
      <c r="O21" s="297">
        <v>-2.69</v>
      </c>
      <c r="Q21" s="298"/>
      <c r="R21" s="298"/>
      <c r="S21" s="298"/>
      <c r="T21" s="299"/>
      <c r="U21" s="298"/>
      <c r="V21" s="298"/>
    </row>
    <row r="22" spans="1:22" ht="24.75" customHeight="1">
      <c r="C22" s="300" t="s">
        <v>348</v>
      </c>
      <c r="D22" s="292">
        <v>8017</v>
      </c>
      <c r="E22" s="293">
        <v>8281</v>
      </c>
      <c r="F22" s="301">
        <v>-264</v>
      </c>
      <c r="G22" s="294">
        <v>9.1739759808212753</v>
      </c>
      <c r="H22" s="294">
        <v>9.48</v>
      </c>
      <c r="I22" s="294">
        <v>-0.3</v>
      </c>
      <c r="J22" s="293">
        <v>20639</v>
      </c>
      <c r="K22" s="293">
        <v>22376</v>
      </c>
      <c r="L22" s="301">
        <v>-1737</v>
      </c>
      <c r="M22" s="294">
        <v>23.62</v>
      </c>
      <c r="N22" s="294">
        <v>25.61</v>
      </c>
      <c r="O22" s="294">
        <v>-1.99</v>
      </c>
      <c r="Q22" s="298"/>
      <c r="R22" s="298"/>
      <c r="S22" s="298"/>
      <c r="T22" s="298"/>
      <c r="U22" s="298"/>
      <c r="V22" s="298"/>
    </row>
    <row r="23" spans="1:22" ht="24.75" customHeight="1">
      <c r="B23" s="283"/>
      <c r="C23" s="300" t="s">
        <v>100</v>
      </c>
      <c r="D23" s="292">
        <v>7983</v>
      </c>
      <c r="E23" s="293">
        <v>8098</v>
      </c>
      <c r="F23" s="301">
        <v>-115</v>
      </c>
      <c r="G23" s="294">
        <v>9.16</v>
      </c>
      <c r="H23" s="294">
        <v>9.2899999999999991</v>
      </c>
      <c r="I23" s="294">
        <v>-0.13</v>
      </c>
      <c r="J23" s="293">
        <v>20325</v>
      </c>
      <c r="K23" s="293">
        <v>22218</v>
      </c>
      <c r="L23" s="301">
        <v>-1893</v>
      </c>
      <c r="M23" s="294">
        <v>23.31</v>
      </c>
      <c r="N23" s="294">
        <v>25.48</v>
      </c>
      <c r="O23" s="294">
        <v>-2.17</v>
      </c>
      <c r="Q23" s="298"/>
      <c r="R23" s="299"/>
      <c r="S23" s="298"/>
      <c r="T23" s="298"/>
      <c r="U23" s="299"/>
      <c r="V23" s="298"/>
    </row>
    <row r="24" spans="1:22" ht="24.75" customHeight="1">
      <c r="B24" s="283"/>
      <c r="C24" s="300" t="s">
        <v>99</v>
      </c>
      <c r="D24" s="292">
        <v>7642</v>
      </c>
      <c r="E24" s="293">
        <v>8528</v>
      </c>
      <c r="F24" s="301">
        <v>-886</v>
      </c>
      <c r="G24" s="294">
        <v>8.7899999999999991</v>
      </c>
      <c r="H24" s="294">
        <v>9.8000000000000007</v>
      </c>
      <c r="I24" s="294">
        <v>-1.02</v>
      </c>
      <c r="J24" s="293">
        <v>19532</v>
      </c>
      <c r="K24" s="293">
        <v>21687</v>
      </c>
      <c r="L24" s="301">
        <v>-2155</v>
      </c>
      <c r="M24" s="294">
        <v>22.45</v>
      </c>
      <c r="N24" s="294">
        <v>24.93</v>
      </c>
      <c r="O24" s="294">
        <v>-2.48</v>
      </c>
      <c r="Q24" s="298"/>
      <c r="R24" s="302"/>
      <c r="S24" s="298"/>
      <c r="T24" s="298"/>
      <c r="U24" s="302"/>
      <c r="V24" s="298"/>
    </row>
    <row r="25" spans="1:22" ht="24.75" customHeight="1">
      <c r="A25" s="283"/>
      <c r="B25" s="283"/>
      <c r="C25" s="300" t="s">
        <v>145</v>
      </c>
      <c r="D25" s="292">
        <v>7530</v>
      </c>
      <c r="E25" s="293">
        <v>8525</v>
      </c>
      <c r="F25" s="301">
        <v>-995</v>
      </c>
      <c r="G25" s="294">
        <v>8.69</v>
      </c>
      <c r="H25" s="294">
        <v>9.84</v>
      </c>
      <c r="I25" s="294">
        <v>-1.1499999999999999</v>
      </c>
      <c r="J25" s="293">
        <v>19554</v>
      </c>
      <c r="K25" s="293">
        <v>22381</v>
      </c>
      <c r="L25" s="301">
        <v>-2827</v>
      </c>
      <c r="M25" s="294">
        <v>22.57</v>
      </c>
      <c r="N25" s="294">
        <v>25.83</v>
      </c>
      <c r="O25" s="294">
        <v>-3.26</v>
      </c>
      <c r="Q25" s="298"/>
      <c r="R25" s="298"/>
      <c r="S25" s="298"/>
      <c r="T25" s="298"/>
      <c r="U25" s="298"/>
      <c r="V25" s="298"/>
    </row>
    <row r="26" spans="1:22" ht="24.75" customHeight="1">
      <c r="A26" s="283"/>
      <c r="B26" s="283"/>
      <c r="C26" s="303" t="s">
        <v>309</v>
      </c>
      <c r="D26" s="293">
        <v>7732</v>
      </c>
      <c r="E26" s="293">
        <v>8512</v>
      </c>
      <c r="F26" s="301">
        <v>-780</v>
      </c>
      <c r="G26" s="294">
        <v>8.9600000000000009</v>
      </c>
      <c r="H26" s="294">
        <v>9.8699999999999992</v>
      </c>
      <c r="I26" s="294">
        <v>-0.9</v>
      </c>
      <c r="J26" s="293">
        <v>19721</v>
      </c>
      <c r="K26" s="293">
        <v>22283</v>
      </c>
      <c r="L26" s="301">
        <v>-2562</v>
      </c>
      <c r="M26" s="294">
        <v>22.86</v>
      </c>
      <c r="N26" s="294">
        <v>25.83</v>
      </c>
      <c r="O26" s="294">
        <v>-2.97</v>
      </c>
      <c r="Q26" s="298"/>
      <c r="R26" s="298"/>
      <c r="S26" s="298"/>
      <c r="T26" s="298"/>
      <c r="U26" s="298"/>
      <c r="V26" s="298"/>
    </row>
    <row r="27" spans="1:22" ht="24.75" customHeight="1">
      <c r="A27" s="283"/>
      <c r="B27" s="283"/>
      <c r="C27" s="300" t="s">
        <v>349</v>
      </c>
      <c r="D27" s="292">
        <v>7916</v>
      </c>
      <c r="E27" s="293">
        <v>9105</v>
      </c>
      <c r="F27" s="301">
        <v>-1189</v>
      </c>
      <c r="G27" s="294">
        <v>9.2100000000000009</v>
      </c>
      <c r="H27" s="294">
        <v>10.6</v>
      </c>
      <c r="I27" s="294">
        <v>-1.38</v>
      </c>
      <c r="J27" s="293">
        <v>19583</v>
      </c>
      <c r="K27" s="293">
        <v>21923</v>
      </c>
      <c r="L27" s="301">
        <v>-2340</v>
      </c>
      <c r="M27" s="294">
        <v>22.79</v>
      </c>
      <c r="N27" s="294">
        <v>25.52</v>
      </c>
      <c r="O27" s="294">
        <v>-2.72</v>
      </c>
      <c r="Q27" s="298"/>
      <c r="R27" s="299"/>
      <c r="S27" s="298"/>
      <c r="T27" s="298"/>
      <c r="U27" s="299"/>
      <c r="V27" s="298"/>
    </row>
    <row r="28" spans="1:22" ht="24.75" customHeight="1">
      <c r="A28" s="283"/>
      <c r="B28" s="283"/>
      <c r="C28" s="303" t="s">
        <v>329</v>
      </c>
      <c r="D28" s="292">
        <v>7533</v>
      </c>
      <c r="E28" s="293">
        <v>8819</v>
      </c>
      <c r="F28" s="301">
        <v>-1286</v>
      </c>
      <c r="G28" s="294">
        <v>8.8000000000000007</v>
      </c>
      <c r="H28" s="294">
        <v>10.31</v>
      </c>
      <c r="I28" s="294">
        <v>-1.5</v>
      </c>
      <c r="J28" s="293">
        <v>19480</v>
      </c>
      <c r="K28" s="293">
        <v>21045</v>
      </c>
      <c r="L28" s="301">
        <v>-1565</v>
      </c>
      <c r="M28" s="294">
        <v>22.77</v>
      </c>
      <c r="N28" s="294">
        <v>24.59</v>
      </c>
      <c r="O28" s="294">
        <v>-1.83</v>
      </c>
      <c r="Q28" s="298"/>
      <c r="R28" s="299"/>
      <c r="S28" s="298"/>
      <c r="T28" s="298"/>
      <c r="U28" s="299"/>
      <c r="V28" s="298"/>
    </row>
    <row r="29" spans="1:22" ht="24.75" customHeight="1">
      <c r="A29" s="283"/>
      <c r="B29" s="283"/>
      <c r="C29" s="300" t="s">
        <v>345</v>
      </c>
      <c r="D29" s="292">
        <v>7606</v>
      </c>
      <c r="E29" s="293">
        <v>9096</v>
      </c>
      <c r="F29" s="301">
        <v>-1490</v>
      </c>
      <c r="G29" s="294">
        <v>8.92</v>
      </c>
      <c r="H29" s="294">
        <v>10.67</v>
      </c>
      <c r="I29" s="294">
        <v>-1.75</v>
      </c>
      <c r="J29" s="293">
        <v>17868</v>
      </c>
      <c r="K29" s="293">
        <v>19223</v>
      </c>
      <c r="L29" s="301">
        <v>-1355</v>
      </c>
      <c r="M29" s="294">
        <v>20.95</v>
      </c>
      <c r="N29" s="294">
        <v>22.54</v>
      </c>
      <c r="O29" s="294">
        <v>-1.59</v>
      </c>
      <c r="Q29" s="298"/>
      <c r="R29" s="299"/>
      <c r="S29" s="298"/>
      <c r="T29" s="298"/>
      <c r="U29" s="299"/>
      <c r="V29" s="298"/>
    </row>
    <row r="30" spans="1:22" ht="24.75" customHeight="1">
      <c r="A30" s="283"/>
      <c r="B30" s="283"/>
      <c r="C30" s="300" t="s">
        <v>350</v>
      </c>
      <c r="D30" s="292">
        <v>7771</v>
      </c>
      <c r="E30" s="293">
        <v>9513</v>
      </c>
      <c r="F30" s="301">
        <v>-1742</v>
      </c>
      <c r="G30" s="304">
        <v>9.14</v>
      </c>
      <c r="H30" s="294">
        <v>11.19</v>
      </c>
      <c r="I30" s="294">
        <v>-2.0499999999999998</v>
      </c>
      <c r="J30" s="293">
        <v>18311</v>
      </c>
      <c r="K30" s="293">
        <v>19435</v>
      </c>
      <c r="L30" s="301">
        <v>-1124</v>
      </c>
      <c r="M30" s="294">
        <v>21.55</v>
      </c>
      <c r="N30" s="294">
        <v>22.87</v>
      </c>
      <c r="O30" s="294">
        <v>-1.32</v>
      </c>
      <c r="Q30" s="298"/>
      <c r="R30" s="299"/>
      <c r="S30" s="298"/>
    </row>
    <row r="31" spans="1:22" ht="24.75" customHeight="1">
      <c r="A31" s="283"/>
      <c r="B31" s="283"/>
      <c r="C31" s="300" t="s">
        <v>352</v>
      </c>
      <c r="D31" s="292">
        <v>7424</v>
      </c>
      <c r="E31" s="293">
        <v>9485</v>
      </c>
      <c r="F31" s="301">
        <v>-2061</v>
      </c>
      <c r="G31" s="304">
        <v>8.765860374391</v>
      </c>
      <c r="H31" s="294">
        <v>11.199378455158801</v>
      </c>
      <c r="I31" s="294">
        <v>-2.4335180807677999</v>
      </c>
      <c r="J31" s="293">
        <v>17628</v>
      </c>
      <c r="K31" s="293">
        <v>18984</v>
      </c>
      <c r="L31" s="301">
        <v>-1356</v>
      </c>
      <c r="M31" s="294">
        <v>20.81</v>
      </c>
      <c r="N31" s="294">
        <v>22.42</v>
      </c>
      <c r="O31" s="294">
        <v>-1.6</v>
      </c>
      <c r="Q31" s="298"/>
      <c r="R31" s="299"/>
      <c r="S31" s="298"/>
    </row>
    <row r="32" spans="1:22" ht="24.75" customHeight="1">
      <c r="A32" s="283"/>
      <c r="B32" s="283"/>
      <c r="C32" s="300" t="s">
        <v>357</v>
      </c>
      <c r="D32" s="292">
        <v>7304</v>
      </c>
      <c r="E32" s="293">
        <v>9710</v>
      </c>
      <c r="F32" s="301">
        <v>-2406</v>
      </c>
      <c r="G32" s="304">
        <v>8.6591069406819994</v>
      </c>
      <c r="H32" s="294">
        <v>11.511490743979</v>
      </c>
      <c r="I32" s="294">
        <v>-2.8523838032970001</v>
      </c>
      <c r="J32" s="293">
        <v>18107</v>
      </c>
      <c r="K32" s="293">
        <v>19591</v>
      </c>
      <c r="L32" s="301">
        <v>-1484</v>
      </c>
      <c r="M32" s="294">
        <v>21.466381349251002</v>
      </c>
      <c r="N32" s="294">
        <v>23.225707020112502</v>
      </c>
      <c r="O32" s="294">
        <v>-1.7593256708614999</v>
      </c>
      <c r="Q32" s="298"/>
      <c r="R32" s="299"/>
      <c r="S32" s="298"/>
    </row>
    <row r="33" spans="1:25" ht="24.75" customHeight="1">
      <c r="A33" s="283"/>
      <c r="B33" s="283"/>
      <c r="C33" s="300" t="s">
        <v>361</v>
      </c>
      <c r="D33" s="292">
        <v>7289</v>
      </c>
      <c r="E33" s="293">
        <v>9699</v>
      </c>
      <c r="F33" s="301">
        <v>-2410</v>
      </c>
      <c r="G33" s="304">
        <v>8.6813599090059004</v>
      </c>
      <c r="H33" s="294">
        <v>11.551723111187901</v>
      </c>
      <c r="I33" s="294">
        <v>-2.8703632021819998</v>
      </c>
      <c r="J33" s="293">
        <v>17399</v>
      </c>
      <c r="K33" s="293">
        <v>19588</v>
      </c>
      <c r="L33" s="301">
        <v>-2189</v>
      </c>
      <c r="M33" s="294">
        <v>20.722593093263001</v>
      </c>
      <c r="N33" s="294">
        <v>23.329740416738598</v>
      </c>
      <c r="O33" s="294">
        <v>-2.6071473234756</v>
      </c>
      <c r="Q33" s="298"/>
      <c r="R33" s="299"/>
      <c r="S33" s="298"/>
    </row>
    <row r="34" spans="1:25" s="283" customFormat="1" ht="24.75" customHeight="1">
      <c r="C34" s="300" t="s">
        <v>363</v>
      </c>
      <c r="D34" s="292">
        <v>7117</v>
      </c>
      <c r="E34" s="293">
        <v>9833</v>
      </c>
      <c r="F34" s="301">
        <v>-2716</v>
      </c>
      <c r="G34" s="304">
        <v>8.5231899748029001</v>
      </c>
      <c r="H34" s="294">
        <v>11.7758222596932</v>
      </c>
      <c r="I34" s="294">
        <v>-3.2526322848903</v>
      </c>
      <c r="J34" s="293">
        <v>17778</v>
      </c>
      <c r="K34" s="293">
        <v>20270</v>
      </c>
      <c r="L34" s="301">
        <v>-2492</v>
      </c>
      <c r="M34" s="294">
        <v>21.290610000287401</v>
      </c>
      <c r="N34" s="294">
        <v>24.2749839524033</v>
      </c>
      <c r="O34" s="294">
        <v>-2.9843739521159001</v>
      </c>
      <c r="Q34" s="298"/>
      <c r="R34" s="299"/>
      <c r="S34" s="298"/>
    </row>
    <row r="35" spans="1:25" s="283" customFormat="1" ht="24.75" customHeight="1" thickBot="1">
      <c r="A35" s="281"/>
      <c r="B35" s="281"/>
      <c r="C35" s="305" t="s">
        <v>368</v>
      </c>
      <c r="D35" s="192">
        <v>6975</v>
      </c>
      <c r="E35" s="193">
        <v>9595</v>
      </c>
      <c r="F35" s="194">
        <v>-2620</v>
      </c>
      <c r="G35" s="195">
        <v>8.3750384231152992</v>
      </c>
      <c r="H35" s="196">
        <v>11.5209309920848</v>
      </c>
      <c r="I35" s="196">
        <v>-3.1458925689694999</v>
      </c>
      <c r="J35" s="193">
        <v>17511</v>
      </c>
      <c r="K35" s="193">
        <v>19335</v>
      </c>
      <c r="L35" s="194">
        <v>-1824</v>
      </c>
      <c r="M35" s="196">
        <v>21.025849150849201</v>
      </c>
      <c r="N35" s="196">
        <v>23.215966725582099</v>
      </c>
      <c r="O35" s="196">
        <v>-2.1901175747330002</v>
      </c>
      <c r="Q35" s="298"/>
      <c r="R35" s="299"/>
      <c r="S35" s="298"/>
    </row>
    <row r="36" spans="1:25" ht="24" customHeight="1">
      <c r="B36" s="306" t="s">
        <v>88</v>
      </c>
      <c r="D36" s="306" t="s">
        <v>405</v>
      </c>
      <c r="Q36" s="298"/>
      <c r="R36" s="302"/>
      <c r="S36" s="298"/>
    </row>
    <row r="37" spans="1:25" ht="22.5" customHeight="1">
      <c r="D37" s="306" t="s">
        <v>351</v>
      </c>
      <c r="Q37" s="298"/>
      <c r="R37" s="298"/>
      <c r="S37" s="298"/>
    </row>
    <row r="38" spans="1:25" ht="21" customHeight="1">
      <c r="Q38" s="298"/>
      <c r="R38" s="298"/>
      <c r="S38" s="298"/>
    </row>
    <row r="39" spans="1:25" ht="36" customHeight="1">
      <c r="A39" s="307" t="s">
        <v>285</v>
      </c>
      <c r="B39" s="308"/>
      <c r="C39" s="510" t="s">
        <v>89</v>
      </c>
      <c r="D39" s="510"/>
      <c r="E39" s="278"/>
      <c r="F39" s="278"/>
      <c r="Q39" s="298"/>
      <c r="R39" s="309"/>
      <c r="S39" s="298"/>
    </row>
    <row r="40" spans="1:25" ht="33" customHeight="1">
      <c r="B40" s="270" t="s">
        <v>286</v>
      </c>
      <c r="C40" s="271"/>
      <c r="D40" s="271" t="s">
        <v>90</v>
      </c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Q40" s="298"/>
      <c r="R40" s="302"/>
      <c r="S40" s="298"/>
    </row>
    <row r="41" spans="1:25" s="278" customFormat="1" ht="27" customHeight="1">
      <c r="B41" s="272"/>
      <c r="C41" s="277"/>
      <c r="D41" s="277" t="s">
        <v>397</v>
      </c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Q41" s="279"/>
      <c r="R41" s="279"/>
      <c r="S41" s="279"/>
    </row>
    <row r="42" spans="1:25" s="278" customFormat="1" ht="27" customHeight="1">
      <c r="B42" s="272"/>
      <c r="D42" s="277" t="s">
        <v>398</v>
      </c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Q42" s="279"/>
      <c r="R42" s="279"/>
      <c r="S42" s="279"/>
    </row>
    <row r="43" spans="1:25" s="278" customFormat="1" ht="27" customHeight="1">
      <c r="B43" s="272"/>
      <c r="C43" s="277"/>
      <c r="D43" s="277" t="s">
        <v>396</v>
      </c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Q43" s="310"/>
      <c r="R43" s="310"/>
      <c r="S43" s="310"/>
    </row>
    <row r="44" spans="1:25" s="278" customFormat="1" ht="27" customHeight="1">
      <c r="B44" s="272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Q44" s="310"/>
      <c r="R44" s="310"/>
      <c r="S44" s="310"/>
    </row>
    <row r="45" spans="1:25" s="278" customFormat="1" ht="26.25" customHeight="1">
      <c r="D45" s="278" t="s">
        <v>287</v>
      </c>
      <c r="Q45" s="310"/>
      <c r="R45" s="310"/>
      <c r="S45" s="310"/>
      <c r="T45" s="311"/>
      <c r="U45" s="311"/>
      <c r="V45" s="311"/>
      <c r="W45" s="311"/>
      <c r="X45" s="311"/>
      <c r="Y45" s="311"/>
    </row>
    <row r="46" spans="1:25">
      <c r="Q46" s="310"/>
      <c r="R46" s="310"/>
      <c r="S46" s="310"/>
      <c r="T46" s="310"/>
      <c r="U46" s="283"/>
      <c r="V46" s="283"/>
    </row>
    <row r="47" spans="1:25">
      <c r="Q47" s="310"/>
      <c r="R47" s="310"/>
      <c r="S47" s="310"/>
      <c r="T47" s="310"/>
      <c r="U47" s="283"/>
      <c r="V47" s="283"/>
    </row>
    <row r="48" spans="1:25">
      <c r="Q48" s="310"/>
      <c r="R48" s="310"/>
      <c r="S48" s="310"/>
      <c r="T48" s="310"/>
      <c r="U48" s="283"/>
      <c r="V48" s="283"/>
    </row>
    <row r="49" spans="17:22">
      <c r="Q49" s="310"/>
      <c r="R49" s="312"/>
      <c r="S49" s="310"/>
      <c r="T49" s="310"/>
      <c r="U49" s="283"/>
      <c r="V49" s="283"/>
    </row>
    <row r="50" spans="17:22">
      <c r="Q50" s="310"/>
      <c r="R50" s="312"/>
      <c r="S50" s="310"/>
      <c r="T50" s="310"/>
      <c r="U50" s="283"/>
      <c r="V50" s="283"/>
    </row>
    <row r="51" spans="17:22">
      <c r="Q51" s="310"/>
      <c r="R51" s="312"/>
      <c r="S51" s="310"/>
      <c r="T51" s="310"/>
      <c r="U51" s="283"/>
      <c r="V51" s="283"/>
    </row>
    <row r="52" spans="17:22">
      <c r="Q52" s="310"/>
      <c r="R52" s="312"/>
      <c r="S52" s="310"/>
      <c r="T52" s="310"/>
      <c r="U52" s="283"/>
      <c r="V52" s="283"/>
    </row>
    <row r="53" spans="17:22">
      <c r="Q53" s="310"/>
      <c r="R53" s="312"/>
      <c r="S53" s="310"/>
      <c r="T53" s="310"/>
      <c r="U53" s="283"/>
      <c r="V53" s="283"/>
    </row>
    <row r="54" spans="17:22">
      <c r="Q54" s="283"/>
      <c r="R54" s="283"/>
      <c r="S54" s="283"/>
      <c r="T54" s="283"/>
      <c r="U54" s="283"/>
      <c r="V54" s="283"/>
    </row>
    <row r="55" spans="17:22">
      <c r="Q55" s="283"/>
      <c r="R55" s="283"/>
      <c r="S55" s="283"/>
      <c r="T55" s="283"/>
      <c r="U55" s="283"/>
      <c r="V55" s="283"/>
    </row>
    <row r="56" spans="17:22">
      <c r="Q56" s="283"/>
      <c r="R56" s="283"/>
      <c r="S56" s="283"/>
      <c r="T56" s="283"/>
      <c r="U56" s="283"/>
      <c r="V56" s="283"/>
    </row>
    <row r="57" spans="17:22">
      <c r="Q57" s="283"/>
      <c r="R57" s="283"/>
      <c r="S57" s="283"/>
      <c r="T57" s="283"/>
      <c r="U57" s="283"/>
      <c r="V57" s="283"/>
    </row>
    <row r="58" spans="17:22">
      <c r="Q58" s="283"/>
      <c r="R58" s="283"/>
      <c r="S58" s="283"/>
      <c r="T58" s="283"/>
      <c r="U58" s="283"/>
      <c r="V58" s="283"/>
    </row>
    <row r="59" spans="17:22">
      <c r="Q59" s="283"/>
      <c r="R59" s="283"/>
      <c r="S59" s="283"/>
      <c r="T59" s="283"/>
      <c r="U59" s="283"/>
      <c r="V59" s="283"/>
    </row>
    <row r="60" spans="17:22">
      <c r="Q60" s="283"/>
      <c r="R60" s="283"/>
      <c r="S60" s="283"/>
      <c r="T60" s="283"/>
      <c r="U60" s="283"/>
      <c r="V60" s="283"/>
    </row>
    <row r="61" spans="17:22">
      <c r="Q61" s="283"/>
      <c r="R61" s="283"/>
      <c r="S61" s="283"/>
      <c r="T61" s="283"/>
      <c r="U61" s="283"/>
      <c r="V61" s="283"/>
    </row>
    <row r="62" spans="17:22">
      <c r="Q62" s="283"/>
      <c r="R62" s="283"/>
      <c r="S62" s="283"/>
      <c r="T62" s="283"/>
      <c r="U62" s="283"/>
      <c r="V62" s="283"/>
    </row>
    <row r="63" spans="17:22">
      <c r="Q63" s="283"/>
      <c r="R63" s="283"/>
      <c r="S63" s="283"/>
      <c r="T63" s="283"/>
      <c r="U63" s="283"/>
      <c r="V63" s="283"/>
    </row>
    <row r="64" spans="17:22">
      <c r="Q64" s="283"/>
      <c r="R64" s="283"/>
      <c r="S64" s="283"/>
      <c r="T64" s="283"/>
      <c r="U64" s="283"/>
      <c r="V64" s="283"/>
    </row>
    <row r="65" spans="17:22">
      <c r="Q65" s="283"/>
      <c r="R65" s="283"/>
      <c r="S65" s="283"/>
      <c r="T65" s="283"/>
      <c r="U65" s="283"/>
      <c r="V65" s="283"/>
    </row>
    <row r="66" spans="17:22">
      <c r="Q66" s="283"/>
      <c r="R66" s="283"/>
      <c r="S66" s="283"/>
      <c r="T66" s="283"/>
      <c r="U66" s="283"/>
      <c r="V66" s="283"/>
    </row>
    <row r="67" spans="17:22">
      <c r="Q67" s="283"/>
      <c r="R67" s="283"/>
      <c r="S67" s="283"/>
      <c r="T67" s="283"/>
      <c r="U67" s="283"/>
      <c r="V67" s="283"/>
    </row>
    <row r="68" spans="17:22">
      <c r="Q68" s="283"/>
      <c r="R68" s="283"/>
      <c r="S68" s="283"/>
      <c r="T68" s="283"/>
      <c r="U68" s="283"/>
      <c r="V68" s="283"/>
    </row>
    <row r="69" spans="17:22">
      <c r="Q69" s="283"/>
      <c r="R69" s="283"/>
      <c r="S69" s="283"/>
      <c r="T69" s="283"/>
      <c r="U69" s="283"/>
      <c r="V69" s="283"/>
    </row>
    <row r="70" spans="17:22">
      <c r="Q70" s="283"/>
      <c r="R70" s="283"/>
      <c r="S70" s="283"/>
      <c r="T70" s="283"/>
      <c r="U70" s="283"/>
      <c r="V70" s="283"/>
    </row>
    <row r="71" spans="17:22">
      <c r="Q71" s="283"/>
      <c r="R71" s="283"/>
      <c r="S71" s="283"/>
      <c r="T71" s="283"/>
      <c r="U71" s="283"/>
      <c r="V71" s="283"/>
    </row>
    <row r="72" spans="17:22">
      <c r="Q72" s="283"/>
      <c r="R72" s="283"/>
      <c r="S72" s="283"/>
      <c r="T72" s="283"/>
      <c r="U72" s="283"/>
      <c r="V72" s="283"/>
    </row>
    <row r="73" spans="17:22">
      <c r="Q73" s="283"/>
      <c r="R73" s="283"/>
      <c r="S73" s="283"/>
      <c r="T73" s="283"/>
      <c r="U73" s="283"/>
      <c r="V73" s="283"/>
    </row>
    <row r="74" spans="17:22">
      <c r="Q74" s="283"/>
      <c r="R74" s="283"/>
      <c r="S74" s="283"/>
      <c r="T74" s="283"/>
      <c r="U74" s="283"/>
      <c r="V74" s="283"/>
    </row>
    <row r="75" spans="17:22">
      <c r="Q75" s="283"/>
      <c r="R75" s="283"/>
      <c r="S75" s="283"/>
      <c r="T75" s="283"/>
      <c r="U75" s="283"/>
      <c r="V75" s="283"/>
    </row>
    <row r="76" spans="17:22">
      <c r="Q76" s="283"/>
      <c r="R76" s="283"/>
      <c r="S76" s="283"/>
      <c r="T76" s="283"/>
      <c r="U76" s="283"/>
      <c r="V76" s="283"/>
    </row>
    <row r="77" spans="17:22">
      <c r="Q77" s="283"/>
      <c r="R77" s="283"/>
      <c r="S77" s="283"/>
      <c r="T77" s="283"/>
      <c r="U77" s="283"/>
      <c r="V77" s="283"/>
    </row>
    <row r="78" spans="17:22">
      <c r="Q78" s="283"/>
      <c r="R78" s="283"/>
      <c r="S78" s="283"/>
      <c r="T78" s="283"/>
      <c r="U78" s="283"/>
      <c r="V78" s="283"/>
    </row>
    <row r="79" spans="17:22">
      <c r="Q79" s="283"/>
      <c r="R79" s="283"/>
      <c r="S79" s="283"/>
      <c r="T79" s="283"/>
      <c r="U79" s="283"/>
      <c r="V79" s="283"/>
    </row>
    <row r="80" spans="17:22">
      <c r="Q80" s="283"/>
      <c r="R80" s="283"/>
      <c r="S80" s="283"/>
      <c r="T80" s="283"/>
      <c r="U80" s="283"/>
      <c r="V80" s="283"/>
    </row>
    <row r="81" spans="17:22">
      <c r="Q81" s="283"/>
      <c r="R81" s="283"/>
      <c r="S81" s="283"/>
      <c r="T81" s="283"/>
      <c r="U81" s="283"/>
      <c r="V81" s="283"/>
    </row>
    <row r="82" spans="17:22">
      <c r="Q82" s="283"/>
      <c r="R82" s="283"/>
      <c r="S82" s="283"/>
      <c r="T82" s="283"/>
      <c r="U82" s="283"/>
      <c r="V82" s="283"/>
    </row>
    <row r="83" spans="17:22">
      <c r="Q83" s="283"/>
      <c r="R83" s="283"/>
      <c r="S83" s="283"/>
      <c r="T83" s="283"/>
      <c r="U83" s="283"/>
      <c r="V83" s="283"/>
    </row>
    <row r="84" spans="17:22">
      <c r="Q84" s="283"/>
      <c r="R84" s="283"/>
      <c r="S84" s="283"/>
      <c r="T84" s="283"/>
      <c r="U84" s="283"/>
      <c r="V84" s="283"/>
    </row>
    <row r="85" spans="17:22">
      <c r="Q85" s="283"/>
      <c r="R85" s="283"/>
      <c r="S85" s="283"/>
      <c r="T85" s="283"/>
      <c r="U85" s="283"/>
      <c r="V85" s="283"/>
    </row>
    <row r="86" spans="17:22">
      <c r="Q86" s="283"/>
      <c r="R86" s="283"/>
      <c r="S86" s="283"/>
      <c r="T86" s="283"/>
      <c r="U86" s="283"/>
      <c r="V86" s="283"/>
    </row>
    <row r="87" spans="17:22">
      <c r="Q87" s="283"/>
      <c r="R87" s="283"/>
      <c r="S87" s="283"/>
      <c r="T87" s="283"/>
      <c r="U87" s="283"/>
      <c r="V87" s="283"/>
    </row>
    <row r="88" spans="17:22">
      <c r="Q88" s="283"/>
      <c r="R88" s="283"/>
      <c r="S88" s="283"/>
      <c r="T88" s="283"/>
      <c r="U88" s="283"/>
      <c r="V88" s="283"/>
    </row>
    <row r="89" spans="17:22">
      <c r="Q89" s="283"/>
      <c r="R89" s="283"/>
      <c r="S89" s="283"/>
      <c r="T89" s="283"/>
      <c r="U89" s="283"/>
      <c r="V89" s="283"/>
    </row>
    <row r="90" spans="17:22">
      <c r="Q90" s="283"/>
      <c r="R90" s="283"/>
      <c r="S90" s="283"/>
      <c r="T90" s="283"/>
      <c r="U90" s="283"/>
      <c r="V90" s="283"/>
    </row>
    <row r="91" spans="17:22">
      <c r="Q91" s="283"/>
      <c r="R91" s="283"/>
      <c r="S91" s="283"/>
      <c r="T91" s="283"/>
      <c r="U91" s="283"/>
      <c r="V91" s="283"/>
    </row>
    <row r="92" spans="17:22">
      <c r="Q92" s="283"/>
      <c r="R92" s="283"/>
      <c r="S92" s="283"/>
      <c r="T92" s="283"/>
      <c r="U92" s="283"/>
      <c r="V92" s="283"/>
    </row>
    <row r="93" spans="17:22">
      <c r="Q93" s="283"/>
      <c r="R93" s="283"/>
      <c r="S93" s="283"/>
      <c r="T93" s="283"/>
      <c r="U93" s="283"/>
      <c r="V93" s="283"/>
    </row>
    <row r="94" spans="17:22">
      <c r="Q94" s="283"/>
      <c r="R94" s="283"/>
      <c r="S94" s="283"/>
      <c r="T94" s="283"/>
      <c r="U94" s="283"/>
      <c r="V94" s="283"/>
    </row>
    <row r="95" spans="17:22">
      <c r="Q95" s="283"/>
      <c r="R95" s="283"/>
      <c r="S95" s="283"/>
      <c r="T95" s="283"/>
      <c r="U95" s="283"/>
      <c r="V95" s="283"/>
    </row>
    <row r="96" spans="17:22">
      <c r="Q96" s="283"/>
      <c r="R96" s="283"/>
      <c r="S96" s="283"/>
      <c r="T96" s="283"/>
      <c r="U96" s="283"/>
      <c r="V96" s="283"/>
    </row>
    <row r="97" spans="17:22">
      <c r="Q97" s="283"/>
      <c r="R97" s="283"/>
      <c r="S97" s="283"/>
      <c r="T97" s="283"/>
      <c r="U97" s="283"/>
      <c r="V97" s="283"/>
    </row>
    <row r="98" spans="17:22">
      <c r="Q98" s="283"/>
      <c r="R98" s="283"/>
      <c r="S98" s="283"/>
      <c r="T98" s="283"/>
      <c r="U98" s="283"/>
      <c r="V98" s="283"/>
    </row>
    <row r="99" spans="17:22">
      <c r="Q99" s="283"/>
      <c r="R99" s="283"/>
      <c r="S99" s="283"/>
      <c r="T99" s="283"/>
      <c r="U99" s="283"/>
      <c r="V99" s="283"/>
    </row>
    <row r="100" spans="17:22">
      <c r="Q100" s="283"/>
      <c r="R100" s="283"/>
      <c r="S100" s="283"/>
      <c r="T100" s="283"/>
      <c r="U100" s="283"/>
      <c r="V100" s="283"/>
    </row>
    <row r="101" spans="17:22">
      <c r="Q101" s="283"/>
      <c r="R101" s="283"/>
      <c r="S101" s="283"/>
      <c r="T101" s="283"/>
      <c r="U101" s="283"/>
      <c r="V101" s="283"/>
    </row>
    <row r="102" spans="17:22">
      <c r="Q102" s="283"/>
      <c r="R102" s="283"/>
      <c r="S102" s="283"/>
      <c r="T102" s="283"/>
      <c r="U102" s="283"/>
      <c r="V102" s="283"/>
    </row>
    <row r="103" spans="17:22">
      <c r="Q103" s="283"/>
      <c r="R103" s="283"/>
      <c r="S103" s="283"/>
      <c r="T103" s="283"/>
      <c r="U103" s="283"/>
      <c r="V103" s="283"/>
    </row>
    <row r="104" spans="17:22">
      <c r="Q104" s="283"/>
      <c r="R104" s="283"/>
      <c r="S104" s="283"/>
      <c r="T104" s="283"/>
      <c r="U104" s="283"/>
      <c r="V104" s="283"/>
    </row>
    <row r="105" spans="17:22">
      <c r="Q105" s="283"/>
      <c r="R105" s="283"/>
      <c r="S105" s="283"/>
      <c r="T105" s="283"/>
      <c r="U105" s="283"/>
      <c r="V105" s="283"/>
    </row>
    <row r="106" spans="17:22">
      <c r="Q106" s="283"/>
      <c r="R106" s="283"/>
      <c r="S106" s="283"/>
      <c r="T106" s="283"/>
      <c r="U106" s="283"/>
      <c r="V106" s="283"/>
    </row>
    <row r="107" spans="17:22">
      <c r="Q107" s="283"/>
      <c r="R107" s="283"/>
      <c r="S107" s="283"/>
      <c r="T107" s="283"/>
      <c r="U107" s="283"/>
      <c r="V107" s="283"/>
    </row>
    <row r="108" spans="17:22">
      <c r="Q108" s="283"/>
      <c r="R108" s="283"/>
      <c r="S108" s="283"/>
      <c r="T108" s="283"/>
      <c r="U108" s="283"/>
      <c r="V108" s="283"/>
    </row>
    <row r="109" spans="17:22">
      <c r="Q109" s="283"/>
      <c r="R109" s="283"/>
      <c r="S109" s="283"/>
      <c r="T109" s="283"/>
      <c r="U109" s="283"/>
      <c r="V109" s="283"/>
    </row>
    <row r="110" spans="17:22">
      <c r="Q110" s="283"/>
      <c r="R110" s="283"/>
      <c r="S110" s="283"/>
      <c r="T110" s="283"/>
      <c r="U110" s="283"/>
      <c r="V110" s="283"/>
    </row>
    <row r="111" spans="17:22">
      <c r="Q111" s="283"/>
      <c r="R111" s="283"/>
      <c r="S111" s="283"/>
      <c r="T111" s="283"/>
      <c r="U111" s="283"/>
      <c r="V111" s="283"/>
    </row>
    <row r="112" spans="17:22">
      <c r="Q112" s="283"/>
      <c r="R112" s="283"/>
      <c r="S112" s="283"/>
      <c r="T112" s="283"/>
      <c r="U112" s="283"/>
      <c r="V112" s="283"/>
    </row>
    <row r="113" spans="17:22">
      <c r="Q113" s="283"/>
      <c r="R113" s="283"/>
      <c r="S113" s="283"/>
      <c r="T113" s="283"/>
      <c r="U113" s="283"/>
      <c r="V113" s="283"/>
    </row>
    <row r="114" spans="17:22">
      <c r="Q114" s="283"/>
      <c r="R114" s="283"/>
      <c r="S114" s="283"/>
      <c r="T114" s="283"/>
      <c r="U114" s="283"/>
      <c r="V114" s="283"/>
    </row>
    <row r="115" spans="17:22">
      <c r="Q115" s="283"/>
      <c r="R115" s="283"/>
      <c r="S115" s="283"/>
      <c r="T115" s="283"/>
      <c r="U115" s="283"/>
      <c r="V115" s="283"/>
    </row>
    <row r="116" spans="17:22">
      <c r="Q116" s="283"/>
      <c r="R116" s="283"/>
      <c r="S116" s="283"/>
      <c r="T116" s="283"/>
      <c r="U116" s="283"/>
      <c r="V116" s="283"/>
    </row>
    <row r="117" spans="17:22">
      <c r="Q117" s="283"/>
      <c r="R117" s="283"/>
      <c r="S117" s="283"/>
      <c r="T117" s="283"/>
      <c r="U117" s="283"/>
      <c r="V117" s="283"/>
    </row>
    <row r="118" spans="17:22">
      <c r="Q118" s="283"/>
      <c r="R118" s="283"/>
      <c r="S118" s="283"/>
      <c r="T118" s="283"/>
      <c r="U118" s="283"/>
      <c r="V118" s="283"/>
    </row>
    <row r="119" spans="17:22">
      <c r="Q119" s="283"/>
      <c r="R119" s="283"/>
      <c r="S119" s="283"/>
      <c r="T119" s="283"/>
      <c r="U119" s="283"/>
      <c r="V119" s="283"/>
    </row>
    <row r="120" spans="17:22">
      <c r="Q120" s="283"/>
      <c r="R120" s="283"/>
      <c r="S120" s="283"/>
      <c r="T120" s="283"/>
      <c r="U120" s="283"/>
      <c r="V120" s="283"/>
    </row>
    <row r="121" spans="17:22">
      <c r="Q121" s="283"/>
      <c r="R121" s="283"/>
      <c r="S121" s="283"/>
      <c r="T121" s="283"/>
      <c r="U121" s="283"/>
      <c r="V121" s="283"/>
    </row>
    <row r="122" spans="17:22">
      <c r="Q122" s="283"/>
      <c r="R122" s="283"/>
      <c r="S122" s="283"/>
      <c r="T122" s="283"/>
      <c r="U122" s="283"/>
      <c r="V122" s="283"/>
    </row>
    <row r="123" spans="17:22">
      <c r="Q123" s="283"/>
      <c r="R123" s="283"/>
      <c r="S123" s="283"/>
      <c r="T123" s="283"/>
      <c r="U123" s="283"/>
      <c r="V123" s="283"/>
    </row>
    <row r="124" spans="17:22">
      <c r="Q124" s="283"/>
      <c r="R124" s="283"/>
      <c r="S124" s="283"/>
      <c r="T124" s="283"/>
      <c r="U124" s="283"/>
      <c r="V124" s="283"/>
    </row>
    <row r="125" spans="17:22">
      <c r="Q125" s="283"/>
      <c r="R125" s="283"/>
      <c r="S125" s="283"/>
      <c r="T125" s="283"/>
      <c r="U125" s="283"/>
      <c r="V125" s="283"/>
    </row>
    <row r="126" spans="17:22">
      <c r="Q126" s="283"/>
      <c r="R126" s="283"/>
      <c r="S126" s="283"/>
      <c r="T126" s="283"/>
      <c r="U126" s="283"/>
      <c r="V126" s="283"/>
    </row>
    <row r="127" spans="17:22">
      <c r="Q127" s="283"/>
      <c r="R127" s="283"/>
      <c r="S127" s="283"/>
      <c r="T127" s="283"/>
      <c r="U127" s="283"/>
      <c r="V127" s="283"/>
    </row>
    <row r="128" spans="17:22">
      <c r="Q128" s="283"/>
      <c r="R128" s="283"/>
      <c r="S128" s="283"/>
      <c r="T128" s="283"/>
      <c r="U128" s="283"/>
      <c r="V128" s="283"/>
    </row>
    <row r="129" spans="17:22">
      <c r="Q129" s="283"/>
      <c r="R129" s="283"/>
      <c r="S129" s="283"/>
      <c r="T129" s="283"/>
      <c r="U129" s="283"/>
      <c r="V129" s="283"/>
    </row>
    <row r="130" spans="17:22">
      <c r="Q130" s="283"/>
      <c r="R130" s="283"/>
      <c r="S130" s="283"/>
      <c r="T130" s="283"/>
      <c r="U130" s="283"/>
      <c r="V130" s="283"/>
    </row>
    <row r="131" spans="17:22">
      <c r="Q131" s="283"/>
      <c r="R131" s="283"/>
      <c r="S131" s="283"/>
      <c r="T131" s="283"/>
      <c r="U131" s="283"/>
      <c r="V131" s="283"/>
    </row>
    <row r="132" spans="17:22">
      <c r="Q132" s="283"/>
      <c r="R132" s="283"/>
      <c r="S132" s="283"/>
      <c r="T132" s="283"/>
      <c r="U132" s="283"/>
      <c r="V132" s="283"/>
    </row>
    <row r="133" spans="17:22">
      <c r="Q133" s="283"/>
      <c r="R133" s="283"/>
      <c r="S133" s="283"/>
      <c r="T133" s="283"/>
      <c r="U133" s="283"/>
      <c r="V133" s="283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6"/>
  <sheetViews>
    <sheetView showGridLines="0" zoomScaleNormal="100" zoomScaleSheetLayoutView="100" workbookViewId="0"/>
  </sheetViews>
  <sheetFormatPr defaultRowHeight="13.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/>
    <row r="2" spans="1:17" ht="18" customHeight="1">
      <c r="A2" s="18"/>
      <c r="B2" s="18"/>
      <c r="C2" s="127" t="s">
        <v>193</v>
      </c>
      <c r="E2" s="88"/>
      <c r="F2" s="88"/>
      <c r="G2" s="88"/>
      <c r="H2" s="88"/>
      <c r="I2" s="88"/>
      <c r="J2" s="88"/>
      <c r="K2" s="88"/>
      <c r="L2" s="88"/>
    </row>
    <row r="3" spans="1:17" ht="18" customHeight="1">
      <c r="A3" s="18"/>
      <c r="B3" s="18"/>
      <c r="C3" s="17" t="s">
        <v>192</v>
      </c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>
      <c r="A5" s="15"/>
      <c r="B5" s="19"/>
      <c r="C5" s="34" t="s">
        <v>314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>
      <c r="C6" s="517" t="s">
        <v>104</v>
      </c>
      <c r="D6" s="518"/>
      <c r="E6" s="37"/>
      <c r="F6" s="527" t="s">
        <v>105</v>
      </c>
      <c r="G6" s="527"/>
      <c r="H6" s="38"/>
      <c r="I6" s="39"/>
      <c r="J6" s="527" t="s">
        <v>106</v>
      </c>
      <c r="K6" s="527"/>
      <c r="L6" s="39"/>
      <c r="N6" s="36"/>
      <c r="Q6" s="36"/>
    </row>
    <row r="7" spans="1:17" ht="18" customHeight="1">
      <c r="C7" s="519"/>
      <c r="D7" s="520"/>
      <c r="E7" s="521" t="s">
        <v>107</v>
      </c>
      <c r="F7" s="522"/>
      <c r="G7" s="523" t="s">
        <v>108</v>
      </c>
      <c r="H7" s="524"/>
      <c r="I7" s="521" t="s">
        <v>107</v>
      </c>
      <c r="J7" s="522"/>
      <c r="K7" s="523" t="s">
        <v>108</v>
      </c>
      <c r="L7" s="523"/>
      <c r="N7" s="36"/>
      <c r="Q7" s="36"/>
    </row>
    <row r="8" spans="1:17" ht="18" customHeight="1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>
      <c r="C9" s="525" t="s">
        <v>112</v>
      </c>
      <c r="D9" s="526"/>
      <c r="E9" s="261" t="s">
        <v>101</v>
      </c>
      <c r="F9" s="448">
        <v>780</v>
      </c>
      <c r="G9" s="263" t="s">
        <v>76</v>
      </c>
      <c r="H9" s="264">
        <v>-57</v>
      </c>
      <c r="I9" s="261" t="s">
        <v>81</v>
      </c>
      <c r="J9" s="265">
        <v>2.5766871165644001</v>
      </c>
      <c r="K9" s="263" t="s">
        <v>76</v>
      </c>
      <c r="L9" s="266">
        <v>-0.83248137870600003</v>
      </c>
      <c r="M9" s="43"/>
      <c r="N9" s="36"/>
      <c r="Q9" s="36"/>
    </row>
    <row r="10" spans="1:17" ht="18" customHeight="1">
      <c r="C10" s="525" t="s">
        <v>113</v>
      </c>
      <c r="D10" s="526"/>
      <c r="E10" s="261" t="s">
        <v>75</v>
      </c>
      <c r="F10" s="262">
        <v>610</v>
      </c>
      <c r="G10" s="263" t="s">
        <v>84</v>
      </c>
      <c r="H10" s="264">
        <v>-10</v>
      </c>
      <c r="I10" s="267" t="s">
        <v>75</v>
      </c>
      <c r="J10" s="265">
        <v>2.2077452044879</v>
      </c>
      <c r="K10" s="263" t="s">
        <v>84</v>
      </c>
      <c r="L10" s="266">
        <v>-0.390625</v>
      </c>
      <c r="M10" s="43"/>
    </row>
    <row r="11" spans="1:17" ht="18" customHeight="1">
      <c r="C11" s="525" t="s">
        <v>114</v>
      </c>
      <c r="D11" s="526"/>
      <c r="E11" s="261" t="s">
        <v>77</v>
      </c>
      <c r="F11" s="262">
        <v>198</v>
      </c>
      <c r="G11" s="263" t="s">
        <v>86</v>
      </c>
      <c r="H11" s="264">
        <v>-2</v>
      </c>
      <c r="I11" s="261" t="s">
        <v>98</v>
      </c>
      <c r="J11" s="265">
        <v>1.2187690432663001</v>
      </c>
      <c r="K11" s="263" t="s">
        <v>86</v>
      </c>
      <c r="L11" s="266">
        <v>-2.7574796635900001E-2</v>
      </c>
      <c r="M11" s="43"/>
      <c r="N11" s="36"/>
      <c r="Q11" s="36"/>
    </row>
    <row r="12" spans="1:17" ht="18" customHeight="1">
      <c r="C12" s="525" t="s">
        <v>115</v>
      </c>
      <c r="D12" s="526"/>
      <c r="E12" s="261" t="s">
        <v>98</v>
      </c>
      <c r="F12" s="262">
        <v>180</v>
      </c>
      <c r="G12" s="383" t="s">
        <v>87</v>
      </c>
      <c r="H12" s="264">
        <v>3</v>
      </c>
      <c r="I12" s="261" t="s">
        <v>85</v>
      </c>
      <c r="J12" s="265">
        <v>1.1162790697674001</v>
      </c>
      <c r="K12" s="263" t="s">
        <v>87</v>
      </c>
      <c r="L12" s="266">
        <v>0.1057082452431</v>
      </c>
      <c r="M12" s="43"/>
      <c r="N12" s="36"/>
      <c r="Q12" s="36"/>
    </row>
    <row r="13" spans="1:17" ht="18" customHeight="1" thickBot="1">
      <c r="C13" s="525" t="s">
        <v>116</v>
      </c>
      <c r="D13" s="526"/>
      <c r="E13" s="261" t="s">
        <v>74</v>
      </c>
      <c r="F13" s="262">
        <v>176</v>
      </c>
      <c r="G13" s="384" t="s">
        <v>82</v>
      </c>
      <c r="H13" s="387">
        <v>6</v>
      </c>
      <c r="I13" s="261" t="s">
        <v>80</v>
      </c>
      <c r="J13" s="265">
        <v>1.0599588672678</v>
      </c>
      <c r="K13" s="268" t="s">
        <v>79</v>
      </c>
      <c r="L13" s="266">
        <v>0.22718293164760001</v>
      </c>
      <c r="M13" s="43"/>
      <c r="N13" s="36"/>
      <c r="Q13" s="36"/>
    </row>
    <row r="14" spans="1:17" ht="18" customHeight="1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>
      <c r="C15" s="515" t="s">
        <v>117</v>
      </c>
      <c r="D15" s="516"/>
      <c r="E15" s="35"/>
      <c r="F15" s="20"/>
      <c r="G15" s="35" t="s">
        <v>260</v>
      </c>
      <c r="H15" s="162" t="s">
        <v>260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>
      <c r="N16" s="36"/>
      <c r="Q16" s="36"/>
    </row>
    <row r="17" spans="1:17" ht="7.5" customHeight="1">
      <c r="N17" s="36"/>
      <c r="Q17" s="36"/>
    </row>
    <row r="18" spans="1:17" ht="12" customHeight="1">
      <c r="N18" s="36"/>
      <c r="Q18" s="36"/>
    </row>
    <row r="19" spans="1:17" ht="11.25" customHeight="1"/>
    <row r="20" spans="1:17" s="17" customFormat="1" ht="23.25" customHeight="1">
      <c r="B20" s="44" t="s">
        <v>261</v>
      </c>
      <c r="C20" s="45"/>
      <c r="D20" s="45" t="s">
        <v>118</v>
      </c>
      <c r="E20" s="46"/>
      <c r="F20" s="46"/>
      <c r="M20" s="47"/>
    </row>
    <row r="21" spans="1:17" s="17" customFormat="1" ht="18" customHeight="1">
      <c r="A21" s="48"/>
      <c r="B21" s="25"/>
      <c r="C21" s="25"/>
      <c r="E21" s="25"/>
      <c r="N21" s="49"/>
      <c r="O21" s="33"/>
    </row>
    <row r="22" spans="1:17" s="17" customFormat="1" ht="19.5" customHeight="1">
      <c r="C22" s="127" t="s">
        <v>370</v>
      </c>
      <c r="E22" s="88"/>
      <c r="F22" s="88"/>
    </row>
    <row r="23" spans="1:17" s="17" customFormat="1" ht="19.5" customHeight="1">
      <c r="C23" s="127" t="s">
        <v>262</v>
      </c>
      <c r="D23" s="127"/>
      <c r="E23" s="88"/>
      <c r="F23" s="88"/>
    </row>
    <row r="24" spans="1:17" s="17" customFormat="1" ht="19.5" customHeight="1">
      <c r="C24" s="127" t="s">
        <v>399</v>
      </c>
      <c r="D24" s="127"/>
      <c r="E24" s="88"/>
      <c r="F24" s="88"/>
    </row>
    <row r="25" spans="1:17" s="17" customFormat="1" ht="19.5" customHeight="1">
      <c r="C25" s="127" t="s">
        <v>263</v>
      </c>
      <c r="D25" s="127"/>
      <c r="E25" s="88"/>
      <c r="F25" s="88"/>
    </row>
    <row r="26" spans="1:17" s="17" customFormat="1" ht="19.5" customHeight="1">
      <c r="C26" s="127" t="s">
        <v>400</v>
      </c>
      <c r="E26" s="88"/>
      <c r="F26" s="88"/>
    </row>
    <row r="27" spans="1:17" s="17" customFormat="1" ht="19.5" customHeight="1">
      <c r="C27" s="127" t="s">
        <v>402</v>
      </c>
      <c r="D27" s="127"/>
      <c r="E27" s="88"/>
      <c r="F27" s="88"/>
    </row>
    <row r="28" spans="1:17" s="17" customFormat="1" ht="19.5" customHeight="1">
      <c r="C28" s="127" t="s">
        <v>403</v>
      </c>
      <c r="D28" s="127"/>
      <c r="E28" s="88"/>
      <c r="F28" s="88"/>
    </row>
    <row r="29" spans="1:17" s="17" customFormat="1" ht="19.5" customHeight="1">
      <c r="C29" s="127" t="s">
        <v>264</v>
      </c>
      <c r="D29" s="127"/>
      <c r="E29" s="88"/>
      <c r="F29" s="88"/>
    </row>
    <row r="30" spans="1:17" s="17" customFormat="1" ht="19.5" customHeight="1">
      <c r="C30" s="127" t="s">
        <v>313</v>
      </c>
      <c r="D30" s="127"/>
      <c r="E30" s="88"/>
      <c r="F30" s="88"/>
    </row>
    <row r="31" spans="1:17" s="17" customFormat="1" ht="19.5" customHeight="1">
      <c r="C31" s="127" t="s">
        <v>401</v>
      </c>
      <c r="D31" s="127"/>
      <c r="E31" s="21"/>
      <c r="F31" s="88"/>
    </row>
    <row r="32" spans="1:17" s="17" customFormat="1" ht="19.5" customHeight="1">
      <c r="C32" s="127" t="s">
        <v>360</v>
      </c>
      <c r="E32" s="21"/>
      <c r="F32" s="21"/>
    </row>
    <row r="33" spans="3:9" s="17" customFormat="1" ht="19.5" customHeight="1">
      <c r="C33" s="17" t="s">
        <v>353</v>
      </c>
      <c r="D33" s="127"/>
      <c r="E33" s="21"/>
      <c r="F33" s="21"/>
    </row>
    <row r="34" spans="3:9" s="17" customFormat="1" ht="19.5" customHeight="1">
      <c r="C34" s="17" t="s">
        <v>358</v>
      </c>
      <c r="D34" s="127"/>
      <c r="E34" s="88"/>
      <c r="F34" s="21"/>
    </row>
    <row r="35" spans="3:9" s="17" customFormat="1" ht="19.5" customHeight="1">
      <c r="C35" s="127" t="s">
        <v>365</v>
      </c>
      <c r="D35" s="127"/>
      <c r="E35" s="88"/>
      <c r="F35" s="88"/>
    </row>
    <row r="36" spans="3:9" s="17" customFormat="1" ht="19.5" customHeight="1">
      <c r="C36" s="127" t="s">
        <v>359</v>
      </c>
      <c r="E36" s="88"/>
      <c r="F36" s="88"/>
    </row>
    <row r="37" spans="3:9" s="17" customFormat="1" ht="19.5" customHeight="1">
      <c r="F37" s="88"/>
    </row>
    <row r="38" spans="3:9" s="17" customFormat="1" ht="19.5" customHeight="1">
      <c r="C38" s="127"/>
      <c r="D38" s="127"/>
      <c r="E38" s="21"/>
      <c r="F38" s="21"/>
    </row>
    <row r="39" spans="3:9" s="17" customFormat="1" ht="18" customHeight="1">
      <c r="C39" s="127"/>
      <c r="D39" s="127"/>
      <c r="E39" s="21"/>
      <c r="F39" s="21"/>
    </row>
    <row r="40" spans="3:9" s="17" customFormat="1" ht="18" customHeight="1">
      <c r="C40" s="127"/>
      <c r="D40" s="127"/>
    </row>
    <row r="41" spans="3:9" s="17" customFormat="1" ht="18" customHeight="1"/>
    <row r="42" spans="3:9" s="17" customFormat="1" ht="18" customHeight="1"/>
    <row r="43" spans="3:9" s="17" customFormat="1" ht="18" customHeight="1"/>
    <row r="44" spans="3:9" s="17" customFormat="1" ht="15" customHeight="1">
      <c r="I44" s="50"/>
    </row>
    <row r="45" spans="3:9" s="17" customFormat="1" ht="15" customHeight="1">
      <c r="I45" s="50"/>
    </row>
    <row r="46" spans="3:9" s="17" customFormat="1" ht="15" customHeight="1"/>
    <row r="47" spans="3:9" s="17" customFormat="1" ht="12" customHeight="1"/>
    <row r="48" spans="3:9" s="17" customFormat="1" ht="12" customHeight="1"/>
    <row r="49" spans="3:8" s="17" customFormat="1" ht="12" customHeight="1"/>
    <row r="50" spans="3:8" s="17" customFormat="1" ht="12" customHeight="1">
      <c r="H50" s="51"/>
    </row>
    <row r="51" spans="3:8" s="17" customFormat="1" ht="15.75" customHeight="1">
      <c r="H51" s="52"/>
    </row>
    <row r="52" spans="3:8" s="17" customFormat="1" ht="12" customHeight="1">
      <c r="H52" s="51"/>
    </row>
    <row r="53" spans="3:8" s="17" customFormat="1" ht="12" customHeight="1">
      <c r="H53" s="52"/>
    </row>
    <row r="54" spans="3:8" s="17" customFormat="1" ht="14.25"/>
    <row r="55" spans="3:8" s="17" customFormat="1" ht="14.25"/>
    <row r="56" spans="3:8" ht="14.25">
      <c r="C56" s="17"/>
      <c r="D56" s="17"/>
      <c r="E56" s="17"/>
      <c r="F56" s="17"/>
    </row>
  </sheetData>
  <mergeCells count="13">
    <mergeCell ref="I7:J7"/>
    <mergeCell ref="K7:L7"/>
    <mergeCell ref="C9:D9"/>
    <mergeCell ref="F6:G6"/>
    <mergeCell ref="J6:K6"/>
    <mergeCell ref="C15:D15"/>
    <mergeCell ref="C6:D7"/>
    <mergeCell ref="E7:F7"/>
    <mergeCell ref="G7:H7"/>
    <mergeCell ref="C13:D13"/>
    <mergeCell ref="C12:D12"/>
    <mergeCell ref="C11:D11"/>
    <mergeCell ref="C10:D10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年齢別移動データ（概要6本文）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2017-01-17T04:47:19Z</cp:lastPrinted>
  <dcterms:created xsi:type="dcterms:W3CDTF">2000-02-13T05:20:11Z</dcterms:created>
  <dcterms:modified xsi:type="dcterms:W3CDTF">2017-03-22T01:25:35Z</dcterms:modified>
</cp:coreProperties>
</file>