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、病院報告、医師・歯科医師・薬剤師統計\01_医療施設調査\R6\03_公表用資料　※数式なし\"/>
    </mc:Choice>
  </mc:AlternateContent>
  <xr:revisionPtr revIDLastSave="0" documentId="13_ncr:101_{58944CFB-5098-421A-9CE6-20E4A924F9D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表4" sheetId="6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表4!$A$1:$R$39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6" l="1"/>
  <c r="Q37" i="6" l="1"/>
  <c r="Q33" i="6"/>
  <c r="Q27" i="6"/>
  <c r="Q25" i="6" s="1"/>
  <c r="Q21" i="6"/>
  <c r="Q17" i="6"/>
  <c r="Q15" i="6" s="1"/>
  <c r="Q13" i="6"/>
  <c r="Q8" i="6" s="1"/>
  <c r="Q6" i="6"/>
  <c r="Q29" i="6" l="1"/>
  <c r="Q7" i="6"/>
  <c r="Q39" i="6" s="1"/>
</calcChain>
</file>

<file path=xl/sharedStrings.xml><?xml version="1.0" encoding="utf-8"?>
<sst xmlns="http://schemas.openxmlformats.org/spreadsheetml/2006/main" count="109" uniqueCount="86">
  <si>
    <t>感染症
病　床</t>
    <rPh sb="0" eb="3">
      <t>カンセンショウ</t>
    </rPh>
    <rPh sb="4" eb="5">
      <t>ビョウ</t>
    </rPh>
    <rPh sb="6" eb="7">
      <t>ユカ</t>
    </rPh>
    <phoneticPr fontId="20"/>
  </si>
  <si>
    <t>全病床</t>
  </si>
  <si>
    <t>総      数</t>
  </si>
  <si>
    <t>市      計</t>
  </si>
  <si>
    <t>郡      計</t>
  </si>
  <si>
    <t>佐賀中部保健所</t>
  </si>
  <si>
    <t xml:space="preserve">  佐  賀　市</t>
    <phoneticPr fontId="23"/>
  </si>
  <si>
    <t>　多　久　市</t>
  </si>
  <si>
    <t>　小　城　市</t>
    <rPh sb="1" eb="2">
      <t>ショウ</t>
    </rPh>
    <rPh sb="3" eb="4">
      <t>シロ</t>
    </rPh>
    <rPh sb="5" eb="6">
      <t>シ</t>
    </rPh>
    <phoneticPr fontId="23"/>
  </si>
  <si>
    <t>　神　埼　市</t>
    <rPh sb="1" eb="2">
      <t>カミ</t>
    </rPh>
    <rPh sb="3" eb="4">
      <t>サキ</t>
    </rPh>
    <rPh sb="5" eb="6">
      <t>シ</t>
    </rPh>
    <phoneticPr fontId="23"/>
  </si>
  <si>
    <t>　神　埼　郡</t>
  </si>
  <si>
    <t>吉野ヶ里町</t>
    <rPh sb="0" eb="4">
      <t>ヨシノガリ</t>
    </rPh>
    <rPh sb="4" eb="5">
      <t>チョウ</t>
    </rPh>
    <phoneticPr fontId="23"/>
  </si>
  <si>
    <t>鳥栖保健所</t>
  </si>
  <si>
    <t>　鳥　栖　市</t>
  </si>
  <si>
    <t>　三 養 基 郡</t>
    <phoneticPr fontId="20"/>
  </si>
  <si>
    <t>基 山 町</t>
    <phoneticPr fontId="23"/>
  </si>
  <si>
    <t>上 峰 町</t>
  </si>
  <si>
    <t>みやき町</t>
    <phoneticPr fontId="23"/>
  </si>
  <si>
    <t>唐津保健所</t>
  </si>
  <si>
    <t xml:space="preserve">  唐　津　市</t>
    <phoneticPr fontId="20"/>
  </si>
  <si>
    <t>　東 松 浦 郡</t>
    <phoneticPr fontId="20"/>
  </si>
  <si>
    <t>玄 海 町</t>
    <phoneticPr fontId="23"/>
  </si>
  <si>
    <t>伊万里保健所</t>
  </si>
  <si>
    <t xml:space="preserve">  伊 万 里 市</t>
    <phoneticPr fontId="20"/>
  </si>
  <si>
    <t>　西 松 浦 郡</t>
    <phoneticPr fontId="20"/>
  </si>
  <si>
    <t>有 田 町</t>
    <phoneticPr fontId="20"/>
  </si>
  <si>
    <t>杵藤保健所</t>
  </si>
  <si>
    <t>　武　雄　市</t>
  </si>
  <si>
    <t>　鹿　島　市</t>
  </si>
  <si>
    <t>　嬉　野　市</t>
    <rPh sb="1" eb="2">
      <t>ウレシ</t>
    </rPh>
    <rPh sb="3" eb="4">
      <t>ノ</t>
    </rPh>
    <phoneticPr fontId="20"/>
  </si>
  <si>
    <t>　杵 島 郡</t>
    <phoneticPr fontId="20"/>
  </si>
  <si>
    <t>大 町 町</t>
    <phoneticPr fontId="23"/>
  </si>
  <si>
    <t>江 北 町</t>
    <phoneticPr fontId="23"/>
  </si>
  <si>
    <t>白 石 町</t>
    <phoneticPr fontId="23"/>
  </si>
  <si>
    <t>　藤 津 郡</t>
    <phoneticPr fontId="20"/>
  </si>
  <si>
    <t>太 良 町</t>
  </si>
  <si>
    <t>人口</t>
    <rPh sb="0" eb="2">
      <t>ジンコウ</t>
    </rPh>
    <phoneticPr fontId="18"/>
  </si>
  <si>
    <t>神埼郡</t>
  </si>
  <si>
    <t>三養基郡</t>
  </si>
  <si>
    <t>東松浦郡</t>
  </si>
  <si>
    <t>杵島郡</t>
  </si>
  <si>
    <t>藤津郡</t>
  </si>
  <si>
    <t>佐賀県</t>
    <rPh sb="0" eb="3">
      <t>サガケン</t>
    </rPh>
    <phoneticPr fontId="18"/>
  </si>
  <si>
    <t>市計</t>
    <rPh sb="0" eb="1">
      <t>シ</t>
    </rPh>
    <rPh sb="1" eb="2">
      <t>ケイ</t>
    </rPh>
    <phoneticPr fontId="18"/>
  </si>
  <si>
    <t>郡計</t>
    <rPh sb="0" eb="1">
      <t>グン</t>
    </rPh>
    <rPh sb="1" eb="2">
      <t>ケイ</t>
    </rPh>
    <phoneticPr fontId="18"/>
  </si>
  <si>
    <t>佐賀市</t>
    <phoneticPr fontId="18"/>
  </si>
  <si>
    <t>多久市</t>
    <phoneticPr fontId="18"/>
  </si>
  <si>
    <t>小城市</t>
    <rPh sb="0" eb="1">
      <t>ショウ</t>
    </rPh>
    <rPh sb="1" eb="2">
      <t>シロ</t>
    </rPh>
    <rPh sb="2" eb="3">
      <t>シ</t>
    </rPh>
    <phoneticPr fontId="23"/>
  </si>
  <si>
    <t>神埼市</t>
    <rPh sb="0" eb="1">
      <t>カミ</t>
    </rPh>
    <rPh sb="1" eb="2">
      <t>サキ</t>
    </rPh>
    <rPh sb="2" eb="3">
      <t>シ</t>
    </rPh>
    <phoneticPr fontId="23"/>
  </si>
  <si>
    <t>鳥栖市</t>
    <phoneticPr fontId="18"/>
  </si>
  <si>
    <t>基山町</t>
    <phoneticPr fontId="18"/>
  </si>
  <si>
    <t>上峰町</t>
    <phoneticPr fontId="18"/>
  </si>
  <si>
    <t>みやき町</t>
    <rPh sb="3" eb="4">
      <t>マチ</t>
    </rPh>
    <phoneticPr fontId="23"/>
  </si>
  <si>
    <t>唐津市</t>
    <phoneticPr fontId="18"/>
  </si>
  <si>
    <t>玄海町</t>
    <phoneticPr fontId="18"/>
  </si>
  <si>
    <t>伊万里市</t>
    <phoneticPr fontId="18"/>
  </si>
  <si>
    <t>西松浦郡</t>
    <phoneticPr fontId="23"/>
  </si>
  <si>
    <t>有田町</t>
    <phoneticPr fontId="23"/>
  </si>
  <si>
    <t>武雄市</t>
    <phoneticPr fontId="18"/>
  </si>
  <si>
    <t>鹿島市</t>
    <phoneticPr fontId="18"/>
  </si>
  <si>
    <t>嬉野市</t>
    <rPh sb="0" eb="1">
      <t>ノ</t>
    </rPh>
    <rPh sb="1" eb="2">
      <t>シ</t>
    </rPh>
    <phoneticPr fontId="23"/>
  </si>
  <si>
    <t>大町町</t>
    <rPh sb="0" eb="2">
      <t>オオマチ</t>
    </rPh>
    <rPh sb="2" eb="3">
      <t>マチ</t>
    </rPh>
    <phoneticPr fontId="18"/>
  </si>
  <si>
    <t>江北町</t>
    <rPh sb="0" eb="3">
      <t>コウホクマチ</t>
    </rPh>
    <phoneticPr fontId="18"/>
  </si>
  <si>
    <t>白石町</t>
    <rPh sb="0" eb="2">
      <t>シロイシ</t>
    </rPh>
    <rPh sb="2" eb="3">
      <t>マチ</t>
    </rPh>
    <phoneticPr fontId="18"/>
  </si>
  <si>
    <t>太良町</t>
    <rPh sb="0" eb="2">
      <t>タラ</t>
    </rPh>
    <rPh sb="2" eb="3">
      <t>マチ</t>
    </rPh>
    <phoneticPr fontId="18"/>
  </si>
  <si>
    <t>歯　科
診療所
病床数</t>
    <rPh sb="4" eb="5">
      <t>ミ</t>
    </rPh>
    <rPh sb="5" eb="6">
      <t>イヤス</t>
    </rPh>
    <rPh sb="6" eb="7">
      <t>ショ</t>
    </rPh>
    <rPh sb="8" eb="9">
      <t>ビョウ</t>
    </rPh>
    <rPh sb="9" eb="10">
      <t>ユカ</t>
    </rPh>
    <rPh sb="10" eb="11">
      <t>スウ</t>
    </rPh>
    <phoneticPr fontId="20"/>
  </si>
  <si>
    <t>病　院
病床数　</t>
    <rPh sb="4" eb="6">
      <t>ビョウショウ</t>
    </rPh>
    <rPh sb="6" eb="7">
      <t>カズ</t>
    </rPh>
    <phoneticPr fontId="20"/>
  </si>
  <si>
    <t xml:space="preserve">市 　町 </t>
    <phoneticPr fontId="32"/>
  </si>
  <si>
    <t>全 病
床 数</t>
    <rPh sb="0" eb="1">
      <t>ゼン</t>
    </rPh>
    <rPh sb="2" eb="3">
      <t>ヤマイ</t>
    </rPh>
    <rPh sb="4" eb="5">
      <t>ショウ</t>
    </rPh>
    <rPh sb="6" eb="7">
      <t>スウ</t>
    </rPh>
    <phoneticPr fontId="20"/>
  </si>
  <si>
    <t>精 神
病 床</t>
    <rPh sb="4" eb="5">
      <t>ビョウ</t>
    </rPh>
    <rPh sb="6" eb="7">
      <t>ユカ</t>
    </rPh>
    <phoneticPr fontId="20"/>
  </si>
  <si>
    <t>結 核
病 床</t>
    <rPh sb="4" eb="5">
      <t>ビョウ</t>
    </rPh>
    <rPh sb="6" eb="7">
      <t>ユカ</t>
    </rPh>
    <phoneticPr fontId="20"/>
  </si>
  <si>
    <t>療 養
病 床</t>
    <rPh sb="0" eb="1">
      <t>リョウ</t>
    </rPh>
    <rPh sb="2" eb="3">
      <t>ヨウ</t>
    </rPh>
    <rPh sb="4" eb="5">
      <t>ビョウ</t>
    </rPh>
    <rPh sb="6" eb="7">
      <t>ユカ</t>
    </rPh>
    <phoneticPr fontId="20"/>
  </si>
  <si>
    <t>療 養
病 床
(再掲)</t>
    <rPh sb="0" eb="1">
      <t>リョウ</t>
    </rPh>
    <rPh sb="2" eb="3">
      <t>ヨウ</t>
    </rPh>
    <rPh sb="4" eb="5">
      <t>ビョウ</t>
    </rPh>
    <rPh sb="6" eb="7">
      <t>ユカ</t>
    </rPh>
    <rPh sb="9" eb="11">
      <t>サイケイ</t>
    </rPh>
    <phoneticPr fontId="20"/>
  </si>
  <si>
    <t>一 般
病 床</t>
    <rPh sb="0" eb="1">
      <t>イチ</t>
    </rPh>
    <rPh sb="2" eb="3">
      <t>ハン</t>
    </rPh>
    <rPh sb="4" eb="5">
      <t>ビョウ</t>
    </rPh>
    <rPh sb="6" eb="7">
      <t>ユカ</t>
    </rPh>
    <phoneticPr fontId="20"/>
  </si>
  <si>
    <t>一 般
診療所
病床数</t>
    <rPh sb="4" eb="7">
      <t>シンリョウショ</t>
    </rPh>
    <rPh sb="8" eb="9">
      <t>ビョウ</t>
    </rPh>
    <rPh sb="9" eb="10">
      <t>ユカ</t>
    </rPh>
    <rPh sb="10" eb="11">
      <t>スウ</t>
    </rPh>
    <phoneticPr fontId="20"/>
  </si>
  <si>
    <t>一 般
診療所</t>
    <rPh sb="4" eb="7">
      <t>シンリョウショ</t>
    </rPh>
    <phoneticPr fontId="20"/>
  </si>
  <si>
    <t>病 院</t>
    <phoneticPr fontId="18"/>
  </si>
  <si>
    <t>鳥 栖 保健所</t>
    <phoneticPr fontId="18"/>
  </si>
  <si>
    <t>杵 藤 保健所</t>
    <phoneticPr fontId="18"/>
  </si>
  <si>
    <t>唐 津 保健所</t>
    <phoneticPr fontId="18"/>
  </si>
  <si>
    <t xml:space="preserve"> 表４  病床数・人口10万対病床数, 市町別</t>
    <phoneticPr fontId="20"/>
  </si>
  <si>
    <t>人口10万対病床数</t>
    <phoneticPr fontId="20"/>
  </si>
  <si>
    <t>-</t>
  </si>
  <si>
    <t>地域医療支援病院(再掲)</t>
    <phoneticPr fontId="18"/>
  </si>
  <si>
    <t>　　吉野ヶ里町</t>
    <rPh sb="2" eb="6">
      <t>ヨシノガリ</t>
    </rPh>
    <rPh sb="6" eb="7">
      <t>チョウ</t>
    </rPh>
    <phoneticPr fontId="23"/>
  </si>
  <si>
    <t>令和6年10月1日現在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</si>
</sst>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General_)"/>
    <numFmt numFmtId="177" formatCode="#\ ##0"/>
    <numFmt numFmtId="178" formatCode="\ * #\ ###\ ##0;* \-#\ ##0;* &quot;-&quot;;_ @_ "/>
    <numFmt numFmtId="179" formatCode="#,##0;\-#,##0;&quot;-&quot;"/>
    <numFmt numFmtId="180" formatCode="_ * #,##0.0_ ;_ * \-#,##0.0_ ;_ * &quot;-&quot;?_ ;_ @_ "/>
  </numFmts>
  <fonts count="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Terminal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6" fontId="19" fillId="0" borderId="0"/>
    <xf numFmtId="0" fontId="21" fillId="0" borderId="0"/>
    <xf numFmtId="179" fontId="24" fillId="0" borderId="0" applyFill="0" applyBorder="0" applyAlignment="0"/>
    <xf numFmtId="0" fontId="25" fillId="0" borderId="0">
      <alignment horizontal="left"/>
    </xf>
    <xf numFmtId="0" fontId="26" fillId="0" borderId="19" applyNumberFormat="0" applyAlignment="0" applyProtection="0">
      <alignment horizontal="left" vertical="center"/>
    </xf>
    <xf numFmtId="0" fontId="26" fillId="0" borderId="13">
      <alignment horizontal="left" vertical="center"/>
    </xf>
    <xf numFmtId="0" fontId="27" fillId="0" borderId="0"/>
    <xf numFmtId="4" fontId="25" fillId="0" borderId="0">
      <alignment horizontal="right"/>
    </xf>
    <xf numFmtId="4" fontId="28" fillId="0" borderId="0">
      <alignment horizontal="right"/>
    </xf>
    <xf numFmtId="0" fontId="29" fillId="0" borderId="0">
      <alignment horizontal="left"/>
    </xf>
    <xf numFmtId="0" fontId="30" fillId="0" borderId="0">
      <alignment horizont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21" fillId="0" borderId="0"/>
    <xf numFmtId="0" fontId="31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177" fontId="33" fillId="33" borderId="0" xfId="43" applyNumberFormat="1" applyFont="1" applyFill="1"/>
    <xf numFmtId="0" fontId="33" fillId="33" borderId="0" xfId="43" applyFont="1" applyFill="1"/>
    <xf numFmtId="0" fontId="34" fillId="33" borderId="0" xfId="0" applyFont="1" applyFill="1">
      <alignment vertical="center"/>
    </xf>
    <xf numFmtId="0" fontId="33" fillId="33" borderId="0" xfId="43" applyFont="1" applyFill="1" applyAlignment="1">
      <alignment vertical="center"/>
    </xf>
    <xf numFmtId="177" fontId="33" fillId="33" borderId="0" xfId="43" applyNumberFormat="1" applyFont="1" applyFill="1" applyAlignment="1">
      <alignment vertical="center"/>
    </xf>
    <xf numFmtId="176" fontId="33" fillId="33" borderId="0" xfId="42" applyFont="1" applyFill="1"/>
    <xf numFmtId="38" fontId="33" fillId="33" borderId="0" xfId="57" applyFont="1" applyFill="1" applyAlignment="1" applyProtection="1">
      <alignment horizontal="right"/>
    </xf>
    <xf numFmtId="38" fontId="33" fillId="33" borderId="0" xfId="57" applyFont="1" applyFill="1" applyAlignment="1" applyProtection="1">
      <alignment horizontal="right" vertical="center"/>
    </xf>
    <xf numFmtId="38" fontId="33" fillId="33" borderId="0" xfId="57" applyFont="1" applyFill="1" applyAlignment="1"/>
    <xf numFmtId="177" fontId="33" fillId="33" borderId="24" xfId="42" applyNumberFormat="1" applyFont="1" applyFill="1" applyBorder="1" applyAlignment="1">
      <alignment horizontal="distributed" justifyLastLine="1"/>
    </xf>
    <xf numFmtId="0" fontId="33" fillId="33" borderId="18" xfId="43" applyFont="1" applyFill="1" applyBorder="1" applyAlignment="1">
      <alignment horizontal="right" vertical="center" indent="1"/>
    </xf>
    <xf numFmtId="0" fontId="33" fillId="33" borderId="14" xfId="43" applyFont="1" applyFill="1" applyBorder="1" applyAlignment="1">
      <alignment horizontal="right" vertical="center" indent="1"/>
    </xf>
    <xf numFmtId="0" fontId="33" fillId="33" borderId="26" xfId="43" applyFont="1" applyFill="1" applyBorder="1" applyAlignment="1">
      <alignment horizontal="right" vertical="center" indent="1"/>
    </xf>
    <xf numFmtId="177" fontId="33" fillId="33" borderId="24" xfId="42" applyNumberFormat="1" applyFont="1" applyFill="1" applyBorder="1" applyAlignment="1">
      <alignment horizontal="distributed" vertical="center"/>
    </xf>
    <xf numFmtId="177" fontId="33" fillId="33" borderId="33" xfId="42" applyNumberFormat="1" applyFont="1" applyFill="1" applyBorder="1" applyAlignment="1">
      <alignment horizontal="distributed" justifyLastLine="1"/>
    </xf>
    <xf numFmtId="176" fontId="33" fillId="33" borderId="23" xfId="42" applyFont="1" applyFill="1" applyBorder="1" applyAlignment="1">
      <alignment horizontal="center" vertical="center"/>
    </xf>
    <xf numFmtId="176" fontId="33" fillId="33" borderId="23" xfId="42" applyFont="1" applyFill="1" applyBorder="1" applyAlignment="1">
      <alignment horizontal="center" vertical="center" wrapText="1"/>
    </xf>
    <xf numFmtId="41" fontId="33" fillId="33" borderId="10" xfId="57" applyNumberFormat="1" applyFont="1" applyFill="1" applyBorder="1" applyAlignment="1" applyProtection="1">
      <alignment horizontal="right" vertical="center"/>
    </xf>
    <xf numFmtId="41" fontId="33" fillId="33" borderId="14" xfId="57" applyNumberFormat="1" applyFont="1" applyFill="1" applyBorder="1" applyAlignment="1" applyProtection="1">
      <alignment horizontal="right" vertical="center"/>
    </xf>
    <xf numFmtId="41" fontId="33" fillId="33" borderId="20" xfId="42" applyNumberFormat="1" applyFont="1" applyFill="1" applyBorder="1" applyAlignment="1">
      <alignment horizontal="right" vertical="center"/>
    </xf>
    <xf numFmtId="41" fontId="33" fillId="33" borderId="41" xfId="42" applyNumberFormat="1" applyFont="1" applyFill="1" applyBorder="1" applyAlignment="1">
      <alignment horizontal="right" vertical="center"/>
    </xf>
    <xf numFmtId="41" fontId="33" fillId="33" borderId="0" xfId="42" applyNumberFormat="1" applyFont="1" applyFill="1" applyAlignment="1">
      <alignment horizontal="right" vertical="center"/>
    </xf>
    <xf numFmtId="41" fontId="33" fillId="33" borderId="30" xfId="42" applyNumberFormat="1" applyFont="1" applyFill="1" applyBorder="1" applyAlignment="1">
      <alignment horizontal="right" vertical="center"/>
    </xf>
    <xf numFmtId="41" fontId="33" fillId="33" borderId="10" xfId="42" applyNumberFormat="1" applyFont="1" applyFill="1" applyBorder="1" applyAlignment="1">
      <alignment horizontal="right" vertical="center"/>
    </xf>
    <xf numFmtId="41" fontId="33" fillId="33" borderId="17" xfId="57" applyNumberFormat="1" applyFont="1" applyFill="1" applyBorder="1" applyAlignment="1" applyProtection="1">
      <alignment horizontal="right" vertical="center"/>
    </xf>
    <xf numFmtId="41" fontId="33" fillId="33" borderId="18" xfId="57" applyNumberFormat="1" applyFont="1" applyFill="1" applyBorder="1" applyAlignment="1" applyProtection="1">
      <alignment horizontal="right" vertical="center"/>
    </xf>
    <xf numFmtId="41" fontId="33" fillId="33" borderId="22" xfId="42" applyNumberFormat="1" applyFont="1" applyFill="1" applyBorder="1" applyAlignment="1">
      <alignment horizontal="right" vertical="center"/>
    </xf>
    <xf numFmtId="41" fontId="33" fillId="33" borderId="43" xfId="42" applyNumberFormat="1" applyFont="1" applyFill="1" applyBorder="1" applyAlignment="1">
      <alignment horizontal="right" vertical="center"/>
    </xf>
    <xf numFmtId="41" fontId="33" fillId="33" borderId="39" xfId="42" applyNumberFormat="1" applyFont="1" applyFill="1" applyBorder="1" applyAlignment="1">
      <alignment horizontal="right" vertical="center"/>
    </xf>
    <xf numFmtId="41" fontId="33" fillId="33" borderId="31" xfId="42" applyNumberFormat="1" applyFont="1" applyFill="1" applyBorder="1" applyAlignment="1">
      <alignment horizontal="right" vertical="center"/>
    </xf>
    <xf numFmtId="41" fontId="33" fillId="33" borderId="17" xfId="42" applyNumberFormat="1" applyFont="1" applyFill="1" applyBorder="1" applyAlignment="1">
      <alignment horizontal="right" vertical="center"/>
    </xf>
    <xf numFmtId="41" fontId="33" fillId="33" borderId="18" xfId="42" applyNumberFormat="1" applyFont="1" applyFill="1" applyBorder="1" applyAlignment="1">
      <alignment horizontal="right" vertical="center"/>
    </xf>
    <xf numFmtId="41" fontId="33" fillId="33" borderId="28" xfId="57" applyNumberFormat="1" applyFont="1" applyFill="1" applyBorder="1" applyAlignment="1" applyProtection="1">
      <alignment horizontal="right" vertical="center"/>
    </xf>
    <xf numFmtId="41" fontId="33" fillId="33" borderId="26" xfId="57" applyNumberFormat="1" applyFont="1" applyFill="1" applyBorder="1" applyAlignment="1" applyProtection="1">
      <alignment horizontal="right" vertical="center"/>
    </xf>
    <xf numFmtId="41" fontId="33" fillId="33" borderId="27" xfId="42" applyNumberFormat="1" applyFont="1" applyFill="1" applyBorder="1" applyAlignment="1">
      <alignment horizontal="right" vertical="center"/>
    </xf>
    <xf numFmtId="41" fontId="33" fillId="33" borderId="44" xfId="42" applyNumberFormat="1" applyFont="1" applyFill="1" applyBorder="1" applyAlignment="1">
      <alignment horizontal="right" vertical="center"/>
    </xf>
    <xf numFmtId="41" fontId="33" fillId="33" borderId="40" xfId="42" applyNumberFormat="1" applyFont="1" applyFill="1" applyBorder="1" applyAlignment="1">
      <alignment horizontal="right" vertical="center"/>
    </xf>
    <xf numFmtId="41" fontId="33" fillId="33" borderId="32" xfId="42" applyNumberFormat="1" applyFont="1" applyFill="1" applyBorder="1" applyAlignment="1">
      <alignment horizontal="right" vertical="center"/>
    </xf>
    <xf numFmtId="41" fontId="33" fillId="33" borderId="28" xfId="42" applyNumberFormat="1" applyFont="1" applyFill="1" applyBorder="1" applyAlignment="1">
      <alignment horizontal="right" vertical="center"/>
    </xf>
    <xf numFmtId="180" fontId="33" fillId="33" borderId="34" xfId="42" applyNumberFormat="1" applyFont="1" applyFill="1" applyBorder="1" applyAlignment="1">
      <alignment horizontal="right" vertical="center"/>
    </xf>
    <xf numFmtId="180" fontId="33" fillId="33" borderId="10" xfId="42" applyNumberFormat="1" applyFont="1" applyFill="1" applyBorder="1" applyAlignment="1">
      <alignment horizontal="right" vertical="center"/>
    </xf>
    <xf numFmtId="180" fontId="33" fillId="33" borderId="37" xfId="42" applyNumberFormat="1" applyFont="1" applyFill="1" applyBorder="1" applyAlignment="1">
      <alignment horizontal="right" vertical="center"/>
    </xf>
    <xf numFmtId="180" fontId="33" fillId="33" borderId="28" xfId="42" applyNumberFormat="1" applyFont="1" applyFill="1" applyBorder="1" applyAlignment="1">
      <alignment horizontal="right" vertical="center"/>
    </xf>
    <xf numFmtId="180" fontId="33" fillId="33" borderId="36" xfId="42" applyNumberFormat="1" applyFont="1" applyFill="1" applyBorder="1" applyAlignment="1">
      <alignment horizontal="right" vertical="center"/>
    </xf>
    <xf numFmtId="180" fontId="33" fillId="33" borderId="17" xfId="42" applyNumberFormat="1" applyFont="1" applyFill="1" applyBorder="1" applyAlignment="1">
      <alignment horizontal="right" vertical="center"/>
    </xf>
    <xf numFmtId="38" fontId="33" fillId="33" borderId="14" xfId="57" applyFont="1" applyFill="1" applyBorder="1" applyAlignment="1">
      <alignment horizontal="right" vertical="center"/>
    </xf>
    <xf numFmtId="38" fontId="33" fillId="33" borderId="26" xfId="57" applyFont="1" applyFill="1" applyBorder="1" applyAlignment="1">
      <alignment horizontal="right" vertical="center"/>
    </xf>
    <xf numFmtId="38" fontId="33" fillId="33" borderId="18" xfId="57" applyFont="1" applyFill="1" applyBorder="1" applyAlignment="1">
      <alignment horizontal="right" vertical="center"/>
    </xf>
    <xf numFmtId="177" fontId="33" fillId="33" borderId="0" xfId="42" applyNumberFormat="1" applyFont="1" applyFill="1" applyAlignment="1">
      <alignment vertical="center"/>
    </xf>
    <xf numFmtId="177" fontId="35" fillId="33" borderId="0" xfId="42" applyNumberFormat="1" applyFont="1" applyFill="1" applyAlignment="1">
      <alignment vertical="center"/>
    </xf>
    <xf numFmtId="176" fontId="33" fillId="33" borderId="25" xfId="42" applyFont="1" applyFill="1" applyBorder="1" applyAlignment="1">
      <alignment horizontal="center" vertical="center"/>
    </xf>
    <xf numFmtId="176" fontId="37" fillId="33" borderId="14" xfId="42" applyFont="1" applyFill="1" applyBorder="1" applyAlignment="1">
      <alignment horizontal="center" vertical="center"/>
    </xf>
    <xf numFmtId="41" fontId="37" fillId="33" borderId="10" xfId="57" applyNumberFormat="1" applyFont="1" applyFill="1" applyBorder="1" applyAlignment="1" applyProtection="1">
      <alignment vertical="center"/>
    </xf>
    <xf numFmtId="41" fontId="37" fillId="33" borderId="14" xfId="57" applyNumberFormat="1" applyFont="1" applyFill="1" applyBorder="1" applyAlignment="1" applyProtection="1">
      <alignment vertical="center"/>
    </xf>
    <xf numFmtId="41" fontId="37" fillId="33" borderId="20" xfId="57" applyNumberFormat="1" applyFont="1" applyFill="1" applyBorder="1" applyAlignment="1" applyProtection="1">
      <alignment vertical="center"/>
    </xf>
    <xf numFmtId="41" fontId="37" fillId="33" borderId="20" xfId="42" applyNumberFormat="1" applyFont="1" applyFill="1" applyBorder="1" applyAlignment="1">
      <alignment vertical="center"/>
    </xf>
    <xf numFmtId="41" fontId="37" fillId="33" borderId="41" xfId="57" applyNumberFormat="1" applyFont="1" applyFill="1" applyBorder="1" applyAlignment="1" applyProtection="1">
      <alignment vertical="center"/>
    </xf>
    <xf numFmtId="41" fontId="37" fillId="33" borderId="0" xfId="57" applyNumberFormat="1" applyFont="1" applyFill="1" applyBorder="1" applyAlignment="1" applyProtection="1">
      <alignment vertical="center"/>
    </xf>
    <xf numFmtId="41" fontId="37" fillId="33" borderId="30" xfId="57" applyNumberFormat="1" applyFont="1" applyFill="1" applyBorder="1" applyAlignment="1" applyProtection="1">
      <alignment vertical="center"/>
    </xf>
    <xf numFmtId="41" fontId="37" fillId="33" borderId="10" xfId="42" applyNumberFormat="1" applyFont="1" applyFill="1" applyBorder="1" applyAlignment="1">
      <alignment vertical="center"/>
    </xf>
    <xf numFmtId="180" fontId="37" fillId="33" borderId="34" xfId="42" applyNumberFormat="1" applyFont="1" applyFill="1" applyBorder="1" applyAlignment="1">
      <alignment horizontal="right" vertical="center"/>
    </xf>
    <xf numFmtId="180" fontId="37" fillId="33" borderId="10" xfId="42" applyNumberFormat="1" applyFont="1" applyFill="1" applyBorder="1" applyAlignment="1">
      <alignment horizontal="right" vertical="center"/>
    </xf>
    <xf numFmtId="0" fontId="37" fillId="33" borderId="0" xfId="43" applyFont="1" applyFill="1" applyAlignment="1">
      <alignment vertical="center"/>
    </xf>
    <xf numFmtId="38" fontId="37" fillId="33" borderId="12" xfId="57" applyFont="1" applyFill="1" applyBorder="1" applyAlignment="1">
      <alignment horizontal="right" vertical="center"/>
    </xf>
    <xf numFmtId="0" fontId="38" fillId="33" borderId="0" xfId="43" applyFont="1" applyFill="1" applyAlignment="1">
      <alignment vertical="center"/>
    </xf>
    <xf numFmtId="38" fontId="37" fillId="33" borderId="14" xfId="57" applyFont="1" applyFill="1" applyBorder="1" applyAlignment="1">
      <alignment horizontal="right" vertical="center"/>
    </xf>
    <xf numFmtId="176" fontId="37" fillId="33" borderId="26" xfId="42" applyFont="1" applyFill="1" applyBorder="1" applyAlignment="1">
      <alignment horizontal="center" vertical="center"/>
    </xf>
    <xf numFmtId="41" fontId="37" fillId="33" borderId="28" xfId="57" applyNumberFormat="1" applyFont="1" applyFill="1" applyBorder="1" applyAlignment="1" applyProtection="1">
      <alignment vertical="center"/>
    </xf>
    <xf numFmtId="41" fontId="37" fillId="33" borderId="26" xfId="57" applyNumberFormat="1" applyFont="1" applyFill="1" applyBorder="1" applyAlignment="1" applyProtection="1">
      <alignment vertical="center"/>
    </xf>
    <xf numFmtId="41" fontId="37" fillId="33" borderId="27" xfId="57" applyNumberFormat="1" applyFont="1" applyFill="1" applyBorder="1" applyAlignment="1" applyProtection="1">
      <alignment vertical="center"/>
    </xf>
    <xf numFmtId="41" fontId="37" fillId="33" borderId="27" xfId="42" applyNumberFormat="1" applyFont="1" applyFill="1" applyBorder="1" applyAlignment="1">
      <alignment vertical="center"/>
    </xf>
    <xf numFmtId="41" fontId="37" fillId="33" borderId="44" xfId="57" applyNumberFormat="1" applyFont="1" applyFill="1" applyBorder="1" applyAlignment="1" applyProtection="1">
      <alignment vertical="center"/>
    </xf>
    <xf numFmtId="41" fontId="37" fillId="33" borderId="40" xfId="57" applyNumberFormat="1" applyFont="1" applyFill="1" applyBorder="1" applyAlignment="1" applyProtection="1">
      <alignment vertical="center"/>
    </xf>
    <xf numFmtId="41" fontId="37" fillId="33" borderId="32" xfId="57" applyNumberFormat="1" applyFont="1" applyFill="1" applyBorder="1" applyAlignment="1" applyProtection="1">
      <alignment vertical="center"/>
    </xf>
    <xf numFmtId="41" fontId="37" fillId="33" borderId="28" xfId="42" applyNumberFormat="1" applyFont="1" applyFill="1" applyBorder="1" applyAlignment="1">
      <alignment vertical="center"/>
    </xf>
    <xf numFmtId="180" fontId="37" fillId="33" borderId="37" xfId="42" applyNumberFormat="1" applyFont="1" applyFill="1" applyBorder="1" applyAlignment="1">
      <alignment horizontal="right" vertical="center"/>
    </xf>
    <xf numFmtId="180" fontId="37" fillId="33" borderId="28" xfId="42" applyNumberFormat="1" applyFont="1" applyFill="1" applyBorder="1" applyAlignment="1">
      <alignment horizontal="right" vertical="center"/>
    </xf>
    <xf numFmtId="38" fontId="37" fillId="33" borderId="26" xfId="57" applyFont="1" applyFill="1" applyBorder="1" applyAlignment="1">
      <alignment horizontal="right" vertical="center"/>
    </xf>
    <xf numFmtId="0" fontId="37" fillId="33" borderId="14" xfId="43" applyFont="1" applyFill="1" applyBorder="1" applyAlignment="1">
      <alignment horizontal="left" vertical="center"/>
    </xf>
    <xf numFmtId="41" fontId="37" fillId="33" borderId="10" xfId="57" applyNumberFormat="1" applyFont="1" applyFill="1" applyBorder="1" applyAlignment="1" applyProtection="1">
      <alignment horizontal="right" vertical="center"/>
    </xf>
    <xf numFmtId="41" fontId="37" fillId="33" borderId="14" xfId="57" applyNumberFormat="1" applyFont="1" applyFill="1" applyBorder="1" applyAlignment="1" applyProtection="1">
      <alignment horizontal="right" vertical="center"/>
    </xf>
    <xf numFmtId="41" fontId="37" fillId="33" borderId="20" xfId="42" applyNumberFormat="1" applyFont="1" applyFill="1" applyBorder="1" applyAlignment="1">
      <alignment horizontal="right" vertical="center"/>
    </xf>
    <xf numFmtId="41" fontId="37" fillId="33" borderId="41" xfId="42" applyNumberFormat="1" applyFont="1" applyFill="1" applyBorder="1" applyAlignment="1">
      <alignment horizontal="right" vertical="center"/>
    </xf>
    <xf numFmtId="41" fontId="37" fillId="33" borderId="0" xfId="42" applyNumberFormat="1" applyFont="1" applyFill="1" applyAlignment="1">
      <alignment horizontal="right" vertical="center"/>
    </xf>
    <xf numFmtId="41" fontId="37" fillId="33" borderId="30" xfId="42" applyNumberFormat="1" applyFont="1" applyFill="1" applyBorder="1" applyAlignment="1">
      <alignment horizontal="right" vertical="center"/>
    </xf>
    <xf numFmtId="41" fontId="37" fillId="33" borderId="10" xfId="42" applyNumberFormat="1" applyFont="1" applyFill="1" applyBorder="1" applyAlignment="1">
      <alignment horizontal="right" vertical="center"/>
    </xf>
    <xf numFmtId="0" fontId="37" fillId="33" borderId="14" xfId="43" applyFont="1" applyFill="1" applyBorder="1" applyAlignment="1">
      <alignment vertical="center"/>
    </xf>
    <xf numFmtId="41" fontId="37" fillId="33" borderId="15" xfId="57" applyNumberFormat="1" applyFont="1" applyFill="1" applyBorder="1" applyAlignment="1" applyProtection="1">
      <alignment horizontal="right" vertical="center"/>
    </xf>
    <xf numFmtId="41" fontId="37" fillId="33" borderId="16" xfId="57" applyNumberFormat="1" applyFont="1" applyFill="1" applyBorder="1" applyAlignment="1" applyProtection="1">
      <alignment horizontal="right" vertical="center"/>
    </xf>
    <xf numFmtId="41" fontId="37" fillId="33" borderId="21" xfId="42" applyNumberFormat="1" applyFont="1" applyFill="1" applyBorder="1" applyAlignment="1">
      <alignment horizontal="right" vertical="center"/>
    </xf>
    <xf numFmtId="41" fontId="37" fillId="33" borderId="42" xfId="42" applyNumberFormat="1" applyFont="1" applyFill="1" applyBorder="1" applyAlignment="1">
      <alignment horizontal="right" vertical="center"/>
    </xf>
    <xf numFmtId="41" fontId="37" fillId="33" borderId="38" xfId="42" applyNumberFormat="1" applyFont="1" applyFill="1" applyBorder="1" applyAlignment="1">
      <alignment horizontal="right" vertical="center"/>
    </xf>
    <xf numFmtId="41" fontId="37" fillId="33" borderId="29" xfId="42" applyNumberFormat="1" applyFont="1" applyFill="1" applyBorder="1" applyAlignment="1">
      <alignment horizontal="right" vertical="center"/>
    </xf>
    <xf numFmtId="41" fontId="37" fillId="33" borderId="15" xfId="42" applyNumberFormat="1" applyFont="1" applyFill="1" applyBorder="1" applyAlignment="1">
      <alignment horizontal="right" vertical="center"/>
    </xf>
    <xf numFmtId="180" fontId="37" fillId="33" borderId="35" xfId="42" applyNumberFormat="1" applyFont="1" applyFill="1" applyBorder="1" applyAlignment="1">
      <alignment horizontal="right" vertical="center"/>
    </xf>
    <xf numFmtId="180" fontId="37" fillId="33" borderId="15" xfId="42" applyNumberFormat="1" applyFont="1" applyFill="1" applyBorder="1" applyAlignment="1">
      <alignment horizontal="right" vertical="center"/>
    </xf>
    <xf numFmtId="41" fontId="37" fillId="33" borderId="0" xfId="57" applyNumberFormat="1" applyFont="1" applyFill="1" applyBorder="1" applyAlignment="1" applyProtection="1">
      <alignment horizontal="right" vertical="center"/>
    </xf>
    <xf numFmtId="177" fontId="33" fillId="33" borderId="45" xfId="42" applyNumberFormat="1" applyFont="1" applyFill="1" applyBorder="1" applyAlignment="1">
      <alignment horizontal="center" vertical="center" wrapText="1" justifyLastLine="1"/>
    </xf>
    <xf numFmtId="177" fontId="33" fillId="33" borderId="46" xfId="42" applyNumberFormat="1" applyFont="1" applyFill="1" applyBorder="1" applyAlignment="1">
      <alignment horizontal="center" vertical="center" wrapText="1" justifyLastLine="1"/>
    </xf>
    <xf numFmtId="177" fontId="36" fillId="33" borderId="47" xfId="42" applyNumberFormat="1" applyFont="1" applyFill="1" applyBorder="1" applyAlignment="1">
      <alignment horizontal="center" vertical="center" wrapText="1"/>
    </xf>
    <xf numFmtId="0" fontId="39" fillId="33" borderId="0" xfId="43" applyFont="1" applyFill="1" applyAlignment="1">
      <alignment vertical="center"/>
    </xf>
    <xf numFmtId="38" fontId="39" fillId="33" borderId="0" xfId="57" applyFont="1" applyFill="1" applyAlignment="1" applyProtection="1">
      <alignment horizontal="right" vertical="center"/>
    </xf>
    <xf numFmtId="0" fontId="33" fillId="33" borderId="14" xfId="43" applyFont="1" applyFill="1" applyBorder="1" applyAlignment="1">
      <alignment vertical="center"/>
    </xf>
    <xf numFmtId="0" fontId="40" fillId="33" borderId="0" xfId="43" applyFont="1" applyFill="1" applyAlignment="1">
      <alignment vertical="center"/>
    </xf>
    <xf numFmtId="178" fontId="33" fillId="33" borderId="0" xfId="43" applyNumberFormat="1" applyFont="1" applyFill="1" applyAlignment="1">
      <alignment vertical="center"/>
    </xf>
    <xf numFmtId="178" fontId="40" fillId="33" borderId="0" xfId="43" applyNumberFormat="1" applyFont="1" applyFill="1" applyAlignment="1">
      <alignment vertical="center"/>
    </xf>
    <xf numFmtId="0" fontId="33" fillId="33" borderId="14" xfId="43" applyFont="1" applyFill="1" applyBorder="1" applyAlignment="1">
      <alignment horizontal="left" vertical="center"/>
    </xf>
    <xf numFmtId="41" fontId="33" fillId="33" borderId="0" xfId="57" applyNumberFormat="1" applyFont="1" applyFill="1" applyBorder="1" applyAlignment="1" applyProtection="1">
      <alignment horizontal="right" vertical="center"/>
    </xf>
    <xf numFmtId="38" fontId="33" fillId="33" borderId="14" xfId="57" applyFont="1" applyFill="1" applyBorder="1" applyAlignment="1" applyProtection="1">
      <alignment vertical="center"/>
    </xf>
    <xf numFmtId="0" fontId="41" fillId="33" borderId="0" xfId="42" applyNumberFormat="1" applyFont="1" applyFill="1" applyAlignment="1">
      <alignment horizontal="right" vertical="center"/>
    </xf>
    <xf numFmtId="0" fontId="41" fillId="33" borderId="11" xfId="43" applyFont="1" applyFill="1" applyBorder="1" applyAlignment="1">
      <alignment horizontal="left" vertical="center"/>
    </xf>
    <xf numFmtId="0" fontId="41" fillId="33" borderId="28" xfId="42" applyNumberFormat="1" applyFont="1" applyFill="1" applyBorder="1" applyAlignment="1">
      <alignment horizontal="left" vertical="center" wrapText="1"/>
    </xf>
    <xf numFmtId="0" fontId="41" fillId="33" borderId="0" xfId="42" applyNumberFormat="1" applyFont="1" applyFill="1" applyAlignment="1">
      <alignment horizontal="right"/>
    </xf>
    <xf numFmtId="0" fontId="37" fillId="0" borderId="14" xfId="43" applyFont="1" applyBorder="1" applyAlignment="1">
      <alignment vertical="center"/>
    </xf>
    <xf numFmtId="41" fontId="37" fillId="0" borderId="10" xfId="57" applyNumberFormat="1" applyFont="1" applyFill="1" applyBorder="1" applyAlignment="1" applyProtection="1">
      <alignment horizontal="right" vertical="center"/>
    </xf>
    <xf numFmtId="41" fontId="37" fillId="0" borderId="14" xfId="57" applyNumberFormat="1" applyFont="1" applyFill="1" applyBorder="1" applyAlignment="1" applyProtection="1">
      <alignment horizontal="right" vertical="center"/>
    </xf>
    <xf numFmtId="41" fontId="37" fillId="0" borderId="20" xfId="42" applyNumberFormat="1" applyFont="1" applyBorder="1" applyAlignment="1">
      <alignment horizontal="right" vertical="center"/>
    </xf>
    <xf numFmtId="41" fontId="37" fillId="0" borderId="41" xfId="42" applyNumberFormat="1" applyFont="1" applyBorder="1" applyAlignment="1">
      <alignment horizontal="right" vertical="center"/>
    </xf>
    <xf numFmtId="41" fontId="37" fillId="0" borderId="0" xfId="42" applyNumberFormat="1" applyFont="1" applyAlignment="1">
      <alignment horizontal="right" vertical="center"/>
    </xf>
    <xf numFmtId="41" fontId="37" fillId="0" borderId="30" xfId="42" applyNumberFormat="1" applyFont="1" applyBorder="1" applyAlignment="1">
      <alignment horizontal="right" vertical="center"/>
    </xf>
    <xf numFmtId="41" fontId="37" fillId="0" borderId="10" xfId="42" applyNumberFormat="1" applyFont="1" applyBorder="1" applyAlignment="1">
      <alignment horizontal="right" vertical="center"/>
    </xf>
    <xf numFmtId="180" fontId="37" fillId="0" borderId="34" xfId="42" applyNumberFormat="1" applyFont="1" applyBorder="1" applyAlignment="1">
      <alignment horizontal="right" vertical="center"/>
    </xf>
    <xf numFmtId="180" fontId="37" fillId="0" borderId="10" xfId="42" applyNumberFormat="1" applyFont="1" applyBorder="1" applyAlignment="1">
      <alignment horizontal="right" vertical="center"/>
    </xf>
    <xf numFmtId="0" fontId="37" fillId="0" borderId="0" xfId="43" applyFont="1" applyAlignment="1">
      <alignment vertical="center"/>
    </xf>
    <xf numFmtId="38" fontId="37" fillId="0" borderId="14" xfId="57" applyFont="1" applyFill="1" applyBorder="1" applyAlignment="1">
      <alignment horizontal="right" vertical="center"/>
    </xf>
    <xf numFmtId="0" fontId="38" fillId="0" borderId="0" xfId="43" applyFont="1" applyAlignment="1">
      <alignment vertical="center"/>
    </xf>
    <xf numFmtId="41" fontId="37" fillId="0" borderId="14" xfId="42" applyNumberFormat="1" applyFont="1" applyBorder="1" applyAlignment="1">
      <alignment horizontal="right" vertical="center"/>
    </xf>
    <xf numFmtId="178" fontId="37" fillId="0" borderId="0" xfId="43" applyNumberFormat="1" applyFont="1" applyAlignment="1">
      <alignment vertical="center"/>
    </xf>
    <xf numFmtId="178" fontId="38" fillId="0" borderId="0" xfId="43" applyNumberFormat="1" applyFont="1" applyAlignment="1">
      <alignment vertical="center"/>
    </xf>
    <xf numFmtId="0" fontId="33" fillId="33" borderId="0" xfId="43" applyFont="1" applyFill="1" applyAlignment="1">
      <alignment horizontal="right" vertical="center"/>
    </xf>
    <xf numFmtId="176" fontId="33" fillId="33" borderId="12" xfId="42" applyFont="1" applyFill="1" applyBorder="1" applyAlignment="1">
      <alignment horizontal="center" vertical="center"/>
    </xf>
    <xf numFmtId="0" fontId="33" fillId="33" borderId="26" xfId="43" applyFont="1" applyFill="1" applyBorder="1" applyAlignment="1">
      <alignment horizontal="center" vertical="center"/>
    </xf>
    <xf numFmtId="38" fontId="33" fillId="33" borderId="12" xfId="57" applyFont="1" applyFill="1" applyBorder="1" applyAlignment="1" applyProtection="1">
      <alignment horizontal="center" vertical="center"/>
    </xf>
    <xf numFmtId="38" fontId="33" fillId="33" borderId="26" xfId="57" applyFont="1" applyFill="1" applyBorder="1" applyAlignment="1" applyProtection="1">
      <alignment horizontal="center" vertical="center"/>
    </xf>
    <xf numFmtId="176" fontId="33" fillId="33" borderId="13" xfId="42" applyFont="1" applyFill="1" applyBorder="1" applyAlignment="1">
      <alignment horizontal="center" vertical="center"/>
    </xf>
    <xf numFmtId="176" fontId="33" fillId="33" borderId="25" xfId="42" applyFont="1" applyFill="1" applyBorder="1" applyAlignment="1">
      <alignment horizontal="center" vertical="center"/>
    </xf>
    <xf numFmtId="177" fontId="33" fillId="33" borderId="11" xfId="42" applyNumberFormat="1" applyFont="1" applyFill="1" applyBorder="1" applyAlignment="1">
      <alignment horizontal="center" vertical="center" wrapText="1" justifyLastLine="1"/>
    </xf>
    <xf numFmtId="177" fontId="33" fillId="33" borderId="28" xfId="43" applyNumberFormat="1" applyFont="1" applyFill="1" applyBorder="1" applyAlignment="1">
      <alignment horizontal="center" vertical="center" justifyLastLine="1"/>
    </xf>
    <xf numFmtId="177" fontId="33" fillId="33" borderId="12" xfId="42" applyNumberFormat="1" applyFont="1" applyFill="1" applyBorder="1" applyAlignment="1">
      <alignment horizontal="center" vertical="center" wrapText="1" justifyLastLine="1"/>
    </xf>
    <xf numFmtId="177" fontId="33" fillId="33" borderId="26" xfId="42" applyNumberFormat="1" applyFont="1" applyFill="1" applyBorder="1" applyAlignment="1">
      <alignment horizontal="center" vertical="center" wrapText="1" justifyLastLine="1"/>
    </xf>
    <xf numFmtId="177" fontId="33" fillId="33" borderId="24" xfId="42" applyNumberFormat="1" applyFont="1" applyFill="1" applyBorder="1" applyAlignment="1">
      <alignment horizontal="center" vertical="center" wrapText="1"/>
    </xf>
    <xf numFmtId="177" fontId="33" fillId="33" borderId="40" xfId="42" applyNumberFormat="1" applyFont="1" applyFill="1" applyBorder="1" applyAlignment="1">
      <alignment horizontal="center" vertical="center"/>
    </xf>
    <xf numFmtId="177" fontId="33" fillId="33" borderId="11" xfId="42" applyNumberFormat="1" applyFont="1" applyFill="1" applyBorder="1" applyAlignment="1">
      <alignment horizontal="center" vertical="center" wrapText="1"/>
    </xf>
    <xf numFmtId="177" fontId="33" fillId="33" borderId="28" xfId="42" applyNumberFormat="1" applyFont="1" applyFill="1" applyBorder="1" applyAlignment="1">
      <alignment horizontal="center" vertical="center" wrapText="1"/>
    </xf>
    <xf numFmtId="177" fontId="33" fillId="33" borderId="28" xfId="42" applyNumberFormat="1" applyFont="1" applyFill="1" applyBorder="1" applyAlignment="1">
      <alignment horizontal="center" vertical="center" wrapText="1" justifyLastLine="1"/>
    </xf>
    <xf numFmtId="0" fontId="42" fillId="33" borderId="11" xfId="42" applyNumberFormat="1" applyFont="1" applyFill="1" applyBorder="1" applyAlignment="1">
      <alignment horizontal="left" vertical="center"/>
    </xf>
    <xf numFmtId="0" fontId="42" fillId="33" borderId="10" xfId="42" applyNumberFormat="1" applyFont="1" applyFill="1" applyBorder="1" applyAlignment="1">
      <alignment horizontal="left" vertical="center"/>
    </xf>
    <xf numFmtId="0" fontId="42" fillId="33" borderId="28" xfId="42" applyNumberFormat="1" applyFont="1" applyFill="1" applyBorder="1" applyAlignment="1">
      <alignment horizontal="left" vertical="center"/>
    </xf>
    <xf numFmtId="0" fontId="42" fillId="33" borderId="11" xfId="43" applyFont="1" applyFill="1" applyBorder="1" applyAlignment="1">
      <alignment horizontal="left" vertical="center"/>
    </xf>
    <xf numFmtId="0" fontId="41" fillId="33" borderId="10" xfId="56" applyFont="1" applyFill="1" applyBorder="1" applyAlignment="1">
      <alignment horizontal="left" vertical="center"/>
    </xf>
    <xf numFmtId="0" fontId="42" fillId="0" borderId="10" xfId="56" applyFont="1" applyBorder="1" applyAlignment="1">
      <alignment horizontal="left" vertical="center"/>
    </xf>
    <xf numFmtId="0" fontId="41" fillId="33" borderId="17" xfId="56" applyFont="1" applyFill="1" applyBorder="1" applyAlignment="1">
      <alignment horizontal="left" vertical="center"/>
    </xf>
    <xf numFmtId="0" fontId="42" fillId="33" borderId="10" xfId="43" applyFont="1" applyFill="1" applyBorder="1" applyAlignment="1">
      <alignment horizontal="left" vertical="center"/>
    </xf>
    <xf numFmtId="0" fontId="42" fillId="0" borderId="10" xfId="56" applyFont="1" applyBorder="1" applyAlignment="1">
      <alignment horizontal="left" vertical="center" wrapText="1"/>
    </xf>
    <xf numFmtId="0" fontId="41" fillId="33" borderId="10" xfId="56" quotePrefix="1" applyFont="1" applyFill="1" applyBorder="1" applyAlignment="1">
      <alignment horizontal="left" vertical="center"/>
    </xf>
    <xf numFmtId="0" fontId="41" fillId="33" borderId="28" xfId="56" applyFont="1" applyFill="1" applyBorder="1" applyAlignment="1">
      <alignment horizontal="left" vertical="center"/>
    </xf>
  </cellXfs>
  <cellStyles count="5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Calc Currency (0)" xfId="44" xr:uid="{00000000-0005-0000-0000-000012000000}"/>
    <cellStyle name="entry" xfId="45" xr:uid="{00000000-0005-0000-0000-000013000000}"/>
    <cellStyle name="Header1" xfId="46" xr:uid="{00000000-0005-0000-0000-000014000000}"/>
    <cellStyle name="Header2" xfId="47" xr:uid="{00000000-0005-0000-0000-000015000000}"/>
    <cellStyle name="Normal_#18-Internet" xfId="48" xr:uid="{00000000-0005-0000-0000-000016000000}"/>
    <cellStyle name="price" xfId="49" xr:uid="{00000000-0005-0000-0000-000017000000}"/>
    <cellStyle name="revised" xfId="50" xr:uid="{00000000-0005-0000-0000-000018000000}"/>
    <cellStyle name="section" xfId="51" xr:uid="{00000000-0005-0000-0000-000019000000}"/>
    <cellStyle name="title" xfId="52" xr:uid="{00000000-0005-0000-0000-00001A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57" builtinId="6"/>
    <cellStyle name="桁区切り 2" xfId="53" xr:uid="{00000000-0005-0000-0000-000029000000}"/>
    <cellStyle name="桁区切り 3" xfId="54" xr:uid="{00000000-0005-0000-0000-00002A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34000000}"/>
    <cellStyle name="標準_tuki_jinkou_2005_12" xfId="56" xr:uid="{00000000-0005-0000-0000-000035000000}"/>
    <cellStyle name="標準_施設１" xfId="42" xr:uid="{00000000-0005-0000-0000-000036000000}"/>
    <cellStyle name="未定義" xfId="55" xr:uid="{00000000-0005-0000-0000-000037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9"/>
  <sheetViews>
    <sheetView tabSelected="1" zoomScaleNormal="100" zoomScaleSheetLayoutView="70" workbookViewId="0">
      <selection activeCell="J6" sqref="J6"/>
    </sheetView>
  </sheetViews>
  <sheetFormatPr defaultColWidth="9" defaultRowHeight="13" x14ac:dyDescent="0.2"/>
  <cols>
    <col min="1" max="1" width="16.26953125" style="1" customWidth="1"/>
    <col min="2" max="3" width="9.08984375" style="1" customWidth="1"/>
    <col min="4" max="4" width="8.453125" style="1" bestFit="1" customWidth="1"/>
    <col min="5" max="5" width="7.453125" style="1" bestFit="1" customWidth="1"/>
    <col min="6" max="6" width="6.453125" style="1" bestFit="1" customWidth="1"/>
    <col min="7" max="7" width="8.453125" style="1" bestFit="1" customWidth="1"/>
    <col min="8" max="8" width="8.453125" style="1" customWidth="1"/>
    <col min="9" max="9" width="9.453125" style="1" customWidth="1"/>
    <col min="10" max="10" width="8.453125" style="1" bestFit="1" customWidth="1"/>
    <col min="11" max="11" width="6.453125" style="1" bestFit="1" customWidth="1"/>
    <col min="12" max="12" width="7.453125" style="1" bestFit="1" customWidth="1"/>
    <col min="13" max="14" width="10.6328125" style="2" customWidth="1"/>
    <col min="15" max="15" width="8.453125" style="2" bestFit="1" customWidth="1"/>
    <col min="16" max="16" width="6.08984375" style="2" customWidth="1"/>
    <col min="17" max="17" width="8.453125" style="7" bestFit="1" customWidth="1"/>
    <col min="18" max="18" width="13.54296875" style="113" customWidth="1"/>
    <col min="19" max="20" width="9" style="3"/>
    <col min="21" max="16384" width="9" style="2"/>
  </cols>
  <sheetData>
    <row r="1" spans="1:20" s="101" customFormat="1" ht="22.5" customHeight="1" x14ac:dyDescent="0.2">
      <c r="A1" s="50" t="s">
        <v>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Q1" s="102"/>
      <c r="R1" s="110"/>
    </row>
    <row r="2" spans="1:20" s="4" customFormat="1" ht="1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30" t="s">
        <v>85</v>
      </c>
      <c r="N2" s="130"/>
      <c r="O2" s="130"/>
      <c r="Q2" s="8"/>
      <c r="R2" s="110"/>
    </row>
    <row r="3" spans="1:20" ht="24.75" customHeight="1" x14ac:dyDescent="0.2">
      <c r="A3" s="131" t="s">
        <v>67</v>
      </c>
      <c r="B3" s="137" t="s">
        <v>68</v>
      </c>
      <c r="C3" s="139" t="s">
        <v>66</v>
      </c>
      <c r="D3" s="10"/>
      <c r="E3" s="10"/>
      <c r="F3" s="10"/>
      <c r="G3" s="10"/>
      <c r="H3" s="15"/>
      <c r="I3" s="137" t="s">
        <v>83</v>
      </c>
      <c r="J3" s="141" t="s">
        <v>74</v>
      </c>
      <c r="K3" s="14"/>
      <c r="L3" s="143" t="s">
        <v>65</v>
      </c>
      <c r="M3" s="135" t="s">
        <v>81</v>
      </c>
      <c r="N3" s="135"/>
      <c r="O3" s="136"/>
      <c r="Q3" s="133" t="s">
        <v>36</v>
      </c>
      <c r="R3" s="111"/>
      <c r="S3" s="2"/>
      <c r="T3" s="2"/>
    </row>
    <row r="4" spans="1:20" ht="40" customHeight="1" x14ac:dyDescent="0.2">
      <c r="A4" s="132"/>
      <c r="B4" s="138"/>
      <c r="C4" s="140"/>
      <c r="D4" s="98" t="s">
        <v>69</v>
      </c>
      <c r="E4" s="98" t="s">
        <v>0</v>
      </c>
      <c r="F4" s="98" t="s">
        <v>70</v>
      </c>
      <c r="G4" s="98" t="s">
        <v>71</v>
      </c>
      <c r="H4" s="99" t="s">
        <v>73</v>
      </c>
      <c r="I4" s="145"/>
      <c r="J4" s="142"/>
      <c r="K4" s="100" t="s">
        <v>72</v>
      </c>
      <c r="L4" s="144"/>
      <c r="M4" s="51" t="s">
        <v>1</v>
      </c>
      <c r="N4" s="16" t="s">
        <v>76</v>
      </c>
      <c r="O4" s="17" t="s">
        <v>75</v>
      </c>
      <c r="Q4" s="134"/>
      <c r="R4" s="112"/>
      <c r="S4" s="2"/>
      <c r="T4" s="2"/>
    </row>
    <row r="5" spans="1:20" s="65" customFormat="1" ht="25" customHeight="1" x14ac:dyDescent="0.2">
      <c r="A5" s="52" t="s">
        <v>2</v>
      </c>
      <c r="B5" s="53">
        <v>15788</v>
      </c>
      <c r="C5" s="54">
        <v>14004</v>
      </c>
      <c r="D5" s="55">
        <v>3989</v>
      </c>
      <c r="E5" s="55">
        <v>24</v>
      </c>
      <c r="F5" s="56">
        <v>20</v>
      </c>
      <c r="G5" s="55">
        <v>3650</v>
      </c>
      <c r="H5" s="57">
        <v>6321</v>
      </c>
      <c r="I5" s="57">
        <v>1976</v>
      </c>
      <c r="J5" s="58">
        <v>1784</v>
      </c>
      <c r="K5" s="59">
        <v>217</v>
      </c>
      <c r="L5" s="60">
        <v>0</v>
      </c>
      <c r="M5" s="61">
        <v>2003.5532994923856</v>
      </c>
      <c r="N5" s="62">
        <v>1777.1573604060916</v>
      </c>
      <c r="O5" s="62">
        <v>226.39593908629442</v>
      </c>
      <c r="P5" s="63"/>
      <c r="Q5" s="64">
        <v>788000</v>
      </c>
      <c r="R5" s="146" t="s">
        <v>42</v>
      </c>
    </row>
    <row r="6" spans="1:20" s="65" customFormat="1" ht="25" customHeight="1" x14ac:dyDescent="0.2">
      <c r="A6" s="52" t="s">
        <v>3</v>
      </c>
      <c r="B6" s="53">
        <v>12967</v>
      </c>
      <c r="C6" s="54">
        <v>11394</v>
      </c>
      <c r="D6" s="55">
        <v>2863</v>
      </c>
      <c r="E6" s="55">
        <v>16</v>
      </c>
      <c r="F6" s="56">
        <v>0</v>
      </c>
      <c r="G6" s="55">
        <v>3029</v>
      </c>
      <c r="H6" s="57">
        <v>5486</v>
      </c>
      <c r="I6" s="57">
        <v>1445</v>
      </c>
      <c r="J6" s="58">
        <v>1573</v>
      </c>
      <c r="K6" s="59">
        <v>165</v>
      </c>
      <c r="L6" s="60">
        <v>0</v>
      </c>
      <c r="M6" s="61">
        <v>1987.8707232495178</v>
      </c>
      <c r="N6" s="62">
        <v>1746.7262297142752</v>
      </c>
      <c r="O6" s="62">
        <v>241.14449353524265</v>
      </c>
      <c r="P6" s="63"/>
      <c r="Q6" s="66">
        <f>Q9+Q10+Q11+Q12+Q16+Q26+Q30+Q31+Q32+Q22</f>
        <v>652306</v>
      </c>
      <c r="R6" s="147" t="s">
        <v>43</v>
      </c>
    </row>
    <row r="7" spans="1:20" s="65" customFormat="1" ht="25" customHeight="1" x14ac:dyDescent="0.2">
      <c r="A7" s="67" t="s">
        <v>4</v>
      </c>
      <c r="B7" s="68">
        <v>2821</v>
      </c>
      <c r="C7" s="69">
        <v>2610</v>
      </c>
      <c r="D7" s="70">
        <v>1126</v>
      </c>
      <c r="E7" s="70">
        <v>8</v>
      </c>
      <c r="F7" s="71">
        <v>20</v>
      </c>
      <c r="G7" s="70">
        <v>621</v>
      </c>
      <c r="H7" s="72">
        <v>835</v>
      </c>
      <c r="I7" s="72">
        <v>531</v>
      </c>
      <c r="J7" s="73">
        <v>211</v>
      </c>
      <c r="K7" s="74">
        <v>52</v>
      </c>
      <c r="L7" s="75">
        <v>0</v>
      </c>
      <c r="M7" s="76">
        <v>2083.9335446077021</v>
      </c>
      <c r="N7" s="77">
        <v>1928.0632936639852</v>
      </c>
      <c r="O7" s="77">
        <v>155.8702509437168</v>
      </c>
      <c r="P7" s="63"/>
      <c r="Q7" s="78">
        <f>Q13+Q17+Q23+Q27+Q33+Q37</f>
        <v>135369</v>
      </c>
      <c r="R7" s="148" t="s">
        <v>44</v>
      </c>
    </row>
    <row r="8" spans="1:20" s="65" customFormat="1" ht="25" customHeight="1" x14ac:dyDescent="0.2">
      <c r="A8" s="79" t="s">
        <v>5</v>
      </c>
      <c r="B8" s="80">
        <v>6320</v>
      </c>
      <c r="C8" s="81">
        <v>5571</v>
      </c>
      <c r="D8" s="82">
        <v>1379</v>
      </c>
      <c r="E8" s="82">
        <v>8</v>
      </c>
      <c r="F8" s="82">
        <v>0</v>
      </c>
      <c r="G8" s="82">
        <v>1036</v>
      </c>
      <c r="H8" s="83">
        <v>3148</v>
      </c>
      <c r="I8" s="83">
        <v>742</v>
      </c>
      <c r="J8" s="84">
        <v>749</v>
      </c>
      <c r="K8" s="85">
        <v>68</v>
      </c>
      <c r="L8" s="86">
        <v>0</v>
      </c>
      <c r="M8" s="61">
        <v>1888.3596966672842</v>
      </c>
      <c r="N8" s="62">
        <v>1664.5651693249115</v>
      </c>
      <c r="O8" s="62">
        <v>223.79452734237276</v>
      </c>
      <c r="P8" s="63"/>
      <c r="Q8" s="64">
        <f>Q10+Q9+Q11+Q12+Q13</f>
        <v>334682</v>
      </c>
      <c r="R8" s="149" t="s">
        <v>5</v>
      </c>
    </row>
    <row r="9" spans="1:20" s="104" customFormat="1" ht="25" customHeight="1" x14ac:dyDescent="0.2">
      <c r="A9" s="103" t="s">
        <v>6</v>
      </c>
      <c r="B9" s="18">
        <v>4720</v>
      </c>
      <c r="C9" s="19">
        <v>4117</v>
      </c>
      <c r="D9" s="20">
        <v>760</v>
      </c>
      <c r="E9" s="20">
        <v>8</v>
      </c>
      <c r="F9" s="20">
        <v>0</v>
      </c>
      <c r="G9" s="20">
        <v>672</v>
      </c>
      <c r="H9" s="21">
        <v>2677</v>
      </c>
      <c r="I9" s="21">
        <v>742</v>
      </c>
      <c r="J9" s="22">
        <v>603</v>
      </c>
      <c r="K9" s="23">
        <v>68</v>
      </c>
      <c r="L9" s="24">
        <v>0</v>
      </c>
      <c r="M9" s="40">
        <v>2067.5184959679009</v>
      </c>
      <c r="N9" s="41">
        <v>1803.3842474364085</v>
      </c>
      <c r="O9" s="41">
        <v>264.1342485314924</v>
      </c>
      <c r="P9" s="4"/>
      <c r="Q9" s="109">
        <v>228293</v>
      </c>
      <c r="R9" s="150" t="s">
        <v>45</v>
      </c>
    </row>
    <row r="10" spans="1:20" s="104" customFormat="1" ht="25" customHeight="1" x14ac:dyDescent="0.2">
      <c r="A10" s="103" t="s">
        <v>7</v>
      </c>
      <c r="B10" s="18">
        <v>304</v>
      </c>
      <c r="C10" s="19">
        <v>304</v>
      </c>
      <c r="D10" s="20">
        <v>155</v>
      </c>
      <c r="E10" s="20">
        <v>0</v>
      </c>
      <c r="F10" s="20">
        <v>0</v>
      </c>
      <c r="G10" s="20">
        <v>45</v>
      </c>
      <c r="H10" s="21">
        <v>104</v>
      </c>
      <c r="I10" s="21">
        <v>0</v>
      </c>
      <c r="J10" s="22">
        <v>0</v>
      </c>
      <c r="K10" s="23">
        <v>0</v>
      </c>
      <c r="L10" s="24">
        <v>0</v>
      </c>
      <c r="M10" s="40">
        <v>1767.4418604651164</v>
      </c>
      <c r="N10" s="41">
        <v>1767.4418604651164</v>
      </c>
      <c r="O10" s="41">
        <v>0</v>
      </c>
      <c r="P10" s="4"/>
      <c r="Q10" s="109">
        <v>17200</v>
      </c>
      <c r="R10" s="150" t="s">
        <v>46</v>
      </c>
    </row>
    <row r="11" spans="1:20" s="104" customFormat="1" ht="25" customHeight="1" x14ac:dyDescent="0.2">
      <c r="A11" s="103" t="s">
        <v>8</v>
      </c>
      <c r="B11" s="18">
        <v>438</v>
      </c>
      <c r="C11" s="19">
        <v>387</v>
      </c>
      <c r="D11" s="20">
        <v>0</v>
      </c>
      <c r="E11" s="20">
        <v>0</v>
      </c>
      <c r="F11" s="20">
        <v>0</v>
      </c>
      <c r="G11" s="20">
        <v>160</v>
      </c>
      <c r="H11" s="21">
        <v>227</v>
      </c>
      <c r="I11" s="21">
        <v>0</v>
      </c>
      <c r="J11" s="22">
        <v>51</v>
      </c>
      <c r="K11" s="23">
        <v>0</v>
      </c>
      <c r="L11" s="24">
        <v>0</v>
      </c>
      <c r="M11" s="40">
        <v>1019.5768057915687</v>
      </c>
      <c r="N11" s="41">
        <v>900.85895854186549</v>
      </c>
      <c r="O11" s="41">
        <v>118.71784724970321</v>
      </c>
      <c r="P11" s="4"/>
      <c r="Q11" s="109">
        <v>42959</v>
      </c>
      <c r="R11" s="150" t="s">
        <v>47</v>
      </c>
    </row>
    <row r="12" spans="1:20" s="106" customFormat="1" ht="25" customHeight="1" x14ac:dyDescent="0.2">
      <c r="A12" s="103" t="s">
        <v>9</v>
      </c>
      <c r="B12" s="18">
        <v>262</v>
      </c>
      <c r="C12" s="19">
        <v>199</v>
      </c>
      <c r="D12" s="20">
        <v>0</v>
      </c>
      <c r="E12" s="20">
        <v>0</v>
      </c>
      <c r="F12" s="20">
        <v>0</v>
      </c>
      <c r="G12" s="20">
        <v>159</v>
      </c>
      <c r="H12" s="21">
        <v>40</v>
      </c>
      <c r="I12" s="21">
        <v>0</v>
      </c>
      <c r="J12" s="22">
        <v>63</v>
      </c>
      <c r="K12" s="23">
        <v>0</v>
      </c>
      <c r="L12" s="24">
        <v>0</v>
      </c>
      <c r="M12" s="40">
        <v>876.01979403504072</v>
      </c>
      <c r="N12" s="41">
        <v>665.37381302661493</v>
      </c>
      <c r="O12" s="41">
        <v>210.64598100842585</v>
      </c>
      <c r="P12" s="105"/>
      <c r="Q12" s="109">
        <v>29908</v>
      </c>
      <c r="R12" s="150" t="s">
        <v>48</v>
      </c>
    </row>
    <row r="13" spans="1:20" s="126" customFormat="1" ht="25" customHeight="1" x14ac:dyDescent="0.2">
      <c r="A13" s="114" t="s">
        <v>10</v>
      </c>
      <c r="B13" s="115">
        <v>596</v>
      </c>
      <c r="C13" s="116">
        <v>564</v>
      </c>
      <c r="D13" s="117">
        <v>464</v>
      </c>
      <c r="E13" s="117">
        <v>0</v>
      </c>
      <c r="F13" s="117">
        <v>0</v>
      </c>
      <c r="G13" s="117">
        <v>0</v>
      </c>
      <c r="H13" s="118">
        <v>100</v>
      </c>
      <c r="I13" s="118">
        <v>0</v>
      </c>
      <c r="J13" s="119">
        <v>32</v>
      </c>
      <c r="K13" s="120">
        <v>0</v>
      </c>
      <c r="L13" s="121">
        <v>0</v>
      </c>
      <c r="M13" s="122">
        <v>3651.513294939346</v>
      </c>
      <c r="N13" s="123">
        <v>3455.4588898419306</v>
      </c>
      <c r="O13" s="123">
        <v>196.05440509741453</v>
      </c>
      <c r="P13" s="124"/>
      <c r="Q13" s="125">
        <f>Q14</f>
        <v>16322</v>
      </c>
      <c r="R13" s="151" t="s">
        <v>37</v>
      </c>
    </row>
    <row r="14" spans="1:20" s="4" customFormat="1" ht="25" customHeight="1" x14ac:dyDescent="0.2">
      <c r="A14" s="11" t="s">
        <v>84</v>
      </c>
      <c r="B14" s="18">
        <v>596</v>
      </c>
      <c r="C14" s="19">
        <v>564</v>
      </c>
      <c r="D14" s="20">
        <v>464</v>
      </c>
      <c r="E14" s="20">
        <v>0</v>
      </c>
      <c r="F14" s="20">
        <v>0</v>
      </c>
      <c r="G14" s="20">
        <v>0</v>
      </c>
      <c r="H14" s="21">
        <v>100</v>
      </c>
      <c r="I14" s="21">
        <v>0</v>
      </c>
      <c r="J14" s="22">
        <v>32</v>
      </c>
      <c r="K14" s="23">
        <v>0</v>
      </c>
      <c r="L14" s="24">
        <v>0</v>
      </c>
      <c r="M14" s="40">
        <v>3651.513294939346</v>
      </c>
      <c r="N14" s="41">
        <v>3455.4588898419306</v>
      </c>
      <c r="O14" s="41">
        <v>196.05440509741453</v>
      </c>
      <c r="Q14" s="48">
        <v>16322</v>
      </c>
      <c r="R14" s="152" t="s">
        <v>11</v>
      </c>
    </row>
    <row r="15" spans="1:20" s="65" customFormat="1" ht="25" customHeight="1" x14ac:dyDescent="0.2">
      <c r="A15" s="87" t="s">
        <v>77</v>
      </c>
      <c r="B15" s="88">
        <v>2571</v>
      </c>
      <c r="C15" s="89">
        <v>2415</v>
      </c>
      <c r="D15" s="90">
        <v>772</v>
      </c>
      <c r="E15" s="90">
        <v>4</v>
      </c>
      <c r="F15" s="90">
        <v>20</v>
      </c>
      <c r="G15" s="90">
        <v>853</v>
      </c>
      <c r="H15" s="91">
        <v>766</v>
      </c>
      <c r="I15" s="91">
        <v>325</v>
      </c>
      <c r="J15" s="92">
        <v>156</v>
      </c>
      <c r="K15" s="93">
        <v>0</v>
      </c>
      <c r="L15" s="94">
        <v>0</v>
      </c>
      <c r="M15" s="95">
        <v>2021.6396433233208</v>
      </c>
      <c r="N15" s="96">
        <v>1898.9730605312407</v>
      </c>
      <c r="O15" s="96">
        <v>122.66658279208013</v>
      </c>
      <c r="P15" s="63"/>
      <c r="Q15" s="66">
        <f>Q16+Q17</f>
        <v>127174</v>
      </c>
      <c r="R15" s="153" t="s">
        <v>12</v>
      </c>
    </row>
    <row r="16" spans="1:20" s="104" customFormat="1" ht="25" customHeight="1" x14ac:dyDescent="0.2">
      <c r="A16" s="107" t="s">
        <v>13</v>
      </c>
      <c r="B16" s="18">
        <v>1566</v>
      </c>
      <c r="C16" s="19">
        <v>1410</v>
      </c>
      <c r="D16" s="20">
        <v>358</v>
      </c>
      <c r="E16" s="20">
        <v>0</v>
      </c>
      <c r="F16" s="20">
        <v>0</v>
      </c>
      <c r="G16" s="20">
        <v>651</v>
      </c>
      <c r="H16" s="21">
        <v>401</v>
      </c>
      <c r="I16" s="21">
        <v>0</v>
      </c>
      <c r="J16" s="22">
        <v>156</v>
      </c>
      <c r="K16" s="23">
        <v>0</v>
      </c>
      <c r="L16" s="24">
        <v>0</v>
      </c>
      <c r="M16" s="40">
        <v>2096.1891121313934</v>
      </c>
      <c r="N16" s="41">
        <v>1887.3733385091089</v>
      </c>
      <c r="O16" s="41">
        <v>208.81577362228438</v>
      </c>
      <c r="P16" s="4"/>
      <c r="Q16" s="46">
        <v>74707</v>
      </c>
      <c r="R16" s="150" t="s">
        <v>49</v>
      </c>
    </row>
    <row r="17" spans="1:18" s="126" customFormat="1" ht="25" customHeight="1" x14ac:dyDescent="0.2">
      <c r="A17" s="114" t="s">
        <v>14</v>
      </c>
      <c r="B17" s="115">
        <v>1005</v>
      </c>
      <c r="C17" s="116">
        <v>1005</v>
      </c>
      <c r="D17" s="117">
        <v>414</v>
      </c>
      <c r="E17" s="117">
        <v>4</v>
      </c>
      <c r="F17" s="117">
        <v>20</v>
      </c>
      <c r="G17" s="117">
        <v>202</v>
      </c>
      <c r="H17" s="118">
        <v>365</v>
      </c>
      <c r="I17" s="118">
        <v>325</v>
      </c>
      <c r="J17" s="119">
        <v>0</v>
      </c>
      <c r="K17" s="120">
        <v>0</v>
      </c>
      <c r="L17" s="121">
        <v>0</v>
      </c>
      <c r="M17" s="122">
        <v>1915.4897364057406</v>
      </c>
      <c r="N17" s="123">
        <v>1915.4897364057406</v>
      </c>
      <c r="O17" s="123">
        <v>0</v>
      </c>
      <c r="P17" s="124"/>
      <c r="Q17" s="125">
        <f>SUM(Q18:Q20)</f>
        <v>52467</v>
      </c>
      <c r="R17" s="151" t="s">
        <v>38</v>
      </c>
    </row>
    <row r="18" spans="1:18" s="4" customFormat="1" ht="25" customHeight="1" x14ac:dyDescent="0.2">
      <c r="A18" s="12" t="s">
        <v>15</v>
      </c>
      <c r="B18" s="18">
        <v>160</v>
      </c>
      <c r="C18" s="19">
        <v>160</v>
      </c>
      <c r="D18" s="20" t="s">
        <v>82</v>
      </c>
      <c r="E18" s="20" t="s">
        <v>82</v>
      </c>
      <c r="F18" s="20" t="s">
        <v>82</v>
      </c>
      <c r="G18" s="20">
        <v>160</v>
      </c>
      <c r="H18" s="21" t="s">
        <v>82</v>
      </c>
      <c r="I18" s="21" t="s">
        <v>82</v>
      </c>
      <c r="J18" s="22">
        <v>0</v>
      </c>
      <c r="K18" s="23">
        <v>0</v>
      </c>
      <c r="L18" s="24">
        <v>0</v>
      </c>
      <c r="M18" s="40">
        <v>921.34055050097902</v>
      </c>
      <c r="N18" s="41">
        <v>921.34055050097902</v>
      </c>
      <c r="O18" s="41">
        <v>0</v>
      </c>
      <c r="Q18" s="46">
        <v>17366</v>
      </c>
      <c r="R18" s="150" t="s">
        <v>50</v>
      </c>
    </row>
    <row r="19" spans="1:18" s="4" customFormat="1" ht="25" customHeight="1" x14ac:dyDescent="0.2">
      <c r="A19" s="12" t="s">
        <v>16</v>
      </c>
      <c r="B19" s="18">
        <v>56</v>
      </c>
      <c r="C19" s="19">
        <v>56</v>
      </c>
      <c r="D19" s="20" t="s">
        <v>82</v>
      </c>
      <c r="E19" s="20" t="s">
        <v>82</v>
      </c>
      <c r="F19" s="20" t="s">
        <v>82</v>
      </c>
      <c r="G19" s="20">
        <v>16</v>
      </c>
      <c r="H19" s="21">
        <v>40</v>
      </c>
      <c r="I19" s="21" t="s">
        <v>82</v>
      </c>
      <c r="J19" s="22">
        <v>0</v>
      </c>
      <c r="K19" s="23">
        <v>0</v>
      </c>
      <c r="L19" s="24">
        <v>0</v>
      </c>
      <c r="M19" s="40">
        <v>586.20328692557314</v>
      </c>
      <c r="N19" s="41">
        <v>586.20328692557314</v>
      </c>
      <c r="O19" s="41">
        <v>0</v>
      </c>
      <c r="Q19" s="46">
        <v>9553</v>
      </c>
      <c r="R19" s="150" t="s">
        <v>51</v>
      </c>
    </row>
    <row r="20" spans="1:18" s="4" customFormat="1" ht="25" customHeight="1" x14ac:dyDescent="0.2">
      <c r="A20" s="11" t="s">
        <v>17</v>
      </c>
      <c r="B20" s="25">
        <v>789</v>
      </c>
      <c r="C20" s="26">
        <v>789</v>
      </c>
      <c r="D20" s="27">
        <v>414</v>
      </c>
      <c r="E20" s="27">
        <v>4</v>
      </c>
      <c r="F20" s="27">
        <v>20</v>
      </c>
      <c r="G20" s="27">
        <v>26</v>
      </c>
      <c r="H20" s="28">
        <v>325</v>
      </c>
      <c r="I20" s="28">
        <v>325</v>
      </c>
      <c r="J20" s="29">
        <v>0</v>
      </c>
      <c r="K20" s="30">
        <v>0</v>
      </c>
      <c r="L20" s="31">
        <v>0</v>
      </c>
      <c r="M20" s="44">
        <v>3088.3043682480038</v>
      </c>
      <c r="N20" s="45">
        <v>3088.3043682480038</v>
      </c>
      <c r="O20" s="45">
        <v>0</v>
      </c>
      <c r="Q20" s="48">
        <v>25548</v>
      </c>
      <c r="R20" s="152" t="s">
        <v>52</v>
      </c>
    </row>
    <row r="21" spans="1:18" s="65" customFormat="1" ht="25" customHeight="1" x14ac:dyDescent="0.2">
      <c r="A21" s="87" t="s">
        <v>79</v>
      </c>
      <c r="B21" s="88">
        <v>2149</v>
      </c>
      <c r="C21" s="89">
        <v>1870</v>
      </c>
      <c r="D21" s="90">
        <v>533</v>
      </c>
      <c r="E21" s="90">
        <v>4</v>
      </c>
      <c r="F21" s="90">
        <v>0</v>
      </c>
      <c r="G21" s="90">
        <v>507</v>
      </c>
      <c r="H21" s="91">
        <v>826</v>
      </c>
      <c r="I21" s="91">
        <v>304</v>
      </c>
      <c r="J21" s="92">
        <v>279</v>
      </c>
      <c r="K21" s="93">
        <v>56</v>
      </c>
      <c r="L21" s="94">
        <v>0</v>
      </c>
      <c r="M21" s="95">
        <v>1843.970414099638</v>
      </c>
      <c r="N21" s="96">
        <v>1604.5717423761391</v>
      </c>
      <c r="O21" s="96">
        <v>239.39867172349884</v>
      </c>
      <c r="P21" s="63"/>
      <c r="Q21" s="66">
        <f>Q22+Q23</f>
        <v>116542</v>
      </c>
      <c r="R21" s="153" t="s">
        <v>18</v>
      </c>
    </row>
    <row r="22" spans="1:18" s="104" customFormat="1" ht="25" customHeight="1" x14ac:dyDescent="0.2">
      <c r="A22" s="103" t="s">
        <v>19</v>
      </c>
      <c r="B22" s="18">
        <v>2122</v>
      </c>
      <c r="C22" s="19">
        <v>1870</v>
      </c>
      <c r="D22" s="20">
        <v>533</v>
      </c>
      <c r="E22" s="20">
        <v>4</v>
      </c>
      <c r="F22" s="20">
        <v>0</v>
      </c>
      <c r="G22" s="20">
        <v>507</v>
      </c>
      <c r="H22" s="21">
        <v>826</v>
      </c>
      <c r="I22" s="21">
        <v>304</v>
      </c>
      <c r="J22" s="22">
        <v>252</v>
      </c>
      <c r="K22" s="23">
        <v>32</v>
      </c>
      <c r="L22" s="24">
        <v>0</v>
      </c>
      <c r="M22" s="40">
        <v>1902.9683436463097</v>
      </c>
      <c r="N22" s="41">
        <v>1676.9796430813381</v>
      </c>
      <c r="O22" s="41">
        <v>225.98870056497177</v>
      </c>
      <c r="P22" s="4"/>
      <c r="Q22" s="46">
        <v>111510</v>
      </c>
      <c r="R22" s="150" t="s">
        <v>53</v>
      </c>
    </row>
    <row r="23" spans="1:18" s="126" customFormat="1" ht="25" customHeight="1" x14ac:dyDescent="0.2">
      <c r="A23" s="114" t="s">
        <v>20</v>
      </c>
      <c r="B23" s="115">
        <v>27</v>
      </c>
      <c r="C23" s="127">
        <v>0</v>
      </c>
      <c r="D23" s="117">
        <v>0</v>
      </c>
      <c r="E23" s="117">
        <v>0</v>
      </c>
      <c r="F23" s="117">
        <v>0</v>
      </c>
      <c r="G23" s="117">
        <v>0</v>
      </c>
      <c r="H23" s="118">
        <v>0</v>
      </c>
      <c r="I23" s="118">
        <v>0</v>
      </c>
      <c r="J23" s="119">
        <v>27</v>
      </c>
      <c r="K23" s="120">
        <v>24</v>
      </c>
      <c r="L23" s="121">
        <v>0</v>
      </c>
      <c r="M23" s="122">
        <v>536.56597774244835</v>
      </c>
      <c r="N23" s="123">
        <v>0</v>
      </c>
      <c r="O23" s="123">
        <v>536.56597774244835</v>
      </c>
      <c r="P23" s="124"/>
      <c r="Q23" s="125">
        <f>Q24</f>
        <v>5032</v>
      </c>
      <c r="R23" s="151" t="s">
        <v>39</v>
      </c>
    </row>
    <row r="24" spans="1:18" s="4" customFormat="1" ht="25" customHeight="1" x14ac:dyDescent="0.2">
      <c r="A24" s="11" t="s">
        <v>21</v>
      </c>
      <c r="B24" s="25">
        <v>27</v>
      </c>
      <c r="C24" s="32">
        <v>0</v>
      </c>
      <c r="D24" s="27">
        <v>0</v>
      </c>
      <c r="E24" s="27">
        <v>0</v>
      </c>
      <c r="F24" s="27">
        <v>0</v>
      </c>
      <c r="G24" s="27">
        <v>0</v>
      </c>
      <c r="H24" s="28">
        <v>0</v>
      </c>
      <c r="I24" s="28">
        <v>0</v>
      </c>
      <c r="J24" s="29">
        <v>27</v>
      </c>
      <c r="K24" s="30">
        <v>24</v>
      </c>
      <c r="L24" s="31">
        <v>0</v>
      </c>
      <c r="M24" s="44">
        <v>536.56597774244835</v>
      </c>
      <c r="N24" s="45">
        <v>0</v>
      </c>
      <c r="O24" s="45">
        <v>536.56597774244835</v>
      </c>
      <c r="Q24" s="48">
        <v>5032</v>
      </c>
      <c r="R24" s="152" t="s">
        <v>54</v>
      </c>
    </row>
    <row r="25" spans="1:18" s="65" customFormat="1" ht="25" customHeight="1" x14ac:dyDescent="0.2">
      <c r="A25" s="87" t="s">
        <v>22</v>
      </c>
      <c r="B25" s="88">
        <v>1263</v>
      </c>
      <c r="C25" s="89">
        <v>1126</v>
      </c>
      <c r="D25" s="90">
        <v>324</v>
      </c>
      <c r="E25" s="90">
        <v>4</v>
      </c>
      <c r="F25" s="90">
        <v>0</v>
      </c>
      <c r="G25" s="90">
        <v>398</v>
      </c>
      <c r="H25" s="91">
        <v>400</v>
      </c>
      <c r="I25" s="91">
        <v>206</v>
      </c>
      <c r="J25" s="92">
        <v>137</v>
      </c>
      <c r="K25" s="93">
        <v>31</v>
      </c>
      <c r="L25" s="94">
        <v>0</v>
      </c>
      <c r="M25" s="95">
        <v>1847.9501360723377</v>
      </c>
      <c r="N25" s="96">
        <v>1647.4994878998041</v>
      </c>
      <c r="O25" s="96">
        <v>200.45064817253385</v>
      </c>
      <c r="P25" s="63"/>
      <c r="Q25" s="66">
        <f>Q26+Q27</f>
        <v>68346</v>
      </c>
      <c r="R25" s="153" t="s">
        <v>22</v>
      </c>
    </row>
    <row r="26" spans="1:18" s="106" customFormat="1" ht="25" customHeight="1" x14ac:dyDescent="0.2">
      <c r="A26" s="107" t="s">
        <v>23</v>
      </c>
      <c r="B26" s="18">
        <v>1057</v>
      </c>
      <c r="C26" s="19">
        <v>920</v>
      </c>
      <c r="D26" s="20">
        <v>324</v>
      </c>
      <c r="E26" s="20">
        <v>0</v>
      </c>
      <c r="F26" s="20">
        <v>0</v>
      </c>
      <c r="G26" s="20">
        <v>398</v>
      </c>
      <c r="H26" s="21">
        <v>198</v>
      </c>
      <c r="I26" s="21">
        <v>0</v>
      </c>
      <c r="J26" s="22">
        <v>137</v>
      </c>
      <c r="K26" s="23">
        <v>31</v>
      </c>
      <c r="L26" s="24">
        <v>0</v>
      </c>
      <c r="M26" s="40">
        <v>2101.0157228328926</v>
      </c>
      <c r="N26" s="41">
        <v>1828.6986423900296</v>
      </c>
      <c r="O26" s="41">
        <v>272.31708044286307</v>
      </c>
      <c r="P26" s="105"/>
      <c r="Q26" s="46">
        <v>50309</v>
      </c>
      <c r="R26" s="150" t="s">
        <v>55</v>
      </c>
    </row>
    <row r="27" spans="1:18" s="126" customFormat="1" ht="25" customHeight="1" x14ac:dyDescent="0.2">
      <c r="A27" s="114" t="s">
        <v>24</v>
      </c>
      <c r="B27" s="115">
        <v>206</v>
      </c>
      <c r="C27" s="116">
        <v>206</v>
      </c>
      <c r="D27" s="117">
        <v>0</v>
      </c>
      <c r="E27" s="117">
        <v>4</v>
      </c>
      <c r="F27" s="117">
        <v>0</v>
      </c>
      <c r="G27" s="117">
        <v>0</v>
      </c>
      <c r="H27" s="118">
        <v>202</v>
      </c>
      <c r="I27" s="118">
        <v>206</v>
      </c>
      <c r="J27" s="119">
        <v>0</v>
      </c>
      <c r="K27" s="120">
        <v>0</v>
      </c>
      <c r="L27" s="121">
        <v>0</v>
      </c>
      <c r="M27" s="122">
        <v>1142.0968010201252</v>
      </c>
      <c r="N27" s="123">
        <v>1142.0968010201252</v>
      </c>
      <c r="O27" s="123">
        <v>0</v>
      </c>
      <c r="P27" s="124"/>
      <c r="Q27" s="125">
        <f>Q28</f>
        <v>18037</v>
      </c>
      <c r="R27" s="154" t="s">
        <v>56</v>
      </c>
    </row>
    <row r="28" spans="1:18" s="4" customFormat="1" ht="25" customHeight="1" x14ac:dyDescent="0.2">
      <c r="A28" s="11" t="s">
        <v>25</v>
      </c>
      <c r="B28" s="25">
        <v>206</v>
      </c>
      <c r="C28" s="26">
        <v>206</v>
      </c>
      <c r="D28" s="27">
        <v>0</v>
      </c>
      <c r="E28" s="27">
        <v>4</v>
      </c>
      <c r="F28" s="27">
        <v>0</v>
      </c>
      <c r="G28" s="27">
        <v>0</v>
      </c>
      <c r="H28" s="28">
        <v>202</v>
      </c>
      <c r="I28" s="28">
        <v>206</v>
      </c>
      <c r="J28" s="29">
        <v>0</v>
      </c>
      <c r="K28" s="30">
        <v>0</v>
      </c>
      <c r="L28" s="31">
        <v>0</v>
      </c>
      <c r="M28" s="44">
        <v>1142.0968010201252</v>
      </c>
      <c r="N28" s="45">
        <v>1142.0968010201252</v>
      </c>
      <c r="O28" s="45">
        <v>0</v>
      </c>
      <c r="Q28" s="48">
        <v>18037</v>
      </c>
      <c r="R28" s="152" t="s">
        <v>57</v>
      </c>
    </row>
    <row r="29" spans="1:18" s="65" customFormat="1" ht="25" customHeight="1" x14ac:dyDescent="0.2">
      <c r="A29" s="87" t="s">
        <v>78</v>
      </c>
      <c r="B29" s="80">
        <v>3485</v>
      </c>
      <c r="C29" s="81">
        <v>3022</v>
      </c>
      <c r="D29" s="82">
        <v>981</v>
      </c>
      <c r="E29" s="82">
        <v>4</v>
      </c>
      <c r="F29" s="82">
        <v>0</v>
      </c>
      <c r="G29" s="82">
        <v>856</v>
      </c>
      <c r="H29" s="83">
        <v>1181</v>
      </c>
      <c r="I29" s="83">
        <v>399</v>
      </c>
      <c r="J29" s="97">
        <v>463</v>
      </c>
      <c r="K29" s="85">
        <v>62</v>
      </c>
      <c r="L29" s="86">
        <v>0</v>
      </c>
      <c r="M29" s="61">
        <v>2472.8413195109661</v>
      </c>
      <c r="N29" s="62">
        <v>2144.3117553980319</v>
      </c>
      <c r="O29" s="62">
        <v>328.52956411293468</v>
      </c>
      <c r="P29" s="63"/>
      <c r="Q29" s="66">
        <f>Q30+Q31+Q32+Q33+Q37</f>
        <v>140931</v>
      </c>
      <c r="R29" s="153" t="s">
        <v>26</v>
      </c>
    </row>
    <row r="30" spans="1:18" s="104" customFormat="1" ht="25" customHeight="1" x14ac:dyDescent="0.2">
      <c r="A30" s="107" t="s">
        <v>27</v>
      </c>
      <c r="B30" s="18">
        <v>800</v>
      </c>
      <c r="C30" s="19">
        <v>656</v>
      </c>
      <c r="D30" s="20">
        <v>189</v>
      </c>
      <c r="E30" s="20">
        <v>0</v>
      </c>
      <c r="F30" s="20">
        <v>0</v>
      </c>
      <c r="G30" s="20">
        <v>195</v>
      </c>
      <c r="H30" s="21">
        <v>272</v>
      </c>
      <c r="I30" s="21">
        <v>0</v>
      </c>
      <c r="J30" s="108">
        <v>144</v>
      </c>
      <c r="K30" s="23">
        <v>12</v>
      </c>
      <c r="L30" s="24">
        <v>0</v>
      </c>
      <c r="M30" s="40">
        <v>1726.1468087860874</v>
      </c>
      <c r="N30" s="41">
        <v>1415.4403832045916</v>
      </c>
      <c r="O30" s="41">
        <v>310.70642558149569</v>
      </c>
      <c r="P30" s="4"/>
      <c r="Q30" s="46">
        <v>46346</v>
      </c>
      <c r="R30" s="150" t="s">
        <v>58</v>
      </c>
    </row>
    <row r="31" spans="1:18" s="106" customFormat="1" ht="25" customHeight="1" x14ac:dyDescent="0.2">
      <c r="A31" s="107" t="s">
        <v>28</v>
      </c>
      <c r="B31" s="18">
        <v>349</v>
      </c>
      <c r="C31" s="19">
        <v>281</v>
      </c>
      <c r="D31" s="20">
        <v>0</v>
      </c>
      <c r="E31" s="20">
        <v>0</v>
      </c>
      <c r="F31" s="20">
        <v>0</v>
      </c>
      <c r="G31" s="20">
        <v>80</v>
      </c>
      <c r="H31" s="21">
        <v>201</v>
      </c>
      <c r="I31" s="21">
        <v>0</v>
      </c>
      <c r="J31" s="108">
        <v>68</v>
      </c>
      <c r="K31" s="23">
        <v>0</v>
      </c>
      <c r="L31" s="24">
        <v>0</v>
      </c>
      <c r="M31" s="40">
        <v>1316.6830151663773</v>
      </c>
      <c r="N31" s="41">
        <v>1060.1373273975703</v>
      </c>
      <c r="O31" s="41">
        <v>256.54568776880706</v>
      </c>
      <c r="P31" s="105"/>
      <c r="Q31" s="46">
        <v>26506</v>
      </c>
      <c r="R31" s="150" t="s">
        <v>59</v>
      </c>
    </row>
    <row r="32" spans="1:18" s="104" customFormat="1" ht="25" customHeight="1" x14ac:dyDescent="0.2">
      <c r="A32" s="107" t="s">
        <v>29</v>
      </c>
      <c r="B32" s="18">
        <v>1349</v>
      </c>
      <c r="C32" s="19">
        <v>1250</v>
      </c>
      <c r="D32" s="20">
        <v>544</v>
      </c>
      <c r="E32" s="20">
        <v>4</v>
      </c>
      <c r="F32" s="20">
        <v>0</v>
      </c>
      <c r="G32" s="20">
        <v>162</v>
      </c>
      <c r="H32" s="21">
        <v>540</v>
      </c>
      <c r="I32" s="21">
        <v>399</v>
      </c>
      <c r="J32" s="22">
        <v>99</v>
      </c>
      <c r="K32" s="23">
        <v>22</v>
      </c>
      <c r="L32" s="24">
        <v>0</v>
      </c>
      <c r="M32" s="40">
        <v>5490.8824487137745</v>
      </c>
      <c r="N32" s="41">
        <v>5087.9192445457511</v>
      </c>
      <c r="O32" s="41">
        <v>402.96320416802348</v>
      </c>
      <c r="P32" s="4"/>
      <c r="Q32" s="46">
        <v>24568</v>
      </c>
      <c r="R32" s="155" t="s">
        <v>60</v>
      </c>
    </row>
    <row r="33" spans="1:18" s="126" customFormat="1" ht="25" customHeight="1" x14ac:dyDescent="0.2">
      <c r="A33" s="114" t="s">
        <v>30</v>
      </c>
      <c r="B33" s="115">
        <v>908</v>
      </c>
      <c r="C33" s="116">
        <v>775</v>
      </c>
      <c r="D33" s="117">
        <v>248</v>
      </c>
      <c r="E33" s="117">
        <v>0</v>
      </c>
      <c r="F33" s="117">
        <v>0</v>
      </c>
      <c r="G33" s="117">
        <v>419</v>
      </c>
      <c r="H33" s="118">
        <v>108</v>
      </c>
      <c r="I33" s="118">
        <v>0</v>
      </c>
      <c r="J33" s="119">
        <v>133</v>
      </c>
      <c r="K33" s="120">
        <v>28</v>
      </c>
      <c r="L33" s="121">
        <v>0</v>
      </c>
      <c r="M33" s="122">
        <v>2519.7025197025196</v>
      </c>
      <c r="N33" s="123">
        <v>2150.627150627151</v>
      </c>
      <c r="O33" s="123">
        <v>369.07536907536911</v>
      </c>
      <c r="P33" s="124"/>
      <c r="Q33" s="125">
        <f>SUM(Q34:Q36)</f>
        <v>36036</v>
      </c>
      <c r="R33" s="151" t="s">
        <v>40</v>
      </c>
    </row>
    <row r="34" spans="1:18" s="4" customFormat="1" ht="25" customHeight="1" x14ac:dyDescent="0.2">
      <c r="A34" s="12" t="s">
        <v>31</v>
      </c>
      <c r="B34" s="18">
        <v>150</v>
      </c>
      <c r="C34" s="19">
        <v>115</v>
      </c>
      <c r="D34" s="20" t="s">
        <v>82</v>
      </c>
      <c r="E34" s="20" t="s">
        <v>82</v>
      </c>
      <c r="F34" s="20" t="s">
        <v>82</v>
      </c>
      <c r="G34" s="20">
        <v>115</v>
      </c>
      <c r="H34" s="21" t="s">
        <v>82</v>
      </c>
      <c r="I34" s="21" t="s">
        <v>82</v>
      </c>
      <c r="J34" s="22">
        <v>35</v>
      </c>
      <c r="K34" s="23">
        <v>9</v>
      </c>
      <c r="L34" s="24">
        <v>0</v>
      </c>
      <c r="M34" s="40">
        <v>2538.5005923168046</v>
      </c>
      <c r="N34" s="41">
        <v>1946.1837874428838</v>
      </c>
      <c r="O34" s="41">
        <v>592.31680487392111</v>
      </c>
      <c r="Q34" s="46">
        <v>5909</v>
      </c>
      <c r="R34" s="150" t="s">
        <v>61</v>
      </c>
    </row>
    <row r="35" spans="1:18" s="4" customFormat="1" ht="25" customHeight="1" x14ac:dyDescent="0.2">
      <c r="A35" s="12" t="s">
        <v>32</v>
      </c>
      <c r="B35" s="18">
        <v>117</v>
      </c>
      <c r="C35" s="19">
        <v>90</v>
      </c>
      <c r="D35" s="20" t="s">
        <v>82</v>
      </c>
      <c r="E35" s="20" t="s">
        <v>82</v>
      </c>
      <c r="F35" s="20" t="s">
        <v>82</v>
      </c>
      <c r="G35" s="20">
        <v>90</v>
      </c>
      <c r="H35" s="21" t="s">
        <v>82</v>
      </c>
      <c r="I35" s="21" t="s">
        <v>82</v>
      </c>
      <c r="J35" s="22">
        <v>27</v>
      </c>
      <c r="K35" s="23">
        <v>2</v>
      </c>
      <c r="L35" s="24">
        <v>0</v>
      </c>
      <c r="M35" s="40">
        <v>1232.2274881516589</v>
      </c>
      <c r="N35" s="41">
        <v>947.8672985781991</v>
      </c>
      <c r="O35" s="41">
        <v>284.36018957345971</v>
      </c>
      <c r="Q35" s="46">
        <v>9495</v>
      </c>
      <c r="R35" s="150" t="s">
        <v>62</v>
      </c>
    </row>
    <row r="36" spans="1:18" s="4" customFormat="1" ht="25" customHeight="1" x14ac:dyDescent="0.2">
      <c r="A36" s="12" t="s">
        <v>33</v>
      </c>
      <c r="B36" s="18">
        <v>641</v>
      </c>
      <c r="C36" s="19">
        <v>570</v>
      </c>
      <c r="D36" s="20">
        <v>248</v>
      </c>
      <c r="E36" s="20" t="s">
        <v>82</v>
      </c>
      <c r="F36" s="20" t="s">
        <v>82</v>
      </c>
      <c r="G36" s="20">
        <v>214</v>
      </c>
      <c r="H36" s="21">
        <v>108</v>
      </c>
      <c r="I36" s="21" t="s">
        <v>82</v>
      </c>
      <c r="J36" s="22">
        <v>71</v>
      </c>
      <c r="K36" s="23">
        <v>17</v>
      </c>
      <c r="L36" s="24">
        <v>0</v>
      </c>
      <c r="M36" s="40">
        <v>3106.8243505234586</v>
      </c>
      <c r="N36" s="41">
        <v>2762.6987204342768</v>
      </c>
      <c r="O36" s="41">
        <v>344.12563008918187</v>
      </c>
      <c r="Q36" s="46">
        <v>20632</v>
      </c>
      <c r="R36" s="150" t="s">
        <v>63</v>
      </c>
    </row>
    <row r="37" spans="1:18" s="129" customFormat="1" ht="25" customHeight="1" x14ac:dyDescent="0.2">
      <c r="A37" s="114" t="s">
        <v>34</v>
      </c>
      <c r="B37" s="115">
        <v>79</v>
      </c>
      <c r="C37" s="116">
        <v>60</v>
      </c>
      <c r="D37" s="117">
        <v>0</v>
      </c>
      <c r="E37" s="117">
        <v>0</v>
      </c>
      <c r="F37" s="117">
        <v>0</v>
      </c>
      <c r="G37" s="117">
        <v>0</v>
      </c>
      <c r="H37" s="118">
        <v>60</v>
      </c>
      <c r="I37" s="118">
        <v>0</v>
      </c>
      <c r="J37" s="119">
        <v>19</v>
      </c>
      <c r="K37" s="120">
        <v>0</v>
      </c>
      <c r="L37" s="121">
        <v>0</v>
      </c>
      <c r="M37" s="122">
        <v>1056.8561872909697</v>
      </c>
      <c r="N37" s="123">
        <v>802.67558528428083</v>
      </c>
      <c r="O37" s="123">
        <v>254.18060200668899</v>
      </c>
      <c r="P37" s="128"/>
      <c r="Q37" s="125">
        <f>Q38</f>
        <v>7475</v>
      </c>
      <c r="R37" s="151" t="s">
        <v>41</v>
      </c>
    </row>
    <row r="38" spans="1:18" s="4" customFormat="1" ht="25" customHeight="1" x14ac:dyDescent="0.2">
      <c r="A38" s="13" t="s">
        <v>35</v>
      </c>
      <c r="B38" s="33">
        <v>79</v>
      </c>
      <c r="C38" s="34">
        <v>60</v>
      </c>
      <c r="D38" s="35">
        <v>0</v>
      </c>
      <c r="E38" s="35">
        <v>0</v>
      </c>
      <c r="F38" s="35">
        <v>0</v>
      </c>
      <c r="G38" s="35">
        <v>0</v>
      </c>
      <c r="H38" s="36">
        <v>60</v>
      </c>
      <c r="I38" s="36">
        <v>0</v>
      </c>
      <c r="J38" s="37">
        <v>19</v>
      </c>
      <c r="K38" s="38">
        <v>0</v>
      </c>
      <c r="L38" s="39">
        <v>0</v>
      </c>
      <c r="M38" s="42">
        <v>1056.8561872909697</v>
      </c>
      <c r="N38" s="43">
        <v>802.67558528428083</v>
      </c>
      <c r="O38" s="43">
        <v>254.18060200668899</v>
      </c>
      <c r="Q38" s="47">
        <v>7475</v>
      </c>
      <c r="R38" s="156" t="s">
        <v>64</v>
      </c>
    </row>
    <row r="39" spans="1:18" s="4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Q39" s="9">
        <f>Q6+Q7</f>
        <v>787675</v>
      </c>
      <c r="R39" s="113"/>
    </row>
    <row r="40" spans="1:18" s="4" customFormat="1" x14ac:dyDescent="0.2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Q40" s="8"/>
      <c r="R40" s="113"/>
    </row>
    <row r="41" spans="1:18" s="4" customFormat="1" x14ac:dyDescent="0.2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Q41" s="8"/>
      <c r="R41" s="113"/>
    </row>
    <row r="42" spans="1:18" s="4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Q42" s="8"/>
      <c r="R42" s="113"/>
    </row>
    <row r="43" spans="1:18" s="4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Q43" s="8"/>
      <c r="R43" s="113"/>
    </row>
    <row r="44" spans="1:18" s="4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Q44" s="8"/>
      <c r="R44" s="113"/>
    </row>
    <row r="45" spans="1:18" s="4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Q45" s="8"/>
      <c r="R45" s="113"/>
    </row>
    <row r="46" spans="1:18" s="4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Q46" s="8"/>
      <c r="R46" s="113"/>
    </row>
    <row r="47" spans="1:18" s="4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Q47" s="7"/>
      <c r="R47" s="113"/>
    </row>
    <row r="48" spans="1:18" s="4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Q48" s="7"/>
      <c r="R48" s="113"/>
    </row>
    <row r="49" spans="1:18" s="4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Q49" s="7"/>
      <c r="R49" s="113"/>
    </row>
  </sheetData>
  <mergeCells count="9">
    <mergeCell ref="M2:O2"/>
    <mergeCell ref="A3:A4"/>
    <mergeCell ref="Q3:Q4"/>
    <mergeCell ref="M3:O3"/>
    <mergeCell ref="B3:B4"/>
    <mergeCell ref="C3:C4"/>
    <mergeCell ref="J3:J4"/>
    <mergeCell ref="L3:L4"/>
    <mergeCell ref="I3:I4"/>
  </mergeCells>
  <phoneticPr fontId="18"/>
  <dataValidations count="1">
    <dataValidation errorStyle="warning" imeMode="halfAlpha" allowBlank="1" showInputMessage="1" showErrorMessage="1" error="式が入力されています" sqref="M5:O38 M65541:O65574 M131077:O131110 M196613:O196646 M262149:O262182 M327685:O327718 M393221:O393254 M458757:O458790 M524293:O524326 M589829:O589862 M655365:O655398 M720901:O720934 M786437:O786470 M851973:O852006 M917509:O917542 M983045:O983078 B9:C38 B65545:C65574 B131081:C131110 B196617:C196646 B262153:C262182 B327689:C327718 B393225:C393254 B458761:C458790 B524297:C524326 B589833:C589862 B655369:C655398 B720905:C720934 B786441:C786470 B851977:C852006 B917513:C917542 B983049:C983078 Q5 B65541:L65544 B131077:L131080 B196613:L196616 B262149:L262152 B327685:L327688 B393221:L393224 B458757:L458760 B524293:L524296 B589829:L589832 B655365:L655368 B720901:L720904 B786437:L786440 B851973:L851976 B917509:L917512 B983045:L983048 R5:R7 B5:L8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</vt:lpstr>
      <vt:lpstr>表4!Print_Area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片淵　祐子（医務課）</dc:creator>
  <cp:lastModifiedBy>橋口　あや子（医務課）</cp:lastModifiedBy>
  <cp:lastPrinted>2025-11-06T05:36:32Z</cp:lastPrinted>
  <dcterms:created xsi:type="dcterms:W3CDTF">2015-01-27T06:02:00Z</dcterms:created>
  <dcterms:modified xsi:type="dcterms:W3CDTF">2026-03-04T02:12:35Z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