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fs101\Share\100190統計分析課\02 加工分析担当\22_産業連関表（作成）\★令和2年産業連関表作成(保存)\分析ツール作成\"/>
    </mc:Choice>
  </mc:AlternateContent>
  <xr:revisionPtr revIDLastSave="0" documentId="13_ncr:101_{E922A35B-37BA-4213-91D6-C6CC11433851}" xr6:coauthVersionLast="47" xr6:coauthVersionMax="47" xr10:uidLastSave="{00000000-0000-0000-0000-000000000000}"/>
  <bookViews>
    <workbookView xWindow="4056" yWindow="-17388" windowWidth="30936" windowHeight="16776" tabRatio="804" xr2:uid="{00000000-000D-0000-FFFF-FFFF00000000}"/>
  </bookViews>
  <sheets>
    <sheet name="使用法" sheetId="10" r:id="rId1"/>
    <sheet name="試算" sheetId="5" r:id="rId2"/>
    <sheet name="生産額への変換37部門" sheetId="12" r:id="rId3"/>
    <sheet name="結果" sheetId="9" r:id="rId4"/>
    <sheet name="投入係数" sheetId="4" r:id="rId5"/>
    <sheet name="自給率" sheetId="6" r:id="rId6"/>
    <sheet name="フロー" sheetId="7" r:id="rId7"/>
    <sheet name="グラフ" sheetId="11" r:id="rId8"/>
    <sheet name="逆行列" sheetId="1" r:id="rId9"/>
  </sheets>
  <definedNames>
    <definedName name="_xlnm.Print_Area" localSheetId="3">結果!$A$1:$AJ$41</definedName>
    <definedName name="_xlnm.Print_Area" localSheetId="0">使用法!$A$1:$N$51</definedName>
    <definedName name="_xlnm.Print_Area" localSheetId="1">試算!$A$1:$AF$45</definedName>
    <definedName name="_xlnm.Print_Area" localSheetId="2">生産額への変換37部門!$A$1:$I$41</definedName>
    <definedName name="_xlnm.Print_Titles" localSheetId="1">試算!$A:$B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1" l="1"/>
  <c r="B36" i="11" l="1"/>
  <c r="B37" i="11"/>
  <c r="B38" i="11"/>
  <c r="H40" i="1"/>
  <c r="O8" i="5" a="1"/>
  <c r="O20" i="5" s="1"/>
  <c r="AC20" i="5" s="1"/>
  <c r="K8" i="5" a="1"/>
  <c r="K41" i="5" s="1"/>
  <c r="AA41" i="5" s="1"/>
  <c r="O40" i="1"/>
  <c r="P40" i="1"/>
  <c r="Q40" i="1"/>
  <c r="R40" i="1"/>
  <c r="S40" i="1"/>
  <c r="T40" i="1"/>
  <c r="U40" i="1"/>
  <c r="V40" i="1"/>
  <c r="W40" i="1"/>
  <c r="X40" i="1"/>
  <c r="Y40" i="1"/>
  <c r="Z40" i="1"/>
  <c r="AA40" i="1"/>
  <c r="AB40" i="1"/>
  <c r="AC40" i="1"/>
  <c r="AD40" i="1"/>
  <c r="AE40" i="1"/>
  <c r="AF40" i="1"/>
  <c r="AG40" i="1"/>
  <c r="AH40" i="1"/>
  <c r="AI40" i="1"/>
  <c r="AJ40" i="1"/>
  <c r="AK40" i="1"/>
  <c r="AL40" i="1"/>
  <c r="C40" i="1"/>
  <c r="D40" i="1"/>
  <c r="E40" i="1"/>
  <c r="F40" i="1"/>
  <c r="G40" i="1"/>
  <c r="I40" i="1"/>
  <c r="J40" i="1"/>
  <c r="K40" i="1"/>
  <c r="L40" i="1"/>
  <c r="M40" i="1"/>
  <c r="N40" i="1"/>
  <c r="B40" i="1"/>
  <c r="D37" i="6"/>
  <c r="F43" i="5" s="1"/>
  <c r="W43" i="5" s="1"/>
  <c r="D38" i="6"/>
  <c r="F44" i="5" s="1"/>
  <c r="W44" i="5" s="1"/>
  <c r="D39" i="6"/>
  <c r="F45" i="5" s="1"/>
  <c r="C41" i="4"/>
  <c r="C43" i="4" s="1"/>
  <c r="D41" i="4"/>
  <c r="D43" i="4" s="1"/>
  <c r="E41" i="4"/>
  <c r="E43" i="4" s="1"/>
  <c r="F41" i="4"/>
  <c r="F43" i="4" s="1"/>
  <c r="G41" i="4"/>
  <c r="G43" i="4" s="1"/>
  <c r="H41" i="4"/>
  <c r="H43" i="4" s="1"/>
  <c r="I41" i="4"/>
  <c r="I43" i="4" s="1"/>
  <c r="J41" i="4"/>
  <c r="J43" i="4" s="1"/>
  <c r="K41" i="4"/>
  <c r="K43" i="4" s="1"/>
  <c r="L41" i="4"/>
  <c r="L43" i="4" s="1"/>
  <c r="M41" i="4"/>
  <c r="M43" i="4" s="1"/>
  <c r="N41" i="4"/>
  <c r="N43" i="4" s="1"/>
  <c r="O41" i="4"/>
  <c r="O43" i="4" s="1"/>
  <c r="P41" i="4"/>
  <c r="P43" i="4" s="1"/>
  <c r="Q41" i="4"/>
  <c r="Q43" i="4" s="1"/>
  <c r="R41" i="4"/>
  <c r="R43" i="4" s="1"/>
  <c r="S41" i="4"/>
  <c r="S43" i="4" s="1"/>
  <c r="T41" i="4"/>
  <c r="T43" i="4" s="1"/>
  <c r="U41" i="4"/>
  <c r="U43" i="4" s="1"/>
  <c r="V41" i="4"/>
  <c r="V43" i="4" s="1"/>
  <c r="W41" i="4"/>
  <c r="W43" i="4" s="1"/>
  <c r="X41" i="4"/>
  <c r="X43" i="4" s="1"/>
  <c r="Y41" i="4"/>
  <c r="Y43" i="4" s="1"/>
  <c r="Z41" i="4"/>
  <c r="Z43" i="4" s="1"/>
  <c r="AA41" i="4"/>
  <c r="AA43" i="4" s="1"/>
  <c r="AB41" i="4"/>
  <c r="AB43" i="4" s="1"/>
  <c r="AC41" i="4"/>
  <c r="AC43" i="4" s="1"/>
  <c r="AD41" i="4"/>
  <c r="AD43" i="4" s="1"/>
  <c r="AE41" i="4"/>
  <c r="AE43" i="4" s="1"/>
  <c r="AF41" i="4"/>
  <c r="AF43" i="4" s="1"/>
  <c r="AG41" i="4"/>
  <c r="AG43" i="4" s="1"/>
  <c r="AH41" i="4"/>
  <c r="AH43" i="4" s="1"/>
  <c r="AI41" i="4"/>
  <c r="AI43" i="4" s="1"/>
  <c r="AJ41" i="4"/>
  <c r="AJ43" i="4" s="1"/>
  <c r="AK41" i="4"/>
  <c r="AK43" i="4" s="1"/>
  <c r="AL41" i="4"/>
  <c r="AL43" i="4" s="1"/>
  <c r="B41" i="4"/>
  <c r="B43" i="4" s="1"/>
  <c r="C45" i="5"/>
  <c r="L8" i="7" s="1"/>
  <c r="C37" i="12"/>
  <c r="F37" i="12" s="1"/>
  <c r="C38" i="12"/>
  <c r="C39" i="12"/>
  <c r="F39" i="12" s="1"/>
  <c r="C4" i="12"/>
  <c r="C5" i="12"/>
  <c r="F5" i="12" s="1"/>
  <c r="C6" i="12"/>
  <c r="G6" i="12" s="1"/>
  <c r="C7" i="12"/>
  <c r="F7" i="12" s="1"/>
  <c r="C8" i="12"/>
  <c r="G8" i="12" s="1"/>
  <c r="C9" i="12"/>
  <c r="G9" i="12" s="1"/>
  <c r="C10" i="12"/>
  <c r="G10" i="12" s="1"/>
  <c r="C11" i="12"/>
  <c r="F11" i="12" s="1"/>
  <c r="C12" i="12"/>
  <c r="G12" i="12" s="1"/>
  <c r="C13" i="12"/>
  <c r="G13" i="12" s="1"/>
  <c r="C14" i="12"/>
  <c r="F14" i="12" s="1"/>
  <c r="C15" i="12"/>
  <c r="G15" i="12" s="1"/>
  <c r="C16" i="12"/>
  <c r="F16" i="12" s="1"/>
  <c r="C17" i="12"/>
  <c r="G17" i="12" s="1"/>
  <c r="C18" i="12"/>
  <c r="F18" i="12" s="1"/>
  <c r="C19" i="12"/>
  <c r="F19" i="12" s="1"/>
  <c r="C20" i="12"/>
  <c r="G20" i="12" s="1"/>
  <c r="C21" i="12"/>
  <c r="G21" i="12" s="1"/>
  <c r="C22" i="12"/>
  <c r="F22" i="12" s="1"/>
  <c r="C23" i="12"/>
  <c r="G23" i="12" s="1"/>
  <c r="C24" i="12"/>
  <c r="G24" i="12" s="1"/>
  <c r="C25" i="12"/>
  <c r="G25" i="12" s="1"/>
  <c r="C26" i="12"/>
  <c r="G26" i="12" s="1"/>
  <c r="C27" i="12"/>
  <c r="G27" i="12" s="1"/>
  <c r="C28" i="12"/>
  <c r="C29" i="12"/>
  <c r="F29" i="12" s="1"/>
  <c r="C30" i="12"/>
  <c r="F30" i="12" s="1"/>
  <c r="C31" i="12"/>
  <c r="C32" i="12"/>
  <c r="G32" i="12" s="1"/>
  <c r="C33" i="12"/>
  <c r="G33" i="12" s="1"/>
  <c r="C34" i="12"/>
  <c r="C35" i="12"/>
  <c r="G35" i="12" s="1"/>
  <c r="C36" i="12"/>
  <c r="G36" i="12" s="1"/>
  <c r="C3" i="12"/>
  <c r="D36" i="6"/>
  <c r="F42" i="5" s="1"/>
  <c r="W42" i="5" s="1"/>
  <c r="B34" i="11"/>
  <c r="B35" i="11"/>
  <c r="D34" i="6"/>
  <c r="F40" i="5" s="1"/>
  <c r="W40" i="5" s="1"/>
  <c r="D35" i="6"/>
  <c r="F41" i="5" s="1"/>
  <c r="W41" i="5" s="1"/>
  <c r="D5" i="6"/>
  <c r="F11" i="5" s="1"/>
  <c r="W11" i="5" s="1"/>
  <c r="D6" i="6"/>
  <c r="F12" i="5" s="1"/>
  <c r="W12" i="5" s="1"/>
  <c r="D7" i="6"/>
  <c r="F13" i="5" s="1"/>
  <c r="W13" i="5" s="1"/>
  <c r="D8" i="6"/>
  <c r="F14" i="5" s="1"/>
  <c r="W14" i="5" s="1"/>
  <c r="D9" i="6"/>
  <c r="F15" i="5" s="1"/>
  <c r="W15" i="5" s="1"/>
  <c r="D10" i="6"/>
  <c r="F16" i="5" s="1"/>
  <c r="W16" i="5" s="1"/>
  <c r="D11" i="6"/>
  <c r="F17" i="5" s="1"/>
  <c r="W17" i="5" s="1"/>
  <c r="D12" i="6"/>
  <c r="F18" i="5" s="1"/>
  <c r="W18" i="5" s="1"/>
  <c r="D13" i="6"/>
  <c r="F19" i="5" s="1"/>
  <c r="W19" i="5" s="1"/>
  <c r="D14" i="6"/>
  <c r="F20" i="5" s="1"/>
  <c r="W20" i="5" s="1"/>
  <c r="D15" i="6"/>
  <c r="F21" i="5"/>
  <c r="W21" i="5" s="1"/>
  <c r="D16" i="6"/>
  <c r="F22" i="5" s="1"/>
  <c r="W22" i="5" s="1"/>
  <c r="D17" i="6"/>
  <c r="F23" i="5" s="1"/>
  <c r="W23" i="5" s="1"/>
  <c r="D18" i="6"/>
  <c r="F24" i="5" s="1"/>
  <c r="W24" i="5" s="1"/>
  <c r="D19" i="6"/>
  <c r="F25" i="5" s="1"/>
  <c r="W25" i="5" s="1"/>
  <c r="D20" i="6"/>
  <c r="F26" i="5" s="1"/>
  <c r="W26" i="5" s="1"/>
  <c r="D21" i="6"/>
  <c r="F27" i="5" s="1"/>
  <c r="W27" i="5" s="1"/>
  <c r="D22" i="6"/>
  <c r="F28" i="5" s="1"/>
  <c r="W28" i="5" s="1"/>
  <c r="D23" i="6"/>
  <c r="F29" i="5" s="1"/>
  <c r="W29" i="5" s="1"/>
  <c r="D24" i="6"/>
  <c r="F30" i="5" s="1"/>
  <c r="W30" i="5" s="1"/>
  <c r="D25" i="6"/>
  <c r="F31" i="5" s="1"/>
  <c r="W31" i="5" s="1"/>
  <c r="D26" i="6"/>
  <c r="F32" i="5" s="1"/>
  <c r="W32" i="5" s="1"/>
  <c r="D27" i="6"/>
  <c r="F33" i="5" s="1"/>
  <c r="W33" i="5" s="1"/>
  <c r="D28" i="6"/>
  <c r="F34" i="5" s="1"/>
  <c r="W34" i="5" s="1"/>
  <c r="D29" i="6"/>
  <c r="F35" i="5" s="1"/>
  <c r="W35" i="5" s="1"/>
  <c r="D30" i="6"/>
  <c r="F36" i="5" s="1"/>
  <c r="W36" i="5" s="1"/>
  <c r="D31" i="6"/>
  <c r="F37" i="5" s="1"/>
  <c r="W37" i="5" s="1"/>
  <c r="D32" i="6"/>
  <c r="F38" i="5" s="1"/>
  <c r="W38" i="5" s="1"/>
  <c r="D33" i="6"/>
  <c r="F39" i="5" s="1"/>
  <c r="W39" i="5" s="1"/>
  <c r="D2" i="6"/>
  <c r="F8" i="5" s="1"/>
  <c r="W8" i="5" s="1"/>
  <c r="D3" i="6"/>
  <c r="F9" i="5" s="1"/>
  <c r="W9" i="5" s="1"/>
  <c r="D4" i="6"/>
  <c r="F10" i="5" s="1"/>
  <c r="W10" i="5" s="1"/>
  <c r="B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 i="11"/>
  <c r="B2" i="11"/>
  <c r="L3" i="7"/>
  <c r="G2" i="9" s="1"/>
  <c r="S45" i="5"/>
  <c r="F6" i="12"/>
  <c r="H6" i="12" s="1"/>
  <c r="D11" i="5" s="1"/>
  <c r="K38" i="5"/>
  <c r="AA38" i="5" s="1"/>
  <c r="G18" i="12" l="1"/>
  <c r="G7" i="12"/>
  <c r="H7" i="12" s="1"/>
  <c r="D12" i="5" s="1"/>
  <c r="F26" i="12"/>
  <c r="F10" i="12"/>
  <c r="H10" i="12" s="1"/>
  <c r="D15" i="5" s="1"/>
  <c r="K34" i="5"/>
  <c r="AA34" i="5" s="1"/>
  <c r="K9" i="5"/>
  <c r="AA9" i="5" s="1"/>
  <c r="K20" i="5"/>
  <c r="AA20" i="5" s="1"/>
  <c r="K13" i="5"/>
  <c r="AA13" i="5" s="1"/>
  <c r="G14" i="12"/>
  <c r="G39" i="12"/>
  <c r="H39" i="12" s="1"/>
  <c r="D44" i="5" s="1"/>
  <c r="H26" i="12"/>
  <c r="D31" i="5" s="1"/>
  <c r="F32" i="12"/>
  <c r="H32" i="12" s="1"/>
  <c r="D37" i="5" s="1"/>
  <c r="G5" i="12"/>
  <c r="H5" i="12" s="1"/>
  <c r="D10" i="5" s="1"/>
  <c r="G11" i="12"/>
  <c r="H11" i="12" s="1"/>
  <c r="D16" i="5" s="1"/>
  <c r="F13" i="12"/>
  <c r="H13" i="12" s="1"/>
  <c r="D18" i="5" s="1"/>
  <c r="G37" i="12"/>
  <c r="H37" i="12" s="1"/>
  <c r="D42" i="5" s="1"/>
  <c r="G29" i="12"/>
  <c r="H29" i="12" s="1"/>
  <c r="D34" i="5" s="1"/>
  <c r="F24" i="12"/>
  <c r="H24" i="12" s="1"/>
  <c r="D29" i="5" s="1"/>
  <c r="F12" i="12"/>
  <c r="H12" i="12" s="1"/>
  <c r="D17" i="5" s="1"/>
  <c r="F23" i="12"/>
  <c r="H23" i="12" s="1"/>
  <c r="D28" i="5" s="1"/>
  <c r="F25" i="12"/>
  <c r="H25" i="12" s="1"/>
  <c r="D30" i="5" s="1"/>
  <c r="G19" i="12"/>
  <c r="H19" i="12" s="1"/>
  <c r="D24" i="5" s="1"/>
  <c r="AC28" i="7"/>
  <c r="K18" i="9" s="1"/>
  <c r="F11" i="9" s="1"/>
  <c r="O17" i="5"/>
  <c r="AC17" i="5" s="1"/>
  <c r="O36" i="5"/>
  <c r="AC36" i="5" s="1"/>
  <c r="O37" i="5"/>
  <c r="AC37" i="5" s="1"/>
  <c r="O11" i="5"/>
  <c r="AC11" i="5" s="1"/>
  <c r="O14" i="5"/>
  <c r="AC14" i="5" s="1"/>
  <c r="O25" i="5"/>
  <c r="AC25" i="5" s="1"/>
  <c r="O43" i="5"/>
  <c r="AC43" i="5" s="1"/>
  <c r="O15" i="5"/>
  <c r="AC15" i="5" s="1"/>
  <c r="O24" i="5"/>
  <c r="AC24" i="5" s="1"/>
  <c r="O39" i="5"/>
  <c r="AC39" i="5" s="1"/>
  <c r="F15" i="12"/>
  <c r="H15" i="12" s="1"/>
  <c r="D20" i="5" s="1"/>
  <c r="O22" i="5"/>
  <c r="AC22" i="5" s="1"/>
  <c r="O9" i="5"/>
  <c r="AC9" i="5" s="1"/>
  <c r="O38" i="5"/>
  <c r="AC38" i="5" s="1"/>
  <c r="O31" i="5"/>
  <c r="AC31" i="5" s="1"/>
  <c r="O18" i="5"/>
  <c r="AC18" i="5" s="1"/>
  <c r="O30" i="5"/>
  <c r="AC30" i="5" s="1"/>
  <c r="G22" i="12"/>
  <c r="H22" i="12" s="1"/>
  <c r="D27" i="5" s="1"/>
  <c r="F20" i="12"/>
  <c r="H20" i="12" s="1"/>
  <c r="D25" i="5" s="1"/>
  <c r="F35" i="12"/>
  <c r="H35" i="12" s="1"/>
  <c r="D40" i="5" s="1"/>
  <c r="O19" i="5"/>
  <c r="AC19" i="5" s="1"/>
  <c r="O23" i="5"/>
  <c r="AC23" i="5" s="1"/>
  <c r="O35" i="5"/>
  <c r="AC35" i="5" s="1"/>
  <c r="O33" i="5"/>
  <c r="AC33" i="5" s="1"/>
  <c r="O28" i="5"/>
  <c r="AC28" i="5" s="1"/>
  <c r="G16" i="12"/>
  <c r="H16" i="12" s="1"/>
  <c r="D21" i="5" s="1"/>
  <c r="O27" i="5"/>
  <c r="AC27" i="5" s="1"/>
  <c r="O12" i="5"/>
  <c r="AC12" i="5" s="1"/>
  <c r="O40" i="5"/>
  <c r="AC40" i="5" s="1"/>
  <c r="O34" i="5"/>
  <c r="AC34" i="5" s="1"/>
  <c r="F9" i="12"/>
  <c r="H9" i="12" s="1"/>
  <c r="D14" i="5" s="1"/>
  <c r="F17" i="12"/>
  <c r="H17" i="12" s="1"/>
  <c r="D22" i="5" s="1"/>
  <c r="AH41" i="1"/>
  <c r="O41" i="1"/>
  <c r="K40" i="5"/>
  <c r="AA40" i="5" s="1"/>
  <c r="K27" i="5"/>
  <c r="AA27" i="5" s="1"/>
  <c r="K17" i="5"/>
  <c r="AA17" i="5" s="1"/>
  <c r="K21" i="5"/>
  <c r="AA21" i="5" s="1"/>
  <c r="K10" i="5"/>
  <c r="AA10" i="5" s="1"/>
  <c r="K30" i="5"/>
  <c r="AA30" i="5" s="1"/>
  <c r="K37" i="5"/>
  <c r="AA37" i="5" s="1"/>
  <c r="K16" i="5"/>
  <c r="AA16" i="5" s="1"/>
  <c r="K23" i="5"/>
  <c r="AA23" i="5" s="1"/>
  <c r="K28" i="5"/>
  <c r="AA28" i="5" s="1"/>
  <c r="K31" i="5"/>
  <c r="AA31" i="5" s="1"/>
  <c r="K32" i="5"/>
  <c r="AA32" i="5" s="1"/>
  <c r="K24" i="5"/>
  <c r="AA24" i="5" s="1"/>
  <c r="K15" i="5"/>
  <c r="AA15" i="5" s="1"/>
  <c r="O21" i="5"/>
  <c r="AC21" i="5" s="1"/>
  <c r="O8" i="5"/>
  <c r="AC8" i="5" s="1"/>
  <c r="O29" i="5"/>
  <c r="AC29" i="5" s="1"/>
  <c r="O32" i="5"/>
  <c r="AC32" i="5" s="1"/>
  <c r="O41" i="5"/>
  <c r="AC41" i="5" s="1"/>
  <c r="K33" i="5"/>
  <c r="AA33" i="5" s="1"/>
  <c r="K29" i="5"/>
  <c r="AA29" i="5" s="1"/>
  <c r="K25" i="5"/>
  <c r="AA25" i="5" s="1"/>
  <c r="K8" i="5"/>
  <c r="AA8" i="5" s="1"/>
  <c r="K18" i="5"/>
  <c r="AA18" i="5" s="1"/>
  <c r="K22" i="5"/>
  <c r="AA22" i="5" s="1"/>
  <c r="K14" i="5"/>
  <c r="AA14" i="5" s="1"/>
  <c r="K26" i="5"/>
  <c r="AA26" i="5" s="1"/>
  <c r="K19" i="5"/>
  <c r="AA19" i="5" s="1"/>
  <c r="K42" i="5"/>
  <c r="AA42" i="5" s="1"/>
  <c r="K44" i="5"/>
  <c r="AA44" i="5" s="1"/>
  <c r="K12" i="5"/>
  <c r="AA12" i="5" s="1"/>
  <c r="K39" i="5"/>
  <c r="AA39" i="5" s="1"/>
  <c r="K11" i="5"/>
  <c r="AA11" i="5" s="1"/>
  <c r="K43" i="5"/>
  <c r="AA43" i="5" s="1"/>
  <c r="K35" i="5"/>
  <c r="AA35" i="5" s="1"/>
  <c r="K36" i="5"/>
  <c r="AA36" i="5" s="1"/>
  <c r="O26" i="5"/>
  <c r="AC26" i="5" s="1"/>
  <c r="O42" i="5"/>
  <c r="AC42" i="5" s="1"/>
  <c r="O13" i="5"/>
  <c r="AC13" i="5" s="1"/>
  <c r="O16" i="5"/>
  <c r="AC16" i="5" s="1"/>
  <c r="F33" i="12"/>
  <c r="H33" i="12" s="1"/>
  <c r="D38" i="5" s="1"/>
  <c r="F8" i="12"/>
  <c r="H8" i="12" s="1"/>
  <c r="D13" i="5" s="1"/>
  <c r="F36" i="12"/>
  <c r="H36" i="12" s="1"/>
  <c r="D41" i="5" s="1"/>
  <c r="F21" i="12"/>
  <c r="H21" i="12" s="1"/>
  <c r="D26" i="5" s="1"/>
  <c r="H18" i="12"/>
  <c r="D23" i="5" s="1"/>
  <c r="G38" i="12"/>
  <c r="F38" i="12"/>
  <c r="G3" i="12"/>
  <c r="C40" i="12"/>
  <c r="F3" i="12"/>
  <c r="F34" i="12"/>
  <c r="G34" i="12"/>
  <c r="F31" i="12"/>
  <c r="G31" i="12"/>
  <c r="G28" i="12"/>
  <c r="F28" i="12"/>
  <c r="H14" i="12"/>
  <c r="D19" i="5" s="1"/>
  <c r="G4" i="12"/>
  <c r="F4" i="12"/>
  <c r="O44" i="5"/>
  <c r="AC44" i="5" s="1"/>
  <c r="O10" i="5"/>
  <c r="AC10" i="5" s="1"/>
  <c r="R41" i="1" l="1"/>
  <c r="AF41" i="1"/>
  <c r="H41" i="1"/>
  <c r="AD41" i="1"/>
  <c r="U8" i="5" a="1"/>
  <c r="X41" i="1"/>
  <c r="W41" i="1"/>
  <c r="L41" i="1"/>
  <c r="Z41" i="1"/>
  <c r="Y41" i="1"/>
  <c r="C41" i="1"/>
  <c r="N41" i="1"/>
  <c r="Q41" i="1"/>
  <c r="B41" i="1"/>
  <c r="S41" i="1"/>
  <c r="M41" i="1"/>
  <c r="G41" i="1"/>
  <c r="AE41" i="1"/>
  <c r="P41" i="1"/>
  <c r="AI41" i="1"/>
  <c r="V41" i="1"/>
  <c r="AC41" i="1"/>
  <c r="AL41" i="1"/>
  <c r="AK41" i="1"/>
  <c r="AJ41" i="1"/>
  <c r="I41" i="1"/>
  <c r="H34" i="12"/>
  <c r="D39" i="5" s="1"/>
  <c r="H31" i="12"/>
  <c r="D36" i="5" s="1"/>
  <c r="J41" i="1"/>
  <c r="F41" i="1"/>
  <c r="K41" i="1"/>
  <c r="AB41" i="1"/>
  <c r="AA41" i="1"/>
  <c r="U41" i="1"/>
  <c r="AG41" i="1"/>
  <c r="E41" i="1"/>
  <c r="T41" i="1"/>
  <c r="D41" i="1"/>
  <c r="H4" i="12"/>
  <c r="D9" i="5" s="1"/>
  <c r="H38" i="12"/>
  <c r="D43" i="5" s="1"/>
  <c r="G40" i="12"/>
  <c r="H30" i="12" s="1"/>
  <c r="D35" i="5" s="1"/>
  <c r="H28" i="12"/>
  <c r="D33" i="5" s="1"/>
  <c r="F40" i="12"/>
  <c r="H27" i="12" s="1"/>
  <c r="D32" i="5" s="1"/>
  <c r="H3" i="12"/>
  <c r="U8" i="5" l="1"/>
  <c r="U22" i="5"/>
  <c r="U26" i="5"/>
  <c r="U30" i="5"/>
  <c r="U15" i="5"/>
  <c r="U12" i="5"/>
  <c r="U39" i="5"/>
  <c r="U29" i="5"/>
  <c r="U28" i="5"/>
  <c r="U33" i="5"/>
  <c r="U20" i="5"/>
  <c r="U10" i="5"/>
  <c r="U13" i="5"/>
  <c r="U19" i="5"/>
  <c r="U14" i="5"/>
  <c r="U43" i="5"/>
  <c r="U32" i="5"/>
  <c r="U36" i="5"/>
  <c r="U21" i="5"/>
  <c r="U34" i="5"/>
  <c r="U42" i="5"/>
  <c r="U35" i="5"/>
  <c r="U11" i="5"/>
  <c r="U38" i="5"/>
  <c r="U23" i="5"/>
  <c r="U17" i="5"/>
  <c r="U16" i="5"/>
  <c r="U37" i="5"/>
  <c r="U44" i="5"/>
  <c r="U18" i="5"/>
  <c r="U27" i="5"/>
  <c r="U40" i="5"/>
  <c r="U24" i="5"/>
  <c r="U41" i="5"/>
  <c r="U31" i="5"/>
  <c r="U25" i="5"/>
  <c r="U9" i="5"/>
  <c r="H40" i="12"/>
  <c r="D8" i="5"/>
  <c r="U45" i="5" l="1"/>
  <c r="AO2" i="4" a="1"/>
  <c r="D45" i="5"/>
  <c r="BV2" i="4" l="1"/>
  <c r="BS2" i="4"/>
  <c r="AU2" i="4"/>
  <c r="BD2" i="4"/>
  <c r="AX2" i="4"/>
  <c r="AS2" i="4"/>
  <c r="AV2" i="4"/>
  <c r="BQ2" i="4"/>
  <c r="BJ2" i="4"/>
  <c r="AQ2" i="4"/>
  <c r="BX2" i="4"/>
  <c r="BX3" i="4" s="1"/>
  <c r="AR2" i="4"/>
  <c r="BI2" i="4"/>
  <c r="BG2" i="4"/>
  <c r="AW2" i="4"/>
  <c r="BW2" i="4"/>
  <c r="AO2" i="4"/>
  <c r="BH2" i="4"/>
  <c r="BL2" i="4"/>
  <c r="BU2" i="4"/>
  <c r="BB2" i="4"/>
  <c r="BA2" i="4"/>
  <c r="AT2" i="4"/>
  <c r="AP2" i="4"/>
  <c r="AY2" i="4"/>
  <c r="BO2" i="4"/>
  <c r="BE2" i="4"/>
  <c r="BM2" i="4"/>
  <c r="BP2" i="4"/>
  <c r="BC2" i="4"/>
  <c r="BY2" i="4"/>
  <c r="AZ2" i="4"/>
  <c r="BF2" i="4"/>
  <c r="BK2" i="4"/>
  <c r="BN2" i="4"/>
  <c r="BT2" i="4"/>
  <c r="BR2" i="4"/>
  <c r="BT9" i="4" l="1"/>
  <c r="BT31" i="4"/>
  <c r="BT27" i="4"/>
  <c r="BT3" i="4"/>
  <c r="BT19" i="4"/>
  <c r="BT8" i="4"/>
  <c r="BT30" i="4"/>
  <c r="BT24" i="4"/>
  <c r="BT22" i="4"/>
  <c r="BT17" i="4"/>
  <c r="BT10" i="4"/>
  <c r="BT32" i="4"/>
  <c r="BT11" i="4"/>
  <c r="BT33" i="4"/>
  <c r="BT16" i="4"/>
  <c r="BT38" i="4"/>
  <c r="BT18" i="4"/>
  <c r="BT37" i="4"/>
  <c r="BT13" i="4"/>
  <c r="BT25" i="4"/>
  <c r="BT26" i="4"/>
  <c r="BT34" i="4"/>
  <c r="BT20" i="4"/>
  <c r="BT6" i="4"/>
  <c r="BT7" i="4"/>
  <c r="BT12" i="4"/>
  <c r="BT29" i="4"/>
  <c r="BT36" i="4"/>
  <c r="BT39" i="4"/>
  <c r="BT23" i="4"/>
  <c r="BT4" i="4"/>
  <c r="BT28" i="4"/>
  <c r="BT14" i="4"/>
  <c r="BT21" i="4"/>
  <c r="BT15" i="4"/>
  <c r="BT35" i="4"/>
  <c r="BT5" i="4"/>
  <c r="AZ3" i="4"/>
  <c r="AZ28" i="4"/>
  <c r="AZ19" i="4"/>
  <c r="AZ12" i="4"/>
  <c r="AZ33" i="4"/>
  <c r="AZ9" i="4"/>
  <c r="AZ30" i="4"/>
  <c r="AZ6" i="4"/>
  <c r="AZ24" i="4"/>
  <c r="AZ25" i="4"/>
  <c r="AZ11" i="4"/>
  <c r="AZ32" i="4"/>
  <c r="AZ4" i="4"/>
  <c r="AZ20" i="4"/>
  <c r="AZ21" i="4"/>
  <c r="AZ17" i="4"/>
  <c r="AZ38" i="4"/>
  <c r="AZ14" i="4"/>
  <c r="AZ35" i="4"/>
  <c r="AZ7" i="4"/>
  <c r="AZ29" i="4"/>
  <c r="AZ37" i="4"/>
  <c r="AZ34" i="4"/>
  <c r="AZ31" i="4"/>
  <c r="AZ26" i="4"/>
  <c r="AZ16" i="4"/>
  <c r="AZ13" i="4"/>
  <c r="AZ10" i="4"/>
  <c r="AZ15" i="4"/>
  <c r="AZ5" i="4"/>
  <c r="AZ39" i="4"/>
  <c r="AZ8" i="4"/>
  <c r="AZ23" i="4"/>
  <c r="AZ27" i="4"/>
  <c r="AZ18" i="4"/>
  <c r="AZ22" i="4"/>
  <c r="AZ36" i="4"/>
  <c r="AP10" i="4"/>
  <c r="AP5" i="4"/>
  <c r="AP37" i="4"/>
  <c r="AP23" i="4"/>
  <c r="AP38" i="4"/>
  <c r="AP20" i="4"/>
  <c r="AP11" i="4"/>
  <c r="AP18" i="4"/>
  <c r="AP16" i="4"/>
  <c r="AP17" i="4"/>
  <c r="AP15" i="4"/>
  <c r="AP3" i="4"/>
  <c r="AP27" i="4"/>
  <c r="AP32" i="4"/>
  <c r="AP24" i="4"/>
  <c r="AP31" i="4"/>
  <c r="AP21" i="4"/>
  <c r="AP30" i="4"/>
  <c r="AP22" i="4"/>
  <c r="AP34" i="4"/>
  <c r="AP12" i="4"/>
  <c r="AP9" i="4"/>
  <c r="AP6" i="4"/>
  <c r="AP28" i="4"/>
  <c r="AP36" i="4"/>
  <c r="AP25" i="4"/>
  <c r="AP35" i="4"/>
  <c r="AP19" i="4"/>
  <c r="AP8" i="4"/>
  <c r="AP4" i="4"/>
  <c r="AP7" i="4"/>
  <c r="AP29" i="4"/>
  <c r="AP26" i="4"/>
  <c r="AP14" i="4"/>
  <c r="AP33" i="4"/>
  <c r="AP13" i="4"/>
  <c r="AP39" i="4"/>
  <c r="BU20" i="4"/>
  <c r="BU37" i="4"/>
  <c r="BU17" i="4"/>
  <c r="BU26" i="4"/>
  <c r="BU8" i="4"/>
  <c r="BU7" i="4"/>
  <c r="BU35" i="4"/>
  <c r="BU39" i="4"/>
  <c r="BU22" i="4"/>
  <c r="BU24" i="4"/>
  <c r="BU9" i="4"/>
  <c r="BU36" i="4"/>
  <c r="BU25" i="4"/>
  <c r="BU33" i="4"/>
  <c r="BU19" i="4"/>
  <c r="BU32" i="4"/>
  <c r="BU29" i="4"/>
  <c r="BU31" i="4"/>
  <c r="BU5" i="4"/>
  <c r="BU30" i="4"/>
  <c r="BU6" i="4"/>
  <c r="BU15" i="4"/>
  <c r="BU18" i="4"/>
  <c r="BU14" i="4"/>
  <c r="BU38" i="4"/>
  <c r="BU27" i="4"/>
  <c r="BU12" i="4"/>
  <c r="BU13" i="4"/>
  <c r="BU21" i="4"/>
  <c r="BU3" i="4"/>
  <c r="BU4" i="4"/>
  <c r="BU10" i="4"/>
  <c r="BU28" i="4"/>
  <c r="BU34" i="4"/>
  <c r="BU11" i="4"/>
  <c r="BU23" i="4"/>
  <c r="BU16" i="4"/>
  <c r="BX28" i="4"/>
  <c r="BX21" i="4"/>
  <c r="BX12" i="4"/>
  <c r="BX33" i="4"/>
  <c r="BX10" i="4"/>
  <c r="BX31" i="4"/>
  <c r="BX13" i="4"/>
  <c r="BX5" i="4"/>
  <c r="BX30" i="4"/>
  <c r="BX11" i="4"/>
  <c r="BX32" i="4"/>
  <c r="BX4" i="4"/>
  <c r="BX18" i="4"/>
  <c r="BX23" i="4"/>
  <c r="BX26" i="4"/>
  <c r="BX39" i="4"/>
  <c r="BX17" i="4"/>
  <c r="BX25" i="4"/>
  <c r="BX7" i="4"/>
  <c r="BX19" i="4"/>
  <c r="BX37" i="4"/>
  <c r="BX35" i="4"/>
  <c r="BX20" i="4"/>
  <c r="BX15" i="4"/>
  <c r="BX8" i="4"/>
  <c r="BX6" i="4"/>
  <c r="BX27" i="4"/>
  <c r="BX9" i="4"/>
  <c r="BX24" i="4"/>
  <c r="BX16" i="4"/>
  <c r="BX14" i="4"/>
  <c r="BX34" i="4"/>
  <c r="BX22" i="4"/>
  <c r="BX36" i="4"/>
  <c r="BX38" i="4"/>
  <c r="BX29" i="4"/>
  <c r="AR9" i="4"/>
  <c r="AR30" i="4"/>
  <c r="AR6" i="4"/>
  <c r="AR24" i="4"/>
  <c r="AR25" i="4"/>
  <c r="AR15" i="4"/>
  <c r="AR36" i="4"/>
  <c r="AR8" i="4"/>
  <c r="AR29" i="4"/>
  <c r="AR13" i="4"/>
  <c r="AR34" i="4"/>
  <c r="AR10" i="4"/>
  <c r="AR31" i="4"/>
  <c r="AR3" i="4"/>
  <c r="AR17" i="4"/>
  <c r="AR21" i="4"/>
  <c r="AR12" i="4"/>
  <c r="AR28" i="4"/>
  <c r="AR38" i="4"/>
  <c r="AR14" i="4"/>
  <c r="AR35" i="4"/>
  <c r="AR7" i="4"/>
  <c r="AR26" i="4"/>
  <c r="AR19" i="4"/>
  <c r="AR18" i="4"/>
  <c r="AR37" i="4"/>
  <c r="AR16" i="4"/>
  <c r="AR4" i="4"/>
  <c r="AR5" i="4"/>
  <c r="AR39" i="4"/>
  <c r="AR20" i="4"/>
  <c r="AR22" i="4"/>
  <c r="AR11" i="4"/>
  <c r="AR33" i="4"/>
  <c r="AR32" i="4"/>
  <c r="AR27" i="4"/>
  <c r="AR23" i="4"/>
  <c r="BN12" i="4"/>
  <c r="BN11" i="4"/>
  <c r="BN39" i="4"/>
  <c r="BN24" i="4"/>
  <c r="BN33" i="4"/>
  <c r="BN21" i="4"/>
  <c r="BN13" i="4"/>
  <c r="BN18" i="4"/>
  <c r="BN5" i="4"/>
  <c r="BN23" i="4"/>
  <c r="BN36" i="4"/>
  <c r="BN16" i="4"/>
  <c r="BN14" i="4"/>
  <c r="BN8" i="4"/>
  <c r="BN29" i="4"/>
  <c r="BN31" i="4"/>
  <c r="BN26" i="4"/>
  <c r="BN30" i="4"/>
  <c r="BN17" i="4"/>
  <c r="BN28" i="4"/>
  <c r="BN25" i="4"/>
  <c r="BN22" i="4"/>
  <c r="BN19" i="4"/>
  <c r="BN6" i="4"/>
  <c r="BN38" i="4"/>
  <c r="BN37" i="4"/>
  <c r="BN32" i="4"/>
  <c r="BN34" i="4"/>
  <c r="BN3" i="4"/>
  <c r="BN4" i="4"/>
  <c r="BN9" i="4"/>
  <c r="BN7" i="4"/>
  <c r="BN15" i="4"/>
  <c r="BN27" i="4"/>
  <c r="BN35" i="4"/>
  <c r="BN20" i="4"/>
  <c r="BN10" i="4"/>
  <c r="BE11" i="4"/>
  <c r="BE36" i="4"/>
  <c r="BE5" i="4"/>
  <c r="BE31" i="4"/>
  <c r="BE20" i="4"/>
  <c r="BE33" i="4"/>
  <c r="BE4" i="4"/>
  <c r="BE9" i="4"/>
  <c r="BE35" i="4"/>
  <c r="BE18" i="4"/>
  <c r="BE15" i="4"/>
  <c r="BE29" i="4"/>
  <c r="BE13" i="4"/>
  <c r="BE37" i="4"/>
  <c r="BE24" i="4"/>
  <c r="BE14" i="4"/>
  <c r="BE17" i="4"/>
  <c r="BE28" i="4"/>
  <c r="BE8" i="4"/>
  <c r="BE30" i="4"/>
  <c r="BE10" i="4"/>
  <c r="BE16" i="4"/>
  <c r="BE25" i="4"/>
  <c r="BE22" i="4"/>
  <c r="BE19" i="4"/>
  <c r="BE12" i="4"/>
  <c r="BE34" i="4"/>
  <c r="BE38" i="4"/>
  <c r="BE26" i="4"/>
  <c r="BE23" i="4"/>
  <c r="BE3" i="4"/>
  <c r="BE39" i="4"/>
  <c r="BE27" i="4"/>
  <c r="BE32" i="4"/>
  <c r="BE7" i="4"/>
  <c r="BE21" i="4"/>
  <c r="BE6" i="4"/>
  <c r="BK5" i="4"/>
  <c r="BK28" i="4"/>
  <c r="BK16" i="4"/>
  <c r="BK21" i="4"/>
  <c r="BK26" i="4"/>
  <c r="BK13" i="4"/>
  <c r="BK39" i="4"/>
  <c r="BK8" i="4"/>
  <c r="BK32" i="4"/>
  <c r="BK29" i="4"/>
  <c r="BK9" i="4"/>
  <c r="BK33" i="4"/>
  <c r="BK6" i="4"/>
  <c r="BK30" i="4"/>
  <c r="BK20" i="4"/>
  <c r="BK23" i="4"/>
  <c r="BK15" i="4"/>
  <c r="BK12" i="4"/>
  <c r="BK36" i="4"/>
  <c r="BK14" i="4"/>
  <c r="BK37" i="4"/>
  <c r="BK10" i="4"/>
  <c r="BK34" i="4"/>
  <c r="BK7" i="4"/>
  <c r="BK31" i="4"/>
  <c r="BK24" i="4"/>
  <c r="BK17" i="4"/>
  <c r="BK18" i="4"/>
  <c r="BK22" i="4"/>
  <c r="BK35" i="4"/>
  <c r="BK38" i="4"/>
  <c r="BK25" i="4"/>
  <c r="BK3" i="4"/>
  <c r="BK4" i="4"/>
  <c r="BK19" i="4"/>
  <c r="BK27" i="4"/>
  <c r="BK11" i="4"/>
  <c r="BS7" i="4"/>
  <c r="BS12" i="4"/>
  <c r="BS25" i="4"/>
  <c r="BS9" i="4"/>
  <c r="BS24" i="4"/>
  <c r="BS4" i="4"/>
  <c r="BS10" i="4"/>
  <c r="BS36" i="4"/>
  <c r="BS33" i="4"/>
  <c r="BS16" i="4"/>
  <c r="BS11" i="4"/>
  <c r="BS32" i="4"/>
  <c r="BS28" i="4"/>
  <c r="BS13" i="4"/>
  <c r="BS35" i="4"/>
  <c r="BS5" i="4"/>
  <c r="BS22" i="4"/>
  <c r="BS8" i="4"/>
  <c r="BS14" i="4"/>
  <c r="BS26" i="4"/>
  <c r="BS27" i="4"/>
  <c r="BS20" i="4"/>
  <c r="BS21" i="4"/>
  <c r="BS18" i="4"/>
  <c r="BS6" i="4"/>
  <c r="BS23" i="4"/>
  <c r="BS34" i="4"/>
  <c r="BS19" i="4"/>
  <c r="BS29" i="4"/>
  <c r="BS31" i="4"/>
  <c r="BS17" i="4"/>
  <c r="BS38" i="4"/>
  <c r="BS37" i="4"/>
  <c r="BS30" i="4"/>
  <c r="BS39" i="4"/>
  <c r="BS15" i="4"/>
  <c r="BS3" i="4"/>
  <c r="BM5" i="4"/>
  <c r="BM30" i="4"/>
  <c r="BM23" i="4"/>
  <c r="BM12" i="4"/>
  <c r="BM15" i="4"/>
  <c r="BM28" i="4"/>
  <c r="BM6" i="4"/>
  <c r="BM24" i="4"/>
  <c r="BM3" i="4"/>
  <c r="BM18" i="4"/>
  <c r="BM32" i="4"/>
  <c r="BM27" i="4"/>
  <c r="BM17" i="4"/>
  <c r="BM36" i="4"/>
  <c r="BM25" i="4"/>
  <c r="BM13" i="4"/>
  <c r="BM38" i="4"/>
  <c r="BM9" i="4"/>
  <c r="BM39" i="4"/>
  <c r="BM14" i="4"/>
  <c r="BM7" i="4"/>
  <c r="BM21" i="4"/>
  <c r="BM20" i="4"/>
  <c r="BM26" i="4"/>
  <c r="BM35" i="4"/>
  <c r="BM31" i="4"/>
  <c r="BM4" i="4"/>
  <c r="BM29" i="4"/>
  <c r="BM37" i="4"/>
  <c r="BM16" i="4"/>
  <c r="BM8" i="4"/>
  <c r="BM11" i="4"/>
  <c r="BM34" i="4"/>
  <c r="BM19" i="4"/>
  <c r="BM33" i="4"/>
  <c r="BM22" i="4"/>
  <c r="BM10" i="4"/>
  <c r="BW7" i="4"/>
  <c r="BW32" i="4"/>
  <c r="BW26" i="4"/>
  <c r="BW18" i="4"/>
  <c r="BW19" i="4"/>
  <c r="BW15" i="4"/>
  <c r="BW38" i="4"/>
  <c r="BW10" i="4"/>
  <c r="BW35" i="4"/>
  <c r="BW11" i="4"/>
  <c r="BW36" i="4"/>
  <c r="BW4" i="4"/>
  <c r="BW29" i="4"/>
  <c r="BW23" i="4"/>
  <c r="BW20" i="4"/>
  <c r="BW27" i="4"/>
  <c r="BW14" i="4"/>
  <c r="BW39" i="4"/>
  <c r="BW17" i="4"/>
  <c r="BW13" i="4"/>
  <c r="BW8" i="4"/>
  <c r="BW33" i="4"/>
  <c r="BW5" i="4"/>
  <c r="BW30" i="4"/>
  <c r="BW25" i="4"/>
  <c r="BW22" i="4"/>
  <c r="BW28" i="4"/>
  <c r="BW3" i="4"/>
  <c r="BW37" i="4"/>
  <c r="BW31" i="4"/>
  <c r="BW24" i="4"/>
  <c r="BW9" i="4"/>
  <c r="BW16" i="4"/>
  <c r="BW21" i="4"/>
  <c r="BW34" i="4"/>
  <c r="BW12" i="4"/>
  <c r="BW6" i="4"/>
  <c r="BQ8" i="4"/>
  <c r="BQ11" i="4"/>
  <c r="BQ21" i="4"/>
  <c r="BQ33" i="4"/>
  <c r="BQ18" i="4"/>
  <c r="BQ29" i="4"/>
  <c r="BQ26" i="4"/>
  <c r="BQ13" i="4"/>
  <c r="BQ32" i="4"/>
  <c r="BQ20" i="4"/>
  <c r="BQ31" i="4"/>
  <c r="BQ15" i="4"/>
  <c r="BQ10" i="4"/>
  <c r="BQ28" i="4"/>
  <c r="BQ4" i="4"/>
  <c r="BQ39" i="4"/>
  <c r="BQ23" i="4"/>
  <c r="BQ35" i="4"/>
  <c r="BQ3" i="4"/>
  <c r="BQ37" i="4"/>
  <c r="BQ38" i="4"/>
  <c r="BQ34" i="4"/>
  <c r="BQ30" i="4"/>
  <c r="BQ24" i="4"/>
  <c r="BQ14" i="4"/>
  <c r="BQ5" i="4"/>
  <c r="BQ27" i="4"/>
  <c r="BQ7" i="4"/>
  <c r="BQ17" i="4"/>
  <c r="BQ25" i="4"/>
  <c r="BQ22" i="4"/>
  <c r="BQ19" i="4"/>
  <c r="BQ9" i="4"/>
  <c r="BQ6" i="4"/>
  <c r="BQ16" i="4"/>
  <c r="BQ36" i="4"/>
  <c r="BQ12" i="4"/>
  <c r="BD9" i="4"/>
  <c r="BD31" i="4"/>
  <c r="BD6" i="4"/>
  <c r="BD23" i="4"/>
  <c r="BD22" i="4"/>
  <c r="BD15" i="4"/>
  <c r="BD37" i="4"/>
  <c r="BD8" i="4"/>
  <c r="BD30" i="4"/>
  <c r="BD17" i="4"/>
  <c r="BD39" i="4"/>
  <c r="BD14" i="4"/>
  <c r="BD36" i="4"/>
  <c r="BD7" i="4"/>
  <c r="BD25" i="4"/>
  <c r="BD24" i="4"/>
  <c r="BD16" i="4"/>
  <c r="BD38" i="4"/>
  <c r="BD13" i="4"/>
  <c r="BD10" i="4"/>
  <c r="BD3" i="4"/>
  <c r="BD26" i="4"/>
  <c r="BD34" i="4"/>
  <c r="BD21" i="4"/>
  <c r="BD27" i="4"/>
  <c r="BD11" i="4"/>
  <c r="BD4" i="4"/>
  <c r="BD20" i="4"/>
  <c r="BD35" i="4"/>
  <c r="BD32" i="4"/>
  <c r="BD29" i="4"/>
  <c r="BD12" i="4"/>
  <c r="BD28" i="4"/>
  <c r="BD33" i="4"/>
  <c r="BD18" i="4"/>
  <c r="BD5" i="4"/>
  <c r="BD19" i="4"/>
  <c r="BY10" i="4"/>
  <c r="BY5" i="4"/>
  <c r="BY22" i="4"/>
  <c r="BY36" i="4"/>
  <c r="BY19" i="4"/>
  <c r="BY33" i="4"/>
  <c r="BY3" i="4"/>
  <c r="BY12" i="4"/>
  <c r="BY26" i="4"/>
  <c r="BY16" i="4"/>
  <c r="BY15" i="4"/>
  <c r="BY31" i="4"/>
  <c r="BY4" i="4"/>
  <c r="BY9" i="4"/>
  <c r="BY23" i="4"/>
  <c r="BY38" i="4"/>
  <c r="BY20" i="4"/>
  <c r="BY29" i="4"/>
  <c r="BY13" i="4"/>
  <c r="BY21" i="4"/>
  <c r="BY30" i="4"/>
  <c r="BY28" i="4"/>
  <c r="BY14" i="4"/>
  <c r="BY37" i="4"/>
  <c r="BY6" i="4"/>
  <c r="BY17" i="4"/>
  <c r="BY24" i="4"/>
  <c r="BY34" i="4"/>
  <c r="BY25" i="4"/>
  <c r="BY7" i="4"/>
  <c r="BY39" i="4"/>
  <c r="BY18" i="4"/>
  <c r="BY11" i="4"/>
  <c r="BY35" i="4"/>
  <c r="BY27" i="4"/>
  <c r="BY8" i="4"/>
  <c r="BY32" i="4"/>
  <c r="AT5" i="4"/>
  <c r="AT4" i="4"/>
  <c r="AT32" i="4"/>
  <c r="AT23" i="4"/>
  <c r="AT30" i="4"/>
  <c r="AT13" i="4"/>
  <c r="AT12" i="4"/>
  <c r="AT3" i="4"/>
  <c r="AT29" i="4"/>
  <c r="AT18" i="4"/>
  <c r="AT16" i="4"/>
  <c r="AT14" i="4"/>
  <c r="AT7" i="4"/>
  <c r="AT27" i="4"/>
  <c r="AT35" i="4"/>
  <c r="AT20" i="4"/>
  <c r="AT15" i="4"/>
  <c r="AT17" i="4"/>
  <c r="AT10" i="4"/>
  <c r="AT22" i="4"/>
  <c r="AT37" i="4"/>
  <c r="AT11" i="4"/>
  <c r="AT8" i="4"/>
  <c r="AT36" i="4"/>
  <c r="AT24" i="4"/>
  <c r="AT34" i="4"/>
  <c r="AT21" i="4"/>
  <c r="AT33" i="4"/>
  <c r="AT31" i="4"/>
  <c r="AT28" i="4"/>
  <c r="AT19" i="4"/>
  <c r="AT39" i="4"/>
  <c r="AT6" i="4"/>
  <c r="AT25" i="4"/>
  <c r="AT26" i="4"/>
  <c r="AT9" i="4"/>
  <c r="AT38" i="4"/>
  <c r="BL6" i="4"/>
  <c r="BL23" i="4"/>
  <c r="BL20" i="4"/>
  <c r="BL15" i="4"/>
  <c r="BL36" i="4"/>
  <c r="BL8" i="4"/>
  <c r="BL28" i="4"/>
  <c r="BL5" i="4"/>
  <c r="BL14" i="4"/>
  <c r="BL35" i="4"/>
  <c r="BL7" i="4"/>
  <c r="BL25" i="4"/>
  <c r="BL22" i="4"/>
  <c r="BL16" i="4"/>
  <c r="BL37" i="4"/>
  <c r="BL13" i="4"/>
  <c r="BL10" i="4"/>
  <c r="BL3" i="4"/>
  <c r="BL24" i="4"/>
  <c r="BL33" i="4"/>
  <c r="BL21" i="4"/>
  <c r="BL26" i="4"/>
  <c r="BL29" i="4"/>
  <c r="BL11" i="4"/>
  <c r="BL4" i="4"/>
  <c r="BL18" i="4"/>
  <c r="BL30" i="4"/>
  <c r="BL31" i="4"/>
  <c r="BL27" i="4"/>
  <c r="BL12" i="4"/>
  <c r="BL9" i="4"/>
  <c r="BL34" i="4"/>
  <c r="BL17" i="4"/>
  <c r="BL39" i="4"/>
  <c r="BL38" i="4"/>
  <c r="BL32" i="4"/>
  <c r="BL19" i="4"/>
  <c r="AW20" i="4"/>
  <c r="AW36" i="4"/>
  <c r="AW27" i="4"/>
  <c r="AW9" i="4"/>
  <c r="AW28" i="4"/>
  <c r="AW22" i="4"/>
  <c r="AW39" i="4"/>
  <c r="AW19" i="4"/>
  <c r="AW35" i="4"/>
  <c r="AW10" i="4"/>
  <c r="AW24" i="4"/>
  <c r="AW8" i="4"/>
  <c r="AW3" i="4"/>
  <c r="AW18" i="4"/>
  <c r="AW34" i="4"/>
  <c r="AW26" i="4"/>
  <c r="AW16" i="4"/>
  <c r="AW23" i="4"/>
  <c r="AW4" i="4"/>
  <c r="AW7" i="4"/>
  <c r="AW17" i="4"/>
  <c r="AW21" i="4"/>
  <c r="AW38" i="4"/>
  <c r="AW6" i="4"/>
  <c r="AW11" i="4"/>
  <c r="AW30" i="4"/>
  <c r="AW5" i="4"/>
  <c r="AW29" i="4"/>
  <c r="AW25" i="4"/>
  <c r="AW37" i="4"/>
  <c r="AW12" i="4"/>
  <c r="AW13" i="4"/>
  <c r="AW14" i="4"/>
  <c r="AW15" i="4"/>
  <c r="AW31" i="4"/>
  <c r="AW32" i="4"/>
  <c r="AW33" i="4"/>
  <c r="AV4" i="4"/>
  <c r="AV19" i="4"/>
  <c r="AV20" i="4"/>
  <c r="AV13" i="4"/>
  <c r="AV34" i="4"/>
  <c r="AV10" i="4"/>
  <c r="AV31" i="4"/>
  <c r="AV7" i="4"/>
  <c r="AV8" i="4"/>
  <c r="AV28" i="4"/>
  <c r="AV24" i="4"/>
  <c r="AV17" i="4"/>
  <c r="AV38" i="4"/>
  <c r="AV14" i="4"/>
  <c r="AV35" i="4"/>
  <c r="AV11" i="4"/>
  <c r="AV32" i="4"/>
  <c r="AV12" i="4"/>
  <c r="AV33" i="4"/>
  <c r="AV5" i="4"/>
  <c r="AV21" i="4"/>
  <c r="AV26" i="4"/>
  <c r="AV18" i="4"/>
  <c r="AV39" i="4"/>
  <c r="AV15" i="4"/>
  <c r="AV36" i="4"/>
  <c r="AV16" i="4"/>
  <c r="AV6" i="4"/>
  <c r="AV25" i="4"/>
  <c r="AV37" i="4"/>
  <c r="AV23" i="4"/>
  <c r="AV27" i="4"/>
  <c r="AV9" i="4"/>
  <c r="AV3" i="4"/>
  <c r="AV22" i="4"/>
  <c r="AV30" i="4"/>
  <c r="AV29" i="4"/>
  <c r="AU5" i="4"/>
  <c r="AU23" i="4"/>
  <c r="AU20" i="4"/>
  <c r="AU16" i="4"/>
  <c r="AU22" i="4"/>
  <c r="AU18" i="4"/>
  <c r="AU37" i="4"/>
  <c r="AU8" i="4"/>
  <c r="AU30" i="4"/>
  <c r="AU29" i="4"/>
  <c r="AU9" i="4"/>
  <c r="AU31" i="4"/>
  <c r="AU6" i="4"/>
  <c r="AU25" i="4"/>
  <c r="AU24" i="4"/>
  <c r="AU19" i="4"/>
  <c r="AU26" i="4"/>
  <c r="AU12" i="4"/>
  <c r="AU34" i="4"/>
  <c r="AU17" i="4"/>
  <c r="AU14" i="4"/>
  <c r="AU11" i="4"/>
  <c r="AU4" i="4"/>
  <c r="AU27" i="4"/>
  <c r="AU35" i="4"/>
  <c r="AU32" i="4"/>
  <c r="AU28" i="4"/>
  <c r="AU3" i="4"/>
  <c r="AU39" i="4"/>
  <c r="AU36" i="4"/>
  <c r="AU33" i="4"/>
  <c r="AU21" i="4"/>
  <c r="AU7" i="4"/>
  <c r="AU15" i="4"/>
  <c r="AU13" i="4"/>
  <c r="AU38" i="4"/>
  <c r="AU10" i="4"/>
  <c r="BC19" i="4"/>
  <c r="BC28" i="4"/>
  <c r="BC16" i="4"/>
  <c r="BC39" i="4"/>
  <c r="BC11" i="4"/>
  <c r="BC36" i="4"/>
  <c r="BC4" i="4"/>
  <c r="BC25" i="4"/>
  <c r="BC29" i="4"/>
  <c r="BC9" i="4"/>
  <c r="BC34" i="4"/>
  <c r="BC6" i="4"/>
  <c r="BC31" i="4"/>
  <c r="BC22" i="4"/>
  <c r="BC23" i="4"/>
  <c r="BC17" i="4"/>
  <c r="BC12" i="4"/>
  <c r="BC37" i="4"/>
  <c r="BC5" i="4"/>
  <c r="BC18" i="4"/>
  <c r="BC3" i="4"/>
  <c r="BC20" i="4"/>
  <c r="BC33" i="4"/>
  <c r="BC30" i="4"/>
  <c r="BC21" i="4"/>
  <c r="BC15" i="4"/>
  <c r="BC8" i="4"/>
  <c r="BC27" i="4"/>
  <c r="BC13" i="4"/>
  <c r="BC7" i="4"/>
  <c r="BC24" i="4"/>
  <c r="BC10" i="4"/>
  <c r="BC26" i="4"/>
  <c r="BC14" i="4"/>
  <c r="BC35" i="4"/>
  <c r="BC38" i="4"/>
  <c r="BC32" i="4"/>
  <c r="BO12" i="4"/>
  <c r="BO37" i="4"/>
  <c r="BO9" i="4"/>
  <c r="BO34" i="4"/>
  <c r="BO6" i="4"/>
  <c r="BO31" i="4"/>
  <c r="BO19" i="4"/>
  <c r="BO16" i="4"/>
  <c r="BO21" i="4"/>
  <c r="BO18" i="4"/>
  <c r="BO23" i="4"/>
  <c r="BO13" i="4"/>
  <c r="BO38" i="4"/>
  <c r="BO10" i="4"/>
  <c r="BO35" i="4"/>
  <c r="BO8" i="4"/>
  <c r="BO5" i="4"/>
  <c r="BO15" i="4"/>
  <c r="BO29" i="4"/>
  <c r="BO24" i="4"/>
  <c r="BO28" i="4"/>
  <c r="BO27" i="4"/>
  <c r="BO20" i="4"/>
  <c r="BO17" i="4"/>
  <c r="BO3" i="4"/>
  <c r="BO32" i="4"/>
  <c r="BO33" i="4"/>
  <c r="BO30" i="4"/>
  <c r="BO22" i="4"/>
  <c r="BO7" i="4"/>
  <c r="BO36" i="4"/>
  <c r="BO26" i="4"/>
  <c r="BO14" i="4"/>
  <c r="BO25" i="4"/>
  <c r="BO39" i="4"/>
  <c r="BO11" i="4"/>
  <c r="BO4" i="4"/>
  <c r="BA12" i="4"/>
  <c r="BA28" i="4"/>
  <c r="BA24" i="4"/>
  <c r="BA35" i="4"/>
  <c r="BA14" i="4"/>
  <c r="BA29" i="4"/>
  <c r="BA38" i="4"/>
  <c r="BA10" i="4"/>
  <c r="BA15" i="4"/>
  <c r="BA19" i="4"/>
  <c r="BA27" i="4"/>
  <c r="BA9" i="4"/>
  <c r="BA6" i="4"/>
  <c r="BA7" i="4"/>
  <c r="BA21" i="4"/>
  <c r="BA31" i="4"/>
  <c r="BA18" i="4"/>
  <c r="BA16" i="4"/>
  <c r="BA5" i="4"/>
  <c r="BA23" i="4"/>
  <c r="BA34" i="4"/>
  <c r="BA3" i="4"/>
  <c r="BA17" i="4"/>
  <c r="BA33" i="4"/>
  <c r="BA25" i="4"/>
  <c r="BA36" i="4"/>
  <c r="BA22" i="4"/>
  <c r="BA32" i="4"/>
  <c r="BA4" i="4"/>
  <c r="BA13" i="4"/>
  <c r="BA37" i="4"/>
  <c r="BA39" i="4"/>
  <c r="BA8" i="4"/>
  <c r="BA20" i="4"/>
  <c r="BA11" i="4"/>
  <c r="BA30" i="4"/>
  <c r="BA26" i="4"/>
  <c r="BH18" i="4"/>
  <c r="BH28" i="4"/>
  <c r="BH11" i="4"/>
  <c r="BH33" i="4"/>
  <c r="BH4" i="4"/>
  <c r="BH22" i="4"/>
  <c r="BH19" i="4"/>
  <c r="BH17" i="4"/>
  <c r="BH39" i="4"/>
  <c r="BH6" i="4"/>
  <c r="BH26" i="4"/>
  <c r="BH23" i="4"/>
  <c r="BH15" i="4"/>
  <c r="BH37" i="4"/>
  <c r="BH8" i="4"/>
  <c r="BH30" i="4"/>
  <c r="BH5" i="4"/>
  <c r="BH24" i="4"/>
  <c r="BH21" i="4"/>
  <c r="BH10" i="4"/>
  <c r="BH32" i="4"/>
  <c r="BH3" i="4"/>
  <c r="BH20" i="4"/>
  <c r="BH25" i="4"/>
  <c r="BH12" i="4"/>
  <c r="BH34" i="4"/>
  <c r="BH9" i="4"/>
  <c r="BH31" i="4"/>
  <c r="BH7" i="4"/>
  <c r="BH38" i="4"/>
  <c r="BH29" i="4"/>
  <c r="BH13" i="4"/>
  <c r="BH14" i="4"/>
  <c r="BH27" i="4"/>
  <c r="BH35" i="4"/>
  <c r="BH16" i="4"/>
  <c r="BH36" i="4"/>
  <c r="BG14" i="4"/>
  <c r="BG39" i="4"/>
  <c r="BG8" i="4"/>
  <c r="BG32" i="4"/>
  <c r="BG5" i="4"/>
  <c r="BG29" i="4"/>
  <c r="BG23" i="4"/>
  <c r="BG22" i="4"/>
  <c r="BG16" i="4"/>
  <c r="BG3" i="4"/>
  <c r="BG24" i="4"/>
  <c r="BG28" i="4"/>
  <c r="BG12" i="4"/>
  <c r="BG36" i="4"/>
  <c r="BG9" i="4"/>
  <c r="BG33" i="4"/>
  <c r="BG6" i="4"/>
  <c r="BG30" i="4"/>
  <c r="BG25" i="4"/>
  <c r="BG7" i="4"/>
  <c r="BG31" i="4"/>
  <c r="BG27" i="4"/>
  <c r="BG18" i="4"/>
  <c r="BG17" i="4"/>
  <c r="BG13" i="4"/>
  <c r="BG37" i="4"/>
  <c r="BG10" i="4"/>
  <c r="BG34" i="4"/>
  <c r="BG35" i="4"/>
  <c r="BG20" i="4"/>
  <c r="BG4" i="4"/>
  <c r="BG19" i="4"/>
  <c r="BG26" i="4"/>
  <c r="BG15" i="4"/>
  <c r="BG38" i="4"/>
  <c r="BG11" i="4"/>
  <c r="BG21" i="4"/>
  <c r="AQ17" i="4"/>
  <c r="AQ19" i="4"/>
  <c r="AQ4" i="4"/>
  <c r="AQ37" i="4"/>
  <c r="AQ8" i="4"/>
  <c r="AQ30" i="4"/>
  <c r="AQ16" i="4"/>
  <c r="AQ18" i="4"/>
  <c r="AQ39" i="4"/>
  <c r="AQ10" i="4"/>
  <c r="AQ32" i="4"/>
  <c r="AQ7" i="4"/>
  <c r="AQ29" i="4"/>
  <c r="AQ25" i="4"/>
  <c r="AQ14" i="4"/>
  <c r="AQ38" i="4"/>
  <c r="AQ9" i="4"/>
  <c r="AQ31" i="4"/>
  <c r="AQ26" i="4"/>
  <c r="AQ20" i="4"/>
  <c r="AQ12" i="4"/>
  <c r="AQ5" i="4"/>
  <c r="AQ21" i="4"/>
  <c r="AQ36" i="4"/>
  <c r="AQ33" i="4"/>
  <c r="AQ22" i="4"/>
  <c r="AQ13" i="4"/>
  <c r="AQ6" i="4"/>
  <c r="AQ23" i="4"/>
  <c r="AQ27" i="4"/>
  <c r="AQ34" i="4"/>
  <c r="AQ24" i="4"/>
  <c r="AQ3" i="4"/>
  <c r="AQ15" i="4"/>
  <c r="AQ35" i="4"/>
  <c r="AQ28" i="4"/>
  <c r="AQ11" i="4"/>
  <c r="AS26" i="4"/>
  <c r="AS9" i="4"/>
  <c r="AS23" i="4"/>
  <c r="AS37" i="4"/>
  <c r="AS3" i="4"/>
  <c r="AS14" i="4"/>
  <c r="AS36" i="4"/>
  <c r="AS25" i="4"/>
  <c r="AS5" i="4"/>
  <c r="AS16" i="4"/>
  <c r="AS18" i="4"/>
  <c r="AS7" i="4"/>
  <c r="AS15" i="4"/>
  <c r="AS35" i="4"/>
  <c r="AS24" i="4"/>
  <c r="AS38" i="4"/>
  <c r="AS4" i="4"/>
  <c r="AS27" i="4"/>
  <c r="AS39" i="4"/>
  <c r="AS12" i="4"/>
  <c r="AS6" i="4"/>
  <c r="AS20" i="4"/>
  <c r="AS28" i="4"/>
  <c r="AS29" i="4"/>
  <c r="AS34" i="4"/>
  <c r="AS30" i="4"/>
  <c r="AS8" i="4"/>
  <c r="AS21" i="4"/>
  <c r="AS33" i="4"/>
  <c r="AS13" i="4"/>
  <c r="AS31" i="4"/>
  <c r="AS10" i="4"/>
  <c r="AS17" i="4"/>
  <c r="AS19" i="4"/>
  <c r="AS32" i="4"/>
  <c r="AS22" i="4"/>
  <c r="AS11" i="4"/>
  <c r="BR14" i="4"/>
  <c r="BR16" i="4"/>
  <c r="BR9" i="4"/>
  <c r="BR6" i="4"/>
  <c r="BR34" i="4"/>
  <c r="BR23" i="4"/>
  <c r="BR35" i="4"/>
  <c r="BR15" i="4"/>
  <c r="BR13" i="4"/>
  <c r="BR21" i="4"/>
  <c r="BR17" i="4"/>
  <c r="BR18" i="4"/>
  <c r="BR4" i="4"/>
  <c r="BR3" i="4"/>
  <c r="BR27" i="4"/>
  <c r="BR33" i="4"/>
  <c r="BR20" i="4"/>
  <c r="BR12" i="4"/>
  <c r="BR25" i="4"/>
  <c r="BR32" i="4"/>
  <c r="BR22" i="4"/>
  <c r="BR31" i="4"/>
  <c r="BR11" i="4"/>
  <c r="BR10" i="4"/>
  <c r="BR38" i="4"/>
  <c r="BR24" i="4"/>
  <c r="BR39" i="4"/>
  <c r="BR26" i="4"/>
  <c r="BR5" i="4"/>
  <c r="BR29" i="4"/>
  <c r="BR19" i="4"/>
  <c r="BR37" i="4"/>
  <c r="BR36" i="4"/>
  <c r="BR7" i="4"/>
  <c r="BR28" i="4"/>
  <c r="BR30" i="4"/>
  <c r="BR8" i="4"/>
  <c r="BF8" i="4"/>
  <c r="BF29" i="4"/>
  <c r="BF32" i="4"/>
  <c r="BF22" i="4"/>
  <c r="BF38" i="4"/>
  <c r="BF19" i="4"/>
  <c r="BF11" i="4"/>
  <c r="BF14" i="4"/>
  <c r="BF13" i="4"/>
  <c r="BF37" i="4"/>
  <c r="BF21" i="4"/>
  <c r="BF34" i="4"/>
  <c r="BF10" i="4"/>
  <c r="BF5" i="4"/>
  <c r="BF4" i="4"/>
  <c r="BF27" i="4"/>
  <c r="BF33" i="4"/>
  <c r="BF24" i="4"/>
  <c r="BF35" i="4"/>
  <c r="BF16" i="4"/>
  <c r="BF26" i="4"/>
  <c r="BF23" i="4"/>
  <c r="BF20" i="4"/>
  <c r="BF17" i="4"/>
  <c r="BF3" i="4"/>
  <c r="BF36" i="4"/>
  <c r="BF31" i="4"/>
  <c r="BF30" i="4"/>
  <c r="BF39" i="4"/>
  <c r="BF9" i="4"/>
  <c r="BF7" i="4"/>
  <c r="BF28" i="4"/>
  <c r="BF25" i="4"/>
  <c r="BF15" i="4"/>
  <c r="BF12" i="4"/>
  <c r="BF18" i="4"/>
  <c r="BF6" i="4"/>
  <c r="BP13" i="4"/>
  <c r="BP35" i="4"/>
  <c r="BP10" i="4"/>
  <c r="BP32" i="4"/>
  <c r="BP3" i="4"/>
  <c r="BP18" i="4"/>
  <c r="BP23" i="4"/>
  <c r="BP12" i="4"/>
  <c r="BP34" i="4"/>
  <c r="BP17" i="4"/>
  <c r="BP39" i="4"/>
  <c r="BP14" i="4"/>
  <c r="BP36" i="4"/>
  <c r="BP7" i="4"/>
  <c r="BP27" i="4"/>
  <c r="BP21" i="4"/>
  <c r="BP16" i="4"/>
  <c r="BP5" i="4"/>
  <c r="BP22" i="4"/>
  <c r="BP19" i="4"/>
  <c r="BP28" i="4"/>
  <c r="BP26" i="4"/>
  <c r="BP11" i="4"/>
  <c r="BP33" i="4"/>
  <c r="BP4" i="4"/>
  <c r="BP20" i="4"/>
  <c r="BP25" i="4"/>
  <c r="BP24" i="4"/>
  <c r="BP8" i="4"/>
  <c r="BP31" i="4"/>
  <c r="BP15" i="4"/>
  <c r="BP38" i="4"/>
  <c r="BP9" i="4"/>
  <c r="BP30" i="4"/>
  <c r="BP29" i="4"/>
  <c r="BP37" i="4"/>
  <c r="BP6" i="4"/>
  <c r="AY9" i="4"/>
  <c r="AY33" i="4"/>
  <c r="AY6" i="4"/>
  <c r="AY27" i="4"/>
  <c r="AY10" i="4"/>
  <c r="AY34" i="4"/>
  <c r="AY3" i="4"/>
  <c r="AY24" i="4"/>
  <c r="AY29" i="4"/>
  <c r="AY12" i="4"/>
  <c r="AY36" i="4"/>
  <c r="AY5" i="4"/>
  <c r="AY37" i="4"/>
  <c r="AY17" i="4"/>
  <c r="AY38" i="4"/>
  <c r="AY7" i="4"/>
  <c r="AY31" i="4"/>
  <c r="AY14" i="4"/>
  <c r="AY15" i="4"/>
  <c r="AY21" i="4"/>
  <c r="AY13" i="4"/>
  <c r="AY23" i="4"/>
  <c r="AY22" i="4"/>
  <c r="AY25" i="4"/>
  <c r="AY11" i="4"/>
  <c r="AY35" i="4"/>
  <c r="AY4" i="4"/>
  <c r="AY26" i="4"/>
  <c r="AY18" i="4"/>
  <c r="AY28" i="4"/>
  <c r="AY32" i="4"/>
  <c r="AY20" i="4"/>
  <c r="AY16" i="4"/>
  <c r="AY19" i="4"/>
  <c r="AY39" i="4"/>
  <c r="AY30" i="4"/>
  <c r="AY8" i="4"/>
  <c r="BB21" i="4"/>
  <c r="BB35" i="4"/>
  <c r="BB11" i="4"/>
  <c r="BB6" i="4"/>
  <c r="BB38" i="4"/>
  <c r="BB23" i="4"/>
  <c r="BB16" i="4"/>
  <c r="BB20" i="4"/>
  <c r="BB31" i="4"/>
  <c r="BB25" i="4"/>
  <c r="BB36" i="4"/>
  <c r="BB18" i="4"/>
  <c r="BB12" i="4"/>
  <c r="BB5" i="4"/>
  <c r="BB27" i="4"/>
  <c r="BB37" i="4"/>
  <c r="BB24" i="4"/>
  <c r="BB32" i="4"/>
  <c r="BB9" i="4"/>
  <c r="BB29" i="4"/>
  <c r="BB34" i="4"/>
  <c r="BB22" i="4"/>
  <c r="BB39" i="4"/>
  <c r="BB13" i="4"/>
  <c r="BB10" i="4"/>
  <c r="BB7" i="4"/>
  <c r="BB28" i="4"/>
  <c r="BB30" i="4"/>
  <c r="BB26" i="4"/>
  <c r="BB15" i="4"/>
  <c r="BB14" i="4"/>
  <c r="BB33" i="4"/>
  <c r="BB17" i="4"/>
  <c r="BB8" i="4"/>
  <c r="BB19" i="4"/>
  <c r="BB3" i="4"/>
  <c r="BB4" i="4"/>
  <c r="AO21" i="4"/>
  <c r="AO34" i="4"/>
  <c r="AO3" i="4"/>
  <c r="AO6" i="4"/>
  <c r="AO16" i="4"/>
  <c r="AO10" i="4"/>
  <c r="AO32" i="4"/>
  <c r="AO27" i="4"/>
  <c r="AO12" i="4"/>
  <c r="AO37" i="4"/>
  <c r="AO23" i="4"/>
  <c r="AO17" i="4"/>
  <c r="AO22" i="4"/>
  <c r="AO36" i="4"/>
  <c r="AO26" i="4"/>
  <c r="AO8" i="4"/>
  <c r="AO14" i="4"/>
  <c r="AO4" i="4"/>
  <c r="AO5" i="4"/>
  <c r="AO35" i="4"/>
  <c r="AO28" i="4"/>
  <c r="AO25" i="4"/>
  <c r="AO38" i="4"/>
  <c r="AO29" i="4"/>
  <c r="AO7" i="4"/>
  <c r="AO9" i="4"/>
  <c r="AO30" i="4"/>
  <c r="AO24" i="4"/>
  <c r="AO18" i="4"/>
  <c r="AO19" i="4"/>
  <c r="AO20" i="4"/>
  <c r="AO39" i="4"/>
  <c r="AO11" i="4"/>
  <c r="AO33" i="4"/>
  <c r="AO31" i="4"/>
  <c r="AO15" i="4"/>
  <c r="AO13" i="4"/>
  <c r="BI4" i="4"/>
  <c r="BI9" i="4"/>
  <c r="BI20" i="4"/>
  <c r="BI33" i="4"/>
  <c r="BI11" i="4"/>
  <c r="BI8" i="4"/>
  <c r="BI14" i="4"/>
  <c r="BI26" i="4"/>
  <c r="BI5" i="4"/>
  <c r="BI12" i="4"/>
  <c r="BI32" i="4"/>
  <c r="BI24" i="4"/>
  <c r="BI37" i="4"/>
  <c r="BI16" i="4"/>
  <c r="BI27" i="4"/>
  <c r="BI17" i="4"/>
  <c r="BI10" i="4"/>
  <c r="BI29" i="4"/>
  <c r="BI19" i="4"/>
  <c r="BI31" i="4"/>
  <c r="BI28" i="4"/>
  <c r="BI6" i="4"/>
  <c r="BI13" i="4"/>
  <c r="BI21" i="4"/>
  <c r="BI34" i="4"/>
  <c r="BI18" i="4"/>
  <c r="BI30" i="4"/>
  <c r="BI7" i="4"/>
  <c r="BI23" i="4"/>
  <c r="BI38" i="4"/>
  <c r="BI35" i="4"/>
  <c r="BI36" i="4"/>
  <c r="BI25" i="4"/>
  <c r="BI3" i="4"/>
  <c r="BI39" i="4"/>
  <c r="BI22" i="4"/>
  <c r="BI15" i="4"/>
  <c r="BJ19" i="4"/>
  <c r="BJ20" i="4"/>
  <c r="BJ21" i="4"/>
  <c r="BJ18" i="4"/>
  <c r="BJ15" i="4"/>
  <c r="BJ4" i="4"/>
  <c r="BJ36" i="4"/>
  <c r="BJ34" i="4"/>
  <c r="BJ33" i="4"/>
  <c r="BJ5" i="4"/>
  <c r="BJ7" i="4"/>
  <c r="BJ9" i="4"/>
  <c r="BJ3" i="4"/>
  <c r="BJ26" i="4"/>
  <c r="BJ31" i="4"/>
  <c r="BJ30" i="4"/>
  <c r="BJ8" i="4"/>
  <c r="BJ28" i="4"/>
  <c r="BJ14" i="4"/>
  <c r="BJ24" i="4"/>
  <c r="BJ22" i="4"/>
  <c r="BJ6" i="4"/>
  <c r="BJ39" i="4"/>
  <c r="BJ13" i="4"/>
  <c r="BJ16" i="4"/>
  <c r="BJ29" i="4"/>
  <c r="BJ35" i="4"/>
  <c r="BJ12" i="4"/>
  <c r="BJ23" i="4"/>
  <c r="BJ25" i="4"/>
  <c r="BJ37" i="4"/>
  <c r="BJ27" i="4"/>
  <c r="BJ38" i="4"/>
  <c r="BJ11" i="4"/>
  <c r="BJ10" i="4"/>
  <c r="BJ32" i="4"/>
  <c r="BJ17" i="4"/>
  <c r="AX15" i="4"/>
  <c r="AX9" i="4"/>
  <c r="AX10" i="4"/>
  <c r="AX7" i="4"/>
  <c r="AX35" i="4"/>
  <c r="AX24" i="4"/>
  <c r="AX36" i="4"/>
  <c r="AX16" i="4"/>
  <c r="AX18" i="4"/>
  <c r="AX26" i="4"/>
  <c r="AX37" i="4"/>
  <c r="AX23" i="4"/>
  <c r="AX32" i="4"/>
  <c r="AX12" i="4"/>
  <c r="AX11" i="4"/>
  <c r="AX39" i="4"/>
  <c r="AX25" i="4"/>
  <c r="AX33" i="4"/>
  <c r="AX17" i="4"/>
  <c r="AX13" i="4"/>
  <c r="AX28" i="4"/>
  <c r="AX21" i="4"/>
  <c r="AX8" i="4"/>
  <c r="AX31" i="4"/>
  <c r="AX30" i="4"/>
  <c r="AX14" i="4"/>
  <c r="AX29" i="4"/>
  <c r="AX22" i="4"/>
  <c r="AX19" i="4"/>
  <c r="AX4" i="4"/>
  <c r="AX34" i="4"/>
  <c r="AX5" i="4"/>
  <c r="AX20" i="4"/>
  <c r="AX3" i="4"/>
  <c r="AX38" i="4"/>
  <c r="AX6" i="4"/>
  <c r="AX27" i="4"/>
  <c r="BV4" i="4"/>
  <c r="BV26" i="4"/>
  <c r="BV32" i="4"/>
  <c r="BV23" i="4"/>
  <c r="BV31" i="4"/>
  <c r="BV20" i="4"/>
  <c r="BV30" i="4"/>
  <c r="BV10" i="4"/>
  <c r="BV29" i="4"/>
  <c r="BV37" i="4"/>
  <c r="BV18" i="4"/>
  <c r="BV7" i="4"/>
  <c r="BV14" i="4"/>
  <c r="BV9" i="4"/>
  <c r="BV8" i="4"/>
  <c r="BV28" i="4"/>
  <c r="BV33" i="4"/>
  <c r="BV21" i="4"/>
  <c r="BV34" i="4"/>
  <c r="BV5" i="4"/>
  <c r="BV27" i="4"/>
  <c r="BV24" i="4"/>
  <c r="BV17" i="4"/>
  <c r="BV38" i="4"/>
  <c r="BV11" i="4"/>
  <c r="BV16" i="4"/>
  <c r="BV25" i="4"/>
  <c r="BV12" i="4"/>
  <c r="BV6" i="4"/>
  <c r="BV36" i="4"/>
  <c r="BV35" i="4"/>
  <c r="BV15" i="4"/>
  <c r="BV22" i="4"/>
  <c r="BV39" i="4"/>
  <c r="BV13" i="4"/>
  <c r="BV19" i="4"/>
  <c r="BV3" i="4"/>
  <c r="BZ24" i="4" l="1"/>
  <c r="E29" i="5" s="1"/>
  <c r="G29" i="5" s="1"/>
  <c r="BZ8" i="4"/>
  <c r="E13" i="5" s="1"/>
  <c r="H13" i="5" s="1"/>
  <c r="BZ17" i="4"/>
  <c r="E22" i="5" s="1"/>
  <c r="G22" i="5" s="1"/>
  <c r="BZ29" i="4"/>
  <c r="E34" i="5" s="1"/>
  <c r="BZ35" i="4"/>
  <c r="E40" i="5" s="1"/>
  <c r="BZ6" i="4"/>
  <c r="E11" i="5" s="1"/>
  <c r="BZ31" i="4"/>
  <c r="E36" i="5" s="1"/>
  <c r="BZ20" i="4"/>
  <c r="E25" i="5" s="1"/>
  <c r="BZ30" i="4"/>
  <c r="E35" i="5" s="1"/>
  <c r="BZ38" i="4"/>
  <c r="E43" i="5" s="1"/>
  <c r="BZ5" i="4"/>
  <c r="E10" i="5" s="1"/>
  <c r="BZ26" i="4"/>
  <c r="E31" i="5" s="1"/>
  <c r="BZ23" i="4"/>
  <c r="E28" i="5" s="1"/>
  <c r="BZ32" i="4"/>
  <c r="E37" i="5" s="1"/>
  <c r="BZ3" i="4"/>
  <c r="E8" i="5" s="1"/>
  <c r="BZ15" i="4"/>
  <c r="E20" i="5" s="1"/>
  <c r="BZ19" i="4"/>
  <c r="E24" i="5" s="1"/>
  <c r="BZ4" i="4"/>
  <c r="E9" i="5" s="1"/>
  <c r="BZ34" i="4"/>
  <c r="E39" i="5" s="1"/>
  <c r="BZ39" i="4"/>
  <c r="E44" i="5" s="1"/>
  <c r="BZ27" i="4"/>
  <c r="E32" i="5" s="1"/>
  <c r="BZ33" i="4"/>
  <c r="E38" i="5" s="1"/>
  <c r="BZ9" i="4"/>
  <c r="E14" i="5" s="1"/>
  <c r="BZ25" i="4"/>
  <c r="E30" i="5" s="1"/>
  <c r="BZ36" i="4"/>
  <c r="E41" i="5" s="1"/>
  <c r="BZ37" i="4"/>
  <c r="E42" i="5" s="1"/>
  <c r="BZ10" i="4"/>
  <c r="E15" i="5" s="1"/>
  <c r="BZ13" i="4"/>
  <c r="E18" i="5" s="1"/>
  <c r="BZ11" i="4"/>
  <c r="E16" i="5" s="1"/>
  <c r="BZ18" i="4"/>
  <c r="E23" i="5" s="1"/>
  <c r="BZ7" i="4"/>
  <c r="E12" i="5" s="1"/>
  <c r="BZ28" i="4"/>
  <c r="E33" i="5" s="1"/>
  <c r="BZ14" i="4"/>
  <c r="E19" i="5" s="1"/>
  <c r="BZ22" i="4"/>
  <c r="E27" i="5" s="1"/>
  <c r="BZ12" i="4"/>
  <c r="E17" i="5" s="1"/>
  <c r="BZ16" i="4"/>
  <c r="E21" i="5" s="1"/>
  <c r="BZ21" i="4"/>
  <c r="E26" i="5" s="1"/>
  <c r="G13" i="5" l="1"/>
  <c r="H22" i="5"/>
  <c r="H29" i="5"/>
  <c r="G23" i="5"/>
  <c r="H23" i="5"/>
  <c r="H38" i="5"/>
  <c r="G38" i="5"/>
  <c r="H37" i="5"/>
  <c r="G37" i="5"/>
  <c r="H43" i="5"/>
  <c r="G43" i="5"/>
  <c r="G19" i="5"/>
  <c r="H19" i="5"/>
  <c r="G41" i="5"/>
  <c r="H41" i="5"/>
  <c r="H39" i="5"/>
  <c r="G39" i="5"/>
  <c r="H35" i="5"/>
  <c r="G35" i="5"/>
  <c r="H21" i="5"/>
  <c r="G21" i="5"/>
  <c r="H33" i="5"/>
  <c r="G33" i="5"/>
  <c r="G18" i="5"/>
  <c r="H18" i="5"/>
  <c r="H30" i="5"/>
  <c r="G30" i="5"/>
  <c r="H9" i="5"/>
  <c r="G9" i="5"/>
  <c r="H20" i="5"/>
  <c r="G20" i="5"/>
  <c r="G31" i="5"/>
  <c r="H31" i="5"/>
  <c r="H25" i="5"/>
  <c r="G25" i="5"/>
  <c r="G34" i="5"/>
  <c r="H34" i="5"/>
  <c r="H27" i="5"/>
  <c r="G27" i="5"/>
  <c r="G42" i="5"/>
  <c r="H42" i="5"/>
  <c r="G44" i="5"/>
  <c r="H44" i="5"/>
  <c r="H11" i="5"/>
  <c r="G11" i="5"/>
  <c r="H26" i="5"/>
  <c r="G26" i="5"/>
  <c r="G16" i="5"/>
  <c r="H16" i="5"/>
  <c r="H32" i="5"/>
  <c r="G32" i="5"/>
  <c r="H28" i="5"/>
  <c r="G28" i="5"/>
  <c r="H40" i="5"/>
  <c r="G40" i="5"/>
  <c r="G17" i="5"/>
  <c r="H17" i="5"/>
  <c r="H12" i="5"/>
  <c r="G12" i="5"/>
  <c r="G15" i="5"/>
  <c r="H15" i="5"/>
  <c r="H14" i="5"/>
  <c r="G14" i="5"/>
  <c r="G24" i="5"/>
  <c r="H24" i="5"/>
  <c r="G8" i="5"/>
  <c r="E45" i="5"/>
  <c r="L15" i="7" s="1"/>
  <c r="H8" i="5"/>
  <c r="H10" i="5"/>
  <c r="G10" i="5"/>
  <c r="H36" i="5"/>
  <c r="G36" i="5"/>
  <c r="G45" i="5" l="1"/>
  <c r="M22" i="7" s="1"/>
  <c r="AO2" i="1" a="1"/>
  <c r="H45" i="5"/>
  <c r="E22" i="7" s="1"/>
  <c r="BX2" i="1" l="1"/>
  <c r="AZ2" i="1"/>
  <c r="BH2" i="1"/>
  <c r="BI2" i="1"/>
  <c r="BG2" i="1"/>
  <c r="AY2" i="1"/>
  <c r="BJ2" i="1"/>
  <c r="AU2" i="1"/>
  <c r="BB2" i="1"/>
  <c r="AX2" i="1"/>
  <c r="BE2" i="1"/>
  <c r="BP2" i="1"/>
  <c r="AP2" i="1"/>
  <c r="BQ2" i="1"/>
  <c r="AV2" i="1"/>
  <c r="BL2" i="1"/>
  <c r="AQ2" i="1"/>
  <c r="AO2" i="1"/>
  <c r="BS2" i="1"/>
  <c r="AS2" i="1"/>
  <c r="AW2" i="1"/>
  <c r="BF2" i="1"/>
  <c r="BY2" i="1"/>
  <c r="BC2" i="1"/>
  <c r="BT2" i="1"/>
  <c r="AT2" i="1"/>
  <c r="BV2" i="1"/>
  <c r="BK2" i="1"/>
  <c r="AR2" i="1"/>
  <c r="BR2" i="1"/>
  <c r="BO2" i="1"/>
  <c r="BA2" i="1"/>
  <c r="BM2" i="1"/>
  <c r="BW2" i="1"/>
  <c r="BD2" i="1"/>
  <c r="BN2" i="1"/>
  <c r="BU2" i="1"/>
  <c r="BN39" i="1" l="1"/>
  <c r="BN32" i="1"/>
  <c r="BN16" i="1"/>
  <c r="BN6" i="1"/>
  <c r="BN21" i="1"/>
  <c r="BN3" i="1"/>
  <c r="BN24" i="1"/>
  <c r="BN22" i="1"/>
  <c r="BN25" i="1"/>
  <c r="BN26" i="1"/>
  <c r="BN5" i="1"/>
  <c r="BN33" i="1"/>
  <c r="BN36" i="1"/>
  <c r="BN37" i="1"/>
  <c r="BN31" i="1"/>
  <c r="BN7" i="1"/>
  <c r="BN11" i="1"/>
  <c r="BN9" i="1"/>
  <c r="BN17" i="1"/>
  <c r="BN10" i="1"/>
  <c r="BN18" i="1"/>
  <c r="BN14" i="1"/>
  <c r="BN28" i="1"/>
  <c r="BN8" i="1"/>
  <c r="BN23" i="1"/>
  <c r="BN35" i="1"/>
  <c r="BN15" i="1"/>
  <c r="BN13" i="1"/>
  <c r="BN34" i="1"/>
  <c r="BN30" i="1"/>
  <c r="BN19" i="1"/>
  <c r="BN12" i="1"/>
  <c r="BN38" i="1"/>
  <c r="BN20" i="1"/>
  <c r="BN29" i="1"/>
  <c r="BN27" i="1"/>
  <c r="BN4" i="1"/>
  <c r="BK14" i="1"/>
  <c r="BK13" i="1"/>
  <c r="BK37" i="1"/>
  <c r="BK7" i="1"/>
  <c r="BK23" i="1"/>
  <c r="BK20" i="1"/>
  <c r="BK19" i="1"/>
  <c r="BK39" i="1"/>
  <c r="BK21" i="1"/>
  <c r="BK15" i="1"/>
  <c r="BK5" i="1"/>
  <c r="BK27" i="1"/>
  <c r="BK25" i="1"/>
  <c r="BK22" i="1"/>
  <c r="BK38" i="1"/>
  <c r="BK6" i="1"/>
  <c r="BK31" i="1"/>
  <c r="BK35" i="1"/>
  <c r="BK8" i="1"/>
  <c r="BK12" i="1"/>
  <c r="BK26" i="1"/>
  <c r="BK10" i="1"/>
  <c r="BK11" i="1"/>
  <c r="BK33" i="1"/>
  <c r="BK4" i="1"/>
  <c r="BK28" i="1"/>
  <c r="BK30" i="1"/>
  <c r="BK18" i="1"/>
  <c r="BK16" i="1"/>
  <c r="BK29" i="1"/>
  <c r="BK3" i="1"/>
  <c r="BK34" i="1"/>
  <c r="BK36" i="1"/>
  <c r="BK17" i="1"/>
  <c r="BK9" i="1"/>
  <c r="BK32" i="1"/>
  <c r="BK24" i="1"/>
  <c r="AS3" i="1"/>
  <c r="AS21" i="1"/>
  <c r="AS39" i="1"/>
  <c r="AS18" i="1"/>
  <c r="AS10" i="1"/>
  <c r="AS20" i="1"/>
  <c r="AS29" i="1"/>
  <c r="AS9" i="1"/>
  <c r="AS8" i="1"/>
  <c r="AS33" i="1"/>
  <c r="AS13" i="1"/>
  <c r="AS37" i="1"/>
  <c r="AS7" i="1"/>
  <c r="AS28" i="1"/>
  <c r="AS25" i="1"/>
  <c r="AS23" i="1"/>
  <c r="AS34" i="1"/>
  <c r="AS27" i="1"/>
  <c r="AS22" i="1"/>
  <c r="AS14" i="1"/>
  <c r="AS16" i="1"/>
  <c r="AS4" i="1"/>
  <c r="AS17" i="1"/>
  <c r="AS5" i="1"/>
  <c r="AS11" i="1"/>
  <c r="AS19" i="1"/>
  <c r="AS6" i="1"/>
  <c r="AS30" i="1"/>
  <c r="AS26" i="1"/>
  <c r="AS24" i="1"/>
  <c r="AS32" i="1"/>
  <c r="AS35" i="1"/>
  <c r="AS12" i="1"/>
  <c r="AS38" i="1"/>
  <c r="AS31" i="1"/>
  <c r="AS15" i="1"/>
  <c r="AS36" i="1"/>
  <c r="BI22" i="1"/>
  <c r="BI4" i="1"/>
  <c r="BI37" i="1"/>
  <c r="BI8" i="1"/>
  <c r="BI3" i="1"/>
  <c r="BI20" i="1"/>
  <c r="BI10" i="1"/>
  <c r="BI7" i="1"/>
  <c r="BI36" i="1"/>
  <c r="BI33" i="1"/>
  <c r="BI19" i="1"/>
  <c r="BI32" i="1"/>
  <c r="BI23" i="1"/>
  <c r="BI18" i="1"/>
  <c r="BI39" i="1"/>
  <c r="BI5" i="1"/>
  <c r="BI9" i="1"/>
  <c r="BI29" i="1"/>
  <c r="BI17" i="1"/>
  <c r="BI25" i="1"/>
  <c r="BI31" i="1"/>
  <c r="BI12" i="1"/>
  <c r="BI27" i="1"/>
  <c r="BI13" i="1"/>
  <c r="BI15" i="1"/>
  <c r="BI6" i="1"/>
  <c r="BI30" i="1"/>
  <c r="BI21" i="1"/>
  <c r="BI28" i="1"/>
  <c r="BI14" i="1"/>
  <c r="BI11" i="1"/>
  <c r="BI24" i="1"/>
  <c r="BI35" i="1"/>
  <c r="BI34" i="1"/>
  <c r="BI38" i="1"/>
  <c r="BI16" i="1"/>
  <c r="BI26" i="1"/>
  <c r="BO32" i="1"/>
  <c r="BO4" i="1"/>
  <c r="BO13" i="1"/>
  <c r="BO3" i="1"/>
  <c r="BO27" i="1"/>
  <c r="BO25" i="1"/>
  <c r="BO23" i="1"/>
  <c r="BO20" i="1"/>
  <c r="BO36" i="1"/>
  <c r="BO11" i="1"/>
  <c r="BO8" i="1"/>
  <c r="BO31" i="1"/>
  <c r="BO5" i="1"/>
  <c r="BO21" i="1"/>
  <c r="BO28" i="1"/>
  <c r="BO7" i="1"/>
  <c r="BO24" i="1"/>
  <c r="BO26" i="1"/>
  <c r="BO14" i="1"/>
  <c r="BO22" i="1"/>
  <c r="BO16" i="1"/>
  <c r="BO12" i="1"/>
  <c r="BO6" i="1"/>
  <c r="BO10" i="1"/>
  <c r="BO17" i="1"/>
  <c r="BO37" i="1"/>
  <c r="BO34" i="1"/>
  <c r="BO39" i="1"/>
  <c r="BO29" i="1"/>
  <c r="BO33" i="1"/>
  <c r="BO19" i="1"/>
  <c r="BO35" i="1"/>
  <c r="BO18" i="1"/>
  <c r="BO15" i="1"/>
  <c r="BO9" i="1"/>
  <c r="BO38" i="1"/>
  <c r="BO30" i="1"/>
  <c r="BS22" i="1"/>
  <c r="BS29" i="1"/>
  <c r="BS5" i="1"/>
  <c r="BS4" i="1"/>
  <c r="BS16" i="1"/>
  <c r="BS35" i="1"/>
  <c r="BS9" i="1"/>
  <c r="BS11" i="1"/>
  <c r="BS20" i="1"/>
  <c r="BS27" i="1"/>
  <c r="BS36" i="1"/>
  <c r="BS10" i="1"/>
  <c r="BS8" i="1"/>
  <c r="BS34" i="1"/>
  <c r="BS26" i="1"/>
  <c r="BS37" i="1"/>
  <c r="BS30" i="1"/>
  <c r="BS33" i="1"/>
  <c r="BS6" i="1"/>
  <c r="BS25" i="1"/>
  <c r="BS39" i="1"/>
  <c r="BS15" i="1"/>
  <c r="BS7" i="1"/>
  <c r="BS17" i="1"/>
  <c r="BS23" i="1"/>
  <c r="BS32" i="1"/>
  <c r="BS38" i="1"/>
  <c r="BS19" i="1"/>
  <c r="BS21" i="1"/>
  <c r="BS18" i="1"/>
  <c r="BS28" i="1"/>
  <c r="BS12" i="1"/>
  <c r="BS31" i="1"/>
  <c r="BS14" i="1"/>
  <c r="BS13" i="1"/>
  <c r="BS3" i="1"/>
  <c r="BS24" i="1"/>
  <c r="AV20" i="1"/>
  <c r="AV19" i="1"/>
  <c r="AV5" i="1"/>
  <c r="AV12" i="1"/>
  <c r="AV18" i="1"/>
  <c r="AV24" i="1"/>
  <c r="AV35" i="1"/>
  <c r="AV8" i="1"/>
  <c r="AV34" i="1"/>
  <c r="AV4" i="1"/>
  <c r="AV6" i="1"/>
  <c r="AV39" i="1"/>
  <c r="AV23" i="1"/>
  <c r="AV26" i="1"/>
  <c r="AV10" i="1"/>
  <c r="AV7" i="1"/>
  <c r="AV13" i="1"/>
  <c r="AV14" i="1"/>
  <c r="AV36" i="1"/>
  <c r="AV33" i="1"/>
  <c r="AV22" i="1"/>
  <c r="AV3" i="1"/>
  <c r="AV29" i="1"/>
  <c r="AV38" i="1"/>
  <c r="AV37" i="1"/>
  <c r="AV25" i="1"/>
  <c r="AV15" i="1"/>
  <c r="AV17" i="1"/>
  <c r="AV32" i="1"/>
  <c r="AV27" i="1"/>
  <c r="AV30" i="1"/>
  <c r="AV11" i="1"/>
  <c r="AV16" i="1"/>
  <c r="AV21" i="1"/>
  <c r="AV9" i="1"/>
  <c r="AV31" i="1"/>
  <c r="AV28" i="1"/>
  <c r="BH37" i="1"/>
  <c r="BH3" i="1"/>
  <c r="BH20" i="1"/>
  <c r="BH34" i="1"/>
  <c r="BH35" i="1"/>
  <c r="BH31" i="1"/>
  <c r="BH11" i="1"/>
  <c r="BH6" i="1"/>
  <c r="BH8" i="1"/>
  <c r="BH17" i="1"/>
  <c r="BH28" i="1"/>
  <c r="BH33" i="1"/>
  <c r="BH24" i="1"/>
  <c r="BH25" i="1"/>
  <c r="BH10" i="1"/>
  <c r="BH23" i="1"/>
  <c r="BH36" i="1"/>
  <c r="BH30" i="1"/>
  <c r="BH29" i="1"/>
  <c r="BH27" i="1"/>
  <c r="BH7" i="1"/>
  <c r="BH9" i="1"/>
  <c r="BH26" i="1"/>
  <c r="BH18" i="1"/>
  <c r="BH16" i="1"/>
  <c r="BH32" i="1"/>
  <c r="BH5" i="1"/>
  <c r="BH39" i="1"/>
  <c r="BH19" i="1"/>
  <c r="BH22" i="1"/>
  <c r="BH12" i="1"/>
  <c r="BH4" i="1"/>
  <c r="BH14" i="1"/>
  <c r="BH21" i="1"/>
  <c r="BH15" i="1"/>
  <c r="BH38" i="1"/>
  <c r="BH13" i="1"/>
  <c r="BL5" i="1"/>
  <c r="BL37" i="1"/>
  <c r="BL32" i="1"/>
  <c r="BL13" i="1"/>
  <c r="BL11" i="1"/>
  <c r="BL38" i="1"/>
  <c r="BL17" i="1"/>
  <c r="BL26" i="1"/>
  <c r="BL4" i="1"/>
  <c r="BL25" i="1"/>
  <c r="BL16" i="1"/>
  <c r="BL8" i="1"/>
  <c r="BL10" i="1"/>
  <c r="BL22" i="1"/>
  <c r="BL33" i="1"/>
  <c r="BL6" i="1"/>
  <c r="BL31" i="1"/>
  <c r="BL9" i="1"/>
  <c r="BL18" i="1"/>
  <c r="BL14" i="1"/>
  <c r="BL27" i="1"/>
  <c r="BL24" i="1"/>
  <c r="BL39" i="1"/>
  <c r="BL21" i="1"/>
  <c r="BL34" i="1"/>
  <c r="BL19" i="1"/>
  <c r="BL23" i="1"/>
  <c r="BL30" i="1"/>
  <c r="BL28" i="1"/>
  <c r="BL7" i="1"/>
  <c r="BL15" i="1"/>
  <c r="BL20" i="1"/>
  <c r="BL3" i="1"/>
  <c r="BL29" i="1"/>
  <c r="BL35" i="1"/>
  <c r="BL12" i="1"/>
  <c r="BL36" i="1"/>
  <c r="BY12" i="1"/>
  <c r="BY28" i="1"/>
  <c r="BY21" i="1"/>
  <c r="BY27" i="1"/>
  <c r="BY35" i="1"/>
  <c r="BY8" i="1"/>
  <c r="BY29" i="1"/>
  <c r="BY22" i="1"/>
  <c r="BY23" i="1"/>
  <c r="BY16" i="1"/>
  <c r="BY3" i="1"/>
  <c r="BY26" i="1"/>
  <c r="BY39" i="1"/>
  <c r="BY25" i="1"/>
  <c r="BY14" i="1"/>
  <c r="BY38" i="1"/>
  <c r="BY17" i="1"/>
  <c r="BY15" i="1"/>
  <c r="BY13" i="1"/>
  <c r="BY34" i="1"/>
  <c r="BY37" i="1"/>
  <c r="BY36" i="1"/>
  <c r="BY5" i="1"/>
  <c r="BY18" i="1"/>
  <c r="BY19" i="1"/>
  <c r="BY31" i="1"/>
  <c r="BY4" i="1"/>
  <c r="BY32" i="1"/>
  <c r="BY9" i="1"/>
  <c r="BY11" i="1"/>
  <c r="BY10" i="1"/>
  <c r="BY24" i="1"/>
  <c r="BY20" i="1"/>
  <c r="BY33" i="1"/>
  <c r="BY6" i="1"/>
  <c r="BY30" i="1"/>
  <c r="BY7" i="1"/>
  <c r="BJ7" i="1"/>
  <c r="BJ28" i="1"/>
  <c r="BJ3" i="1"/>
  <c r="BJ22" i="1"/>
  <c r="BJ37" i="1"/>
  <c r="BJ32" i="1"/>
  <c r="BJ12" i="1"/>
  <c r="BJ20" i="1"/>
  <c r="BJ33" i="1"/>
  <c r="BJ38" i="1"/>
  <c r="BJ24" i="1"/>
  <c r="BJ10" i="1"/>
  <c r="BJ21" i="1"/>
  <c r="BJ30" i="1"/>
  <c r="BJ25" i="1"/>
  <c r="BJ39" i="1"/>
  <c r="BJ16" i="1"/>
  <c r="BJ17" i="1"/>
  <c r="BJ15" i="1"/>
  <c r="BJ27" i="1"/>
  <c r="BJ6" i="1"/>
  <c r="BJ34" i="1"/>
  <c r="BJ4" i="1"/>
  <c r="BJ23" i="1"/>
  <c r="BJ11" i="1"/>
  <c r="BJ31" i="1"/>
  <c r="BJ5" i="1"/>
  <c r="BJ14" i="1"/>
  <c r="BJ8" i="1"/>
  <c r="BJ18" i="1"/>
  <c r="BJ26" i="1"/>
  <c r="BJ19" i="1"/>
  <c r="BJ29" i="1"/>
  <c r="BJ9" i="1"/>
  <c r="BJ13" i="1"/>
  <c r="BJ36" i="1"/>
  <c r="BJ35" i="1"/>
  <c r="BW34" i="1"/>
  <c r="BW39" i="1"/>
  <c r="BW22" i="1"/>
  <c r="BW14" i="1"/>
  <c r="BW17" i="1"/>
  <c r="BW15" i="1"/>
  <c r="BW37" i="1"/>
  <c r="BW23" i="1"/>
  <c r="BW30" i="1"/>
  <c r="BW8" i="1"/>
  <c r="BW6" i="1"/>
  <c r="BW13" i="1"/>
  <c r="BW27" i="1"/>
  <c r="BW33" i="1"/>
  <c r="BW31" i="1"/>
  <c r="BW29" i="1"/>
  <c r="BW10" i="1"/>
  <c r="BW32" i="1"/>
  <c r="BW18" i="1"/>
  <c r="BW26" i="1"/>
  <c r="BW11" i="1"/>
  <c r="BW5" i="1"/>
  <c r="BW7" i="1"/>
  <c r="BW38" i="1"/>
  <c r="BW12" i="1"/>
  <c r="BW16" i="1"/>
  <c r="BW36" i="1"/>
  <c r="BW28" i="1"/>
  <c r="BW4" i="1"/>
  <c r="BW20" i="1"/>
  <c r="BW24" i="1"/>
  <c r="BW21" i="1"/>
  <c r="BW35" i="1"/>
  <c r="BW3" i="1"/>
  <c r="BW25" i="1"/>
  <c r="BW9" i="1"/>
  <c r="BW19" i="1"/>
  <c r="BR7" i="1"/>
  <c r="BR33" i="1"/>
  <c r="BR16" i="1"/>
  <c r="BR36" i="1"/>
  <c r="BR3" i="1"/>
  <c r="BR4" i="1"/>
  <c r="BR34" i="1"/>
  <c r="BR24" i="1"/>
  <c r="BR11" i="1"/>
  <c r="BR28" i="1"/>
  <c r="BR21" i="1"/>
  <c r="BR29" i="1"/>
  <c r="BR6" i="1"/>
  <c r="BR20" i="1"/>
  <c r="BR19" i="1"/>
  <c r="BR25" i="1"/>
  <c r="BR18" i="1"/>
  <c r="BR31" i="1"/>
  <c r="BR9" i="1"/>
  <c r="BR26" i="1"/>
  <c r="BR38" i="1"/>
  <c r="BR27" i="1"/>
  <c r="BR14" i="1"/>
  <c r="BR22" i="1"/>
  <c r="BR32" i="1"/>
  <c r="BR10" i="1"/>
  <c r="BR12" i="1"/>
  <c r="BR13" i="1"/>
  <c r="BR39" i="1"/>
  <c r="BR17" i="1"/>
  <c r="BR15" i="1"/>
  <c r="BR23" i="1"/>
  <c r="BR8" i="1"/>
  <c r="BR5" i="1"/>
  <c r="BR35" i="1"/>
  <c r="BR37" i="1"/>
  <c r="BR30" i="1"/>
  <c r="AT5" i="1"/>
  <c r="AT24" i="1"/>
  <c r="AT12" i="1"/>
  <c r="AT32" i="1"/>
  <c r="AT6" i="1"/>
  <c r="AT14" i="1"/>
  <c r="AT23" i="1"/>
  <c r="AT18" i="1"/>
  <c r="AT33" i="1"/>
  <c r="AT7" i="1"/>
  <c r="AT31" i="1"/>
  <c r="AT34" i="1"/>
  <c r="AT9" i="1"/>
  <c r="AT30" i="1"/>
  <c r="AT17" i="1"/>
  <c r="AT36" i="1"/>
  <c r="AT22" i="1"/>
  <c r="AT3" i="1"/>
  <c r="AT21" i="1"/>
  <c r="AT10" i="1"/>
  <c r="AT29" i="1"/>
  <c r="AT16" i="1"/>
  <c r="AT39" i="1"/>
  <c r="AT4" i="1"/>
  <c r="AT11" i="1"/>
  <c r="AT25" i="1"/>
  <c r="AT37" i="1"/>
  <c r="AT27" i="1"/>
  <c r="AT26" i="1"/>
  <c r="AT8" i="1"/>
  <c r="AT15" i="1"/>
  <c r="AT38" i="1"/>
  <c r="AT19" i="1"/>
  <c r="AT28" i="1"/>
  <c r="AT35" i="1"/>
  <c r="AT13" i="1"/>
  <c r="AT20" i="1"/>
  <c r="BF8" i="1"/>
  <c r="BF16" i="1"/>
  <c r="BF5" i="1"/>
  <c r="BF9" i="1"/>
  <c r="BF38" i="1"/>
  <c r="BF3" i="1"/>
  <c r="BF15" i="1"/>
  <c r="BF39" i="1"/>
  <c r="BF14" i="1"/>
  <c r="BF35" i="1"/>
  <c r="BF6" i="1"/>
  <c r="BF13" i="1"/>
  <c r="BF22" i="1"/>
  <c r="BF11" i="1"/>
  <c r="BF26" i="1"/>
  <c r="BF19" i="1"/>
  <c r="BF36" i="1"/>
  <c r="BF12" i="1"/>
  <c r="BF29" i="1"/>
  <c r="BF21" i="1"/>
  <c r="BF23" i="1"/>
  <c r="BF37" i="1"/>
  <c r="BF34" i="1"/>
  <c r="BF17" i="1"/>
  <c r="BF28" i="1"/>
  <c r="BF10" i="1"/>
  <c r="BF27" i="1"/>
  <c r="BF7" i="1"/>
  <c r="BF4" i="1"/>
  <c r="BF32" i="1"/>
  <c r="BF31" i="1"/>
  <c r="BF18" i="1"/>
  <c r="BF33" i="1"/>
  <c r="BF20" i="1"/>
  <c r="BF25" i="1"/>
  <c r="BF30" i="1"/>
  <c r="BF24" i="1"/>
  <c r="AO26" i="1"/>
  <c r="AO5" i="1"/>
  <c r="AO18" i="1"/>
  <c r="AO6" i="1"/>
  <c r="AO12" i="1"/>
  <c r="AO33" i="1"/>
  <c r="AO24" i="1"/>
  <c r="AO34" i="1"/>
  <c r="AO10" i="1"/>
  <c r="AO20" i="1"/>
  <c r="AO9" i="1"/>
  <c r="AO8" i="1"/>
  <c r="AO28" i="1"/>
  <c r="AO29" i="1"/>
  <c r="AO23" i="1"/>
  <c r="AO25" i="1"/>
  <c r="AO37" i="1"/>
  <c r="AO35" i="1"/>
  <c r="AO39" i="1"/>
  <c r="AO14" i="1"/>
  <c r="AO36" i="1"/>
  <c r="AO22" i="1"/>
  <c r="AO13" i="1"/>
  <c r="AO11" i="1"/>
  <c r="AO3" i="1"/>
  <c r="AO38" i="1"/>
  <c r="AO7" i="1"/>
  <c r="AO4" i="1"/>
  <c r="AO21" i="1"/>
  <c r="AO27" i="1"/>
  <c r="AO15" i="1"/>
  <c r="AO17" i="1"/>
  <c r="AO30" i="1"/>
  <c r="AO31" i="1"/>
  <c r="AO19" i="1"/>
  <c r="AO32" i="1"/>
  <c r="AO16" i="1"/>
  <c r="BQ16" i="1"/>
  <c r="BQ24" i="1"/>
  <c r="BQ25" i="1"/>
  <c r="BQ32" i="1"/>
  <c r="BQ18" i="1"/>
  <c r="BQ38" i="1"/>
  <c r="BQ33" i="1"/>
  <c r="BQ37" i="1"/>
  <c r="BQ23" i="1"/>
  <c r="BQ6" i="1"/>
  <c r="BQ4" i="1"/>
  <c r="BQ8" i="1"/>
  <c r="BQ21" i="1"/>
  <c r="BQ27" i="1"/>
  <c r="BQ20" i="1"/>
  <c r="BQ12" i="1"/>
  <c r="BQ13" i="1"/>
  <c r="BQ3" i="1"/>
  <c r="BQ10" i="1"/>
  <c r="BQ30" i="1"/>
  <c r="BQ28" i="1"/>
  <c r="BQ35" i="1"/>
  <c r="BQ31" i="1"/>
  <c r="BQ29" i="1"/>
  <c r="BQ26" i="1"/>
  <c r="BQ36" i="1"/>
  <c r="BQ15" i="1"/>
  <c r="BQ39" i="1"/>
  <c r="BQ34" i="1"/>
  <c r="BQ9" i="1"/>
  <c r="BQ17" i="1"/>
  <c r="BQ14" i="1"/>
  <c r="BQ7" i="1"/>
  <c r="BQ5" i="1"/>
  <c r="BQ11" i="1"/>
  <c r="BQ19" i="1"/>
  <c r="BQ22" i="1"/>
  <c r="AX13" i="1"/>
  <c r="AX24" i="1"/>
  <c r="AX23" i="1"/>
  <c r="AX5" i="1"/>
  <c r="AX6" i="1"/>
  <c r="AX28" i="1"/>
  <c r="AX29" i="1"/>
  <c r="AX9" i="1"/>
  <c r="AX36" i="1"/>
  <c r="AX27" i="1"/>
  <c r="AX8" i="1"/>
  <c r="AX11" i="1"/>
  <c r="AX34" i="1"/>
  <c r="AX18" i="1"/>
  <c r="AX32" i="1"/>
  <c r="AX3" i="1"/>
  <c r="AX31" i="1"/>
  <c r="AX38" i="1"/>
  <c r="AX35" i="1"/>
  <c r="AX16" i="1"/>
  <c r="AX21" i="1"/>
  <c r="AX12" i="1"/>
  <c r="AX4" i="1"/>
  <c r="AX7" i="1"/>
  <c r="AX37" i="1"/>
  <c r="AX25" i="1"/>
  <c r="AX17" i="1"/>
  <c r="AX30" i="1"/>
  <c r="AX15" i="1"/>
  <c r="AX39" i="1"/>
  <c r="AX33" i="1"/>
  <c r="AX22" i="1"/>
  <c r="AX20" i="1"/>
  <c r="AX26" i="1"/>
  <c r="AX19" i="1"/>
  <c r="AX10" i="1"/>
  <c r="AX14" i="1"/>
  <c r="AY22" i="1"/>
  <c r="AY28" i="1"/>
  <c r="AY10" i="1"/>
  <c r="AY34" i="1"/>
  <c r="AY9" i="1"/>
  <c r="AY20" i="1"/>
  <c r="AY29" i="1"/>
  <c r="AY38" i="1"/>
  <c r="AY17" i="1"/>
  <c r="AY3" i="1"/>
  <c r="AY33" i="1"/>
  <c r="AY13" i="1"/>
  <c r="AY11" i="1"/>
  <c r="AY12" i="1"/>
  <c r="AY35" i="1"/>
  <c r="AY5" i="1"/>
  <c r="AY23" i="1"/>
  <c r="AY25" i="1"/>
  <c r="AY6" i="1"/>
  <c r="AY37" i="1"/>
  <c r="AY24" i="1"/>
  <c r="AY16" i="1"/>
  <c r="AY36" i="1"/>
  <c r="AY30" i="1"/>
  <c r="AY15" i="1"/>
  <c r="AY19" i="1"/>
  <c r="AY27" i="1"/>
  <c r="AY21" i="1"/>
  <c r="AY39" i="1"/>
  <c r="AY4" i="1"/>
  <c r="AY7" i="1"/>
  <c r="AY26" i="1"/>
  <c r="AY31" i="1"/>
  <c r="AY18" i="1"/>
  <c r="AY8" i="1"/>
  <c r="AY14" i="1"/>
  <c r="AY32" i="1"/>
  <c r="AZ7" i="1"/>
  <c r="AZ34" i="1"/>
  <c r="AZ11" i="1"/>
  <c r="AZ20" i="1"/>
  <c r="AZ4" i="1"/>
  <c r="AZ26" i="1"/>
  <c r="AZ39" i="1"/>
  <c r="AZ5" i="1"/>
  <c r="AZ10" i="1"/>
  <c r="AZ9" i="1"/>
  <c r="AZ33" i="1"/>
  <c r="AZ19" i="1"/>
  <c r="AZ8" i="1"/>
  <c r="AZ32" i="1"/>
  <c r="AZ16" i="1"/>
  <c r="AZ27" i="1"/>
  <c r="AZ24" i="1"/>
  <c r="AZ35" i="1"/>
  <c r="AZ30" i="1"/>
  <c r="AZ6" i="1"/>
  <c r="AZ13" i="1"/>
  <c r="AZ14" i="1"/>
  <c r="AZ23" i="1"/>
  <c r="AZ21" i="1"/>
  <c r="AZ28" i="1"/>
  <c r="AZ12" i="1"/>
  <c r="AZ17" i="1"/>
  <c r="AZ36" i="1"/>
  <c r="AZ22" i="1"/>
  <c r="AZ15" i="1"/>
  <c r="AZ37" i="1"/>
  <c r="AZ18" i="1"/>
  <c r="AZ31" i="1"/>
  <c r="AZ25" i="1"/>
  <c r="AZ38" i="1"/>
  <c r="AZ3" i="1"/>
  <c r="AZ29" i="1"/>
  <c r="BA4" i="1"/>
  <c r="BA18" i="1"/>
  <c r="BA34" i="1"/>
  <c r="BA23" i="1"/>
  <c r="BA39" i="1"/>
  <c r="BA11" i="1"/>
  <c r="BA30" i="1"/>
  <c r="BA37" i="1"/>
  <c r="BA13" i="1"/>
  <c r="BA14" i="1"/>
  <c r="BA21" i="1"/>
  <c r="BA7" i="1"/>
  <c r="BA5" i="1"/>
  <c r="BA29" i="1"/>
  <c r="BA12" i="1"/>
  <c r="BA32" i="1"/>
  <c r="BA19" i="1"/>
  <c r="BA38" i="1"/>
  <c r="BA16" i="1"/>
  <c r="BA31" i="1"/>
  <c r="BA28" i="1"/>
  <c r="BA33" i="1"/>
  <c r="BA3" i="1"/>
  <c r="BA22" i="1"/>
  <c r="BA6" i="1"/>
  <c r="BA10" i="1"/>
  <c r="BA15" i="1"/>
  <c r="BA36" i="1"/>
  <c r="BA8" i="1"/>
  <c r="BA24" i="1"/>
  <c r="BA25" i="1"/>
  <c r="BA17" i="1"/>
  <c r="BA20" i="1"/>
  <c r="BA9" i="1"/>
  <c r="BA35" i="1"/>
  <c r="BA26" i="1"/>
  <c r="BA27" i="1"/>
  <c r="BC4" i="1"/>
  <c r="BC36" i="1"/>
  <c r="BC8" i="1"/>
  <c r="BC31" i="1"/>
  <c r="BC5" i="1"/>
  <c r="BC16" i="1"/>
  <c r="BC37" i="1"/>
  <c r="BC38" i="1"/>
  <c r="BC26" i="1"/>
  <c r="BC10" i="1"/>
  <c r="BC23" i="1"/>
  <c r="BC27" i="1"/>
  <c r="BC11" i="1"/>
  <c r="BC29" i="1"/>
  <c r="BC13" i="1"/>
  <c r="BC35" i="1"/>
  <c r="BC6" i="1"/>
  <c r="BC34" i="1"/>
  <c r="BC20" i="1"/>
  <c r="BC3" i="1"/>
  <c r="BC14" i="1"/>
  <c r="BC33" i="1"/>
  <c r="BC7" i="1"/>
  <c r="BC19" i="1"/>
  <c r="BC24" i="1"/>
  <c r="BC28" i="1"/>
  <c r="BC15" i="1"/>
  <c r="BC21" i="1"/>
  <c r="BC9" i="1"/>
  <c r="BC32" i="1"/>
  <c r="BC39" i="1"/>
  <c r="BC22" i="1"/>
  <c r="BC25" i="1"/>
  <c r="BC18" i="1"/>
  <c r="BC12" i="1"/>
  <c r="BC17" i="1"/>
  <c r="BC30" i="1"/>
  <c r="BP34" i="1"/>
  <c r="BP12" i="1"/>
  <c r="BP21" i="1"/>
  <c r="BP32" i="1"/>
  <c r="BP38" i="1"/>
  <c r="BP14" i="1"/>
  <c r="BP29" i="1"/>
  <c r="BP36" i="1"/>
  <c r="BP16" i="1"/>
  <c r="BP3" i="1"/>
  <c r="BP25" i="1"/>
  <c r="BP30" i="1"/>
  <c r="BP17" i="1"/>
  <c r="BP24" i="1"/>
  <c r="BP22" i="1"/>
  <c r="BP5" i="1"/>
  <c r="BP28" i="1"/>
  <c r="BP37" i="1"/>
  <c r="BP26" i="1"/>
  <c r="BP15" i="1"/>
  <c r="BP19" i="1"/>
  <c r="BP9" i="1"/>
  <c r="BP13" i="1"/>
  <c r="BP10" i="1"/>
  <c r="BP11" i="1"/>
  <c r="BP35" i="1"/>
  <c r="BP27" i="1"/>
  <c r="BP6" i="1"/>
  <c r="BP7" i="1"/>
  <c r="BP39" i="1"/>
  <c r="BP8" i="1"/>
  <c r="BP4" i="1"/>
  <c r="BP23" i="1"/>
  <c r="BP31" i="1"/>
  <c r="BP18" i="1"/>
  <c r="BP20" i="1"/>
  <c r="BP33" i="1"/>
  <c r="AU21" i="1"/>
  <c r="AU38" i="1"/>
  <c r="AU11" i="1"/>
  <c r="AU39" i="1"/>
  <c r="AU5" i="1"/>
  <c r="AU13" i="1"/>
  <c r="AU15" i="1"/>
  <c r="AU27" i="1"/>
  <c r="AU3" i="1"/>
  <c r="AU6" i="1"/>
  <c r="AU30" i="1"/>
  <c r="AU28" i="1"/>
  <c r="AU19" i="1"/>
  <c r="AU8" i="1"/>
  <c r="AU26" i="1"/>
  <c r="AU4" i="1"/>
  <c r="AU18" i="1"/>
  <c r="AU33" i="1"/>
  <c r="AU35" i="1"/>
  <c r="AU31" i="1"/>
  <c r="AU9" i="1"/>
  <c r="AU36" i="1"/>
  <c r="AU17" i="1"/>
  <c r="AU22" i="1"/>
  <c r="AU14" i="1"/>
  <c r="AU23" i="1"/>
  <c r="AU34" i="1"/>
  <c r="AU37" i="1"/>
  <c r="AU12" i="1"/>
  <c r="AU32" i="1"/>
  <c r="AU20" i="1"/>
  <c r="AU24" i="1"/>
  <c r="AU25" i="1"/>
  <c r="AU16" i="1"/>
  <c r="AU7" i="1"/>
  <c r="AU29" i="1"/>
  <c r="AU10" i="1"/>
  <c r="BD12" i="1"/>
  <c r="BD38" i="1"/>
  <c r="BD4" i="1"/>
  <c r="BD29" i="1"/>
  <c r="BD25" i="1"/>
  <c r="BD3" i="1"/>
  <c r="BD22" i="1"/>
  <c r="BD34" i="1"/>
  <c r="BD15" i="1"/>
  <c r="BD27" i="1"/>
  <c r="BD20" i="1"/>
  <c r="BD18" i="1"/>
  <c r="BD35" i="1"/>
  <c r="BD5" i="1"/>
  <c r="BD33" i="1"/>
  <c r="BD37" i="1"/>
  <c r="BD26" i="1"/>
  <c r="BD11" i="1"/>
  <c r="BD14" i="1"/>
  <c r="BD17" i="1"/>
  <c r="BD32" i="1"/>
  <c r="BD10" i="1"/>
  <c r="BD9" i="1"/>
  <c r="BD16" i="1"/>
  <c r="BD19" i="1"/>
  <c r="BD21" i="1"/>
  <c r="BD7" i="1"/>
  <c r="BD6" i="1"/>
  <c r="BD36" i="1"/>
  <c r="BD23" i="1"/>
  <c r="BD24" i="1"/>
  <c r="BD8" i="1"/>
  <c r="BD13" i="1"/>
  <c r="BD31" i="1"/>
  <c r="BD39" i="1"/>
  <c r="BD30" i="1"/>
  <c r="BD28" i="1"/>
  <c r="BV24" i="1"/>
  <c r="BV14" i="1"/>
  <c r="BV12" i="1"/>
  <c r="BV39" i="1"/>
  <c r="BV27" i="1"/>
  <c r="BV20" i="1"/>
  <c r="BV30" i="1"/>
  <c r="BV26" i="1"/>
  <c r="BV35" i="1"/>
  <c r="BV17" i="1"/>
  <c r="BV16" i="1"/>
  <c r="BV33" i="1"/>
  <c r="BV37" i="1"/>
  <c r="BV23" i="1"/>
  <c r="BV13" i="1"/>
  <c r="BV15" i="1"/>
  <c r="BV25" i="1"/>
  <c r="BV18" i="1"/>
  <c r="BV21" i="1"/>
  <c r="BV29" i="1"/>
  <c r="BV5" i="1"/>
  <c r="BV3" i="1"/>
  <c r="BV38" i="1"/>
  <c r="BV32" i="1"/>
  <c r="BV8" i="1"/>
  <c r="BV31" i="1"/>
  <c r="BV10" i="1"/>
  <c r="BV6" i="1"/>
  <c r="BV34" i="1"/>
  <c r="BV28" i="1"/>
  <c r="BV7" i="1"/>
  <c r="BV36" i="1"/>
  <c r="BV22" i="1"/>
  <c r="BV19" i="1"/>
  <c r="BV4" i="1"/>
  <c r="BV11" i="1"/>
  <c r="BV9" i="1"/>
  <c r="BE12" i="1"/>
  <c r="BE36" i="1"/>
  <c r="BE38" i="1"/>
  <c r="BE23" i="1"/>
  <c r="BE35" i="1"/>
  <c r="BE20" i="1"/>
  <c r="BE28" i="1"/>
  <c r="BE8" i="1"/>
  <c r="BE29" i="1"/>
  <c r="BE15" i="1"/>
  <c r="BE18" i="1"/>
  <c r="BE34" i="1"/>
  <c r="BE16" i="1"/>
  <c r="BE21" i="1"/>
  <c r="BE30" i="1"/>
  <c r="BE27" i="1"/>
  <c r="BE10" i="1"/>
  <c r="BE31" i="1"/>
  <c r="BE24" i="1"/>
  <c r="BE25" i="1"/>
  <c r="BE37" i="1"/>
  <c r="BE26" i="1"/>
  <c r="BE11" i="1"/>
  <c r="BE14" i="1"/>
  <c r="BE22" i="1"/>
  <c r="BE4" i="1"/>
  <c r="BE6" i="1"/>
  <c r="BE9" i="1"/>
  <c r="BE3" i="1"/>
  <c r="BE5" i="1"/>
  <c r="BE19" i="1"/>
  <c r="BE32" i="1"/>
  <c r="BE17" i="1"/>
  <c r="BE39" i="1"/>
  <c r="BE13" i="1"/>
  <c r="BE33" i="1"/>
  <c r="BE7" i="1"/>
  <c r="BU3" i="1"/>
  <c r="BU11" i="1"/>
  <c r="BU12" i="1"/>
  <c r="BU20" i="1"/>
  <c r="BU4" i="1"/>
  <c r="BU25" i="1"/>
  <c r="BU30" i="1"/>
  <c r="BU38" i="1"/>
  <c r="BU6" i="1"/>
  <c r="BU26" i="1"/>
  <c r="BU9" i="1"/>
  <c r="BU35" i="1"/>
  <c r="BU17" i="1"/>
  <c r="BU28" i="1"/>
  <c r="BU19" i="1"/>
  <c r="BU16" i="1"/>
  <c r="BU27" i="1"/>
  <c r="BU32" i="1"/>
  <c r="BU33" i="1"/>
  <c r="BU13" i="1"/>
  <c r="BU24" i="1"/>
  <c r="BU23" i="1"/>
  <c r="BU37" i="1"/>
  <c r="BU7" i="1"/>
  <c r="BU29" i="1"/>
  <c r="BU5" i="1"/>
  <c r="BU31" i="1"/>
  <c r="BU10" i="1"/>
  <c r="BU39" i="1"/>
  <c r="BU15" i="1"/>
  <c r="BU22" i="1"/>
  <c r="BU18" i="1"/>
  <c r="BU14" i="1"/>
  <c r="BU21" i="1"/>
  <c r="BU36" i="1"/>
  <c r="BU8" i="1"/>
  <c r="BU34" i="1"/>
  <c r="BM30" i="1"/>
  <c r="BM32" i="1"/>
  <c r="BM22" i="1"/>
  <c r="BM10" i="1"/>
  <c r="BM18" i="1"/>
  <c r="BM37" i="1"/>
  <c r="BM8" i="1"/>
  <c r="BM38" i="1"/>
  <c r="BM9" i="1"/>
  <c r="BM35" i="1"/>
  <c r="BM13" i="1"/>
  <c r="BM15" i="1"/>
  <c r="BM5" i="1"/>
  <c r="BM23" i="1"/>
  <c r="BM11" i="1"/>
  <c r="BM21" i="1"/>
  <c r="BM6" i="1"/>
  <c r="BM33" i="1"/>
  <c r="BM28" i="1"/>
  <c r="BM26" i="1"/>
  <c r="BM39" i="1"/>
  <c r="BM27" i="1"/>
  <c r="BM16" i="1"/>
  <c r="BM7" i="1"/>
  <c r="BM4" i="1"/>
  <c r="BM36" i="1"/>
  <c r="BM14" i="1"/>
  <c r="BM24" i="1"/>
  <c r="BM29" i="1"/>
  <c r="BM31" i="1"/>
  <c r="BM25" i="1"/>
  <c r="BM34" i="1"/>
  <c r="BM19" i="1"/>
  <c r="BM20" i="1"/>
  <c r="BM17" i="1"/>
  <c r="BM12" i="1"/>
  <c r="BM3" i="1"/>
  <c r="AR23" i="1"/>
  <c r="AR38" i="1"/>
  <c r="AR8" i="1"/>
  <c r="AR25" i="1"/>
  <c r="AR4" i="1"/>
  <c r="AR28" i="1"/>
  <c r="AR27" i="1"/>
  <c r="AR19" i="1"/>
  <c r="AR5" i="1"/>
  <c r="AR9" i="1"/>
  <c r="AR16" i="1"/>
  <c r="AR22" i="1"/>
  <c r="AR24" i="1"/>
  <c r="AR39" i="1"/>
  <c r="AR14" i="1"/>
  <c r="AR30" i="1"/>
  <c r="AR21" i="1"/>
  <c r="AR15" i="1"/>
  <c r="AR36" i="1"/>
  <c r="AR18" i="1"/>
  <c r="AR29" i="1"/>
  <c r="AR10" i="1"/>
  <c r="AR37" i="1"/>
  <c r="AR6" i="1"/>
  <c r="AR13" i="1"/>
  <c r="AR12" i="1"/>
  <c r="AR31" i="1"/>
  <c r="AR32" i="1"/>
  <c r="AR26" i="1"/>
  <c r="AR34" i="1"/>
  <c r="AR20" i="1"/>
  <c r="AR17" i="1"/>
  <c r="AR11" i="1"/>
  <c r="AR35" i="1"/>
  <c r="AR33" i="1"/>
  <c r="AR7" i="1"/>
  <c r="AR3" i="1"/>
  <c r="BT28" i="1"/>
  <c r="BT34" i="1"/>
  <c r="BT6" i="1"/>
  <c r="BT10" i="1"/>
  <c r="BT35" i="1"/>
  <c r="BT26" i="1"/>
  <c r="BT5" i="1"/>
  <c r="BT12" i="1"/>
  <c r="BT36" i="1"/>
  <c r="BT25" i="1"/>
  <c r="BT21" i="1"/>
  <c r="BT22" i="1"/>
  <c r="BT19" i="1"/>
  <c r="BT38" i="1"/>
  <c r="BT3" i="1"/>
  <c r="BT11" i="1"/>
  <c r="BT15" i="1"/>
  <c r="BT31" i="1"/>
  <c r="BT13" i="1"/>
  <c r="BT37" i="1"/>
  <c r="BT7" i="1"/>
  <c r="BT32" i="1"/>
  <c r="BT16" i="1"/>
  <c r="BT9" i="1"/>
  <c r="BT39" i="1"/>
  <c r="BT24" i="1"/>
  <c r="BT14" i="1"/>
  <c r="BT29" i="1"/>
  <c r="BT27" i="1"/>
  <c r="BT33" i="1"/>
  <c r="BT18" i="1"/>
  <c r="BT23" i="1"/>
  <c r="BT8" i="1"/>
  <c r="BT20" i="1"/>
  <c r="BT4" i="1"/>
  <c r="BT30" i="1"/>
  <c r="BT17" i="1"/>
  <c r="AW23" i="1"/>
  <c r="AW38" i="1"/>
  <c r="AW10" i="1"/>
  <c r="AW11" i="1"/>
  <c r="AW9" i="1"/>
  <c r="AW29" i="1"/>
  <c r="AW21" i="1"/>
  <c r="AW18" i="1"/>
  <c r="AW14" i="1"/>
  <c r="AW16" i="1"/>
  <c r="AW6" i="1"/>
  <c r="AW4" i="1"/>
  <c r="AW24" i="1"/>
  <c r="AW31" i="1"/>
  <c r="AW5" i="1"/>
  <c r="AW13" i="1"/>
  <c r="AW3" i="1"/>
  <c r="AW36" i="1"/>
  <c r="AW19" i="1"/>
  <c r="AW20" i="1"/>
  <c r="AW8" i="1"/>
  <c r="AW26" i="1"/>
  <c r="AW39" i="1"/>
  <c r="AW37" i="1"/>
  <c r="AW25" i="1"/>
  <c r="AW32" i="1"/>
  <c r="AW17" i="1"/>
  <c r="AW22" i="1"/>
  <c r="AW15" i="1"/>
  <c r="AW33" i="1"/>
  <c r="AW28" i="1"/>
  <c r="AW34" i="1"/>
  <c r="AW27" i="1"/>
  <c r="AW35" i="1"/>
  <c r="AW7" i="1"/>
  <c r="AW30" i="1"/>
  <c r="AW12" i="1"/>
  <c r="AQ6" i="1"/>
  <c r="AQ34" i="1"/>
  <c r="AQ37" i="1"/>
  <c r="AQ29" i="1"/>
  <c r="AQ38" i="1"/>
  <c r="AQ16" i="1"/>
  <c r="AQ19" i="1"/>
  <c r="AQ39" i="1"/>
  <c r="AQ30" i="1"/>
  <c r="AQ18" i="1"/>
  <c r="AQ20" i="1"/>
  <c r="AQ32" i="1"/>
  <c r="AQ7" i="1"/>
  <c r="AQ31" i="1"/>
  <c r="AQ14" i="1"/>
  <c r="AQ13" i="1"/>
  <c r="AQ17" i="1"/>
  <c r="AQ28" i="1"/>
  <c r="AQ3" i="1"/>
  <c r="AQ33" i="1"/>
  <c r="AQ4" i="1"/>
  <c r="AQ35" i="1"/>
  <c r="AQ5" i="1"/>
  <c r="AQ22" i="1"/>
  <c r="AQ10" i="1"/>
  <c r="AQ12" i="1"/>
  <c r="AQ27" i="1"/>
  <c r="AQ36" i="1"/>
  <c r="AQ25" i="1"/>
  <c r="AQ11" i="1"/>
  <c r="AQ9" i="1"/>
  <c r="AQ15" i="1"/>
  <c r="AQ26" i="1"/>
  <c r="AQ8" i="1"/>
  <c r="AQ24" i="1"/>
  <c r="AQ21" i="1"/>
  <c r="AQ23" i="1"/>
  <c r="AP10" i="1"/>
  <c r="AP32" i="1"/>
  <c r="AP11" i="1"/>
  <c r="AP21" i="1"/>
  <c r="AP4" i="1"/>
  <c r="AP3" i="1"/>
  <c r="AP19" i="1"/>
  <c r="AP12" i="1"/>
  <c r="AP35" i="1"/>
  <c r="AP13" i="1"/>
  <c r="AP34" i="1"/>
  <c r="AP6" i="1"/>
  <c r="AP23" i="1"/>
  <c r="AP37" i="1"/>
  <c r="AP27" i="1"/>
  <c r="AP36" i="1"/>
  <c r="AP28" i="1"/>
  <c r="AP29" i="1"/>
  <c r="AP7" i="1"/>
  <c r="AP30" i="1"/>
  <c r="AP20" i="1"/>
  <c r="AP14" i="1"/>
  <c r="AP5" i="1"/>
  <c r="AP31" i="1"/>
  <c r="AP15" i="1"/>
  <c r="AP24" i="1"/>
  <c r="AP39" i="1"/>
  <c r="AP22" i="1"/>
  <c r="AP16" i="1"/>
  <c r="AP18" i="1"/>
  <c r="AP26" i="1"/>
  <c r="AP25" i="1"/>
  <c r="AP17" i="1"/>
  <c r="AP9" i="1"/>
  <c r="AP38" i="1"/>
  <c r="AP33" i="1"/>
  <c r="AP8" i="1"/>
  <c r="BB24" i="1"/>
  <c r="BB30" i="1"/>
  <c r="BB14" i="1"/>
  <c r="BB21" i="1"/>
  <c r="BB23" i="1"/>
  <c r="BB22" i="1"/>
  <c r="BB37" i="1"/>
  <c r="BB32" i="1"/>
  <c r="BB12" i="1"/>
  <c r="BB9" i="1"/>
  <c r="BB36" i="1"/>
  <c r="BB6" i="1"/>
  <c r="BB19" i="1"/>
  <c r="BB25" i="1"/>
  <c r="BB5" i="1"/>
  <c r="BB16" i="1"/>
  <c r="BB7" i="1"/>
  <c r="BB4" i="1"/>
  <c r="BB11" i="1"/>
  <c r="BB10" i="1"/>
  <c r="BB15" i="1"/>
  <c r="BB17" i="1"/>
  <c r="BB18" i="1"/>
  <c r="BB31" i="1"/>
  <c r="BB13" i="1"/>
  <c r="BB29" i="1"/>
  <c r="BB20" i="1"/>
  <c r="BB8" i="1"/>
  <c r="BB26" i="1"/>
  <c r="BB35" i="1"/>
  <c r="BB28" i="1"/>
  <c r="BB39" i="1"/>
  <c r="BB38" i="1"/>
  <c r="BB33" i="1"/>
  <c r="BB27" i="1"/>
  <c r="BB3" i="1"/>
  <c r="BB34" i="1"/>
  <c r="BG35" i="1"/>
  <c r="BG6" i="1"/>
  <c r="BG5" i="1"/>
  <c r="BG12" i="1"/>
  <c r="BG18" i="1"/>
  <c r="BG3" i="1"/>
  <c r="BG26" i="1"/>
  <c r="BG4" i="1"/>
  <c r="BG25" i="1"/>
  <c r="BG24" i="1"/>
  <c r="BG34" i="1"/>
  <c r="BG17" i="1"/>
  <c r="BG7" i="1"/>
  <c r="BG39" i="1"/>
  <c r="BG14" i="1"/>
  <c r="BG36" i="1"/>
  <c r="BG27" i="1"/>
  <c r="BG13" i="1"/>
  <c r="BG23" i="1"/>
  <c r="BG30" i="1"/>
  <c r="BG9" i="1"/>
  <c r="BG19" i="1"/>
  <c r="BG15" i="1"/>
  <c r="BG10" i="1"/>
  <c r="BG33" i="1"/>
  <c r="BG29" i="1"/>
  <c r="BG16" i="1"/>
  <c r="BG21" i="1"/>
  <c r="BG11" i="1"/>
  <c r="BG22" i="1"/>
  <c r="BG32" i="1"/>
  <c r="BG31" i="1"/>
  <c r="BG38" i="1"/>
  <c r="BG20" i="1"/>
  <c r="BG8" i="1"/>
  <c r="BG37" i="1"/>
  <c r="BG28" i="1"/>
  <c r="BX26" i="1"/>
  <c r="BX11" i="1"/>
  <c r="BX30" i="1"/>
  <c r="BX12" i="1"/>
  <c r="BX14" i="1"/>
  <c r="BX17" i="1"/>
  <c r="BX15" i="1"/>
  <c r="BX31" i="1"/>
  <c r="BX7" i="1"/>
  <c r="BX36" i="1"/>
  <c r="BX35" i="1"/>
  <c r="BX19" i="1"/>
  <c r="BX22" i="1"/>
  <c r="BX16" i="1"/>
  <c r="BX32" i="1"/>
  <c r="BX23" i="1"/>
  <c r="BX21" i="1"/>
  <c r="BX9" i="1"/>
  <c r="BX8" i="1"/>
  <c r="BX4" i="1"/>
  <c r="BX20" i="1"/>
  <c r="BX6" i="1"/>
  <c r="BX29" i="1"/>
  <c r="BX34" i="1"/>
  <c r="BX5" i="1"/>
  <c r="BX18" i="1"/>
  <c r="BX37" i="1"/>
  <c r="BX3" i="1"/>
  <c r="BX39" i="1"/>
  <c r="BX24" i="1"/>
  <c r="BX13" i="1"/>
  <c r="BX33" i="1"/>
  <c r="BX28" i="1"/>
  <c r="BX25" i="1"/>
  <c r="BX27" i="1"/>
  <c r="BX38" i="1"/>
  <c r="BX10" i="1"/>
  <c r="BX40" i="1" l="1"/>
  <c r="AV40" i="1"/>
  <c r="BK40" i="1"/>
  <c r="AU40" i="1"/>
  <c r="BZ21" i="1"/>
  <c r="I26" i="5" s="1"/>
  <c r="BZ28" i="1"/>
  <c r="I33" i="5" s="1"/>
  <c r="BF40" i="1"/>
  <c r="BE40" i="1"/>
  <c r="BV40" i="1"/>
  <c r="BA40" i="1"/>
  <c r="AZ40" i="1"/>
  <c r="BZ32" i="1"/>
  <c r="I37" i="5" s="1"/>
  <c r="BZ17" i="1"/>
  <c r="I22" i="5" s="1"/>
  <c r="BZ4" i="1"/>
  <c r="I9" i="5" s="1"/>
  <c r="BZ11" i="1"/>
  <c r="I16" i="5" s="1"/>
  <c r="BZ14" i="1"/>
  <c r="I19" i="5" s="1"/>
  <c r="BZ25" i="1"/>
  <c r="I30" i="5" s="1"/>
  <c r="BZ8" i="1"/>
  <c r="I13" i="5" s="1"/>
  <c r="BZ34" i="1"/>
  <c r="I39" i="5" s="1"/>
  <c r="BZ6" i="1"/>
  <c r="I11" i="5" s="1"/>
  <c r="AT40" i="1"/>
  <c r="AS40" i="1"/>
  <c r="AW40" i="1"/>
  <c r="AY40" i="1"/>
  <c r="BZ16" i="1"/>
  <c r="I21" i="5" s="1"/>
  <c r="BZ36" i="1"/>
  <c r="I41" i="5" s="1"/>
  <c r="BZ10" i="1"/>
  <c r="I15" i="5" s="1"/>
  <c r="BZ26" i="1"/>
  <c r="I31" i="5" s="1"/>
  <c r="BY40" i="1"/>
  <c r="BB40" i="1"/>
  <c r="AR40" i="1"/>
  <c r="BD40" i="1"/>
  <c r="BQ40" i="1"/>
  <c r="BZ19" i="1"/>
  <c r="I24" i="5" s="1"/>
  <c r="BZ15" i="1"/>
  <c r="I20" i="5" s="1"/>
  <c r="BZ7" i="1"/>
  <c r="I12" i="5" s="1"/>
  <c r="BZ13" i="1"/>
  <c r="I18" i="5" s="1"/>
  <c r="BZ39" i="1"/>
  <c r="I44" i="5" s="1"/>
  <c r="C38" i="11" s="1"/>
  <c r="BZ23" i="1"/>
  <c r="I28" i="5" s="1"/>
  <c r="BZ9" i="1"/>
  <c r="I14" i="5" s="1"/>
  <c r="BZ24" i="1"/>
  <c r="I29" i="5" s="1"/>
  <c r="BZ18" i="1"/>
  <c r="I23" i="5" s="1"/>
  <c r="BN40" i="1"/>
  <c r="BU40" i="1"/>
  <c r="BP40" i="1"/>
  <c r="BZ30" i="1"/>
  <c r="I35" i="5" s="1"/>
  <c r="BZ3" i="1"/>
  <c r="AO40" i="1"/>
  <c r="BZ37" i="1"/>
  <c r="I42" i="5" s="1"/>
  <c r="C36" i="11" s="1"/>
  <c r="BZ12" i="1"/>
  <c r="I17" i="5" s="1"/>
  <c r="BO40" i="1"/>
  <c r="BI40" i="1"/>
  <c r="AP40" i="1"/>
  <c r="AQ40" i="1"/>
  <c r="BG40" i="1"/>
  <c r="BT40" i="1"/>
  <c r="BM40" i="1"/>
  <c r="BC40" i="1"/>
  <c r="AX40" i="1"/>
  <c r="BZ31" i="1"/>
  <c r="I36" i="5" s="1"/>
  <c r="BZ27" i="1"/>
  <c r="I32" i="5" s="1"/>
  <c r="BZ38" i="1"/>
  <c r="I43" i="5" s="1"/>
  <c r="C37" i="11" s="1"/>
  <c r="BZ22" i="1"/>
  <c r="I27" i="5" s="1"/>
  <c r="BZ35" i="1"/>
  <c r="I40" i="5" s="1"/>
  <c r="BZ29" i="1"/>
  <c r="I34" i="5" s="1"/>
  <c r="BZ20" i="1"/>
  <c r="I25" i="5" s="1"/>
  <c r="BZ33" i="1"/>
  <c r="I38" i="5" s="1"/>
  <c r="BZ5" i="1"/>
  <c r="I10" i="5" s="1"/>
  <c r="BR40" i="1"/>
  <c r="BW40" i="1"/>
  <c r="BJ40" i="1"/>
  <c r="BL40" i="1"/>
  <c r="BH40" i="1"/>
  <c r="BS40" i="1"/>
  <c r="C32" i="11" l="1"/>
  <c r="L38" i="5"/>
  <c r="J38" i="5"/>
  <c r="P38" i="5"/>
  <c r="C9" i="11"/>
  <c r="J15" i="5"/>
  <c r="L15" i="5"/>
  <c r="P15" i="5"/>
  <c r="C10" i="11"/>
  <c r="J16" i="5"/>
  <c r="L16" i="5"/>
  <c r="P16" i="5"/>
  <c r="L43" i="5"/>
  <c r="P43" i="5"/>
  <c r="J43" i="5"/>
  <c r="J17" i="5"/>
  <c r="C11" i="11"/>
  <c r="P17" i="5"/>
  <c r="L17" i="5"/>
  <c r="L35" i="5"/>
  <c r="C29" i="11"/>
  <c r="P35" i="5"/>
  <c r="J35" i="5"/>
  <c r="C17" i="11"/>
  <c r="J23" i="5"/>
  <c r="L23" i="5"/>
  <c r="P23" i="5"/>
  <c r="L44" i="5"/>
  <c r="P44" i="5"/>
  <c r="J44" i="5"/>
  <c r="P24" i="5"/>
  <c r="L24" i="5"/>
  <c r="C18" i="11"/>
  <c r="J24" i="5"/>
  <c r="C35" i="11"/>
  <c r="P41" i="5"/>
  <c r="L41" i="5"/>
  <c r="J41" i="5"/>
  <c r="C7" i="11"/>
  <c r="L13" i="5"/>
  <c r="P13" i="5"/>
  <c r="J13" i="5"/>
  <c r="L9" i="5"/>
  <c r="C3" i="11"/>
  <c r="P9" i="5"/>
  <c r="J9" i="5"/>
  <c r="P33" i="5"/>
  <c r="L33" i="5"/>
  <c r="J33" i="5"/>
  <c r="C27" i="11"/>
  <c r="BZ40" i="1"/>
  <c r="I8" i="5"/>
  <c r="C14" i="11"/>
  <c r="L20" i="5"/>
  <c r="P20" i="5"/>
  <c r="J20" i="5"/>
  <c r="C33" i="11"/>
  <c r="J39" i="5"/>
  <c r="P39" i="5"/>
  <c r="L39" i="5"/>
  <c r="L34" i="5"/>
  <c r="P34" i="5"/>
  <c r="J34" i="5"/>
  <c r="C28" i="11"/>
  <c r="P32" i="5"/>
  <c r="J32" i="5"/>
  <c r="C26" i="11"/>
  <c r="L32" i="5"/>
  <c r="P42" i="5"/>
  <c r="J42" i="5"/>
  <c r="L42" i="5"/>
  <c r="L29" i="5"/>
  <c r="J29" i="5"/>
  <c r="P29" i="5"/>
  <c r="C23" i="11"/>
  <c r="J18" i="5"/>
  <c r="L18" i="5"/>
  <c r="C12" i="11"/>
  <c r="P18" i="5"/>
  <c r="C15" i="11"/>
  <c r="P21" i="5"/>
  <c r="J21" i="5"/>
  <c r="L21" i="5"/>
  <c r="L30" i="5"/>
  <c r="P30" i="5"/>
  <c r="J30" i="5"/>
  <c r="C24" i="11"/>
  <c r="P22" i="5"/>
  <c r="J22" i="5"/>
  <c r="C16" i="11"/>
  <c r="L22" i="5"/>
  <c r="P26" i="5"/>
  <c r="C20" i="11"/>
  <c r="L26" i="5"/>
  <c r="J26" i="5"/>
  <c r="C21" i="11"/>
  <c r="P27" i="5"/>
  <c r="J27" i="5"/>
  <c r="L27" i="5"/>
  <c r="J28" i="5"/>
  <c r="L28" i="5"/>
  <c r="P28" i="5"/>
  <c r="C22" i="11"/>
  <c r="J25" i="5"/>
  <c r="L25" i="5"/>
  <c r="C19" i="11"/>
  <c r="P25" i="5"/>
  <c r="J10" i="5"/>
  <c r="P10" i="5"/>
  <c r="L10" i="5"/>
  <c r="C4" i="11"/>
  <c r="J40" i="5"/>
  <c r="P40" i="5"/>
  <c r="C34" i="11"/>
  <c r="L40" i="5"/>
  <c r="P36" i="5"/>
  <c r="J36" i="5"/>
  <c r="L36" i="5"/>
  <c r="C30" i="11"/>
  <c r="J14" i="5"/>
  <c r="P14" i="5"/>
  <c r="C8" i="11"/>
  <c r="L14" i="5"/>
  <c r="J12" i="5"/>
  <c r="P12" i="5"/>
  <c r="L12" i="5"/>
  <c r="C6" i="11"/>
  <c r="L31" i="5"/>
  <c r="C25" i="11"/>
  <c r="J31" i="5"/>
  <c r="P31" i="5"/>
  <c r="L11" i="5"/>
  <c r="J11" i="5"/>
  <c r="C5" i="11"/>
  <c r="P11" i="5"/>
  <c r="L19" i="5"/>
  <c r="P19" i="5"/>
  <c r="J19" i="5"/>
  <c r="C13" i="11"/>
  <c r="C31" i="11"/>
  <c r="J37" i="5"/>
  <c r="P37" i="5"/>
  <c r="L37" i="5"/>
  <c r="R37" i="5" l="1"/>
  <c r="Q37" i="5" s="1"/>
  <c r="N37" i="5"/>
  <c r="M37" i="5" s="1"/>
  <c r="N36" i="5"/>
  <c r="M36" i="5" s="1"/>
  <c r="R36" i="5"/>
  <c r="Q36" i="5" s="1"/>
  <c r="R12" i="5"/>
  <c r="Q12" i="5" s="1"/>
  <c r="N12" i="5"/>
  <c r="M12" i="5" s="1"/>
  <c r="R14" i="5"/>
  <c r="Q14" i="5" s="1"/>
  <c r="N14" i="5"/>
  <c r="M14" i="5" s="1"/>
  <c r="N40" i="5"/>
  <c r="M40" i="5" s="1"/>
  <c r="R40" i="5"/>
  <c r="Q40" i="5" s="1"/>
  <c r="R10" i="5"/>
  <c r="Q10" i="5" s="1"/>
  <c r="N10" i="5"/>
  <c r="M10" i="5" s="1"/>
  <c r="N25" i="5"/>
  <c r="M25" i="5" s="1"/>
  <c r="R25" i="5"/>
  <c r="Q25" i="5" s="1"/>
  <c r="N28" i="5"/>
  <c r="M28" i="5" s="1"/>
  <c r="R28" i="5"/>
  <c r="Q28" i="5" s="1"/>
  <c r="R18" i="5"/>
  <c r="Q18" i="5" s="1"/>
  <c r="N18" i="5"/>
  <c r="M18" i="5" s="1"/>
  <c r="N20" i="5"/>
  <c r="M20" i="5" s="1"/>
  <c r="R20" i="5"/>
  <c r="Q20" i="5" s="1"/>
  <c r="L8" i="5"/>
  <c r="L45" i="5" s="1"/>
  <c r="M30" i="7" s="1"/>
  <c r="K23" i="9" s="1"/>
  <c r="P8" i="5"/>
  <c r="P45" i="5" s="1"/>
  <c r="M32" i="7" s="1"/>
  <c r="I45" i="5"/>
  <c r="M28" i="7" s="1"/>
  <c r="K22" i="9" s="1"/>
  <c r="AA22" i="9" s="1"/>
  <c r="C2" i="11"/>
  <c r="J8" i="5"/>
  <c r="N17" i="5"/>
  <c r="M17" i="5" s="1"/>
  <c r="R17" i="5"/>
  <c r="Q17" i="5" s="1"/>
  <c r="N26" i="5"/>
  <c r="M26" i="5" s="1"/>
  <c r="R26" i="5"/>
  <c r="Q26" i="5" s="1"/>
  <c r="R34" i="5"/>
  <c r="Q34" i="5" s="1"/>
  <c r="N34" i="5"/>
  <c r="M34" i="5" s="1"/>
  <c r="N35" i="5"/>
  <c r="M35" i="5" s="1"/>
  <c r="R35" i="5"/>
  <c r="Q35" i="5" s="1"/>
  <c r="N43" i="5"/>
  <c r="M43" i="5" s="1"/>
  <c r="R43" i="5"/>
  <c r="Q43" i="5" s="1"/>
  <c r="N38" i="5"/>
  <c r="M38" i="5" s="1"/>
  <c r="R38" i="5"/>
  <c r="Q38" i="5" s="1"/>
  <c r="R19" i="5"/>
  <c r="Q19" i="5" s="1"/>
  <c r="N19" i="5"/>
  <c r="M19" i="5" s="1"/>
  <c r="R31" i="5"/>
  <c r="Q31" i="5" s="1"/>
  <c r="N31" i="5"/>
  <c r="M31" i="5" s="1"/>
  <c r="R27" i="5"/>
  <c r="Q27" i="5" s="1"/>
  <c r="N27" i="5"/>
  <c r="M27" i="5" s="1"/>
  <c r="R30" i="5"/>
  <c r="Q30" i="5" s="1"/>
  <c r="N30" i="5"/>
  <c r="M30" i="5" s="1"/>
  <c r="R21" i="5"/>
  <c r="Q21" i="5" s="1"/>
  <c r="N21" i="5"/>
  <c r="M21" i="5" s="1"/>
  <c r="R42" i="5"/>
  <c r="Q42" i="5" s="1"/>
  <c r="N42" i="5"/>
  <c r="M42" i="5" s="1"/>
  <c r="N32" i="5"/>
  <c r="M32" i="5" s="1"/>
  <c r="R32" i="5"/>
  <c r="Q32" i="5" s="1"/>
  <c r="R39" i="5"/>
  <c r="Q39" i="5" s="1"/>
  <c r="N39" i="5"/>
  <c r="M39" i="5" s="1"/>
  <c r="R9" i="5"/>
  <c r="Q9" i="5" s="1"/>
  <c r="N9" i="5"/>
  <c r="M9" i="5" s="1"/>
  <c r="R13" i="5"/>
  <c r="Q13" i="5" s="1"/>
  <c r="N13" i="5"/>
  <c r="M13" i="5" s="1"/>
  <c r="N41" i="5"/>
  <c r="M41" i="5" s="1"/>
  <c r="R41" i="5"/>
  <c r="Q41" i="5" s="1"/>
  <c r="R24" i="5"/>
  <c r="Q24" i="5" s="1"/>
  <c r="N24" i="5"/>
  <c r="M24" i="5" s="1"/>
  <c r="R44" i="5"/>
  <c r="Q44" i="5" s="1"/>
  <c r="N44" i="5"/>
  <c r="M44" i="5" s="1"/>
  <c r="R16" i="5"/>
  <c r="Q16" i="5" s="1"/>
  <c r="N16" i="5"/>
  <c r="M16" i="5" s="1"/>
  <c r="R15" i="5"/>
  <c r="Q15" i="5" s="1"/>
  <c r="N15" i="5"/>
  <c r="M15" i="5" s="1"/>
  <c r="R11" i="5"/>
  <c r="Q11" i="5" s="1"/>
  <c r="N11" i="5"/>
  <c r="M11" i="5" s="1"/>
  <c r="R22" i="5"/>
  <c r="Q22" i="5" s="1"/>
  <c r="N22" i="5"/>
  <c r="M22" i="5" s="1"/>
  <c r="N29" i="5"/>
  <c r="M29" i="5" s="1"/>
  <c r="R29" i="5"/>
  <c r="Q29" i="5" s="1"/>
  <c r="N33" i="5"/>
  <c r="M33" i="5" s="1"/>
  <c r="R33" i="5"/>
  <c r="Q33" i="5" s="1"/>
  <c r="N23" i="5"/>
  <c r="M23" i="5" s="1"/>
  <c r="R23" i="5"/>
  <c r="Q23" i="5" s="1"/>
  <c r="K24" i="9" l="1"/>
  <c r="R8" i="5"/>
  <c r="N8" i="5"/>
  <c r="J45" i="5"/>
  <c r="AA25" i="9"/>
  <c r="N45" i="5" l="1"/>
  <c r="M8" i="5"/>
  <c r="M45" i="5" s="1"/>
  <c r="AC30" i="7" s="1"/>
  <c r="K19" i="9" s="1"/>
  <c r="AA23" i="9" s="1"/>
  <c r="Q8" i="5"/>
  <c r="Q45" i="5" s="1"/>
  <c r="AC32" i="7" s="1"/>
  <c r="R45" i="5"/>
  <c r="T45" i="5" s="1"/>
  <c r="K20" i="9" l="1"/>
  <c r="AA24" i="9" s="1"/>
  <c r="M37" i="7"/>
  <c r="V32" i="5"/>
  <c r="V37" i="5"/>
  <c r="V26" i="5"/>
  <c r="V12" i="5"/>
  <c r="V20" i="5"/>
  <c r="V27" i="5"/>
  <c r="V36" i="5"/>
  <c r="V15" i="5"/>
  <c r="V29" i="5"/>
  <c r="V22" i="5"/>
  <c r="V21" i="5"/>
  <c r="V10" i="5"/>
  <c r="V31" i="5"/>
  <c r="V30" i="5"/>
  <c r="V25" i="5"/>
  <c r="V8" i="5"/>
  <c r="V44" i="5"/>
  <c r="V40" i="5"/>
  <c r="V9" i="5"/>
  <c r="V28" i="5"/>
  <c r="V24" i="5"/>
  <c r="V34" i="5"/>
  <c r="V33" i="5"/>
  <c r="V16" i="5"/>
  <c r="V17" i="5"/>
  <c r="V35" i="5"/>
  <c r="V13" i="5"/>
  <c r="V23" i="5"/>
  <c r="V39" i="5"/>
  <c r="V43" i="5"/>
  <c r="V18" i="5"/>
  <c r="V19" i="5"/>
  <c r="V42" i="5"/>
  <c r="V14" i="5"/>
  <c r="V11" i="5"/>
  <c r="V38" i="5"/>
  <c r="V41" i="5"/>
  <c r="X14" i="5" l="1"/>
  <c r="Y14" i="5"/>
  <c r="X43" i="5"/>
  <c r="Y43" i="5"/>
  <c r="X35" i="5"/>
  <c r="Y35" i="5"/>
  <c r="X34" i="5"/>
  <c r="Y34" i="5"/>
  <c r="X40" i="5"/>
  <c r="Y40" i="5"/>
  <c r="Y30" i="5"/>
  <c r="X30" i="5"/>
  <c r="Y22" i="5"/>
  <c r="X22" i="5"/>
  <c r="X27" i="5"/>
  <c r="Y27" i="5"/>
  <c r="X37" i="5"/>
  <c r="Y37" i="5"/>
  <c r="Y42" i="5"/>
  <c r="X42" i="5"/>
  <c r="Y39" i="5"/>
  <c r="X39" i="5"/>
  <c r="Y17" i="5"/>
  <c r="X17" i="5"/>
  <c r="Y24" i="5"/>
  <c r="X24" i="5"/>
  <c r="X44" i="5"/>
  <c r="Y44" i="5"/>
  <c r="X31" i="5"/>
  <c r="Y31" i="5"/>
  <c r="Y29" i="5"/>
  <c r="X29" i="5"/>
  <c r="X20" i="5"/>
  <c r="Y20" i="5"/>
  <c r="X32" i="5"/>
  <c r="Y32" i="5"/>
  <c r="Y19" i="5"/>
  <c r="X19" i="5"/>
  <c r="X16" i="5"/>
  <c r="Y16" i="5"/>
  <c r="Y28" i="5"/>
  <c r="X28" i="5"/>
  <c r="Y8" i="5"/>
  <c r="X8" i="5"/>
  <c r="V45" i="5"/>
  <c r="M43" i="7" s="1"/>
  <c r="X10" i="5"/>
  <c r="Y10" i="5"/>
  <c r="X15" i="5"/>
  <c r="Y15" i="5"/>
  <c r="X12" i="5"/>
  <c r="Y12" i="5"/>
  <c r="X41" i="5"/>
  <c r="Y41" i="5"/>
  <c r="X38" i="5"/>
  <c r="Y38" i="5"/>
  <c r="X23" i="5"/>
  <c r="Y23" i="5"/>
  <c r="Y11" i="5"/>
  <c r="X11" i="5"/>
  <c r="Y18" i="5"/>
  <c r="X18" i="5"/>
  <c r="X13" i="5"/>
  <c r="Y13" i="5"/>
  <c r="Y33" i="5"/>
  <c r="X33" i="5"/>
  <c r="Y9" i="5"/>
  <c r="X9" i="5"/>
  <c r="Y25" i="5"/>
  <c r="X25" i="5"/>
  <c r="Y21" i="5"/>
  <c r="X21" i="5"/>
  <c r="Y36" i="5"/>
  <c r="X36" i="5"/>
  <c r="Y26" i="5"/>
  <c r="X26" i="5"/>
  <c r="X45" i="5" l="1"/>
  <c r="M49" i="7" s="1"/>
  <c r="CC2" i="1" a="1"/>
  <c r="Y45" i="5"/>
  <c r="E49" i="7" s="1"/>
  <c r="CP2" i="1" l="1"/>
  <c r="CZ2" i="1"/>
  <c r="CE2" i="1"/>
  <c r="CF2" i="1"/>
  <c r="DJ2" i="1"/>
  <c r="CR2" i="1"/>
  <c r="DD2" i="1"/>
  <c r="CT2" i="1"/>
  <c r="DC2" i="1"/>
  <c r="CS2" i="1"/>
  <c r="DA2" i="1"/>
  <c r="CV2" i="1"/>
  <c r="CH2" i="1"/>
  <c r="DG2" i="1"/>
  <c r="CM2" i="1"/>
  <c r="CG2" i="1"/>
  <c r="DM2" i="1"/>
  <c r="DB2" i="1"/>
  <c r="CD2" i="1"/>
  <c r="CO2" i="1"/>
  <c r="CN2" i="1"/>
  <c r="DL2" i="1"/>
  <c r="CW2" i="1"/>
  <c r="CC2" i="1"/>
  <c r="CK2" i="1"/>
  <c r="DH2" i="1"/>
  <c r="CL2" i="1"/>
  <c r="DI2" i="1"/>
  <c r="CJ2" i="1"/>
  <c r="CI2" i="1"/>
  <c r="CX2" i="1"/>
  <c r="CQ2" i="1"/>
  <c r="DE2" i="1"/>
  <c r="CU2" i="1"/>
  <c r="CY2" i="1"/>
  <c r="DF2" i="1"/>
  <c r="DK2" i="1"/>
  <c r="DI29" i="1" l="1"/>
  <c r="DI9" i="1"/>
  <c r="DI37" i="1"/>
  <c r="DI24" i="1"/>
  <c r="DI16" i="1"/>
  <c r="DI15" i="1"/>
  <c r="DI21" i="1"/>
  <c r="DI3" i="1"/>
  <c r="DI7" i="1"/>
  <c r="DI6" i="1"/>
  <c r="DI17" i="1"/>
  <c r="DI36" i="1"/>
  <c r="DI35" i="1"/>
  <c r="DI13" i="1"/>
  <c r="DI5" i="1"/>
  <c r="DI18" i="1"/>
  <c r="DI31" i="1"/>
  <c r="DI8" i="1"/>
  <c r="DI10" i="1"/>
  <c r="DI4" i="1"/>
  <c r="DI23" i="1"/>
  <c r="DI32" i="1"/>
  <c r="DI38" i="1"/>
  <c r="DI19" i="1"/>
  <c r="DI34" i="1"/>
  <c r="DI30" i="1"/>
  <c r="DI25" i="1"/>
  <c r="DI20" i="1"/>
  <c r="DI14" i="1"/>
  <c r="DI22" i="1"/>
  <c r="DI26" i="1"/>
  <c r="DI28" i="1"/>
  <c r="DI12" i="1"/>
  <c r="DI11" i="1"/>
  <c r="DI39" i="1"/>
  <c r="DI27" i="1"/>
  <c r="DI33" i="1"/>
  <c r="CO15" i="1"/>
  <c r="CO37" i="1"/>
  <c r="CO29" i="1"/>
  <c r="CO36" i="1"/>
  <c r="CO21" i="1"/>
  <c r="CO4" i="1"/>
  <c r="CO10" i="1"/>
  <c r="CO24" i="1"/>
  <c r="CO3" i="1"/>
  <c r="CO16" i="1"/>
  <c r="CO17" i="1"/>
  <c r="CO26" i="1"/>
  <c r="CO33" i="1"/>
  <c r="CO28" i="1"/>
  <c r="CO13" i="1"/>
  <c r="CO30" i="1"/>
  <c r="CO27" i="1"/>
  <c r="CO11" i="1"/>
  <c r="CO19" i="1"/>
  <c r="CO14" i="1"/>
  <c r="CO23" i="1"/>
  <c r="CO9" i="1"/>
  <c r="CO34" i="1"/>
  <c r="CO38" i="1"/>
  <c r="CO6" i="1"/>
  <c r="CO22" i="1"/>
  <c r="CO31" i="1"/>
  <c r="CO7" i="1"/>
  <c r="CO25" i="1"/>
  <c r="CO20" i="1"/>
  <c r="CO32" i="1"/>
  <c r="CO35" i="1"/>
  <c r="CO8" i="1"/>
  <c r="CO5" i="1"/>
  <c r="CO12" i="1"/>
  <c r="CO39" i="1"/>
  <c r="CO18" i="1"/>
  <c r="CV37" i="1"/>
  <c r="CV6" i="1"/>
  <c r="CV31" i="1"/>
  <c r="CV25" i="1"/>
  <c r="CV7" i="1"/>
  <c r="CV33" i="1"/>
  <c r="CV26" i="1"/>
  <c r="CV9" i="1"/>
  <c r="CV38" i="1"/>
  <c r="CV24" i="1"/>
  <c r="CV13" i="1"/>
  <c r="CV23" i="1"/>
  <c r="CV5" i="1"/>
  <c r="CV14" i="1"/>
  <c r="CV12" i="1"/>
  <c r="CV36" i="1"/>
  <c r="CV34" i="1"/>
  <c r="CV29" i="1"/>
  <c r="CV11" i="1"/>
  <c r="CV4" i="1"/>
  <c r="CV35" i="1"/>
  <c r="CV15" i="1"/>
  <c r="CV21" i="1"/>
  <c r="CV3" i="1"/>
  <c r="CV18" i="1"/>
  <c r="CV22" i="1"/>
  <c r="CV30" i="1"/>
  <c r="CV17" i="1"/>
  <c r="CV28" i="1"/>
  <c r="CV32" i="1"/>
  <c r="CV16" i="1"/>
  <c r="CV19" i="1"/>
  <c r="CV20" i="1"/>
  <c r="CV27" i="1"/>
  <c r="CV39" i="1"/>
  <c r="CV8" i="1"/>
  <c r="CV10" i="1"/>
  <c r="CT36" i="1"/>
  <c r="CT13" i="1"/>
  <c r="CT35" i="1"/>
  <c r="CT5" i="1"/>
  <c r="CT10" i="1"/>
  <c r="CT16" i="1"/>
  <c r="CT37" i="1"/>
  <c r="CT17" i="1"/>
  <c r="CT12" i="1"/>
  <c r="CT30" i="1"/>
  <c r="CT32" i="1"/>
  <c r="CT31" i="1"/>
  <c r="CT25" i="1"/>
  <c r="CT21" i="1"/>
  <c r="CT15" i="1"/>
  <c r="CT11" i="1"/>
  <c r="CT33" i="1"/>
  <c r="CT34" i="1"/>
  <c r="CT14" i="1"/>
  <c r="CT20" i="1"/>
  <c r="CT8" i="1"/>
  <c r="CT19" i="1"/>
  <c r="CT27" i="1"/>
  <c r="CT22" i="1"/>
  <c r="CT3" i="1"/>
  <c r="CT38" i="1"/>
  <c r="CT28" i="1"/>
  <c r="CT4" i="1"/>
  <c r="CT7" i="1"/>
  <c r="CT6" i="1"/>
  <c r="CT29" i="1"/>
  <c r="CT24" i="1"/>
  <c r="CT39" i="1"/>
  <c r="CT9" i="1"/>
  <c r="CT18" i="1"/>
  <c r="CT23" i="1"/>
  <c r="CT26" i="1"/>
  <c r="CF12" i="1"/>
  <c r="CF3" i="1"/>
  <c r="CF10" i="1"/>
  <c r="CF30" i="1"/>
  <c r="CF33" i="1"/>
  <c r="CF11" i="1"/>
  <c r="CF32" i="1"/>
  <c r="CF7" i="1"/>
  <c r="CF38" i="1"/>
  <c r="CF39" i="1"/>
  <c r="CF27" i="1"/>
  <c r="CF19" i="1"/>
  <c r="CF14" i="1"/>
  <c r="CF28" i="1"/>
  <c r="CF26" i="1"/>
  <c r="CF21" i="1"/>
  <c r="CF29" i="1"/>
  <c r="CF34" i="1"/>
  <c r="CF5" i="1"/>
  <c r="CF13" i="1"/>
  <c r="CF22" i="1"/>
  <c r="CF4" i="1"/>
  <c r="CF23" i="1"/>
  <c r="CF35" i="1"/>
  <c r="CF6" i="1"/>
  <c r="CF16" i="1"/>
  <c r="CF24" i="1"/>
  <c r="CF25" i="1"/>
  <c r="CF20" i="1"/>
  <c r="CF9" i="1"/>
  <c r="CF17" i="1"/>
  <c r="CF36" i="1"/>
  <c r="CF8" i="1"/>
  <c r="CF15" i="1"/>
  <c r="CF18" i="1"/>
  <c r="CF37" i="1"/>
  <c r="CF31" i="1"/>
  <c r="CQ23" i="1"/>
  <c r="CQ30" i="1"/>
  <c r="CQ3" i="1"/>
  <c r="CQ21" i="1"/>
  <c r="CQ26" i="1"/>
  <c r="CQ35" i="1"/>
  <c r="CQ37" i="1"/>
  <c r="CQ11" i="1"/>
  <c r="CQ32" i="1"/>
  <c r="CQ8" i="1"/>
  <c r="CQ38" i="1"/>
  <c r="CQ10" i="1"/>
  <c r="CQ15" i="1"/>
  <c r="CQ4" i="1"/>
  <c r="CQ27" i="1"/>
  <c r="CQ5" i="1"/>
  <c r="CQ29" i="1"/>
  <c r="CQ20" i="1"/>
  <c r="CQ13" i="1"/>
  <c r="CQ28" i="1"/>
  <c r="CQ12" i="1"/>
  <c r="CQ34" i="1"/>
  <c r="CQ36" i="1"/>
  <c r="CQ24" i="1"/>
  <c r="CQ22" i="1"/>
  <c r="CQ33" i="1"/>
  <c r="CQ19" i="1"/>
  <c r="CQ39" i="1"/>
  <c r="CQ17" i="1"/>
  <c r="CQ14" i="1"/>
  <c r="CQ25" i="1"/>
  <c r="CQ6" i="1"/>
  <c r="CQ31" i="1"/>
  <c r="CQ9" i="1"/>
  <c r="CQ7" i="1"/>
  <c r="CQ16" i="1"/>
  <c r="CQ18" i="1"/>
  <c r="CX11" i="1"/>
  <c r="CX21" i="1"/>
  <c r="CX9" i="1"/>
  <c r="CX27" i="1"/>
  <c r="CX6" i="1"/>
  <c r="CX16" i="1"/>
  <c r="CX25" i="1"/>
  <c r="CX20" i="1"/>
  <c r="CX4" i="1"/>
  <c r="CX34" i="1"/>
  <c r="CX18" i="1"/>
  <c r="CX12" i="1"/>
  <c r="CX37" i="1"/>
  <c r="CX36" i="1"/>
  <c r="CX19" i="1"/>
  <c r="CX8" i="1"/>
  <c r="CX14" i="1"/>
  <c r="CX17" i="1"/>
  <c r="CX22" i="1"/>
  <c r="CX10" i="1"/>
  <c r="CX5" i="1"/>
  <c r="CX26" i="1"/>
  <c r="CX23" i="1"/>
  <c r="CX35" i="1"/>
  <c r="CX3" i="1"/>
  <c r="CX30" i="1"/>
  <c r="CX13" i="1"/>
  <c r="CX29" i="1"/>
  <c r="CX15" i="1"/>
  <c r="CX7" i="1"/>
  <c r="CX31" i="1"/>
  <c r="CX32" i="1"/>
  <c r="CX24" i="1"/>
  <c r="CX33" i="1"/>
  <c r="CX38" i="1"/>
  <c r="CX39" i="1"/>
  <c r="CX28" i="1"/>
  <c r="CL28" i="1"/>
  <c r="CL36" i="1"/>
  <c r="CL21" i="1"/>
  <c r="CL20" i="1"/>
  <c r="CL4" i="1"/>
  <c r="CL35" i="1"/>
  <c r="CL37" i="1"/>
  <c r="CL17" i="1"/>
  <c r="CL30" i="1"/>
  <c r="CL27" i="1"/>
  <c r="CL13" i="1"/>
  <c r="CL26" i="1"/>
  <c r="CL33" i="1"/>
  <c r="CL3" i="1"/>
  <c r="CL9" i="1"/>
  <c r="CL34" i="1"/>
  <c r="CL22" i="1"/>
  <c r="CL39" i="1"/>
  <c r="CL38" i="1"/>
  <c r="CL11" i="1"/>
  <c r="CL16" i="1"/>
  <c r="CL10" i="1"/>
  <c r="CL23" i="1"/>
  <c r="CL8" i="1"/>
  <c r="CL25" i="1"/>
  <c r="CL14" i="1"/>
  <c r="CL18" i="1"/>
  <c r="CL31" i="1"/>
  <c r="CL7" i="1"/>
  <c r="CL24" i="1"/>
  <c r="CL32" i="1"/>
  <c r="CL29" i="1"/>
  <c r="CL15" i="1"/>
  <c r="CL5" i="1"/>
  <c r="CL6" i="1"/>
  <c r="CL19" i="1"/>
  <c r="CL12" i="1"/>
  <c r="CW28" i="1"/>
  <c r="CW26" i="1"/>
  <c r="CW10" i="1"/>
  <c r="CW18" i="1"/>
  <c r="CW8" i="1"/>
  <c r="CW9" i="1"/>
  <c r="CW3" i="1"/>
  <c r="CW15" i="1"/>
  <c r="CW4" i="1"/>
  <c r="CW5" i="1"/>
  <c r="CW21" i="1"/>
  <c r="CW35" i="1"/>
  <c r="CW23" i="1"/>
  <c r="CW11" i="1"/>
  <c r="CW13" i="1"/>
  <c r="CW17" i="1"/>
  <c r="CW25" i="1"/>
  <c r="CW6" i="1"/>
  <c r="CW34" i="1"/>
  <c r="CW36" i="1"/>
  <c r="CW37" i="1"/>
  <c r="CW31" i="1"/>
  <c r="CW12" i="1"/>
  <c r="CW29" i="1"/>
  <c r="CW16" i="1"/>
  <c r="CW19" i="1"/>
  <c r="CW38" i="1"/>
  <c r="CW32" i="1"/>
  <c r="CW7" i="1"/>
  <c r="CW33" i="1"/>
  <c r="CW22" i="1"/>
  <c r="CW39" i="1"/>
  <c r="CW24" i="1"/>
  <c r="CW30" i="1"/>
  <c r="CW20" i="1"/>
  <c r="CW14" i="1"/>
  <c r="CW27" i="1"/>
  <c r="CD8" i="1"/>
  <c r="CD35" i="1"/>
  <c r="CD5" i="1"/>
  <c r="CD30" i="1"/>
  <c r="CD17" i="1"/>
  <c r="CD21" i="1"/>
  <c r="CD25" i="1"/>
  <c r="CD12" i="1"/>
  <c r="CD38" i="1"/>
  <c r="CD27" i="1"/>
  <c r="CD14" i="1"/>
  <c r="CD7" i="1"/>
  <c r="CD6" i="1"/>
  <c r="CD24" i="1"/>
  <c r="CD23" i="1"/>
  <c r="CD11" i="1"/>
  <c r="CD32" i="1"/>
  <c r="CD34" i="1"/>
  <c r="CD18" i="1"/>
  <c r="CD22" i="1"/>
  <c r="CD4" i="1"/>
  <c r="CD37" i="1"/>
  <c r="CD9" i="1"/>
  <c r="CD10" i="1"/>
  <c r="CD39" i="1"/>
  <c r="CD36" i="1"/>
  <c r="CD3" i="1"/>
  <c r="CD13" i="1"/>
  <c r="CD28" i="1"/>
  <c r="CD31" i="1"/>
  <c r="CD16" i="1"/>
  <c r="CD26" i="1"/>
  <c r="CD29" i="1"/>
  <c r="CD20" i="1"/>
  <c r="CD19" i="1"/>
  <c r="CD15" i="1"/>
  <c r="CD33" i="1"/>
  <c r="CM27" i="1"/>
  <c r="CM39" i="1"/>
  <c r="CM17" i="1"/>
  <c r="CM19" i="1"/>
  <c r="CM7" i="1"/>
  <c r="CM16" i="1"/>
  <c r="CM31" i="1"/>
  <c r="CM8" i="1"/>
  <c r="CM22" i="1"/>
  <c r="CM5" i="1"/>
  <c r="CM26" i="1"/>
  <c r="CM13" i="1"/>
  <c r="CM38" i="1"/>
  <c r="CM11" i="1"/>
  <c r="CM6" i="1"/>
  <c r="CM24" i="1"/>
  <c r="CM15" i="1"/>
  <c r="CM33" i="1"/>
  <c r="CM34" i="1"/>
  <c r="CM23" i="1"/>
  <c r="CM3" i="1"/>
  <c r="CM32" i="1"/>
  <c r="CM35" i="1"/>
  <c r="CM37" i="1"/>
  <c r="CM18" i="1"/>
  <c r="CM4" i="1"/>
  <c r="CM14" i="1"/>
  <c r="CM12" i="1"/>
  <c r="CM20" i="1"/>
  <c r="CM9" i="1"/>
  <c r="CM28" i="1"/>
  <c r="CM25" i="1"/>
  <c r="CM36" i="1"/>
  <c r="CM21" i="1"/>
  <c r="CM30" i="1"/>
  <c r="CM10" i="1"/>
  <c r="CM29" i="1"/>
  <c r="DA32" i="1"/>
  <c r="DA11" i="1"/>
  <c r="DA25" i="1"/>
  <c r="DA18" i="1"/>
  <c r="DA22" i="1"/>
  <c r="DA7" i="1"/>
  <c r="DA26" i="1"/>
  <c r="DA39" i="1"/>
  <c r="DA28" i="1"/>
  <c r="DA14" i="1"/>
  <c r="DA36" i="1"/>
  <c r="DA13" i="1"/>
  <c r="DA24" i="1"/>
  <c r="DA9" i="1"/>
  <c r="DA20" i="1"/>
  <c r="DA34" i="1"/>
  <c r="DA3" i="1"/>
  <c r="DA4" i="1"/>
  <c r="DA30" i="1"/>
  <c r="DA21" i="1"/>
  <c r="DA5" i="1"/>
  <c r="DA29" i="1"/>
  <c r="DA19" i="1"/>
  <c r="DA33" i="1"/>
  <c r="DA8" i="1"/>
  <c r="DA16" i="1"/>
  <c r="DA23" i="1"/>
  <c r="DA27" i="1"/>
  <c r="DA15" i="1"/>
  <c r="DA35" i="1"/>
  <c r="DA12" i="1"/>
  <c r="DA31" i="1"/>
  <c r="DA10" i="1"/>
  <c r="DA38" i="1"/>
  <c r="DA37" i="1"/>
  <c r="DA6" i="1"/>
  <c r="DA17" i="1"/>
  <c r="DD21" i="1"/>
  <c r="DD38" i="1"/>
  <c r="DD16" i="1"/>
  <c r="DD32" i="1"/>
  <c r="DD3" i="1"/>
  <c r="DD4" i="1"/>
  <c r="DD14" i="1"/>
  <c r="DD11" i="1"/>
  <c r="DD36" i="1"/>
  <c r="DD31" i="1"/>
  <c r="DD39" i="1"/>
  <c r="DD12" i="1"/>
  <c r="DD7" i="1"/>
  <c r="DD6" i="1"/>
  <c r="DD30" i="1"/>
  <c r="DD15" i="1"/>
  <c r="DD18" i="1"/>
  <c r="DD29" i="1"/>
  <c r="DD5" i="1"/>
  <c r="DD8" i="1"/>
  <c r="DD20" i="1"/>
  <c r="DD34" i="1"/>
  <c r="DD25" i="1"/>
  <c r="DD10" i="1"/>
  <c r="DD22" i="1"/>
  <c r="DD24" i="1"/>
  <c r="DD35" i="1"/>
  <c r="DD27" i="1"/>
  <c r="DD23" i="1"/>
  <c r="DD9" i="1"/>
  <c r="DD19" i="1"/>
  <c r="DD33" i="1"/>
  <c r="DD13" i="1"/>
  <c r="DD26" i="1"/>
  <c r="DD28" i="1"/>
  <c r="DD37" i="1"/>
  <c r="DD17" i="1"/>
  <c r="CE4" i="1"/>
  <c r="CE23" i="1"/>
  <c r="CE38" i="1"/>
  <c r="CE3" i="1"/>
  <c r="CE12" i="1"/>
  <c r="CE26" i="1"/>
  <c r="CE31" i="1"/>
  <c r="CE32" i="1"/>
  <c r="CE34" i="1"/>
  <c r="CE6" i="1"/>
  <c r="CE22" i="1"/>
  <c r="CE21" i="1"/>
  <c r="CE35" i="1"/>
  <c r="CE27" i="1"/>
  <c r="CE10" i="1"/>
  <c r="CE19" i="1"/>
  <c r="CE39" i="1"/>
  <c r="CE13" i="1"/>
  <c r="CE24" i="1"/>
  <c r="CE33" i="1"/>
  <c r="CE25" i="1"/>
  <c r="CE16" i="1"/>
  <c r="CE9" i="1"/>
  <c r="CE11" i="1"/>
  <c r="CE14" i="1"/>
  <c r="CE28" i="1"/>
  <c r="CE15" i="1"/>
  <c r="CE29" i="1"/>
  <c r="CE36" i="1"/>
  <c r="CE8" i="1"/>
  <c r="CE5" i="1"/>
  <c r="CE20" i="1"/>
  <c r="CE17" i="1"/>
  <c r="CE18" i="1"/>
  <c r="CE37" i="1"/>
  <c r="CE7" i="1"/>
  <c r="CE30" i="1"/>
  <c r="CG30" i="1"/>
  <c r="CG21" i="1"/>
  <c r="CG39" i="1"/>
  <c r="CG11" i="1"/>
  <c r="CG22" i="1"/>
  <c r="CG17" i="1"/>
  <c r="CG12" i="1"/>
  <c r="CG18" i="1"/>
  <c r="CG7" i="1"/>
  <c r="CG25" i="1"/>
  <c r="CG34" i="1"/>
  <c r="CG27" i="1"/>
  <c r="CG4" i="1"/>
  <c r="CG32" i="1"/>
  <c r="CG14" i="1"/>
  <c r="CG10" i="1"/>
  <c r="CG3" i="1"/>
  <c r="CG31" i="1"/>
  <c r="CG19" i="1"/>
  <c r="CG23" i="1"/>
  <c r="CG33" i="1"/>
  <c r="CG20" i="1"/>
  <c r="CG29" i="1"/>
  <c r="CG26" i="1"/>
  <c r="CG37" i="1"/>
  <c r="CG24" i="1"/>
  <c r="CG16" i="1"/>
  <c r="CG6" i="1"/>
  <c r="CG5" i="1"/>
  <c r="CG13" i="1"/>
  <c r="CG9" i="1"/>
  <c r="CG36" i="1"/>
  <c r="CG28" i="1"/>
  <c r="CG8" i="1"/>
  <c r="CG35" i="1"/>
  <c r="CG15" i="1"/>
  <c r="CG38" i="1"/>
  <c r="DH6" i="1"/>
  <c r="DH13" i="1"/>
  <c r="DH39" i="1"/>
  <c r="DH34" i="1"/>
  <c r="DH12" i="1"/>
  <c r="DH30" i="1"/>
  <c r="DH23" i="1"/>
  <c r="DH9" i="1"/>
  <c r="DH31" i="1"/>
  <c r="DH27" i="1"/>
  <c r="DH7" i="1"/>
  <c r="DH5" i="1"/>
  <c r="DH35" i="1"/>
  <c r="DH19" i="1"/>
  <c r="DH24" i="1"/>
  <c r="DH38" i="1"/>
  <c r="DH26" i="1"/>
  <c r="DH21" i="1"/>
  <c r="DH37" i="1"/>
  <c r="DH36" i="1"/>
  <c r="DH20" i="1"/>
  <c r="DH4" i="1"/>
  <c r="DH28" i="1"/>
  <c r="DH33" i="1"/>
  <c r="DH3" i="1"/>
  <c r="DH32" i="1"/>
  <c r="DH16" i="1"/>
  <c r="DH14" i="1"/>
  <c r="DH10" i="1"/>
  <c r="DH17" i="1"/>
  <c r="DH8" i="1"/>
  <c r="DH25" i="1"/>
  <c r="DH15" i="1"/>
  <c r="DH29" i="1"/>
  <c r="DH18" i="1"/>
  <c r="DH22" i="1"/>
  <c r="DH11" i="1"/>
  <c r="CZ13" i="1"/>
  <c r="CZ4" i="1"/>
  <c r="CZ7" i="1"/>
  <c r="CZ33" i="1"/>
  <c r="CZ17" i="1"/>
  <c r="CZ23" i="1"/>
  <c r="CZ6" i="1"/>
  <c r="CZ30" i="1"/>
  <c r="CZ27" i="1"/>
  <c r="CZ10" i="1"/>
  <c r="CZ25" i="1"/>
  <c r="CZ29" i="1"/>
  <c r="CZ35" i="1"/>
  <c r="CZ21" i="1"/>
  <c r="CZ18" i="1"/>
  <c r="CZ24" i="1"/>
  <c r="CZ14" i="1"/>
  <c r="CZ34" i="1"/>
  <c r="CZ36" i="1"/>
  <c r="CZ9" i="1"/>
  <c r="CZ3" i="1"/>
  <c r="CZ19" i="1"/>
  <c r="CZ16" i="1"/>
  <c r="CZ39" i="1"/>
  <c r="CZ31" i="1"/>
  <c r="CZ20" i="1"/>
  <c r="CZ8" i="1"/>
  <c r="CZ26" i="1"/>
  <c r="CZ22" i="1"/>
  <c r="CZ12" i="1"/>
  <c r="CZ38" i="1"/>
  <c r="CZ11" i="1"/>
  <c r="CZ37" i="1"/>
  <c r="CZ15" i="1"/>
  <c r="CZ28" i="1"/>
  <c r="CZ5" i="1"/>
  <c r="CZ32" i="1"/>
  <c r="DF3" i="1"/>
  <c r="DF28" i="1"/>
  <c r="DF37" i="1"/>
  <c r="DF25" i="1"/>
  <c r="DF4" i="1"/>
  <c r="DF6" i="1"/>
  <c r="DF8" i="1"/>
  <c r="DF24" i="1"/>
  <c r="DF29" i="1"/>
  <c r="DF27" i="1"/>
  <c r="DF16" i="1"/>
  <c r="DF13" i="1"/>
  <c r="DF31" i="1"/>
  <c r="DF36" i="1"/>
  <c r="DF22" i="1"/>
  <c r="DF14" i="1"/>
  <c r="DF15" i="1"/>
  <c r="DF18" i="1"/>
  <c r="DF38" i="1"/>
  <c r="DF34" i="1"/>
  <c r="DF20" i="1"/>
  <c r="DF11" i="1"/>
  <c r="DF7" i="1"/>
  <c r="DF10" i="1"/>
  <c r="DF32" i="1"/>
  <c r="DF33" i="1"/>
  <c r="DF26" i="1"/>
  <c r="DF19" i="1"/>
  <c r="DF17" i="1"/>
  <c r="DF30" i="1"/>
  <c r="DF23" i="1"/>
  <c r="DF39" i="1"/>
  <c r="DF35" i="1"/>
  <c r="DF5" i="1"/>
  <c r="DF12" i="1"/>
  <c r="DF9" i="1"/>
  <c r="DF21" i="1"/>
  <c r="CC20" i="1"/>
  <c r="CC27" i="1"/>
  <c r="CC18" i="1"/>
  <c r="CC16" i="1"/>
  <c r="CC29" i="1"/>
  <c r="CC13" i="1"/>
  <c r="CC19" i="1"/>
  <c r="CC25" i="1"/>
  <c r="CC22" i="1"/>
  <c r="CC12" i="1"/>
  <c r="CC10" i="1"/>
  <c r="CC6" i="1"/>
  <c r="CC4" i="1"/>
  <c r="CC37" i="1"/>
  <c r="CC33" i="1"/>
  <c r="CC39" i="1"/>
  <c r="CC35" i="1"/>
  <c r="CC38" i="1"/>
  <c r="CC3" i="1"/>
  <c r="CC23" i="1"/>
  <c r="CC5" i="1"/>
  <c r="CC11" i="1"/>
  <c r="CC7" i="1"/>
  <c r="CC31" i="1"/>
  <c r="CC26" i="1"/>
  <c r="CC30" i="1"/>
  <c r="CC36" i="1"/>
  <c r="CC24" i="1"/>
  <c r="CC34" i="1"/>
  <c r="CC15" i="1"/>
  <c r="CC21" i="1"/>
  <c r="CC9" i="1"/>
  <c r="CC17" i="1"/>
  <c r="CC28" i="1"/>
  <c r="CC8" i="1"/>
  <c r="CC32" i="1"/>
  <c r="CC14" i="1"/>
  <c r="CY20" i="1"/>
  <c r="CY11" i="1"/>
  <c r="CY23" i="1"/>
  <c r="CY26" i="1"/>
  <c r="CY15" i="1"/>
  <c r="CY17" i="1"/>
  <c r="CY12" i="1"/>
  <c r="CY18" i="1"/>
  <c r="CY19" i="1"/>
  <c r="CY33" i="1"/>
  <c r="CY37" i="1"/>
  <c r="CY4" i="1"/>
  <c r="CY31" i="1"/>
  <c r="CY35" i="1"/>
  <c r="CY24" i="1"/>
  <c r="CY34" i="1"/>
  <c r="CY10" i="1"/>
  <c r="CY36" i="1"/>
  <c r="CY3" i="1"/>
  <c r="CY39" i="1"/>
  <c r="CY6" i="1"/>
  <c r="CY16" i="1"/>
  <c r="CY8" i="1"/>
  <c r="CY21" i="1"/>
  <c r="CY29" i="1"/>
  <c r="CY28" i="1"/>
  <c r="CY38" i="1"/>
  <c r="CY32" i="1"/>
  <c r="CY9" i="1"/>
  <c r="CY13" i="1"/>
  <c r="CY27" i="1"/>
  <c r="CY7" i="1"/>
  <c r="CY30" i="1"/>
  <c r="CY14" i="1"/>
  <c r="CY22" i="1"/>
  <c r="CY5" i="1"/>
  <c r="CY25" i="1"/>
  <c r="CU14" i="1"/>
  <c r="CU27" i="1"/>
  <c r="CU5" i="1"/>
  <c r="CU22" i="1"/>
  <c r="CU36" i="1"/>
  <c r="CU4" i="1"/>
  <c r="CU7" i="1"/>
  <c r="CU12" i="1"/>
  <c r="CU35" i="1"/>
  <c r="CU30" i="1"/>
  <c r="CU25" i="1"/>
  <c r="CU20" i="1"/>
  <c r="CU39" i="1"/>
  <c r="CU3" i="1"/>
  <c r="CU28" i="1"/>
  <c r="CU17" i="1"/>
  <c r="CU31" i="1"/>
  <c r="CU10" i="1"/>
  <c r="CU19" i="1"/>
  <c r="CU18" i="1"/>
  <c r="CU26" i="1"/>
  <c r="CU37" i="1"/>
  <c r="CU23" i="1"/>
  <c r="CU32" i="1"/>
  <c r="CU21" i="1"/>
  <c r="CU29" i="1"/>
  <c r="CU16" i="1"/>
  <c r="CU8" i="1"/>
  <c r="CU9" i="1"/>
  <c r="CU11" i="1"/>
  <c r="CU34" i="1"/>
  <c r="CU6" i="1"/>
  <c r="CU13" i="1"/>
  <c r="CU38" i="1"/>
  <c r="CU33" i="1"/>
  <c r="CU24" i="1"/>
  <c r="CU15" i="1"/>
  <c r="CI22" i="1"/>
  <c r="CI8" i="1"/>
  <c r="CI14" i="1"/>
  <c r="CI27" i="1"/>
  <c r="CI16" i="1"/>
  <c r="CI3" i="1"/>
  <c r="CI20" i="1"/>
  <c r="CI13" i="1"/>
  <c r="CI28" i="1"/>
  <c r="CI36" i="1"/>
  <c r="CI38" i="1"/>
  <c r="CI11" i="1"/>
  <c r="CI4" i="1"/>
  <c r="CI30" i="1"/>
  <c r="CI24" i="1"/>
  <c r="CI21" i="1"/>
  <c r="CI25" i="1"/>
  <c r="CI17" i="1"/>
  <c r="CI32" i="1"/>
  <c r="CI23" i="1"/>
  <c r="CI12" i="1"/>
  <c r="CI15" i="1"/>
  <c r="CI39" i="1"/>
  <c r="CI9" i="1"/>
  <c r="CI19" i="1"/>
  <c r="CI29" i="1"/>
  <c r="CI26" i="1"/>
  <c r="CI6" i="1"/>
  <c r="CI5" i="1"/>
  <c r="CI31" i="1"/>
  <c r="CI10" i="1"/>
  <c r="CI33" i="1"/>
  <c r="CI7" i="1"/>
  <c r="CI34" i="1"/>
  <c r="CI18" i="1"/>
  <c r="CI37" i="1"/>
  <c r="CI35" i="1"/>
  <c r="DL33" i="1"/>
  <c r="DL27" i="1"/>
  <c r="DL32" i="1"/>
  <c r="DL3" i="1"/>
  <c r="DL18" i="1"/>
  <c r="DL19" i="1"/>
  <c r="DL28" i="1"/>
  <c r="DL26" i="1"/>
  <c r="DL13" i="1"/>
  <c r="DL16" i="1"/>
  <c r="DL4" i="1"/>
  <c r="DL17" i="1"/>
  <c r="DL10" i="1"/>
  <c r="DL36" i="1"/>
  <c r="DL12" i="1"/>
  <c r="DL14" i="1"/>
  <c r="DL20" i="1"/>
  <c r="DL11" i="1"/>
  <c r="DL15" i="1"/>
  <c r="DL9" i="1"/>
  <c r="DL22" i="1"/>
  <c r="DL24" i="1"/>
  <c r="DL30" i="1"/>
  <c r="DL21" i="1"/>
  <c r="DL8" i="1"/>
  <c r="DL35" i="1"/>
  <c r="DL25" i="1"/>
  <c r="DL6" i="1"/>
  <c r="DL38" i="1"/>
  <c r="DL5" i="1"/>
  <c r="DL34" i="1"/>
  <c r="DL23" i="1"/>
  <c r="DL31" i="1"/>
  <c r="DL7" i="1"/>
  <c r="DL29" i="1"/>
  <c r="DL37" i="1"/>
  <c r="DL39" i="1"/>
  <c r="DB25" i="1"/>
  <c r="DB37" i="1"/>
  <c r="DB38" i="1"/>
  <c r="DB16" i="1"/>
  <c r="DB32" i="1"/>
  <c r="DB29" i="1"/>
  <c r="DB13" i="1"/>
  <c r="DB7" i="1"/>
  <c r="DB34" i="1"/>
  <c r="DB24" i="1"/>
  <c r="DB18" i="1"/>
  <c r="DB6" i="1"/>
  <c r="DB35" i="1"/>
  <c r="DB3" i="1"/>
  <c r="DB12" i="1"/>
  <c r="DB14" i="1"/>
  <c r="DB31" i="1"/>
  <c r="DB5" i="1"/>
  <c r="DB9" i="1"/>
  <c r="DB8" i="1"/>
  <c r="DB26" i="1"/>
  <c r="DB20" i="1"/>
  <c r="DB19" i="1"/>
  <c r="DB4" i="1"/>
  <c r="DB15" i="1"/>
  <c r="DB10" i="1"/>
  <c r="DB23" i="1"/>
  <c r="DB11" i="1"/>
  <c r="DB28" i="1"/>
  <c r="DB27" i="1"/>
  <c r="DB36" i="1"/>
  <c r="DB30" i="1"/>
  <c r="DB17" i="1"/>
  <c r="DB33" i="1"/>
  <c r="DB21" i="1"/>
  <c r="DB39" i="1"/>
  <c r="DB22" i="1"/>
  <c r="DG37" i="1"/>
  <c r="DG34" i="1"/>
  <c r="DG29" i="1"/>
  <c r="DG4" i="1"/>
  <c r="DG28" i="1"/>
  <c r="DG7" i="1"/>
  <c r="DG21" i="1"/>
  <c r="DG38" i="1"/>
  <c r="DG32" i="1"/>
  <c r="DG33" i="1"/>
  <c r="DG23" i="1"/>
  <c r="DG12" i="1"/>
  <c r="DG9" i="1"/>
  <c r="DG20" i="1"/>
  <c r="DG39" i="1"/>
  <c r="DG31" i="1"/>
  <c r="DG14" i="1"/>
  <c r="DG22" i="1"/>
  <c r="DG6" i="1"/>
  <c r="DG15" i="1"/>
  <c r="DG27" i="1"/>
  <c r="DG36" i="1"/>
  <c r="DG5" i="1"/>
  <c r="DG35" i="1"/>
  <c r="DG3" i="1"/>
  <c r="DG26" i="1"/>
  <c r="DG16" i="1"/>
  <c r="DG17" i="1"/>
  <c r="DG30" i="1"/>
  <c r="DG10" i="1"/>
  <c r="DG13" i="1"/>
  <c r="DG24" i="1"/>
  <c r="DG19" i="1"/>
  <c r="DG25" i="1"/>
  <c r="DG8" i="1"/>
  <c r="DG11" i="1"/>
  <c r="DG18" i="1"/>
  <c r="CS12" i="1"/>
  <c r="CS4" i="1"/>
  <c r="CS20" i="1"/>
  <c r="CS16" i="1"/>
  <c r="CS30" i="1"/>
  <c r="CS34" i="1"/>
  <c r="CS14" i="1"/>
  <c r="CS9" i="1"/>
  <c r="CS15" i="1"/>
  <c r="CS5" i="1"/>
  <c r="CS39" i="1"/>
  <c r="CS3" i="1"/>
  <c r="CS35" i="1"/>
  <c r="CS29" i="1"/>
  <c r="CS7" i="1"/>
  <c r="CS18" i="1"/>
  <c r="CS28" i="1"/>
  <c r="CS21" i="1"/>
  <c r="CS23" i="1"/>
  <c r="CS32" i="1"/>
  <c r="CS33" i="1"/>
  <c r="CS19" i="1"/>
  <c r="CS8" i="1"/>
  <c r="CS25" i="1"/>
  <c r="CS10" i="1"/>
  <c r="CS11" i="1"/>
  <c r="CS13" i="1"/>
  <c r="CS26" i="1"/>
  <c r="CS17" i="1"/>
  <c r="CS27" i="1"/>
  <c r="CS24" i="1"/>
  <c r="CS36" i="1"/>
  <c r="CS38" i="1"/>
  <c r="CS22" i="1"/>
  <c r="CS6" i="1"/>
  <c r="CS31" i="1"/>
  <c r="CS37" i="1"/>
  <c r="CR24" i="1"/>
  <c r="CR17" i="1"/>
  <c r="CR22" i="1"/>
  <c r="CR6" i="1"/>
  <c r="CR8" i="1"/>
  <c r="CR34" i="1"/>
  <c r="CR26" i="1"/>
  <c r="CR12" i="1"/>
  <c r="CR21" i="1"/>
  <c r="CR25" i="1"/>
  <c r="CR27" i="1"/>
  <c r="CR30" i="1"/>
  <c r="CR31" i="1"/>
  <c r="CR10" i="1"/>
  <c r="CR9" i="1"/>
  <c r="CR23" i="1"/>
  <c r="CR7" i="1"/>
  <c r="CR28" i="1"/>
  <c r="CR11" i="1"/>
  <c r="CR29" i="1"/>
  <c r="CR32" i="1"/>
  <c r="CR36" i="1"/>
  <c r="CR18" i="1"/>
  <c r="CR39" i="1"/>
  <c r="CR16" i="1"/>
  <c r="CR4" i="1"/>
  <c r="CR15" i="1"/>
  <c r="CR33" i="1"/>
  <c r="CR5" i="1"/>
  <c r="CR38" i="1"/>
  <c r="CR3" i="1"/>
  <c r="CR19" i="1"/>
  <c r="CR37" i="1"/>
  <c r="CR13" i="1"/>
  <c r="CR14" i="1"/>
  <c r="CR20" i="1"/>
  <c r="CR35" i="1"/>
  <c r="DK19" i="1"/>
  <c r="DK34" i="1"/>
  <c r="DK14" i="1"/>
  <c r="DK17" i="1"/>
  <c r="DK30" i="1"/>
  <c r="DK15" i="1"/>
  <c r="DK21" i="1"/>
  <c r="DK32" i="1"/>
  <c r="DK9" i="1"/>
  <c r="DK5" i="1"/>
  <c r="DK11" i="1"/>
  <c r="DK39" i="1"/>
  <c r="DK29" i="1"/>
  <c r="DK10" i="1"/>
  <c r="DK6" i="1"/>
  <c r="DK27" i="1"/>
  <c r="DK31" i="1"/>
  <c r="DK25" i="1"/>
  <c r="DK36" i="1"/>
  <c r="DK8" i="1"/>
  <c r="DK33" i="1"/>
  <c r="DK35" i="1"/>
  <c r="DK24" i="1"/>
  <c r="DK26" i="1"/>
  <c r="DK18" i="1"/>
  <c r="DK4" i="1"/>
  <c r="DK28" i="1"/>
  <c r="DK3" i="1"/>
  <c r="DK22" i="1"/>
  <c r="DK7" i="1"/>
  <c r="DK38" i="1"/>
  <c r="DK23" i="1"/>
  <c r="DK13" i="1"/>
  <c r="DK37" i="1"/>
  <c r="DK12" i="1"/>
  <c r="DK16" i="1"/>
  <c r="DK20" i="1"/>
  <c r="DE21" i="1"/>
  <c r="DE34" i="1"/>
  <c r="DE33" i="1"/>
  <c r="DE36" i="1"/>
  <c r="DE3" i="1"/>
  <c r="DE23" i="1"/>
  <c r="DE13" i="1"/>
  <c r="DE30" i="1"/>
  <c r="DE22" i="1"/>
  <c r="DE5" i="1"/>
  <c r="DE20" i="1"/>
  <c r="DE10" i="1"/>
  <c r="DE27" i="1"/>
  <c r="DE4" i="1"/>
  <c r="DE11" i="1"/>
  <c r="DE26" i="1"/>
  <c r="DE8" i="1"/>
  <c r="DE7" i="1"/>
  <c r="DE12" i="1"/>
  <c r="DE17" i="1"/>
  <c r="DE6" i="1"/>
  <c r="DE32" i="1"/>
  <c r="DE37" i="1"/>
  <c r="DE38" i="1"/>
  <c r="DE35" i="1"/>
  <c r="DE24" i="1"/>
  <c r="DE19" i="1"/>
  <c r="DE9" i="1"/>
  <c r="DE25" i="1"/>
  <c r="DE18" i="1"/>
  <c r="DE15" i="1"/>
  <c r="DE28" i="1"/>
  <c r="DE39" i="1"/>
  <c r="DE14" i="1"/>
  <c r="DE31" i="1"/>
  <c r="DE16" i="1"/>
  <c r="DE29" i="1"/>
  <c r="CJ39" i="1"/>
  <c r="CJ18" i="1"/>
  <c r="CJ14" i="1"/>
  <c r="CJ8" i="1"/>
  <c r="CJ10" i="1"/>
  <c r="CJ33" i="1"/>
  <c r="CJ19" i="1"/>
  <c r="CJ34" i="1"/>
  <c r="CJ4" i="1"/>
  <c r="CJ30" i="1"/>
  <c r="CJ11" i="1"/>
  <c r="CJ15" i="1"/>
  <c r="CJ35" i="1"/>
  <c r="CJ3" i="1"/>
  <c r="CJ27" i="1"/>
  <c r="CJ6" i="1"/>
  <c r="CJ36" i="1"/>
  <c r="CJ5" i="1"/>
  <c r="CJ38" i="1"/>
  <c r="CJ12" i="1"/>
  <c r="CJ20" i="1"/>
  <c r="CJ13" i="1"/>
  <c r="CJ22" i="1"/>
  <c r="CJ26" i="1"/>
  <c r="CJ25" i="1"/>
  <c r="CJ24" i="1"/>
  <c r="CJ37" i="1"/>
  <c r="CJ17" i="1"/>
  <c r="CJ16" i="1"/>
  <c r="CJ31" i="1"/>
  <c r="CJ32" i="1"/>
  <c r="CJ7" i="1"/>
  <c r="CJ29" i="1"/>
  <c r="CJ28" i="1"/>
  <c r="CJ9" i="1"/>
  <c r="CJ23" i="1"/>
  <c r="CJ21" i="1"/>
  <c r="CK20" i="1"/>
  <c r="CK19" i="1"/>
  <c r="CK29" i="1"/>
  <c r="CK22" i="1"/>
  <c r="CK23" i="1"/>
  <c r="CK24" i="1"/>
  <c r="CK21" i="1"/>
  <c r="CK38" i="1"/>
  <c r="CK12" i="1"/>
  <c r="CK3" i="1"/>
  <c r="CK9" i="1"/>
  <c r="CK26" i="1"/>
  <c r="CK18" i="1"/>
  <c r="CK11" i="1"/>
  <c r="CK37" i="1"/>
  <c r="CK30" i="1"/>
  <c r="CK10" i="1"/>
  <c r="CK13" i="1"/>
  <c r="CK16" i="1"/>
  <c r="CK25" i="1"/>
  <c r="CK36" i="1"/>
  <c r="CK33" i="1"/>
  <c r="CK32" i="1"/>
  <c r="CK35" i="1"/>
  <c r="CK7" i="1"/>
  <c r="CK14" i="1"/>
  <c r="CK31" i="1"/>
  <c r="CK27" i="1"/>
  <c r="CK17" i="1"/>
  <c r="CK15" i="1"/>
  <c r="CK34" i="1"/>
  <c r="CK6" i="1"/>
  <c r="CK5" i="1"/>
  <c r="CK4" i="1"/>
  <c r="CK39" i="1"/>
  <c r="CK8" i="1"/>
  <c r="CK28" i="1"/>
  <c r="CN27" i="1"/>
  <c r="CN26" i="1"/>
  <c r="CN38" i="1"/>
  <c r="CN19" i="1"/>
  <c r="CN8" i="1"/>
  <c r="CN24" i="1"/>
  <c r="CN11" i="1"/>
  <c r="CN9" i="1"/>
  <c r="CN4" i="1"/>
  <c r="CN18" i="1"/>
  <c r="CN39" i="1"/>
  <c r="CN34" i="1"/>
  <c r="CN7" i="1"/>
  <c r="CN3" i="1"/>
  <c r="CN35" i="1"/>
  <c r="CN13" i="1"/>
  <c r="CN14" i="1"/>
  <c r="CN37" i="1"/>
  <c r="CN6" i="1"/>
  <c r="CN5" i="1"/>
  <c r="CN32" i="1"/>
  <c r="CN23" i="1"/>
  <c r="CN15" i="1"/>
  <c r="CN36" i="1"/>
  <c r="CN12" i="1"/>
  <c r="CN25" i="1"/>
  <c r="CN20" i="1"/>
  <c r="CN29" i="1"/>
  <c r="CN17" i="1"/>
  <c r="CN31" i="1"/>
  <c r="CN16" i="1"/>
  <c r="CN33" i="1"/>
  <c r="CN10" i="1"/>
  <c r="CN22" i="1"/>
  <c r="CN30" i="1"/>
  <c r="CN28" i="1"/>
  <c r="CN21" i="1"/>
  <c r="DM3" i="1"/>
  <c r="DM37" i="1"/>
  <c r="DM18" i="1"/>
  <c r="DM32" i="1"/>
  <c r="DM25" i="1"/>
  <c r="DM24" i="1"/>
  <c r="DM33" i="1"/>
  <c r="DM29" i="1"/>
  <c r="DM19" i="1"/>
  <c r="DM20" i="1"/>
  <c r="DM39" i="1"/>
  <c r="DM22" i="1"/>
  <c r="DM31" i="1"/>
  <c r="DM21" i="1"/>
  <c r="DM11" i="1"/>
  <c r="DM14" i="1"/>
  <c r="DM12" i="1"/>
  <c r="DM6" i="1"/>
  <c r="DM36" i="1"/>
  <c r="DM9" i="1"/>
  <c r="DM5" i="1"/>
  <c r="DM35" i="1"/>
  <c r="DM15" i="1"/>
  <c r="DM30" i="1"/>
  <c r="DM16" i="1"/>
  <c r="DM7" i="1"/>
  <c r="DM26" i="1"/>
  <c r="DM38" i="1"/>
  <c r="DM23" i="1"/>
  <c r="DM34" i="1"/>
  <c r="DM10" i="1"/>
  <c r="DM8" i="1"/>
  <c r="DM27" i="1"/>
  <c r="DM28" i="1"/>
  <c r="DM17" i="1"/>
  <c r="DM4" i="1"/>
  <c r="DM13" i="1"/>
  <c r="CH4" i="1"/>
  <c r="CH31" i="1"/>
  <c r="CH39" i="1"/>
  <c r="CH18" i="1"/>
  <c r="CH9" i="1"/>
  <c r="CH30" i="1"/>
  <c r="CH37" i="1"/>
  <c r="CH6" i="1"/>
  <c r="CH23" i="1"/>
  <c r="CH5" i="1"/>
  <c r="CH28" i="1"/>
  <c r="CH17" i="1"/>
  <c r="CH29" i="1"/>
  <c r="CH27" i="1"/>
  <c r="CH22" i="1"/>
  <c r="CH25" i="1"/>
  <c r="CH11" i="1"/>
  <c r="CH15" i="1"/>
  <c r="CH10" i="1"/>
  <c r="CH13" i="1"/>
  <c r="CH33" i="1"/>
  <c r="CH26" i="1"/>
  <c r="CH32" i="1"/>
  <c r="CH36" i="1"/>
  <c r="CH8" i="1"/>
  <c r="CH21" i="1"/>
  <c r="CH24" i="1"/>
  <c r="CH34" i="1"/>
  <c r="CH3" i="1"/>
  <c r="CH19" i="1"/>
  <c r="CH14" i="1"/>
  <c r="CH35" i="1"/>
  <c r="CH12" i="1"/>
  <c r="CH20" i="1"/>
  <c r="CH7" i="1"/>
  <c r="CH38" i="1"/>
  <c r="CH16" i="1"/>
  <c r="DC33" i="1"/>
  <c r="DC24" i="1"/>
  <c r="DC39" i="1"/>
  <c r="DC22" i="1"/>
  <c r="DC29" i="1"/>
  <c r="DC30" i="1"/>
  <c r="DC35" i="1"/>
  <c r="DC27" i="1"/>
  <c r="DC3" i="1"/>
  <c r="DC21" i="1"/>
  <c r="DC7" i="1"/>
  <c r="DC13" i="1"/>
  <c r="DC14" i="1"/>
  <c r="DC12" i="1"/>
  <c r="DC25" i="1"/>
  <c r="DC16" i="1"/>
  <c r="DC37" i="1"/>
  <c r="DC15" i="1"/>
  <c r="DC4" i="1"/>
  <c r="DC26" i="1"/>
  <c r="DC8" i="1"/>
  <c r="DC23" i="1"/>
  <c r="DC38" i="1"/>
  <c r="DC36" i="1"/>
  <c r="DC11" i="1"/>
  <c r="DC32" i="1"/>
  <c r="DC9" i="1"/>
  <c r="DC31" i="1"/>
  <c r="DC28" i="1"/>
  <c r="DC19" i="1"/>
  <c r="DC20" i="1"/>
  <c r="DC10" i="1"/>
  <c r="DC6" i="1"/>
  <c r="DC5" i="1"/>
  <c r="DC34" i="1"/>
  <c r="DC17" i="1"/>
  <c r="DC18" i="1"/>
  <c r="DJ9" i="1"/>
  <c r="DJ16" i="1"/>
  <c r="DJ23" i="1"/>
  <c r="DJ22" i="1"/>
  <c r="DJ31" i="1"/>
  <c r="DJ30" i="1"/>
  <c r="DJ35" i="1"/>
  <c r="DJ11" i="1"/>
  <c r="DJ3" i="1"/>
  <c r="DJ8" i="1"/>
  <c r="DJ20" i="1"/>
  <c r="DJ10" i="1"/>
  <c r="DJ14" i="1"/>
  <c r="DJ15" i="1"/>
  <c r="DJ24" i="1"/>
  <c r="DJ28" i="1"/>
  <c r="DJ37" i="1"/>
  <c r="DJ21" i="1"/>
  <c r="DJ13" i="1"/>
  <c r="DJ4" i="1"/>
  <c r="DJ19" i="1"/>
  <c r="DJ6" i="1"/>
  <c r="DJ25" i="1"/>
  <c r="DJ7" i="1"/>
  <c r="DJ36" i="1"/>
  <c r="DJ18" i="1"/>
  <c r="DJ29" i="1"/>
  <c r="DJ27" i="1"/>
  <c r="DJ32" i="1"/>
  <c r="DJ38" i="1"/>
  <c r="DJ34" i="1"/>
  <c r="DJ33" i="1"/>
  <c r="DJ17" i="1"/>
  <c r="DJ39" i="1"/>
  <c r="DJ12" i="1"/>
  <c r="DJ26" i="1"/>
  <c r="DJ5" i="1"/>
  <c r="CP18" i="1"/>
  <c r="CP28" i="1"/>
  <c r="CP37" i="1"/>
  <c r="CP4" i="1"/>
  <c r="CP34" i="1"/>
  <c r="CP27" i="1"/>
  <c r="CP11" i="1"/>
  <c r="CP7" i="1"/>
  <c r="CP10" i="1"/>
  <c r="CP9" i="1"/>
  <c r="CP31" i="1"/>
  <c r="CP8" i="1"/>
  <c r="CP38" i="1"/>
  <c r="CP22" i="1"/>
  <c r="CP14" i="1"/>
  <c r="CP26" i="1"/>
  <c r="CP36" i="1"/>
  <c r="CP17" i="1"/>
  <c r="CP25" i="1"/>
  <c r="CP35" i="1"/>
  <c r="CP23" i="1"/>
  <c r="CP5" i="1"/>
  <c r="CP12" i="1"/>
  <c r="CP33" i="1"/>
  <c r="CP19" i="1"/>
  <c r="CP13" i="1"/>
  <c r="CP30" i="1"/>
  <c r="CP16" i="1"/>
  <c r="CP3" i="1"/>
  <c r="CP24" i="1"/>
  <c r="CP15" i="1"/>
  <c r="CP20" i="1"/>
  <c r="CP6" i="1"/>
  <c r="CP39" i="1"/>
  <c r="CP32" i="1"/>
  <c r="CP29" i="1"/>
  <c r="CP21" i="1"/>
  <c r="DJ40" i="1" l="1"/>
  <c r="CK40" i="1"/>
  <c r="DN28" i="1"/>
  <c r="Z33" i="5" s="1"/>
  <c r="DN15" i="1"/>
  <c r="Z20" i="5" s="1"/>
  <c r="DN30" i="1"/>
  <c r="Z35" i="5" s="1"/>
  <c r="DN11" i="1"/>
  <c r="Z16" i="5" s="1"/>
  <c r="DN38" i="1"/>
  <c r="Z43" i="5" s="1"/>
  <c r="D37" i="11" s="1"/>
  <c r="DN37" i="1"/>
  <c r="Z42" i="5" s="1"/>
  <c r="D36" i="11" s="1"/>
  <c r="DN12" i="1"/>
  <c r="Z17" i="5" s="1"/>
  <c r="DN13" i="1"/>
  <c r="Z18" i="5" s="1"/>
  <c r="DN27" i="1"/>
  <c r="Z32" i="5" s="1"/>
  <c r="DH40" i="1"/>
  <c r="DA40" i="1"/>
  <c r="CD40" i="1"/>
  <c r="CQ40" i="1"/>
  <c r="CT40" i="1"/>
  <c r="DI40" i="1"/>
  <c r="DC40" i="1"/>
  <c r="CJ40" i="1"/>
  <c r="DK40" i="1"/>
  <c r="CI40" i="1"/>
  <c r="DN14" i="1"/>
  <c r="Z19" i="5" s="1"/>
  <c r="DN17" i="1"/>
  <c r="Z22" i="5" s="1"/>
  <c r="DN34" i="1"/>
  <c r="Z39" i="5" s="1"/>
  <c r="DN26" i="1"/>
  <c r="Z31" i="5" s="1"/>
  <c r="DN5" i="1"/>
  <c r="Z10" i="5" s="1"/>
  <c r="DN35" i="1"/>
  <c r="Z40" i="5" s="1"/>
  <c r="DN4" i="1"/>
  <c r="Z9" i="5" s="1"/>
  <c r="DN22" i="1"/>
  <c r="Z27" i="5" s="1"/>
  <c r="DN29" i="1"/>
  <c r="Z34" i="5" s="1"/>
  <c r="DN20" i="1"/>
  <c r="Z25" i="5" s="1"/>
  <c r="CG40" i="1"/>
  <c r="CM40" i="1"/>
  <c r="CW40" i="1"/>
  <c r="CX40" i="1"/>
  <c r="CH40" i="1"/>
  <c r="DL40" i="1"/>
  <c r="CU40" i="1"/>
  <c r="CY40" i="1"/>
  <c r="DN32" i="1"/>
  <c r="Z37" i="5" s="1"/>
  <c r="DN9" i="1"/>
  <c r="Z14" i="5" s="1"/>
  <c r="DN24" i="1"/>
  <c r="Z29" i="5" s="1"/>
  <c r="DN31" i="1"/>
  <c r="Z36" i="5" s="1"/>
  <c r="DN23" i="1"/>
  <c r="Z28" i="5" s="1"/>
  <c r="DN39" i="1"/>
  <c r="Z44" i="5" s="1"/>
  <c r="D38" i="11" s="1"/>
  <c r="DN6" i="1"/>
  <c r="Z11" i="5" s="1"/>
  <c r="DN25" i="1"/>
  <c r="Z30" i="5" s="1"/>
  <c r="DN16" i="1"/>
  <c r="Z21" i="5" s="1"/>
  <c r="DF40" i="1"/>
  <c r="CF40" i="1"/>
  <c r="CV40" i="1"/>
  <c r="CO40" i="1"/>
  <c r="CP40" i="1"/>
  <c r="DM40" i="1"/>
  <c r="CN40" i="1"/>
  <c r="DE40" i="1"/>
  <c r="CR40" i="1"/>
  <c r="CS40" i="1"/>
  <c r="DG40" i="1"/>
  <c r="DB40" i="1"/>
  <c r="DN8" i="1"/>
  <c r="Z13" i="5" s="1"/>
  <c r="DN21" i="1"/>
  <c r="Z26" i="5" s="1"/>
  <c r="DN36" i="1"/>
  <c r="Z41" i="5" s="1"/>
  <c r="DN7" i="1"/>
  <c r="Z12" i="5" s="1"/>
  <c r="DN3" i="1"/>
  <c r="CC40" i="1"/>
  <c r="DN33" i="1"/>
  <c r="Z38" i="5" s="1"/>
  <c r="DN10" i="1"/>
  <c r="Z15" i="5" s="1"/>
  <c r="DN19" i="1"/>
  <c r="Z24" i="5" s="1"/>
  <c r="DN18" i="1"/>
  <c r="Z23" i="5" s="1"/>
  <c r="CZ40" i="1"/>
  <c r="CE40" i="1"/>
  <c r="DD40" i="1"/>
  <c r="CL40" i="1"/>
  <c r="AB15" i="5" l="1"/>
  <c r="AD15" i="5"/>
  <c r="D9" i="11"/>
  <c r="AE15" i="5"/>
  <c r="AB12" i="5"/>
  <c r="AD12" i="5"/>
  <c r="D6" i="11"/>
  <c r="AE12" i="5"/>
  <c r="AD21" i="5"/>
  <c r="D15" i="11"/>
  <c r="AB21" i="5"/>
  <c r="AE21" i="5"/>
  <c r="AD28" i="5"/>
  <c r="D22" i="11"/>
  <c r="AB28" i="5"/>
  <c r="AE28" i="5"/>
  <c r="D31" i="11"/>
  <c r="AB37" i="5"/>
  <c r="AD37" i="5"/>
  <c r="AE37" i="5"/>
  <c r="D3" i="11"/>
  <c r="AB9" i="5"/>
  <c r="AD9" i="5"/>
  <c r="AE9" i="5"/>
  <c r="AB39" i="5"/>
  <c r="D33" i="11"/>
  <c r="AD39" i="5"/>
  <c r="AE39" i="5"/>
  <c r="AB42" i="5"/>
  <c r="AD42" i="5"/>
  <c r="AE42" i="5"/>
  <c r="AD20" i="5"/>
  <c r="D14" i="11"/>
  <c r="AB20" i="5"/>
  <c r="AE20" i="5"/>
  <c r="AB38" i="5"/>
  <c r="D32" i="11"/>
  <c r="AD38" i="5"/>
  <c r="AE38" i="5"/>
  <c r="D35" i="11"/>
  <c r="AB41" i="5"/>
  <c r="AD41" i="5"/>
  <c r="AE41" i="5"/>
  <c r="D24" i="11"/>
  <c r="AB30" i="5"/>
  <c r="AD30" i="5"/>
  <c r="AE30" i="5"/>
  <c r="AD36" i="5"/>
  <c r="D30" i="11"/>
  <c r="AB36" i="5"/>
  <c r="AE36" i="5"/>
  <c r="D19" i="11"/>
  <c r="AB25" i="5"/>
  <c r="AD25" i="5"/>
  <c r="AE25" i="5"/>
  <c r="AD40" i="5"/>
  <c r="D34" i="11"/>
  <c r="AB40" i="5"/>
  <c r="AE40" i="5"/>
  <c r="AD22" i="5"/>
  <c r="D16" i="11"/>
  <c r="AB22" i="5"/>
  <c r="AE22" i="5"/>
  <c r="D26" i="11"/>
  <c r="AD32" i="5"/>
  <c r="AB32" i="5"/>
  <c r="AE32" i="5"/>
  <c r="AB43" i="5"/>
  <c r="AD43" i="5"/>
  <c r="AE43" i="5"/>
  <c r="AD33" i="5"/>
  <c r="D27" i="11"/>
  <c r="AB33" i="5"/>
  <c r="AE33" i="5"/>
  <c r="AB26" i="5"/>
  <c r="D20" i="11"/>
  <c r="AD26" i="5"/>
  <c r="AE26" i="5"/>
  <c r="AB11" i="5"/>
  <c r="AD11" i="5"/>
  <c r="D5" i="11"/>
  <c r="AE11" i="5"/>
  <c r="D23" i="11"/>
  <c r="AD29" i="5"/>
  <c r="AB29" i="5"/>
  <c r="AE29" i="5"/>
  <c r="AB34" i="5"/>
  <c r="AD34" i="5"/>
  <c r="D28" i="11"/>
  <c r="AE34" i="5"/>
  <c r="AD10" i="5"/>
  <c r="D4" i="11"/>
  <c r="AB10" i="5"/>
  <c r="AE10" i="5"/>
  <c r="AD19" i="5"/>
  <c r="D13" i="11"/>
  <c r="AB19" i="5"/>
  <c r="AE19" i="5"/>
  <c r="D12" i="11"/>
  <c r="AB18" i="5"/>
  <c r="AD18" i="5"/>
  <c r="AE18" i="5"/>
  <c r="D10" i="11"/>
  <c r="AD16" i="5"/>
  <c r="AB16" i="5"/>
  <c r="AE16" i="5"/>
  <c r="AB23" i="5"/>
  <c r="AD23" i="5"/>
  <c r="D17" i="11"/>
  <c r="AE23" i="5"/>
  <c r="D18" i="11"/>
  <c r="AD24" i="5"/>
  <c r="AB24" i="5"/>
  <c r="AE24" i="5"/>
  <c r="Z8" i="5"/>
  <c r="DN40" i="1"/>
  <c r="D7" i="11"/>
  <c r="AD13" i="5"/>
  <c r="AB13" i="5"/>
  <c r="AE13" i="5"/>
  <c r="AD44" i="5"/>
  <c r="AB44" i="5"/>
  <c r="AE44" i="5"/>
  <c r="AD14" i="5"/>
  <c r="AB14" i="5"/>
  <c r="D8" i="11"/>
  <c r="AE14" i="5"/>
  <c r="D21" i="11"/>
  <c r="AB27" i="5"/>
  <c r="AD27" i="5"/>
  <c r="AE27" i="5"/>
  <c r="AB31" i="5"/>
  <c r="AD31" i="5"/>
  <c r="D25" i="11"/>
  <c r="AE31" i="5"/>
  <c r="D11" i="11"/>
  <c r="AB17" i="5"/>
  <c r="AD17" i="5"/>
  <c r="AE17" i="5"/>
  <c r="AB35" i="5"/>
  <c r="D29" i="11"/>
  <c r="AD35" i="5"/>
  <c r="AE35" i="5"/>
  <c r="AD8" i="5" l="1"/>
  <c r="AD45" i="5" s="1"/>
  <c r="M59" i="7" s="1"/>
  <c r="K29" i="9" s="1"/>
  <c r="AA29" i="9" s="1"/>
  <c r="M14" i="9" s="1"/>
  <c r="D2" i="11"/>
  <c r="AB8" i="5"/>
  <c r="AB45" i="5" s="1"/>
  <c r="M57" i="7" s="1"/>
  <c r="K28" i="9" s="1"/>
  <c r="AA28" i="9" s="1"/>
  <c r="Z45" i="5"/>
  <c r="M55" i="7" s="1"/>
  <c r="K27" i="9" s="1"/>
  <c r="AA27" i="9" s="1"/>
  <c r="AE8" i="5"/>
  <c r="AE45" i="5" s="1"/>
  <c r="AC11" i="9" l="1"/>
  <c r="AA30" i="9"/>
  <c r="X11" i="9" s="1"/>
  <c r="Z13" i="9"/>
  <c r="O13" i="9"/>
</calcChain>
</file>

<file path=xl/sharedStrings.xml><?xml version="1.0" encoding="utf-8"?>
<sst xmlns="http://schemas.openxmlformats.org/spreadsheetml/2006/main" count="389" uniqueCount="221">
  <si>
    <t>鉱業</t>
  </si>
  <si>
    <t>対事業所サービス</t>
  </si>
  <si>
    <t>対個人サービス</t>
  </si>
  <si>
    <t>事務用品</t>
  </si>
  <si>
    <t>分類不明</t>
  </si>
  <si>
    <t>県産自給率</t>
    <rPh sb="0" eb="2">
      <t>ケンサン</t>
    </rPh>
    <rPh sb="2" eb="5">
      <t>ジキュウリツ</t>
    </rPh>
    <phoneticPr fontId="2"/>
  </si>
  <si>
    <t>中間投入率</t>
    <rPh sb="0" eb="2">
      <t>チュウカン</t>
    </rPh>
    <rPh sb="2" eb="4">
      <t>トウニュウ</t>
    </rPh>
    <rPh sb="4" eb="5">
      <t>リツ</t>
    </rPh>
    <phoneticPr fontId="2"/>
  </si>
  <si>
    <t>Σ</t>
    <phoneticPr fontId="2"/>
  </si>
  <si>
    <t>雇用者所得率</t>
    <rPh sb="0" eb="3">
      <t>コヨウシャ</t>
    </rPh>
    <rPh sb="3" eb="5">
      <t>ショトク</t>
    </rPh>
    <rPh sb="5" eb="6">
      <t>リツ</t>
    </rPh>
    <phoneticPr fontId="2"/>
  </si>
  <si>
    <t>粗付加価値率</t>
    <rPh sb="0" eb="1">
      <t>ソ</t>
    </rPh>
    <rPh sb="1" eb="5">
      <t>フカカチ</t>
    </rPh>
    <rPh sb="5" eb="6">
      <t>リツ</t>
    </rPh>
    <phoneticPr fontId="2"/>
  </si>
  <si>
    <t>逆行列係数</t>
    <rPh sb="0" eb="3">
      <t>ギャクギョウレツ</t>
    </rPh>
    <rPh sb="3" eb="5">
      <t>ケイスウ</t>
    </rPh>
    <phoneticPr fontId="2"/>
  </si>
  <si>
    <t>平均消費性向</t>
    <rPh sb="0" eb="2">
      <t>ヘイキン</t>
    </rPh>
    <rPh sb="2" eb="4">
      <t>ショウヒ</t>
    </rPh>
    <rPh sb="4" eb="6">
      <t>セイコウ</t>
    </rPh>
    <phoneticPr fontId="2"/>
  </si>
  <si>
    <t>部  門  名</t>
    <rPh sb="0" eb="4">
      <t>ブモン</t>
    </rPh>
    <rPh sb="6" eb="7">
      <t>メイ</t>
    </rPh>
    <phoneticPr fontId="2"/>
  </si>
  <si>
    <t>自給率</t>
    <rPh sb="0" eb="3">
      <t>ジキュウリツ</t>
    </rPh>
    <phoneticPr fontId="2"/>
  </si>
  <si>
    <t>移輸入額</t>
    <rPh sb="0" eb="3">
      <t>イユニュウ</t>
    </rPh>
    <rPh sb="3" eb="4">
      <t>ガク</t>
    </rPh>
    <phoneticPr fontId="2"/>
  </si>
  <si>
    <t>自給率</t>
    <rPh sb="0" eb="3">
      <t>ジキュウリツ</t>
    </rPh>
    <phoneticPr fontId="2"/>
  </si>
  <si>
    <t>移輸入額</t>
    <rPh sb="0" eb="1">
      <t>イ</t>
    </rPh>
    <rPh sb="1" eb="4">
      <t>ユニュウガク</t>
    </rPh>
    <phoneticPr fontId="2"/>
  </si>
  <si>
    <t>総合誘発額</t>
    <rPh sb="0" eb="2">
      <t>ソウゴウ</t>
    </rPh>
    <rPh sb="2" eb="4">
      <t>ユウハツ</t>
    </rPh>
    <rPh sb="4" eb="5">
      <t>ガク</t>
    </rPh>
    <phoneticPr fontId="2"/>
  </si>
  <si>
    <t>№</t>
    <phoneticPr fontId="2"/>
  </si>
  <si>
    <t>№</t>
    <phoneticPr fontId="2"/>
  </si>
  <si>
    <t>合計</t>
    <rPh sb="0" eb="2">
      <t>ゴウケイ</t>
    </rPh>
    <phoneticPr fontId="2"/>
  </si>
  <si>
    <t>１次誘発額</t>
    <rPh sb="0" eb="2">
      <t>１ジ</t>
    </rPh>
    <rPh sb="2" eb="4">
      <t>ユウハツ</t>
    </rPh>
    <rPh sb="4" eb="5">
      <t>ガク</t>
    </rPh>
    <phoneticPr fontId="2"/>
  </si>
  <si>
    <t>県内需要額H</t>
    <rPh sb="0" eb="2">
      <t>ケンナイ</t>
    </rPh>
    <rPh sb="2" eb="5">
      <t>ジュヨウガク</t>
    </rPh>
    <phoneticPr fontId="2"/>
  </si>
  <si>
    <t>逆行列計算</t>
    <rPh sb="0" eb="3">
      <t>ギャクギョウレツ</t>
    </rPh>
    <rPh sb="3" eb="5">
      <t>ケイサン</t>
    </rPh>
    <phoneticPr fontId="2"/>
  </si>
  <si>
    <t>一次計</t>
    <rPh sb="0" eb="2">
      <t>イチジ</t>
    </rPh>
    <rPh sb="2" eb="3">
      <t>ケイ</t>
    </rPh>
    <phoneticPr fontId="2"/>
  </si>
  <si>
    <t>２次誘発額</t>
    <rPh sb="1" eb="2">
      <t>１ジ</t>
    </rPh>
    <rPh sb="2" eb="4">
      <t>ユウハツ</t>
    </rPh>
    <rPh sb="4" eb="5">
      <t>ガク</t>
    </rPh>
    <phoneticPr fontId="2"/>
  </si>
  <si>
    <t>県内需要額U</t>
    <rPh sb="0" eb="2">
      <t>ケンナイ</t>
    </rPh>
    <rPh sb="2" eb="5">
      <t>ジュヨウガク</t>
    </rPh>
    <phoneticPr fontId="2"/>
  </si>
  <si>
    <t>Σ</t>
    <phoneticPr fontId="2"/>
  </si>
  <si>
    <t>逆行列計算</t>
    <rPh sb="0" eb="3">
      <t>ギャクギョウレツ</t>
    </rPh>
    <rPh sb="3" eb="5">
      <t>ケイサン</t>
    </rPh>
    <phoneticPr fontId="2"/>
  </si>
  <si>
    <t>二次計</t>
    <rPh sb="0" eb="1">
      <t>ニ</t>
    </rPh>
    <rPh sb="1" eb="2">
      <t>イチジ</t>
    </rPh>
    <rPh sb="2" eb="3">
      <t>ケイ</t>
    </rPh>
    <phoneticPr fontId="2"/>
  </si>
  <si>
    <t>直接投入額</t>
    <rPh sb="0" eb="2">
      <t>チョクセツ</t>
    </rPh>
    <rPh sb="2" eb="5">
      <t>トウニュウガク</t>
    </rPh>
    <phoneticPr fontId="2"/>
  </si>
  <si>
    <t>中間需要計</t>
    <rPh sb="0" eb="2">
      <t>チュウカン</t>
    </rPh>
    <rPh sb="2" eb="4">
      <t>ジュヨウ</t>
    </rPh>
    <rPh sb="4" eb="5">
      <t>ケイ</t>
    </rPh>
    <phoneticPr fontId="2"/>
  </si>
  <si>
    <t>生産波及効果分析フローチャート</t>
    <rPh sb="0" eb="2">
      <t>セイサン</t>
    </rPh>
    <rPh sb="2" eb="6">
      <t>ハキュウコウカ</t>
    </rPh>
    <rPh sb="6" eb="8">
      <t>ブンセキ</t>
    </rPh>
    <phoneticPr fontId="2"/>
  </si>
  <si>
    <t>投入額</t>
    <rPh sb="0" eb="3">
      <t>トウニュウガク</t>
    </rPh>
    <phoneticPr fontId="2"/>
  </si>
  <si>
    <t>直接効果</t>
    <rPh sb="0" eb="2">
      <t>チョクセツ</t>
    </rPh>
    <rPh sb="2" eb="4">
      <t>コウカ</t>
    </rPh>
    <phoneticPr fontId="2"/>
  </si>
  <si>
    <t>× 投入係数</t>
    <rPh sb="2" eb="4">
      <t>トウニュウ</t>
    </rPh>
    <rPh sb="4" eb="6">
      <t>ケイスウ</t>
    </rPh>
    <phoneticPr fontId="2"/>
  </si>
  <si>
    <t>中間需要額</t>
    <rPh sb="0" eb="4">
      <t>チュウカンジュヨウ</t>
    </rPh>
    <rPh sb="4" eb="5">
      <t>ガク</t>
    </rPh>
    <phoneticPr fontId="2"/>
  </si>
  <si>
    <t>× 自給率</t>
    <rPh sb="2" eb="5">
      <t>ジキュウリツ</t>
    </rPh>
    <phoneticPr fontId="2"/>
  </si>
  <si>
    <t>× 移輸入率</t>
    <rPh sb="2" eb="5">
      <t>イユニュウ</t>
    </rPh>
    <rPh sb="5" eb="6">
      <t>リツ</t>
    </rPh>
    <phoneticPr fontId="2"/>
  </si>
  <si>
    <t>県内需要額</t>
    <rPh sb="0" eb="2">
      <t>ケンナイ</t>
    </rPh>
    <rPh sb="2" eb="5">
      <t>ジュヨウガク</t>
    </rPh>
    <phoneticPr fontId="2"/>
  </si>
  <si>
    <t>移輸入額</t>
    <rPh sb="0" eb="3">
      <t>イユニュウ</t>
    </rPh>
    <rPh sb="3" eb="4">
      <t>ガク</t>
    </rPh>
    <phoneticPr fontId="2"/>
  </si>
  <si>
    <t>× 逆行列係数</t>
    <rPh sb="2" eb="5">
      <t>ギャクギョウレツ</t>
    </rPh>
    <rPh sb="5" eb="7">
      <t>ケイスウ</t>
    </rPh>
    <phoneticPr fontId="2"/>
  </si>
  <si>
    <t>県外へ波及</t>
    <rPh sb="0" eb="2">
      <t>ケンガイ</t>
    </rPh>
    <rPh sb="3" eb="5">
      <t>ハキュウ</t>
    </rPh>
    <phoneticPr fontId="2"/>
  </si>
  <si>
    <t>うち粗付加価値誘発額</t>
    <rPh sb="2" eb="3">
      <t>ソ</t>
    </rPh>
    <rPh sb="3" eb="7">
      <t>フカカチ</t>
    </rPh>
    <rPh sb="7" eb="9">
      <t>ユウハツ</t>
    </rPh>
    <rPh sb="9" eb="10">
      <t>ガク</t>
    </rPh>
    <phoneticPr fontId="2"/>
  </si>
  <si>
    <t>うち雇用者所得</t>
    <rPh sb="2" eb="5">
      <t>コヨウシャ</t>
    </rPh>
    <rPh sb="5" eb="7">
      <t>ショトク</t>
    </rPh>
    <phoneticPr fontId="2"/>
  </si>
  <si>
    <t>雇用者所得（直接効果 ＋ １次間接効果）</t>
    <rPh sb="0" eb="3">
      <t>コヨウシャ</t>
    </rPh>
    <rPh sb="3" eb="5">
      <t>ショトク</t>
    </rPh>
    <rPh sb="6" eb="8">
      <t>チョクセツ</t>
    </rPh>
    <rPh sb="8" eb="10">
      <t>コウカ</t>
    </rPh>
    <rPh sb="13" eb="15">
      <t>１ジ</t>
    </rPh>
    <rPh sb="15" eb="17">
      <t>カンセツ</t>
    </rPh>
    <rPh sb="17" eb="19">
      <t>コウカ</t>
    </rPh>
    <phoneticPr fontId="2"/>
  </si>
  <si>
    <t>× 平均消費性向
× 消費支出構成</t>
    <rPh sb="2" eb="4">
      <t>ヘイキン</t>
    </rPh>
    <rPh sb="4" eb="8">
      <t>ショウヒセイコウ</t>
    </rPh>
    <rPh sb="11" eb="13">
      <t>ショウヒ</t>
    </rPh>
    <rPh sb="13" eb="15">
      <t>シシュツ</t>
    </rPh>
    <rPh sb="15" eb="17">
      <t>コウセイ</t>
    </rPh>
    <phoneticPr fontId="2"/>
  </si>
  <si>
    <t>消費支出誘発額</t>
    <rPh sb="0" eb="2">
      <t>ショウヒ</t>
    </rPh>
    <rPh sb="2" eb="4">
      <t>シシュツ</t>
    </rPh>
    <rPh sb="4" eb="6">
      <t>ユウハツ</t>
    </rPh>
    <rPh sb="6" eb="7">
      <t>ガク</t>
    </rPh>
    <phoneticPr fontId="2"/>
  </si>
  <si>
    <t>直接雇用者所得</t>
    <rPh sb="0" eb="2">
      <t>チョクセツ</t>
    </rPh>
    <rPh sb="2" eb="5">
      <t>コヨウシャ</t>
    </rPh>
    <rPh sb="5" eb="7">
      <t>ショトク</t>
    </rPh>
    <phoneticPr fontId="2"/>
  </si>
  <si>
    <t>倍の</t>
    <rPh sb="0" eb="1">
      <t>バイ</t>
    </rPh>
    <phoneticPr fontId="6"/>
  </si>
  <si>
    <t>＊試算結果表</t>
    <rPh sb="1" eb="3">
      <t>シサン</t>
    </rPh>
    <rPh sb="3" eb="6">
      <t>ケッカヒョウ</t>
    </rPh>
    <phoneticPr fontId="6"/>
  </si>
  <si>
    <t>　（参考）</t>
    <phoneticPr fontId="6"/>
  </si>
  <si>
    <t xml:space="preserve"> 百万円</t>
  </si>
  <si>
    <t>（注意事項）</t>
    <rPh sb="1" eb="3">
      <t>チュウイ</t>
    </rPh>
    <rPh sb="3" eb="5">
      <t>ジコウ</t>
    </rPh>
    <phoneticPr fontId="6"/>
  </si>
  <si>
    <t>・</t>
    <phoneticPr fontId="6"/>
  </si>
  <si>
    <t>　これは、県内総生産を額にして</t>
    <rPh sb="5" eb="7">
      <t>ケンナイ</t>
    </rPh>
    <rPh sb="7" eb="10">
      <t>ソウセイサン</t>
    </rPh>
    <rPh sb="11" eb="12">
      <t>ガク</t>
    </rPh>
    <phoneticPr fontId="6"/>
  </si>
  <si>
    <t>・</t>
    <phoneticPr fontId="6"/>
  </si>
  <si>
    <t>・</t>
    <phoneticPr fontId="6"/>
  </si>
  <si>
    <t>波及過程での県外からのはね返り効果は考慮されていない。</t>
    <phoneticPr fontId="6"/>
  </si>
  <si>
    <t>各産業の供給力が十分にあると仮定されている。</t>
    <phoneticPr fontId="6"/>
  </si>
  <si>
    <t>規模の経済性が考慮されず、生産水準と投入量との関係は、規模に関して一定である。</t>
    <phoneticPr fontId="6"/>
  </si>
  <si>
    <t>（前提条件）</t>
    <rPh sb="1" eb="3">
      <t>ゼンテイ</t>
    </rPh>
    <rPh sb="3" eb="5">
      <t>ジョウケン</t>
    </rPh>
    <phoneticPr fontId="6"/>
  </si>
  <si>
    <t>（結果）</t>
    <rPh sb="1" eb="3">
      <t>ケッカ</t>
    </rPh>
    <phoneticPr fontId="6"/>
  </si>
  <si>
    <t>・</t>
    <phoneticPr fontId="6"/>
  </si>
  <si>
    <r>
      <t xml:space="preserve"> 2次波及効果</t>
    </r>
    <r>
      <rPr>
        <sz val="10.5"/>
        <rFont val="ＭＳ Ｐ明朝"/>
        <family val="1"/>
        <charset val="128"/>
      </rPr>
      <t>（１次波及効果＋２次間接波及効果）</t>
    </r>
    <rPh sb="3" eb="5">
      <t>ハキュウ</t>
    </rPh>
    <rPh sb="5" eb="7">
      <t>コウカ</t>
    </rPh>
    <rPh sb="9" eb="12">
      <t>ジハキュウ</t>
    </rPh>
    <rPh sb="12" eb="14">
      <t>コウカ</t>
    </rPh>
    <rPh sb="16" eb="17">
      <t>ジ</t>
    </rPh>
    <rPh sb="17" eb="19">
      <t>カンセツ</t>
    </rPh>
    <rPh sb="19" eb="21">
      <t>ハキュウ</t>
    </rPh>
    <rPh sb="21" eb="23">
      <t>コウカ</t>
    </rPh>
    <phoneticPr fontId="6"/>
  </si>
  <si>
    <r>
      <t xml:space="preserve"> 1次波及効果</t>
    </r>
    <r>
      <rPr>
        <sz val="10.5"/>
        <rFont val="ＭＳ Ｐ明朝"/>
        <family val="1"/>
        <charset val="128"/>
      </rPr>
      <t>（直接効果＋１次間接波及効果）</t>
    </r>
    <rPh sb="3" eb="5">
      <t>ハキュウ</t>
    </rPh>
    <rPh sb="5" eb="7">
      <t>コウカ</t>
    </rPh>
    <rPh sb="8" eb="10">
      <t>チョクセツ</t>
    </rPh>
    <rPh sb="10" eb="12">
      <t>コウカ</t>
    </rPh>
    <rPh sb="14" eb="15">
      <t>ジ</t>
    </rPh>
    <rPh sb="15" eb="17">
      <t>カンセツ</t>
    </rPh>
    <rPh sb="17" eb="19">
      <t>ハキュウ</t>
    </rPh>
    <rPh sb="19" eb="21">
      <t>コウカ</t>
    </rPh>
    <phoneticPr fontId="6"/>
  </si>
  <si>
    <t xml:space="preserve"> 1次間接波及効果</t>
    <rPh sb="5" eb="7">
      <t>ハキュウ</t>
    </rPh>
    <rPh sb="7" eb="9">
      <t>コウカ</t>
    </rPh>
    <phoneticPr fontId="6"/>
  </si>
  <si>
    <t xml:space="preserve"> 2次間接波及効果</t>
    <rPh sb="5" eb="7">
      <t>ハキュウ</t>
    </rPh>
    <rPh sb="7" eb="9">
      <t>コウカ</t>
    </rPh>
    <phoneticPr fontId="6"/>
  </si>
  <si>
    <t xml:space="preserve"> 直接効果</t>
    <rPh sb="3" eb="5">
      <t>コウカ</t>
    </rPh>
    <phoneticPr fontId="6"/>
  </si>
  <si>
    <t xml:space="preserve"> 投入額</t>
    <rPh sb="1" eb="4">
      <t>トウニュウガク</t>
    </rPh>
    <phoneticPr fontId="6"/>
  </si>
  <si>
    <t xml:space="preserve"> 付加価値誘発額</t>
    <rPh sb="1" eb="3">
      <t>フカ</t>
    </rPh>
    <rPh sb="3" eb="5">
      <t>カチ</t>
    </rPh>
    <rPh sb="5" eb="8">
      <t>ユウハツガク</t>
    </rPh>
    <phoneticPr fontId="6"/>
  </si>
  <si>
    <t xml:space="preserve"> 雇用者所得</t>
    <rPh sb="1" eb="4">
      <t>コヨウシャ</t>
    </rPh>
    <rPh sb="4" eb="6">
      <t>ショトク</t>
    </rPh>
    <phoneticPr fontId="6"/>
  </si>
  <si>
    <t xml:space="preserve"> 生産誘発額</t>
    <rPh sb="1" eb="3">
      <t>セイサン</t>
    </rPh>
    <rPh sb="3" eb="6">
      <t>ユウハツガク</t>
    </rPh>
    <phoneticPr fontId="6"/>
  </si>
  <si>
    <t xml:space="preserve"> 生産誘発倍率</t>
    <phoneticPr fontId="6"/>
  </si>
  <si>
    <t>産業連関分析結果</t>
    <rPh sb="0" eb="2">
      <t>サンギョウ</t>
    </rPh>
    <rPh sb="2" eb="4">
      <t>レンカン</t>
    </rPh>
    <rPh sb="4" eb="6">
      <t>ブンセキ</t>
    </rPh>
    <rPh sb="6" eb="8">
      <t>ケッカ</t>
    </rPh>
    <phoneticPr fontId="2"/>
  </si>
  <si>
    <t>企業の営業余剰による支出が考慮されていない。</t>
    <rPh sb="0" eb="2">
      <t>キギョウ</t>
    </rPh>
    <rPh sb="3" eb="5">
      <t>エイギョウ</t>
    </rPh>
    <rPh sb="5" eb="7">
      <t>ヨジョウ</t>
    </rPh>
    <rPh sb="10" eb="12">
      <t>シシュツ</t>
    </rPh>
    <rPh sb="13" eb="15">
      <t>コウリョ</t>
    </rPh>
    <phoneticPr fontId="6"/>
  </si>
  <si>
    <t>・</t>
    <phoneticPr fontId="6"/>
  </si>
  <si>
    <t>　2次波及までとする。</t>
    <phoneticPr fontId="6"/>
  </si>
  <si>
    <t xml:space="preserve"> 県内への波及効果）についても考慮する。</t>
    <phoneticPr fontId="6"/>
  </si>
  <si>
    <t>となった。</t>
    <phoneticPr fontId="6"/>
  </si>
  <si>
    <t>％押し上げる効果</t>
    <rPh sb="1" eb="2">
      <t>オ</t>
    </rPh>
    <phoneticPr fontId="6"/>
  </si>
  <si>
    <t>があり、また雇用者所得を</t>
    <phoneticPr fontId="6"/>
  </si>
  <si>
    <t>　今回、</t>
    <rPh sb="1" eb="3">
      <t>コンカイ</t>
    </rPh>
    <phoneticPr fontId="6"/>
  </si>
  <si>
    <t>・</t>
    <phoneticPr fontId="6"/>
  </si>
  <si>
    <t>合計と内訳が、四捨五入の関係で一致しない場合がある。</t>
    <rPh sb="0" eb="2">
      <t>ゴウケイ</t>
    </rPh>
    <rPh sb="3" eb="5">
      <t>ウチワケ</t>
    </rPh>
    <rPh sb="15" eb="17">
      <t>イッチ</t>
    </rPh>
    <rPh sb="20" eb="22">
      <t>バアイ</t>
    </rPh>
    <phoneticPr fontId="6"/>
  </si>
  <si>
    <t>波及効果がいつ収束するかは限定できない。</t>
    <rPh sb="0" eb="2">
      <t>ハキュウ</t>
    </rPh>
    <rPh sb="2" eb="4">
      <t>コウカ</t>
    </rPh>
    <rPh sb="7" eb="9">
      <t>シュウソク</t>
    </rPh>
    <rPh sb="13" eb="15">
      <t>ゲンテイ</t>
    </rPh>
    <phoneticPr fontId="6"/>
  </si>
  <si>
    <t>産業連関分析においては、以下の試算上の限界がありますのでご留意ください。</t>
    <rPh sb="0" eb="2">
      <t>サンギョウ</t>
    </rPh>
    <rPh sb="2" eb="4">
      <t>レンカン</t>
    </rPh>
    <rPh sb="4" eb="6">
      <t>ブンセキ</t>
    </rPh>
    <rPh sb="12" eb="14">
      <t>イカ</t>
    </rPh>
    <rPh sb="15" eb="17">
      <t>シサン</t>
    </rPh>
    <rPh sb="17" eb="18">
      <t>ジョウ</t>
    </rPh>
    <rPh sb="19" eb="21">
      <t>ゲンカイ</t>
    </rPh>
    <rPh sb="29" eb="31">
      <t>リュウイ</t>
    </rPh>
    <phoneticPr fontId="6"/>
  </si>
  <si>
    <t>（試算表参照）</t>
    <phoneticPr fontId="2"/>
  </si>
  <si>
    <t>：</t>
    <phoneticPr fontId="6"/>
  </si>
  <si>
    <t>1次間接効果</t>
    <rPh sb="1" eb="2">
      <t>ジ</t>
    </rPh>
    <rPh sb="2" eb="4">
      <t>カンセツ</t>
    </rPh>
    <rPh sb="4" eb="6">
      <t>コウカ</t>
    </rPh>
    <phoneticPr fontId="2"/>
  </si>
  <si>
    <t>2次間接効果</t>
    <rPh sb="1" eb="2">
      <t>ジ</t>
    </rPh>
    <rPh sb="2" eb="4">
      <t>カンセツ</t>
    </rPh>
    <rPh sb="4" eb="6">
      <t>コウカ</t>
    </rPh>
    <phoneticPr fontId="2"/>
  </si>
  <si>
    <t>第2次生産誘発額</t>
    <rPh sb="0" eb="1">
      <t>ダイ</t>
    </rPh>
    <rPh sb="2" eb="3">
      <t>ジ</t>
    </rPh>
    <rPh sb="3" eb="5">
      <t>セイサン</t>
    </rPh>
    <rPh sb="5" eb="7">
      <t>ユウハツ</t>
    </rPh>
    <rPh sb="7" eb="8">
      <t>ガク</t>
    </rPh>
    <phoneticPr fontId="2"/>
  </si>
  <si>
    <t>第1次生産誘発額</t>
    <rPh sb="0" eb="1">
      <t>ダイ</t>
    </rPh>
    <rPh sb="2" eb="3">
      <t>ジ</t>
    </rPh>
    <rPh sb="3" eb="5">
      <t>セイサン</t>
    </rPh>
    <rPh sb="5" eb="7">
      <t>ユウハツ</t>
    </rPh>
    <rPh sb="7" eb="8">
      <t>ガク</t>
    </rPh>
    <phoneticPr fontId="2"/>
  </si>
  <si>
    <t>事業名</t>
    <rPh sb="0" eb="2">
      <t>ジギョウ</t>
    </rPh>
    <rPh sb="2" eb="3">
      <t>メイ</t>
    </rPh>
    <phoneticPr fontId="2"/>
  </si>
  <si>
    <t xml:space="preserve"> 事 業 名</t>
    <rPh sb="1" eb="2">
      <t>コト</t>
    </rPh>
    <rPh sb="3" eb="4">
      <t>ギョウ</t>
    </rPh>
    <rPh sb="5" eb="6">
      <t>メイ</t>
    </rPh>
    <phoneticPr fontId="6"/>
  </si>
  <si>
    <t>＊事業名、直接投入額（単位：百万円）及び平均消費性向を入力してください</t>
    <rPh sb="1" eb="3">
      <t>ジギョウ</t>
    </rPh>
    <rPh sb="3" eb="4">
      <t>メイ</t>
    </rPh>
    <rPh sb="5" eb="7">
      <t>チョクセツ</t>
    </rPh>
    <rPh sb="7" eb="10">
      <t>トウニュウガク</t>
    </rPh>
    <rPh sb="11" eb="13">
      <t>タンイ</t>
    </rPh>
    <rPh sb="14" eb="16">
      <t>ヒャクマン</t>
    </rPh>
    <rPh sb="16" eb="17">
      <t>エン</t>
    </rPh>
    <rPh sb="18" eb="19">
      <t>オヨ</t>
    </rPh>
    <rPh sb="20" eb="22">
      <t>ヘイキン</t>
    </rPh>
    <rPh sb="22" eb="24">
      <t>ショウヒ</t>
    </rPh>
    <rPh sb="24" eb="26">
      <t>セイコウ</t>
    </rPh>
    <rPh sb="27" eb="29">
      <t>ニュウリョク</t>
    </rPh>
    <phoneticPr fontId="2"/>
  </si>
  <si>
    <t>（単位：百万円）</t>
    <rPh sb="1" eb="3">
      <t>タンイ</t>
    </rPh>
    <rPh sb="4" eb="6">
      <t>ヒャクマン</t>
    </rPh>
    <rPh sb="6" eb="7">
      <t>エン</t>
    </rPh>
    <phoneticPr fontId="2"/>
  </si>
  <si>
    <t>百万円投入したことにより、生産誘発効果は</t>
    <rPh sb="0" eb="2">
      <t>ヒャクマン</t>
    </rPh>
    <phoneticPr fontId="6"/>
  </si>
  <si>
    <t>百万円</t>
  </si>
  <si>
    <t>百万円</t>
    <rPh sb="0" eb="2">
      <t>ヒャクマン</t>
    </rPh>
    <rPh sb="2" eb="3">
      <t>エン</t>
    </rPh>
    <phoneticPr fontId="6"/>
  </si>
  <si>
    <t>百万円、率にして</t>
    <rPh sb="0" eb="2">
      <t>ヒャクマン</t>
    </rPh>
    <phoneticPr fontId="6"/>
  </si>
  <si>
    <t>百万円増加させる。</t>
    <rPh sb="0" eb="2">
      <t>ヒャクマン</t>
    </rPh>
    <phoneticPr fontId="6"/>
  </si>
  <si>
    <t>（単位：百万円）</t>
    <rPh sb="1" eb="3">
      <t>タンイ</t>
    </rPh>
    <rPh sb="4" eb="6">
      <t>ヒャクマン</t>
    </rPh>
    <rPh sb="6" eb="7">
      <t>エン</t>
    </rPh>
    <phoneticPr fontId="6"/>
  </si>
  <si>
    <t>百万円</t>
    <rPh sb="0" eb="2">
      <t>ヒャクマン</t>
    </rPh>
    <rPh sb="2" eb="3">
      <t>エン</t>
    </rPh>
    <phoneticPr fontId="2"/>
  </si>
  <si>
    <t>パルプ・紙・木製品</t>
  </si>
  <si>
    <t>その他の製造工業製品</t>
  </si>
  <si>
    <t>合計</t>
    <rPh sb="0" eb="2">
      <t>ゴウケイ</t>
    </rPh>
    <phoneticPr fontId="2"/>
  </si>
  <si>
    <t>（使用法）</t>
    <rPh sb="1" eb="4">
      <t>シヨウホウ</t>
    </rPh>
    <phoneticPr fontId="6"/>
  </si>
  <si>
    <t>　例）１００億円の建設工事を行う。</t>
    <rPh sb="1" eb="2">
      <t>レイ</t>
    </rPh>
    <rPh sb="6" eb="8">
      <t>オクエン</t>
    </rPh>
    <rPh sb="9" eb="11">
      <t>ケンセツ</t>
    </rPh>
    <rPh sb="11" eb="13">
      <t>コウジ</t>
    </rPh>
    <rPh sb="14" eb="15">
      <t>オコナ</t>
    </rPh>
    <phoneticPr fontId="6"/>
  </si>
  <si>
    <t>　　　「建設」部門に１００億円の需要が発生した。</t>
    <rPh sb="4" eb="6">
      <t>ケンセツ</t>
    </rPh>
    <rPh sb="7" eb="9">
      <t>ブモン</t>
    </rPh>
    <rPh sb="13" eb="15">
      <t>オクエン</t>
    </rPh>
    <rPh sb="16" eb="18">
      <t>ジュヨウ</t>
    </rPh>
    <rPh sb="19" eb="21">
      <t>ハッセイ</t>
    </rPh>
    <phoneticPr fontId="6"/>
  </si>
  <si>
    <t>　＊基本的 な産業連関分析の手法です。</t>
    <rPh sb="2" eb="5">
      <t>キホンテキ</t>
    </rPh>
    <rPh sb="7" eb="9">
      <t>サンギョウ</t>
    </rPh>
    <rPh sb="9" eb="11">
      <t>レンカン</t>
    </rPh>
    <rPh sb="11" eb="13">
      <t>ブンセキ</t>
    </rPh>
    <rPh sb="14" eb="16">
      <t>シュホウ</t>
    </rPh>
    <phoneticPr fontId="6"/>
  </si>
  <si>
    <t>　＊県内で投入分の需要が新たに発生したと仮定して分析します。</t>
    <rPh sb="2" eb="4">
      <t>ケンナイ</t>
    </rPh>
    <rPh sb="5" eb="7">
      <t>トウニュウ</t>
    </rPh>
    <rPh sb="7" eb="8">
      <t>ブン</t>
    </rPh>
    <rPh sb="9" eb="11">
      <t>ジュヨウ</t>
    </rPh>
    <rPh sb="12" eb="13">
      <t>アラ</t>
    </rPh>
    <rPh sb="15" eb="17">
      <t>ハッセイ</t>
    </rPh>
    <rPh sb="20" eb="22">
      <t>カテイ</t>
    </rPh>
    <rPh sb="24" eb="26">
      <t>ブンセキ</t>
    </rPh>
    <phoneticPr fontId="6"/>
  </si>
  <si>
    <t xml:space="preserve"> 欄に必要事項、数値を入力する。</t>
    <rPh sb="1" eb="2">
      <t>ラン</t>
    </rPh>
    <rPh sb="3" eb="5">
      <t>ヒツヨウ</t>
    </rPh>
    <rPh sb="5" eb="7">
      <t>ジコウ</t>
    </rPh>
    <rPh sb="8" eb="10">
      <t>スウチ</t>
    </rPh>
    <rPh sb="11" eb="13">
      <t>ニュウリョク</t>
    </rPh>
    <phoneticPr fontId="6"/>
  </si>
  <si>
    <t>部門名</t>
    <rPh sb="0" eb="2">
      <t>ブモン</t>
    </rPh>
    <rPh sb="2" eb="3">
      <t>メイ</t>
    </rPh>
    <phoneticPr fontId="25"/>
  </si>
  <si>
    <t>直接投入額</t>
    <rPh sb="0" eb="2">
      <t>チョクセツ</t>
    </rPh>
    <rPh sb="2" eb="4">
      <t>トウニュウ</t>
    </rPh>
    <rPh sb="4" eb="5">
      <t>ガク</t>
    </rPh>
    <phoneticPr fontId="25"/>
  </si>
  <si>
    <t>第１次波及効果</t>
    <rPh sb="0" eb="1">
      <t>ダイ</t>
    </rPh>
    <rPh sb="2" eb="3">
      <t>ジ</t>
    </rPh>
    <rPh sb="3" eb="5">
      <t>ハキュウ</t>
    </rPh>
    <rPh sb="5" eb="7">
      <t>コウカ</t>
    </rPh>
    <phoneticPr fontId="25"/>
  </si>
  <si>
    <t>第２次波及効果</t>
    <rPh sb="0" eb="1">
      <t>ダイ</t>
    </rPh>
    <rPh sb="2" eb="3">
      <t>ジ</t>
    </rPh>
    <rPh sb="3" eb="5">
      <t>ハキュウ</t>
    </rPh>
    <rPh sb="5" eb="7">
      <t>コウカ</t>
    </rPh>
    <phoneticPr fontId="25"/>
  </si>
  <si>
    <t>(0952-25-7037）にお問い合わせ下さい。</t>
    <phoneticPr fontId="6"/>
  </si>
  <si>
    <t>電子部品</t>
  </si>
  <si>
    <t>民間消費支出構成（列）</t>
    <rPh sb="0" eb="2">
      <t>ミンカン</t>
    </rPh>
    <rPh sb="2" eb="4">
      <t>ショウヒ</t>
    </rPh>
    <rPh sb="4" eb="6">
      <t>シシュツ</t>
    </rPh>
    <rPh sb="6" eb="8">
      <t>コウセイ</t>
    </rPh>
    <rPh sb="9" eb="10">
      <t>レツ</t>
    </rPh>
    <phoneticPr fontId="2"/>
  </si>
  <si>
    <t>購入額</t>
    <rPh sb="0" eb="2">
      <t>コウニュウ</t>
    </rPh>
    <rPh sb="2" eb="3">
      <t>ガク</t>
    </rPh>
    <phoneticPr fontId="2"/>
  </si>
  <si>
    <t>生産者価格</t>
    <rPh sb="0" eb="3">
      <t>セイサンシャ</t>
    </rPh>
    <rPh sb="3" eb="5">
      <t>カカク</t>
    </rPh>
    <phoneticPr fontId="2"/>
  </si>
  <si>
    <t>NO</t>
    <phoneticPr fontId="25"/>
  </si>
  <si>
    <t>部門</t>
    <rPh sb="0" eb="2">
      <t>ブモン</t>
    </rPh>
    <phoneticPr fontId="25"/>
  </si>
  <si>
    <t>投入額</t>
    <rPh sb="0" eb="2">
      <t>トウニュウ</t>
    </rPh>
    <rPh sb="2" eb="3">
      <t>ガク</t>
    </rPh>
    <phoneticPr fontId="25"/>
  </si>
  <si>
    <t>商業マージン率</t>
    <phoneticPr fontId="25"/>
  </si>
  <si>
    <t>運輸マージン率</t>
    <phoneticPr fontId="25"/>
  </si>
  <si>
    <t>商業マージン</t>
    <rPh sb="0" eb="2">
      <t>ショウギョウ</t>
    </rPh>
    <phoneticPr fontId="25"/>
  </si>
  <si>
    <t>運輸マージン</t>
    <rPh sb="0" eb="2">
      <t>ウンユ</t>
    </rPh>
    <phoneticPr fontId="25"/>
  </si>
  <si>
    <t>生産者価格</t>
    <rPh sb="0" eb="3">
      <t>セイサンシャ</t>
    </rPh>
    <rPh sb="3" eb="5">
      <t>カカク</t>
    </rPh>
    <phoneticPr fontId="25"/>
  </si>
  <si>
    <t>備考</t>
    <rPh sb="0" eb="2">
      <t>ビコウ</t>
    </rPh>
    <phoneticPr fontId="25"/>
  </si>
  <si>
    <t>計</t>
    <rPh sb="0" eb="1">
      <t>ケイ</t>
    </rPh>
    <phoneticPr fontId="25"/>
  </si>
  <si>
    <t>※商業マージン率、運輸マージン率は、国の値を使用している。</t>
    <rPh sb="1" eb="3">
      <t>ショウギョウ</t>
    </rPh>
    <rPh sb="7" eb="8">
      <t>リツ</t>
    </rPh>
    <rPh sb="9" eb="11">
      <t>ウンユ</t>
    </rPh>
    <rPh sb="15" eb="16">
      <t>リツ</t>
    </rPh>
    <rPh sb="18" eb="19">
      <t>クニ</t>
    </rPh>
    <rPh sb="20" eb="21">
      <t>アタイ</t>
    </rPh>
    <rPh sb="22" eb="24">
      <t>シヨウ</t>
    </rPh>
    <phoneticPr fontId="25"/>
  </si>
  <si>
    <t>１．「試算」シートの</t>
    <rPh sb="3" eb="5">
      <t>シサン</t>
    </rPh>
    <phoneticPr fontId="6"/>
  </si>
  <si>
    <t>↓</t>
  </si>
  <si>
    <t>２．「フロー」シート、「結果」シートを印刷して終了です。</t>
    <rPh sb="12" eb="14">
      <t>ケッカ</t>
    </rPh>
    <rPh sb="19" eb="21">
      <t>インサツ</t>
    </rPh>
    <rPh sb="23" eb="25">
      <t>シュウリョウ</t>
    </rPh>
    <phoneticPr fontId="6"/>
  </si>
  <si>
    <t>※　消費性向 について</t>
    <rPh sb="2" eb="4">
      <t>ショウヒ</t>
    </rPh>
    <rPh sb="4" eb="6">
      <t>セイコウ</t>
    </rPh>
    <phoneticPr fontId="6"/>
  </si>
  <si>
    <t>３．産業連関表による経済波及効果分析の前提条件（注意点）</t>
    <rPh sb="2" eb="4">
      <t>サンギョウ</t>
    </rPh>
    <rPh sb="4" eb="6">
      <t>レンカン</t>
    </rPh>
    <rPh sb="6" eb="7">
      <t>ヒョウ</t>
    </rPh>
    <rPh sb="10" eb="12">
      <t>ケイザイ</t>
    </rPh>
    <rPh sb="12" eb="14">
      <t>ハキュウ</t>
    </rPh>
    <rPh sb="14" eb="16">
      <t>コウカ</t>
    </rPh>
    <rPh sb="16" eb="18">
      <t>ブンセキ</t>
    </rPh>
    <rPh sb="19" eb="21">
      <t>ゼンテイ</t>
    </rPh>
    <rPh sb="21" eb="23">
      <t>ジョウケン</t>
    </rPh>
    <rPh sb="24" eb="27">
      <t>チュウイテン</t>
    </rPh>
    <phoneticPr fontId="26"/>
  </si>
  <si>
    <t>①</t>
  </si>
  <si>
    <t>分析者によって分析の前提条件・方法などが異なるため、同じ産業連関表を使っても分析結果が異なる場合があります。</t>
    <rPh sb="0" eb="3">
      <t>ブンセキシャ</t>
    </rPh>
    <rPh sb="7" eb="9">
      <t>ブンセキ</t>
    </rPh>
    <rPh sb="10" eb="12">
      <t>ゼンテイ</t>
    </rPh>
    <rPh sb="12" eb="14">
      <t>ジョウケン</t>
    </rPh>
    <rPh sb="15" eb="17">
      <t>ホウホウ</t>
    </rPh>
    <rPh sb="20" eb="21">
      <t>コト</t>
    </rPh>
    <rPh sb="26" eb="27">
      <t>オナ</t>
    </rPh>
    <rPh sb="28" eb="30">
      <t>サンギョウ</t>
    </rPh>
    <rPh sb="30" eb="32">
      <t>レンカン</t>
    </rPh>
    <rPh sb="32" eb="33">
      <t>ヒョウ</t>
    </rPh>
    <rPh sb="34" eb="35">
      <t>ツカ</t>
    </rPh>
    <rPh sb="38" eb="40">
      <t>ブンセキ</t>
    </rPh>
    <rPh sb="40" eb="42">
      <t>ケッカ</t>
    </rPh>
    <rPh sb="43" eb="44">
      <t>コト</t>
    </rPh>
    <rPh sb="46" eb="48">
      <t>バアイ</t>
    </rPh>
    <phoneticPr fontId="26"/>
  </si>
  <si>
    <t>②</t>
  </si>
  <si>
    <t>全ての生産は最終需要を満たすために行われます。</t>
    <rPh sb="0" eb="1">
      <t>スベ</t>
    </rPh>
    <rPh sb="3" eb="5">
      <t>セイサン</t>
    </rPh>
    <rPh sb="6" eb="8">
      <t>サイシュウ</t>
    </rPh>
    <rPh sb="8" eb="10">
      <t>ジュヨウ</t>
    </rPh>
    <rPh sb="11" eb="12">
      <t>ミ</t>
    </rPh>
    <rPh sb="17" eb="18">
      <t>オコナ</t>
    </rPh>
    <phoneticPr fontId="6"/>
  </si>
  <si>
    <t>③</t>
  </si>
  <si>
    <t>生産を行う上での、制約条件はないものとします。需要増加に県内での原材料調達が行えず、移輸入により増産に対応するようなことは考えず、移輸入率が一定の下で十分に増産に対応できるとします。</t>
    <rPh sb="0" eb="2">
      <t>セイサン</t>
    </rPh>
    <rPh sb="3" eb="4">
      <t>オコナ</t>
    </rPh>
    <rPh sb="5" eb="6">
      <t>ウエ</t>
    </rPh>
    <rPh sb="9" eb="11">
      <t>セイヤク</t>
    </rPh>
    <rPh sb="11" eb="13">
      <t>ジョウケン</t>
    </rPh>
    <rPh sb="23" eb="25">
      <t>ジュヨウ</t>
    </rPh>
    <rPh sb="25" eb="27">
      <t>ゾウカ</t>
    </rPh>
    <rPh sb="28" eb="29">
      <t>ケン</t>
    </rPh>
    <rPh sb="29" eb="30">
      <t>ナイ</t>
    </rPh>
    <rPh sb="32" eb="33">
      <t>ゲン</t>
    </rPh>
    <rPh sb="33" eb="35">
      <t>ザイリョウ</t>
    </rPh>
    <rPh sb="35" eb="37">
      <t>チョウタツ</t>
    </rPh>
    <rPh sb="38" eb="39">
      <t>オコナ</t>
    </rPh>
    <rPh sb="42" eb="43">
      <t>イ</t>
    </rPh>
    <rPh sb="43" eb="45">
      <t>ユニュウ</t>
    </rPh>
    <rPh sb="48" eb="50">
      <t>ゾウサン</t>
    </rPh>
    <rPh sb="51" eb="53">
      <t>タイオウ</t>
    </rPh>
    <rPh sb="61" eb="62">
      <t>カンガ</t>
    </rPh>
    <rPh sb="65" eb="66">
      <t>イ</t>
    </rPh>
    <rPh sb="66" eb="68">
      <t>ユニュウ</t>
    </rPh>
    <rPh sb="68" eb="69">
      <t>リツ</t>
    </rPh>
    <rPh sb="70" eb="72">
      <t>イッテイ</t>
    </rPh>
    <rPh sb="73" eb="74">
      <t>モト</t>
    </rPh>
    <rPh sb="75" eb="77">
      <t>ジュウブン</t>
    </rPh>
    <rPh sb="78" eb="80">
      <t>ゾウサン</t>
    </rPh>
    <rPh sb="81" eb="83">
      <t>タイオウ</t>
    </rPh>
    <phoneticPr fontId="26"/>
  </si>
  <si>
    <t>④</t>
  </si>
  <si>
    <t>商品の生産に必要な投入構造は、各商品ごとに固有であり、かつ、短期的には変化せず一定であると仮定します。</t>
    <rPh sb="0" eb="2">
      <t>ショウヒン</t>
    </rPh>
    <rPh sb="3" eb="5">
      <t>セイサン</t>
    </rPh>
    <rPh sb="6" eb="8">
      <t>ヒツヨウ</t>
    </rPh>
    <rPh sb="9" eb="11">
      <t>トウニュウ</t>
    </rPh>
    <rPh sb="11" eb="13">
      <t>コウゾウ</t>
    </rPh>
    <rPh sb="15" eb="18">
      <t>カクショウヒン</t>
    </rPh>
    <rPh sb="21" eb="23">
      <t>コユウ</t>
    </rPh>
    <rPh sb="30" eb="33">
      <t>タンキテキ</t>
    </rPh>
    <rPh sb="35" eb="37">
      <t>ヘンカ</t>
    </rPh>
    <rPh sb="39" eb="41">
      <t>イッテイ</t>
    </rPh>
    <rPh sb="45" eb="47">
      <t>カテイ</t>
    </rPh>
    <phoneticPr fontId="6"/>
  </si>
  <si>
    <t>⑤</t>
  </si>
  <si>
    <t>生産が2倍になれば投入量も2倍になる（線型的比例関係）と仮定します。</t>
    <rPh sb="0" eb="2">
      <t>セイサン</t>
    </rPh>
    <rPh sb="4" eb="5">
      <t>バイ</t>
    </rPh>
    <rPh sb="9" eb="11">
      <t>トウニュウ</t>
    </rPh>
    <rPh sb="11" eb="12">
      <t>リョウ</t>
    </rPh>
    <rPh sb="14" eb="15">
      <t>バイ</t>
    </rPh>
    <rPh sb="19" eb="22">
      <t>センケイテキ</t>
    </rPh>
    <rPh sb="22" eb="24">
      <t>ヒレイ</t>
    </rPh>
    <rPh sb="24" eb="26">
      <t>カンケイ</t>
    </rPh>
    <rPh sb="28" eb="30">
      <t>カテイ</t>
    </rPh>
    <phoneticPr fontId="26"/>
  </si>
  <si>
    <t>⑥</t>
  </si>
  <si>
    <t>生産波及は途中段階で中断することはなく、最後まで波及するものとします。（例：在庫の取り崩しではなく、新規の生産で対応するものとします。）</t>
    <rPh sb="36" eb="37">
      <t>レイ</t>
    </rPh>
    <rPh sb="38" eb="40">
      <t>ザイコ</t>
    </rPh>
    <rPh sb="41" eb="42">
      <t>ト</t>
    </rPh>
    <rPh sb="43" eb="44">
      <t>クズ</t>
    </rPh>
    <rPh sb="50" eb="52">
      <t>シンキ</t>
    </rPh>
    <rPh sb="53" eb="55">
      <t>セイサン</t>
    </rPh>
    <rPh sb="56" eb="58">
      <t>タイオウ</t>
    </rPh>
    <phoneticPr fontId="26"/>
  </si>
  <si>
    <t>⑦</t>
  </si>
  <si>
    <t>各部門が生産活動を個別に行った効果の和は、それら部門が同時に行った時の総効果に等しいと仮定します。（外部経済・外部不経済が存在しない）</t>
    <rPh sb="0" eb="3">
      <t>カクブモン</t>
    </rPh>
    <rPh sb="4" eb="6">
      <t>セイサン</t>
    </rPh>
    <rPh sb="6" eb="8">
      <t>カツドウ</t>
    </rPh>
    <rPh sb="9" eb="11">
      <t>コベツ</t>
    </rPh>
    <rPh sb="12" eb="13">
      <t>オコナ</t>
    </rPh>
    <rPh sb="15" eb="17">
      <t>コウカ</t>
    </rPh>
    <rPh sb="18" eb="19">
      <t>ワ</t>
    </rPh>
    <rPh sb="24" eb="26">
      <t>ブモン</t>
    </rPh>
    <rPh sb="27" eb="29">
      <t>ドウジ</t>
    </rPh>
    <rPh sb="30" eb="31">
      <t>オコナ</t>
    </rPh>
    <rPh sb="33" eb="34">
      <t>トキ</t>
    </rPh>
    <rPh sb="35" eb="36">
      <t>ソウ</t>
    </rPh>
    <rPh sb="36" eb="38">
      <t>コウカ</t>
    </rPh>
    <rPh sb="39" eb="40">
      <t>ヒト</t>
    </rPh>
    <rPh sb="43" eb="45">
      <t>カテイ</t>
    </rPh>
    <rPh sb="50" eb="52">
      <t>ガイブ</t>
    </rPh>
    <rPh sb="52" eb="54">
      <t>ケイザイ</t>
    </rPh>
    <rPh sb="55" eb="57">
      <t>ガイブ</t>
    </rPh>
    <rPh sb="57" eb="60">
      <t>フケイザイ</t>
    </rPh>
    <rPh sb="61" eb="63">
      <t>ソンザイ</t>
    </rPh>
    <phoneticPr fontId="6"/>
  </si>
  <si>
    <t>⑧</t>
  </si>
  <si>
    <t>一般的に産業連関モデルには時間の概念がないため、経済波及効果の達成時期は明確ではありません。</t>
    <rPh sb="0" eb="3">
      <t>イッパンテキ</t>
    </rPh>
    <rPh sb="4" eb="6">
      <t>サンギョウ</t>
    </rPh>
    <rPh sb="6" eb="8">
      <t>レンカン</t>
    </rPh>
    <phoneticPr fontId="26"/>
  </si>
  <si>
    <t>⑨</t>
  </si>
  <si>
    <t>４．その他</t>
    <rPh sb="4" eb="5">
      <t>ホカ</t>
    </rPh>
    <phoneticPr fontId="26"/>
  </si>
  <si>
    <t>分析ツールは産業連関表の利用方法を例示したに過ぎず、分析ツールによる結果を佐賀県が保証するものではありません。</t>
    <rPh sb="37" eb="39">
      <t>サガ</t>
    </rPh>
    <phoneticPr fontId="6"/>
  </si>
  <si>
    <t>分析方法の見直し等により、分析ツールを予告なしに変更する場合があります。</t>
    <rPh sb="0" eb="2">
      <t>ブンセキ</t>
    </rPh>
    <rPh sb="2" eb="4">
      <t>ホウホウ</t>
    </rPh>
    <rPh sb="5" eb="7">
      <t>ミナオ</t>
    </rPh>
    <rPh sb="8" eb="9">
      <t>トウ</t>
    </rPh>
    <rPh sb="13" eb="15">
      <t>ブンセキ</t>
    </rPh>
    <rPh sb="19" eb="21">
      <t>ヨコク</t>
    </rPh>
    <rPh sb="24" eb="26">
      <t>ヘンコウ</t>
    </rPh>
    <rPh sb="28" eb="30">
      <t>バアイ</t>
    </rPh>
    <phoneticPr fontId="26"/>
  </si>
  <si>
    <t>分析ツールに関する問い合わせは下記までお願いします。</t>
    <rPh sb="0" eb="2">
      <t>ブンセキ</t>
    </rPh>
    <rPh sb="6" eb="7">
      <t>カン</t>
    </rPh>
    <rPh sb="9" eb="10">
      <t>ト</t>
    </rPh>
    <rPh sb="11" eb="12">
      <t>ア</t>
    </rPh>
    <rPh sb="15" eb="17">
      <t>カキ</t>
    </rPh>
    <rPh sb="20" eb="21">
      <t>ネガ</t>
    </rPh>
    <phoneticPr fontId="26"/>
  </si>
  <si>
    <t>データの最新版は、随時、佐賀県統計分析課</t>
    <rPh sb="4" eb="6">
      <t>サイシン</t>
    </rPh>
    <rPh sb="6" eb="7">
      <t>バン</t>
    </rPh>
    <rPh sb="9" eb="11">
      <t>ズイジ</t>
    </rPh>
    <rPh sb="12" eb="15">
      <t>サガケン</t>
    </rPh>
    <rPh sb="15" eb="17">
      <t>トウケイ</t>
    </rPh>
    <rPh sb="17" eb="19">
      <t>ブンセキ</t>
    </rPh>
    <rPh sb="19" eb="20">
      <t>カ</t>
    </rPh>
    <phoneticPr fontId="6"/>
  </si>
  <si>
    <t>はん用機械</t>
  </si>
  <si>
    <t>生産用機械</t>
  </si>
  <si>
    <t>業務用機械</t>
  </si>
  <si>
    <t>水道</t>
  </si>
  <si>
    <t>廃棄物処理</t>
  </si>
  <si>
    <t>情報通信</t>
  </si>
  <si>
    <t>医療・福祉</t>
  </si>
  <si>
    <t>内生部門計</t>
  </si>
  <si>
    <t>（合計値で割ったもの）</t>
    <rPh sb="1" eb="3">
      <t>ゴウケイ</t>
    </rPh>
    <rPh sb="3" eb="4">
      <t>アタイ</t>
    </rPh>
    <rPh sb="5" eb="6">
      <t>ワ</t>
    </rPh>
    <phoneticPr fontId="2"/>
  </si>
  <si>
    <t>影響力係数</t>
    <rPh sb="0" eb="3">
      <t>エイキョウリョク</t>
    </rPh>
    <rPh sb="3" eb="5">
      <t>ケイスウ</t>
    </rPh>
    <phoneticPr fontId="2"/>
  </si>
  <si>
    <t>投入係数表</t>
    <rPh sb="0" eb="2">
      <t>トウニュウ</t>
    </rPh>
    <rPh sb="2" eb="4">
      <t>ケイスウ</t>
    </rPh>
    <rPh sb="4" eb="5">
      <t>ヒョウ</t>
    </rPh>
    <phoneticPr fontId="2"/>
  </si>
  <si>
    <t>移輸入率</t>
    <rPh sb="3" eb="4">
      <t>リツ</t>
    </rPh>
    <phoneticPr fontId="2"/>
  </si>
  <si>
    <t>農林漁業</t>
  </si>
  <si>
    <t>飲食料品</t>
  </si>
  <si>
    <t>繊維製品</t>
  </si>
  <si>
    <t>化学製品</t>
  </si>
  <si>
    <t>石油・石炭製品</t>
  </si>
  <si>
    <t>プラスチック・ゴム製品</t>
  </si>
  <si>
    <t>窯業・土石製品</t>
  </si>
  <si>
    <t>鉄鋼</t>
  </si>
  <si>
    <t>非鉄金属</t>
  </si>
  <si>
    <t>金属製品</t>
  </si>
  <si>
    <t>電気機械</t>
  </si>
  <si>
    <t>情報通信機器</t>
  </si>
  <si>
    <t>輸送機械</t>
  </si>
  <si>
    <t>建設</t>
  </si>
  <si>
    <t>商業</t>
  </si>
  <si>
    <t>金融・保険</t>
  </si>
  <si>
    <t>不動産</t>
  </si>
  <si>
    <t>運輸・郵便</t>
  </si>
  <si>
    <t>公務</t>
  </si>
  <si>
    <t>教育・研究</t>
  </si>
  <si>
    <t>他に分類されない会員制団体</t>
  </si>
  <si>
    <t>中間需要額</t>
    <rPh sb="0" eb="2">
      <t>チュウカン</t>
    </rPh>
    <rPh sb="2" eb="5">
      <t>ジュヨウガク</t>
    </rPh>
    <phoneticPr fontId="2"/>
  </si>
  <si>
    <t>１次生産誘発額</t>
    <rPh sb="1" eb="2">
      <t>ジ</t>
    </rPh>
    <rPh sb="2" eb="4">
      <t>セイサン</t>
    </rPh>
    <rPh sb="4" eb="6">
      <t>ユウハツ</t>
    </rPh>
    <rPh sb="6" eb="7">
      <t>ガク</t>
    </rPh>
    <phoneticPr fontId="2"/>
  </si>
  <si>
    <t>１次誘発額
+直接投入額</t>
    <rPh sb="1" eb="2">
      <t>ジ</t>
    </rPh>
    <rPh sb="2" eb="3">
      <t>イザナ</t>
    </rPh>
    <rPh sb="3" eb="4">
      <t>ハツ</t>
    </rPh>
    <rPh sb="4" eb="5">
      <t>ガク</t>
    </rPh>
    <rPh sb="7" eb="9">
      <t>チョクセツ</t>
    </rPh>
    <rPh sb="9" eb="11">
      <t>トウニュウ</t>
    </rPh>
    <rPh sb="11" eb="12">
      <t>ガク</t>
    </rPh>
    <phoneticPr fontId="2"/>
  </si>
  <si>
    <t>粗付加価値率</t>
    <rPh sb="0" eb="1">
      <t>ソ</t>
    </rPh>
    <rPh sb="1" eb="3">
      <t>フカ</t>
    </rPh>
    <rPh sb="3" eb="5">
      <t>カチ</t>
    </rPh>
    <rPh sb="5" eb="6">
      <t>リツ</t>
    </rPh>
    <phoneticPr fontId="2"/>
  </si>
  <si>
    <t>間接１次
粗付加価値額</t>
    <rPh sb="0" eb="2">
      <t>カンセツ</t>
    </rPh>
    <rPh sb="3" eb="4">
      <t>ジ</t>
    </rPh>
    <rPh sb="5" eb="6">
      <t>ホボ</t>
    </rPh>
    <rPh sb="6" eb="8">
      <t>フカ</t>
    </rPh>
    <rPh sb="8" eb="10">
      <t>カチ</t>
    </rPh>
    <rPh sb="10" eb="11">
      <t>ガク</t>
    </rPh>
    <phoneticPr fontId="2"/>
  </si>
  <si>
    <t>直接
粗付加価値額</t>
    <rPh sb="0" eb="2">
      <t>チョクセツ</t>
    </rPh>
    <rPh sb="3" eb="4">
      <t>ホボ</t>
    </rPh>
    <rPh sb="4" eb="5">
      <t>ツキ</t>
    </rPh>
    <rPh sb="5" eb="6">
      <t>クワ</t>
    </rPh>
    <rPh sb="6" eb="8">
      <t>カチ</t>
    </rPh>
    <rPh sb="8" eb="9">
      <t>ガク</t>
    </rPh>
    <phoneticPr fontId="2"/>
  </si>
  <si>
    <t>粗付加価値
誘発額</t>
    <rPh sb="0" eb="5">
      <t>ソフカカチ</t>
    </rPh>
    <rPh sb="6" eb="8">
      <t>ユウハツ</t>
    </rPh>
    <rPh sb="8" eb="9">
      <t>ガク</t>
    </rPh>
    <phoneticPr fontId="2"/>
  </si>
  <si>
    <t>間接１次
雇用者所得</t>
    <rPh sb="0" eb="2">
      <t>カンセツ</t>
    </rPh>
    <rPh sb="3" eb="4">
      <t>ジ</t>
    </rPh>
    <rPh sb="5" eb="8">
      <t>コヨウシャ</t>
    </rPh>
    <rPh sb="8" eb="10">
      <t>ショトク</t>
    </rPh>
    <phoneticPr fontId="2"/>
  </si>
  <si>
    <t>雇用者所得</t>
    <rPh sb="0" eb="3">
      <t>コヨウシャ</t>
    </rPh>
    <rPh sb="3" eb="5">
      <t>ショトク</t>
    </rPh>
    <phoneticPr fontId="2"/>
  </si>
  <si>
    <t>消費支出総額</t>
    <rPh sb="0" eb="2">
      <t>ショウヒ</t>
    </rPh>
    <rPh sb="2" eb="4">
      <t>シシュツ</t>
    </rPh>
    <rPh sb="4" eb="6">
      <t>ソウガク</t>
    </rPh>
    <phoneticPr fontId="2"/>
  </si>
  <si>
    <t>消費支出構成比</t>
    <rPh sb="0" eb="4">
      <t>ショウヒシシュツ</t>
    </rPh>
    <rPh sb="4" eb="7">
      <t>コウセイヒ</t>
    </rPh>
    <phoneticPr fontId="2"/>
  </si>
  <si>
    <t>部門別消費支出</t>
    <rPh sb="0" eb="3">
      <t>ブモンベツ</t>
    </rPh>
    <rPh sb="3" eb="7">
      <t>ショウヒシシュツ</t>
    </rPh>
    <phoneticPr fontId="2"/>
  </si>
  <si>
    <t>２次生産誘発額</t>
    <rPh sb="1" eb="2">
      <t>ジ</t>
    </rPh>
    <rPh sb="2" eb="4">
      <t>セイサン</t>
    </rPh>
    <rPh sb="4" eb="6">
      <t>ユウハツ</t>
    </rPh>
    <rPh sb="6" eb="7">
      <t>ガク</t>
    </rPh>
    <phoneticPr fontId="2"/>
  </si>
  <si>
    <t>粗付加価値
誘発額</t>
    <rPh sb="0" eb="1">
      <t>アラ</t>
    </rPh>
    <rPh sb="1" eb="3">
      <t>フカ</t>
    </rPh>
    <rPh sb="3" eb="5">
      <t>カチ</t>
    </rPh>
    <rPh sb="6" eb="8">
      <t>ユウハツ</t>
    </rPh>
    <rPh sb="8" eb="9">
      <t>ガク</t>
    </rPh>
    <phoneticPr fontId="2"/>
  </si>
  <si>
    <t>　　　「21　建設」部門に数値を”１０,０００”と入力する。</t>
    <rPh sb="7" eb="9">
      <t>ケンセツ</t>
    </rPh>
    <rPh sb="10" eb="12">
      <t>ブモン</t>
    </rPh>
    <rPh sb="13" eb="15">
      <t>スウチ</t>
    </rPh>
    <rPh sb="25" eb="27">
      <t>ニュウリョク</t>
    </rPh>
    <phoneticPr fontId="6"/>
  </si>
  <si>
    <t>分析ツールを利用した結果を公表・発表した場合は佐賀県政策部統計分析課加工分析担当までご連絡ください。</t>
    <rPh sb="0" eb="2">
      <t>ブンセキ</t>
    </rPh>
    <rPh sb="6" eb="8">
      <t>リヨウ</t>
    </rPh>
    <rPh sb="10" eb="12">
      <t>ケッカ</t>
    </rPh>
    <rPh sb="13" eb="15">
      <t>コウヒョウ</t>
    </rPh>
    <rPh sb="16" eb="18">
      <t>ハッピョウ</t>
    </rPh>
    <rPh sb="20" eb="22">
      <t>バアイ</t>
    </rPh>
    <rPh sb="23" eb="26">
      <t>サガケン</t>
    </rPh>
    <rPh sb="26" eb="28">
      <t>セイサク</t>
    </rPh>
    <rPh sb="28" eb="29">
      <t>シブ</t>
    </rPh>
    <rPh sb="29" eb="31">
      <t>トウケイ</t>
    </rPh>
    <rPh sb="31" eb="33">
      <t>ブンセキ</t>
    </rPh>
    <rPh sb="33" eb="34">
      <t>カ</t>
    </rPh>
    <rPh sb="34" eb="36">
      <t>カコウ</t>
    </rPh>
    <rPh sb="36" eb="38">
      <t>ブンセキ</t>
    </rPh>
    <rPh sb="38" eb="40">
      <t>タントウ</t>
    </rPh>
    <rPh sb="43" eb="45">
      <t>レンラク</t>
    </rPh>
    <phoneticPr fontId="26"/>
  </si>
  <si>
    <r>
      <t>分析に使用する産業連関表は</t>
    </r>
    <r>
      <rPr>
        <b/>
        <u/>
        <sz val="11"/>
        <color indexed="8"/>
        <rFont val="ＭＳ Ｐゴシック"/>
        <family val="3"/>
        <charset val="128"/>
      </rPr>
      <t>令和２年時点のもの</t>
    </r>
    <r>
      <rPr>
        <sz val="11"/>
        <color indexed="8"/>
        <rFont val="ＭＳ Ｐゴシック"/>
        <family val="3"/>
        <charset val="128"/>
      </rPr>
      <t>であり、当時の経済情勢（産業構造や物価）をもとに作成されています。その後の経済情勢の変化（新規の企業立地や物価変動）は反映されていません。</t>
    </r>
    <rPh sb="0" eb="2">
      <t>ブンセキ</t>
    </rPh>
    <rPh sb="3" eb="5">
      <t>シヨウ</t>
    </rPh>
    <rPh sb="7" eb="9">
      <t>サンギョウ</t>
    </rPh>
    <rPh sb="9" eb="11">
      <t>レンカン</t>
    </rPh>
    <rPh sb="11" eb="12">
      <t>ヒョウ</t>
    </rPh>
    <rPh sb="13" eb="15">
      <t>レイワ</t>
    </rPh>
    <rPh sb="16" eb="17">
      <t>ネン</t>
    </rPh>
    <rPh sb="17" eb="19">
      <t>ジテン</t>
    </rPh>
    <rPh sb="26" eb="28">
      <t>トウジ</t>
    </rPh>
    <rPh sb="29" eb="31">
      <t>ケイザイ</t>
    </rPh>
    <rPh sb="31" eb="33">
      <t>ジョウセイ</t>
    </rPh>
    <rPh sb="34" eb="36">
      <t>サンギョウ</t>
    </rPh>
    <rPh sb="36" eb="38">
      <t>コウゾウ</t>
    </rPh>
    <rPh sb="39" eb="41">
      <t>ブッカ</t>
    </rPh>
    <rPh sb="46" eb="48">
      <t>サクセイ</t>
    </rPh>
    <rPh sb="57" eb="58">
      <t>ゴ</t>
    </rPh>
    <rPh sb="59" eb="61">
      <t>ケイザイ</t>
    </rPh>
    <rPh sb="61" eb="63">
      <t>ジョウセイ</t>
    </rPh>
    <rPh sb="64" eb="66">
      <t>ヘンカ</t>
    </rPh>
    <rPh sb="67" eb="69">
      <t>シンキ</t>
    </rPh>
    <rPh sb="70" eb="72">
      <t>キギョウ</t>
    </rPh>
    <rPh sb="72" eb="74">
      <t>リッチ</t>
    </rPh>
    <rPh sb="75" eb="77">
      <t>ブッカ</t>
    </rPh>
    <rPh sb="77" eb="79">
      <t>ヘンドウ</t>
    </rPh>
    <rPh sb="81" eb="83">
      <t>ハンエイ</t>
    </rPh>
    <phoneticPr fontId="26"/>
  </si>
  <si>
    <t>（2024年家計調査年報）</t>
    <phoneticPr fontId="2"/>
  </si>
  <si>
    <t>・佐賀市平均消費性向(2024年)</t>
    <rPh sb="1" eb="4">
      <t>サガシ</t>
    </rPh>
    <rPh sb="4" eb="6">
      <t>ヘイキン</t>
    </rPh>
    <rPh sb="6" eb="8">
      <t>ショウヒ</t>
    </rPh>
    <rPh sb="8" eb="10">
      <t>セイコウ</t>
    </rPh>
    <rPh sb="15" eb="16">
      <t>ネン</t>
    </rPh>
    <phoneticPr fontId="6"/>
  </si>
  <si>
    <t>分析には「令和２年佐賀県産業連関表（37部門分類表）」を使用し、県産品自給率（純粋の</t>
    <rPh sb="5" eb="7">
      <t>レイワ</t>
    </rPh>
    <rPh sb="9" eb="11">
      <t>サガ</t>
    </rPh>
    <phoneticPr fontId="6"/>
  </si>
  <si>
    <t>平均消費性向は家計調査年報（2024年）佐賀市の値（0.616）を使用し、波及効果の試算は</t>
    <rPh sb="20" eb="22">
      <t>サガ</t>
    </rPh>
    <phoneticPr fontId="6"/>
  </si>
  <si>
    <t>R2投入額の生産者価格への変換</t>
    <rPh sb="2" eb="4">
      <t>トウニュウ</t>
    </rPh>
    <rPh sb="4" eb="5">
      <t>ガク</t>
    </rPh>
    <rPh sb="6" eb="9">
      <t>セイサンシャ</t>
    </rPh>
    <rPh sb="9" eb="11">
      <t>カカク</t>
    </rPh>
    <rPh sb="13" eb="15">
      <t>ヘンカン</t>
    </rPh>
    <phoneticPr fontId="25"/>
  </si>
  <si>
    <t>電気・ガス・熱供給</t>
  </si>
  <si>
    <t>現在入力数値は、2024年家計調査（総務省統計局）が入っていますが、任意の数値に変更可能。</t>
    <rPh sb="0" eb="2">
      <t>ゲンザイ</t>
    </rPh>
    <rPh sb="2" eb="4">
      <t>ニュウリョク</t>
    </rPh>
    <rPh sb="4" eb="6">
      <t>スウチ</t>
    </rPh>
    <rPh sb="12" eb="13">
      <t>ネン</t>
    </rPh>
    <rPh sb="13" eb="15">
      <t>カケイ</t>
    </rPh>
    <rPh sb="15" eb="17">
      <t>チョウサ</t>
    </rPh>
    <rPh sb="18" eb="21">
      <t>ソウムショウ</t>
    </rPh>
    <rPh sb="21" eb="24">
      <t>トウケイキョク</t>
    </rPh>
    <rPh sb="26" eb="27">
      <t>ハイ</t>
    </rPh>
    <rPh sb="34" eb="36">
      <t>ニンイ</t>
    </rPh>
    <rPh sb="37" eb="39">
      <t>スウチ</t>
    </rPh>
    <rPh sb="40" eb="42">
      <t>ヘンコウ</t>
    </rPh>
    <rPh sb="42" eb="44">
      <t>カノウ</t>
    </rPh>
    <phoneticPr fontId="6"/>
  </si>
  <si>
    <t>この試算による佐賀県経済構造はR2年当時のものである。</t>
    <rPh sb="2" eb="4">
      <t>シサン</t>
    </rPh>
    <rPh sb="7" eb="10">
      <t>サガケン</t>
    </rPh>
    <rPh sb="10" eb="12">
      <t>ケイザイ</t>
    </rPh>
    <rPh sb="12" eb="14">
      <t>コウゾウ</t>
    </rPh>
    <rPh sb="17" eb="18">
      <t>ネン</t>
    </rPh>
    <rPh sb="18" eb="20">
      <t>トウジ</t>
    </rPh>
    <phoneticPr fontId="6"/>
  </si>
  <si>
    <t>県内生産額はR4年度県民経済計算による</t>
    <rPh sb="0" eb="2">
      <t>ケンナイ</t>
    </rPh>
    <rPh sb="2" eb="5">
      <t>セイサンガク</t>
    </rPh>
    <rPh sb="8" eb="10">
      <t>ネンド</t>
    </rPh>
    <rPh sb="10" eb="12">
      <t>ケンミン</t>
    </rPh>
    <rPh sb="12" eb="14">
      <t>ケイザイ</t>
    </rPh>
    <rPh sb="14" eb="16">
      <t>ケイサン</t>
    </rPh>
    <phoneticPr fontId="6"/>
  </si>
  <si>
    <t>佐賀市の平均消費性向は2024年家計調査による</t>
    <rPh sb="0" eb="3">
      <t>サガシ</t>
    </rPh>
    <rPh sb="4" eb="6">
      <t>ヘイキン</t>
    </rPh>
    <rPh sb="6" eb="8">
      <t>ショウヒ</t>
    </rPh>
    <rPh sb="8" eb="10">
      <t>セイコウ</t>
    </rPh>
    <rPh sb="15" eb="16">
      <t>ネン</t>
    </rPh>
    <rPh sb="16" eb="18">
      <t>カケイ</t>
    </rPh>
    <rPh sb="18" eb="20">
      <t>チョウサ</t>
    </rPh>
    <phoneticPr fontId="6"/>
  </si>
  <si>
    <t>・県内総生産(R4)</t>
    <rPh sb="1" eb="3">
      <t>ケンナイ</t>
    </rPh>
    <rPh sb="3" eb="6">
      <t>ソウセイサン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</si>
</sst>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0000"/>
    <numFmt numFmtId="177" formatCode="#,##0.000000"/>
    <numFmt numFmtId="178" formatCode="0.0"/>
    <numFmt numFmtId="179" formatCode="0.000"/>
    <numFmt numFmtId="180" formatCode="#,##0_ ;[Red]\-#,##0\ "/>
    <numFmt numFmtId="181" formatCode="#,##0_);[Red]\(#,##0\)"/>
    <numFmt numFmtId="182" formatCode="#,##0.000;[Red]\-#,##0.000"/>
    <numFmt numFmtId="183" formatCode="#,##0.000&quot; 倍&quot;\ "/>
    <numFmt numFmtId="184" formatCode="#,##0.0000;[Red]\-#,##0.0000"/>
    <numFmt numFmtId="185" formatCode="#,##0.0_ "/>
    <numFmt numFmtId="186" formatCode="#,##0.000000\ ;[Red]\△\ #,##0.000000\ "/>
    <numFmt numFmtId="187" formatCode="#,##0\ ;[Red]\△\ #,##0\ "/>
    <numFmt numFmtId="188" formatCode="#,##0.00\ ;[Red]\△\ #,##0.00\ "/>
    <numFmt numFmtId="189" formatCode="#,##0.0\ ;[Red]\△\ #,##0.0\ "/>
    <numFmt numFmtId="190" formatCode="#,##0.000\ ;[Red]\△\ #,##0.000\ "/>
  </numFmts>
  <fonts count="33" x14ac:knownFonts="1">
    <font>
      <sz val="10"/>
      <name val="ＭＳ 明朝"/>
      <family val="1"/>
      <charset val="128"/>
    </font>
    <font>
      <sz val="10"/>
      <name val="ＭＳ 明朝"/>
      <family val="1"/>
      <charset val="128"/>
    </font>
    <font>
      <sz val="6"/>
      <name val="ＭＳ Ｐ明朝"/>
      <family val="1"/>
      <charset val="128"/>
    </font>
    <font>
      <b/>
      <sz val="10"/>
      <name val="ＭＳ 明朝"/>
      <family val="1"/>
      <charset val="128"/>
    </font>
    <font>
      <sz val="10"/>
      <color indexed="12"/>
      <name val="ＭＳ 明朝"/>
      <family val="1"/>
      <charset val="128"/>
    </font>
    <font>
      <sz val="9"/>
      <name val="ＭＳ 明朝"/>
      <family val="1"/>
      <charset val="128"/>
    </font>
    <font>
      <sz val="6"/>
      <name val="ＭＳ 明朝"/>
      <family val="1"/>
      <charset val="128"/>
    </font>
    <font>
      <sz val="11"/>
      <name val="ＭＳ 明朝"/>
      <family val="1"/>
      <charset val="128"/>
    </font>
    <font>
      <sz val="10.5"/>
      <name val="ＭＳ 明朝"/>
      <family val="1"/>
      <charset val="128"/>
    </font>
    <font>
      <b/>
      <sz val="12"/>
      <name val="ＭＳ Ｐ明朝"/>
      <family val="1"/>
      <charset val="128"/>
    </font>
    <font>
      <sz val="12"/>
      <name val="ＭＳ Ｐ明朝"/>
      <family val="1"/>
      <charset val="128"/>
    </font>
    <font>
      <sz val="11"/>
      <name val="ＭＳ Ｐ明朝"/>
      <family val="1"/>
      <charset val="128"/>
    </font>
    <font>
      <sz val="10.5"/>
      <name val="ＭＳ Ｐ明朝"/>
      <family val="1"/>
      <charset val="128"/>
    </font>
    <font>
      <sz val="10.5"/>
      <color indexed="12"/>
      <name val="ＭＳ Ｐ明朝"/>
      <family val="1"/>
      <charset val="128"/>
    </font>
    <font>
      <sz val="10"/>
      <color indexed="12"/>
      <name val="ＭＳ Ｐ明朝"/>
      <family val="1"/>
      <charset val="128"/>
    </font>
    <font>
      <b/>
      <sz val="10.5"/>
      <name val="ＭＳ Ｐ明朝"/>
      <family val="1"/>
      <charset val="128"/>
    </font>
    <font>
      <sz val="10"/>
      <name val="ＭＳ Ｐ明朝"/>
      <family val="1"/>
      <charset val="128"/>
    </font>
    <font>
      <sz val="10"/>
      <name val="ＭＳ 明朝"/>
      <family val="1"/>
      <charset val="128"/>
    </font>
    <font>
      <b/>
      <sz val="11"/>
      <name val="ＭＳ Ｐ明朝"/>
      <family val="1"/>
      <charset val="128"/>
    </font>
    <font>
      <b/>
      <sz val="11"/>
      <color indexed="12"/>
      <name val="ＭＳ Ｐ明朝"/>
      <family val="1"/>
      <charset val="128"/>
    </font>
    <font>
      <b/>
      <sz val="10"/>
      <color indexed="12"/>
      <name val="ＭＳ 明朝"/>
      <family val="1"/>
      <charset val="128"/>
    </font>
    <font>
      <sz val="10.5"/>
      <color indexed="10"/>
      <name val="ＭＳ Ｐ明朝"/>
      <family val="1"/>
      <charset val="128"/>
    </font>
    <font>
      <b/>
      <sz val="11"/>
      <color indexed="10"/>
      <name val="ＭＳ 明朝"/>
      <family val="1"/>
      <charset val="128"/>
    </font>
    <font>
      <b/>
      <sz val="11"/>
      <name val="ＭＳ 明朝"/>
      <family val="1"/>
      <charset val="128"/>
    </font>
    <font>
      <sz val="11"/>
      <name val="ＭＳ Ｐゴシック"/>
      <family val="3"/>
      <charset val="128"/>
    </font>
    <font>
      <sz val="6"/>
      <name val="ＭＳ Ｐゴシック"/>
      <family val="3"/>
      <charset val="128"/>
    </font>
    <font>
      <b/>
      <sz val="15"/>
      <color indexed="56"/>
      <name val="ＭＳ Ｐゴシック"/>
      <family val="3"/>
      <charset val="128"/>
    </font>
    <font>
      <sz val="11"/>
      <color indexed="8"/>
      <name val="ＭＳ Ｐゴシック"/>
      <family val="3"/>
      <charset val="128"/>
    </font>
    <font>
      <b/>
      <u/>
      <sz val="11"/>
      <color indexed="8"/>
      <name val="ＭＳ Ｐゴシック"/>
      <family val="3"/>
      <charset val="128"/>
    </font>
    <font>
      <sz val="9"/>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10"/>
      <color rgb="FF0000FF"/>
      <name val="ＭＳ 明朝"/>
      <family val="1"/>
      <charset val="128"/>
    </font>
  </fonts>
  <fills count="8">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15"/>
        <bgColor indexed="64"/>
      </patternFill>
    </fill>
    <fill>
      <patternFill patternType="solid">
        <fgColor indexed="44"/>
        <bgColor indexed="64"/>
      </patternFill>
    </fill>
    <fill>
      <patternFill patternType="solid">
        <fgColor indexed="42"/>
        <bgColor indexed="64"/>
      </patternFill>
    </fill>
    <fill>
      <patternFill patternType="solid">
        <fgColor theme="9" tint="0.59999389629810485"/>
        <bgColor indexed="64"/>
      </patternFill>
    </fill>
  </fills>
  <borders count="111">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hair">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dotted">
        <color indexed="64"/>
      </top>
      <bottom/>
      <diagonal/>
    </border>
    <border>
      <left style="hair">
        <color indexed="64"/>
      </left>
      <right style="hair">
        <color indexed="64"/>
      </right>
      <top/>
      <bottom/>
      <diagonal/>
    </border>
    <border>
      <left style="medium">
        <color indexed="64"/>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thin">
        <color indexed="64"/>
      </bottom>
      <diagonal/>
    </border>
    <border>
      <left/>
      <right style="medium">
        <color indexed="64"/>
      </right>
      <top style="hair">
        <color indexed="64"/>
      </top>
      <bottom style="medium">
        <color indexed="64"/>
      </bottom>
      <diagonal/>
    </border>
    <border diagonalDown="1">
      <left style="hair">
        <color indexed="64"/>
      </left>
      <right/>
      <top style="hair">
        <color indexed="64"/>
      </top>
      <bottom style="thin">
        <color indexed="64"/>
      </bottom>
      <diagonal style="hair">
        <color indexed="64"/>
      </diagonal>
    </border>
    <border diagonalDown="1">
      <left/>
      <right/>
      <top style="hair">
        <color indexed="64"/>
      </top>
      <bottom style="thin">
        <color indexed="64"/>
      </bottom>
      <diagonal style="hair">
        <color indexed="64"/>
      </diagonal>
    </border>
    <border diagonalDown="1">
      <left/>
      <right style="medium">
        <color indexed="64"/>
      </right>
      <top style="hair">
        <color indexed="64"/>
      </top>
      <bottom style="thin">
        <color indexed="64"/>
      </bottom>
      <diagonal style="hair">
        <color indexed="64"/>
      </diagonal>
    </border>
    <border diagonalDown="1">
      <left/>
      <right style="hair">
        <color indexed="64"/>
      </right>
      <top style="hair">
        <color indexed="64"/>
      </top>
      <bottom style="thin">
        <color indexed="64"/>
      </bottom>
      <diagonal style="hair">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s>
  <cellStyleXfs count="9">
    <xf numFmtId="0" fontId="0" fillId="0" borderId="0"/>
    <xf numFmtId="38" fontId="1" fillId="0" borderId="0" applyFont="0" applyFill="0" applyBorder="0" applyAlignment="0" applyProtection="0"/>
    <xf numFmtId="38" fontId="24" fillId="0" borderId="0" applyFont="0" applyFill="0" applyBorder="0" applyAlignment="0" applyProtection="0">
      <alignment vertical="center"/>
    </xf>
    <xf numFmtId="38" fontId="17" fillId="0" borderId="0" applyFont="0" applyFill="0" applyBorder="0" applyAlignment="0" applyProtection="0"/>
    <xf numFmtId="0" fontId="24" fillId="0" borderId="0">
      <alignment vertical="center"/>
    </xf>
    <xf numFmtId="0" fontId="29" fillId="0" borderId="0">
      <alignment vertical="center"/>
    </xf>
    <xf numFmtId="0" fontId="24" fillId="0" borderId="0">
      <alignment vertical="center"/>
    </xf>
    <xf numFmtId="0" fontId="1" fillId="0" borderId="0"/>
    <xf numFmtId="0" fontId="24" fillId="0" borderId="0">
      <alignment vertical="center"/>
    </xf>
  </cellStyleXfs>
  <cellXfs count="355">
    <xf numFmtId="0" fontId="0" fillId="0" borderId="0" xfId="0"/>
    <xf numFmtId="49" fontId="0" fillId="0" borderId="0" xfId="0" applyNumberFormat="1"/>
    <xf numFmtId="176" fontId="0" fillId="0" borderId="0" xfId="0" applyNumberFormat="1"/>
    <xf numFmtId="0" fontId="0" fillId="0" borderId="0" xfId="0" applyAlignment="1">
      <alignment vertical="center"/>
    </xf>
    <xf numFmtId="49" fontId="0" fillId="0" borderId="0" xfId="0" applyNumberFormat="1" applyAlignment="1">
      <alignment horizontal="center"/>
    </xf>
    <xf numFmtId="177" fontId="0" fillId="0" borderId="0" xfId="0" applyNumberFormat="1"/>
    <xf numFmtId="0" fontId="0" fillId="0" borderId="0" xfId="0" applyAlignment="1">
      <alignment horizontal="center" vertical="center"/>
    </xf>
    <xf numFmtId="38" fontId="0" fillId="0" borderId="0" xfId="1" applyFont="1" applyAlignment="1" applyProtection="1">
      <alignment vertical="center"/>
      <protection locked="0"/>
    </xf>
    <xf numFmtId="0" fontId="3" fillId="0" borderId="0" xfId="0" applyFont="1" applyAlignment="1">
      <alignment vertical="center"/>
    </xf>
    <xf numFmtId="0" fontId="0" fillId="2" borderId="0" xfId="0" applyFill="1" applyAlignment="1">
      <alignment vertical="center"/>
    </xf>
    <xf numFmtId="0" fontId="0" fillId="3" borderId="0" xfId="0" applyFill="1" applyAlignment="1">
      <alignment vertical="center"/>
    </xf>
    <xf numFmtId="0" fontId="0" fillId="4" borderId="0" xfId="0" applyFill="1" applyAlignment="1">
      <alignment vertical="center"/>
    </xf>
    <xf numFmtId="0" fontId="0" fillId="0" borderId="2" xfId="0" applyBorder="1" applyAlignment="1">
      <alignment vertical="center"/>
    </xf>
    <xf numFmtId="0" fontId="0" fillId="0" borderId="3" xfId="0" applyBorder="1" applyAlignment="1">
      <alignment vertical="center"/>
    </xf>
    <xf numFmtId="0" fontId="5" fillId="0" borderId="0" xfId="0" applyFont="1" applyAlignment="1">
      <alignment horizontal="right" vertical="center"/>
    </xf>
    <xf numFmtId="0" fontId="0" fillId="0" borderId="4" xfId="0" applyBorder="1" applyAlignment="1">
      <alignment vertical="center"/>
    </xf>
    <xf numFmtId="0" fontId="0" fillId="0" borderId="0" xfId="0" applyAlignment="1" applyProtection="1">
      <alignment vertical="center"/>
      <protection locked="0"/>
    </xf>
    <xf numFmtId="0" fontId="7" fillId="0" borderId="0" xfId="0" applyFont="1" applyAlignment="1">
      <alignment vertical="center"/>
    </xf>
    <xf numFmtId="0" fontId="8" fillId="0" borderId="0" xfId="0" applyFont="1" applyAlignment="1">
      <alignment vertical="center"/>
    </xf>
    <xf numFmtId="0" fontId="10" fillId="0" borderId="0" xfId="0" applyFont="1"/>
    <xf numFmtId="0" fontId="11" fillId="0" borderId="0" xfId="0" applyFont="1"/>
    <xf numFmtId="0" fontId="11" fillId="0" borderId="0" xfId="0" applyFont="1" applyAlignment="1">
      <alignment vertical="center"/>
    </xf>
    <xf numFmtId="0" fontId="12" fillId="0" borderId="0" xfId="0" applyFont="1" applyAlignment="1">
      <alignment vertical="center"/>
    </xf>
    <xf numFmtId="0" fontId="12" fillId="0" borderId="5" xfId="0" applyFont="1" applyBorder="1" applyAlignment="1">
      <alignment vertical="center"/>
    </xf>
    <xf numFmtId="0" fontId="12" fillId="0" borderId="6" xfId="0" applyFont="1" applyBorder="1" applyAlignment="1">
      <alignment vertical="center"/>
    </xf>
    <xf numFmtId="0" fontId="12" fillId="0" borderId="7"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vertical="center"/>
    </xf>
    <xf numFmtId="0" fontId="12" fillId="0" borderId="10" xfId="0" applyFont="1" applyBorder="1" applyAlignment="1">
      <alignment vertical="center"/>
    </xf>
    <xf numFmtId="0" fontId="12" fillId="0" borderId="11" xfId="0" applyFont="1" applyBorder="1" applyAlignment="1">
      <alignment vertical="center"/>
    </xf>
    <xf numFmtId="0" fontId="12" fillId="0" borderId="12" xfId="0" applyFont="1" applyBorder="1" applyAlignment="1">
      <alignment vertical="center"/>
    </xf>
    <xf numFmtId="180" fontId="12" fillId="0" borderId="0" xfId="1" applyNumberFormat="1" applyFont="1" applyBorder="1" applyAlignment="1">
      <alignment vertical="center"/>
    </xf>
    <xf numFmtId="0" fontId="16" fillId="0" borderId="0" xfId="0" applyFont="1" applyAlignment="1">
      <alignment vertical="center"/>
    </xf>
    <xf numFmtId="0" fontId="10" fillId="0" borderId="0" xfId="0" applyFont="1" applyAlignment="1">
      <alignment horizontal="distributed" vertical="center" justifyLastLine="1"/>
    </xf>
    <xf numFmtId="38" fontId="14" fillId="0" borderId="0" xfId="1" applyFont="1" applyFill="1" applyAlignment="1">
      <alignment vertical="center"/>
    </xf>
    <xf numFmtId="0" fontId="16" fillId="0" borderId="5" xfId="0" applyFont="1" applyBorder="1" applyAlignment="1">
      <alignment vertical="center"/>
    </xf>
    <xf numFmtId="0" fontId="16" fillId="0" borderId="6" xfId="0" applyFont="1" applyBorder="1" applyAlignment="1">
      <alignment vertical="center"/>
    </xf>
    <xf numFmtId="0" fontId="16" fillId="0" borderId="13" xfId="0" applyFont="1" applyBorder="1" applyAlignment="1">
      <alignment vertical="center"/>
    </xf>
    <xf numFmtId="0" fontId="16" fillId="0" borderId="8" xfId="0" applyFont="1" applyBorder="1" applyAlignment="1">
      <alignment vertical="center"/>
    </xf>
    <xf numFmtId="0" fontId="16" fillId="0" borderId="14" xfId="0" applyFont="1" applyBorder="1" applyAlignment="1">
      <alignment vertical="center"/>
    </xf>
    <xf numFmtId="0" fontId="16" fillId="0" borderId="15" xfId="0" applyFont="1" applyBorder="1" applyAlignment="1">
      <alignment vertical="center"/>
    </xf>
    <xf numFmtId="0" fontId="16" fillId="0" borderId="16" xfId="0" applyFont="1" applyBorder="1" applyAlignment="1">
      <alignment vertical="center"/>
    </xf>
    <xf numFmtId="0" fontId="16" fillId="0" borderId="17" xfId="0" applyFont="1" applyBorder="1" applyAlignment="1">
      <alignment vertical="center"/>
    </xf>
    <xf numFmtId="0" fontId="16" fillId="0" borderId="18" xfId="0" applyFont="1" applyBorder="1" applyAlignment="1">
      <alignment vertical="center"/>
    </xf>
    <xf numFmtId="0" fontId="16" fillId="0" borderId="9" xfId="0" applyFont="1" applyBorder="1" applyAlignment="1">
      <alignment vertical="center"/>
    </xf>
    <xf numFmtId="0" fontId="16" fillId="0" borderId="12" xfId="0" applyFont="1" applyBorder="1" applyAlignment="1">
      <alignment vertical="center"/>
    </xf>
    <xf numFmtId="0" fontId="16" fillId="0" borderId="8" xfId="0" applyFont="1" applyBorder="1"/>
    <xf numFmtId="0" fontId="16" fillId="0" borderId="10" xfId="0" applyFont="1" applyBorder="1"/>
    <xf numFmtId="0" fontId="12" fillId="0" borderId="19" xfId="0" applyFont="1" applyBorder="1" applyAlignment="1">
      <alignment vertical="center"/>
    </xf>
    <xf numFmtId="0" fontId="12" fillId="0" borderId="20" xfId="0" applyFont="1" applyBorder="1" applyAlignment="1">
      <alignment vertical="center"/>
    </xf>
    <xf numFmtId="0" fontId="12" fillId="0" borderId="21" xfId="0" applyFont="1" applyBorder="1" applyAlignment="1">
      <alignment vertical="center"/>
    </xf>
    <xf numFmtId="0" fontId="12" fillId="0" borderId="22" xfId="0" applyFont="1" applyBorder="1" applyAlignment="1">
      <alignment vertical="center"/>
    </xf>
    <xf numFmtId="0" fontId="12" fillId="0" borderId="23" xfId="0" applyFont="1" applyBorder="1" applyAlignment="1">
      <alignment vertical="center"/>
    </xf>
    <xf numFmtId="0" fontId="12" fillId="0" borderId="24" xfId="0" applyFont="1" applyBorder="1" applyAlignment="1">
      <alignment vertical="center"/>
    </xf>
    <xf numFmtId="0" fontId="12" fillId="0" borderId="25" xfId="0" applyFont="1" applyBorder="1" applyAlignment="1">
      <alignment vertical="center"/>
    </xf>
    <xf numFmtId="180" fontId="12" fillId="0" borderId="6" xfId="1" applyNumberFormat="1" applyFont="1" applyBorder="1" applyAlignment="1">
      <alignment vertical="center"/>
    </xf>
    <xf numFmtId="180" fontId="12" fillId="0" borderId="13" xfId="1" applyNumberFormat="1" applyFont="1" applyBorder="1" applyAlignment="1">
      <alignment vertical="center"/>
    </xf>
    <xf numFmtId="180" fontId="12" fillId="0" borderId="14" xfId="1" applyNumberFormat="1" applyFont="1" applyBorder="1" applyAlignment="1">
      <alignment vertical="center"/>
    </xf>
    <xf numFmtId="0" fontId="15" fillId="3" borderId="26" xfId="0" applyFont="1" applyFill="1" applyBorder="1" applyAlignment="1">
      <alignment vertical="center"/>
    </xf>
    <xf numFmtId="0" fontId="12" fillId="3" borderId="27" xfId="0" applyFont="1" applyFill="1" applyBorder="1" applyAlignment="1">
      <alignment vertical="center"/>
    </xf>
    <xf numFmtId="0" fontId="12" fillId="3" borderId="28" xfId="0" applyFont="1" applyFill="1" applyBorder="1" applyAlignment="1">
      <alignment vertical="center"/>
    </xf>
    <xf numFmtId="0" fontId="12" fillId="3" borderId="0" xfId="0" applyFont="1" applyFill="1" applyAlignment="1">
      <alignment vertical="center"/>
    </xf>
    <xf numFmtId="0" fontId="12" fillId="3" borderId="29" xfId="0" applyFont="1" applyFill="1" applyBorder="1" applyAlignment="1">
      <alignment vertical="center"/>
    </xf>
    <xf numFmtId="0" fontId="12" fillId="3" borderId="16" xfId="0" applyFont="1" applyFill="1" applyBorder="1" applyAlignment="1">
      <alignment vertical="center"/>
    </xf>
    <xf numFmtId="0" fontId="15" fillId="5" borderId="28" xfId="0" applyFont="1" applyFill="1" applyBorder="1" applyAlignment="1">
      <alignment vertical="center"/>
    </xf>
    <xf numFmtId="0" fontId="12" fillId="5" borderId="0" xfId="0" applyFont="1" applyFill="1" applyAlignment="1">
      <alignment vertical="center"/>
    </xf>
    <xf numFmtId="181" fontId="12" fillId="5" borderId="0" xfId="0" applyNumberFormat="1" applyFont="1" applyFill="1" applyAlignment="1">
      <alignment vertical="center"/>
    </xf>
    <xf numFmtId="181" fontId="12" fillId="5" borderId="14" xfId="0" applyNumberFormat="1" applyFont="1" applyFill="1" applyBorder="1" applyAlignment="1">
      <alignment vertical="center"/>
    </xf>
    <xf numFmtId="0" fontId="12" fillId="5" borderId="28" xfId="0" applyFont="1" applyFill="1" applyBorder="1" applyAlignment="1">
      <alignment vertical="center"/>
    </xf>
    <xf numFmtId="0" fontId="12" fillId="5" borderId="29" xfId="0" applyFont="1" applyFill="1" applyBorder="1" applyAlignment="1">
      <alignment vertical="center"/>
    </xf>
    <xf numFmtId="0" fontId="12" fillId="5" borderId="16" xfId="0" applyFont="1" applyFill="1" applyBorder="1" applyAlignment="1">
      <alignment vertical="center"/>
    </xf>
    <xf numFmtId="0" fontId="18" fillId="0" borderId="0" xfId="0" applyFont="1"/>
    <xf numFmtId="0" fontId="3" fillId="0" borderId="0" xfId="0" applyFont="1"/>
    <xf numFmtId="0" fontId="20" fillId="0" borderId="0" xfId="0" applyFont="1"/>
    <xf numFmtId="3" fontId="16" fillId="0" borderId="30" xfId="0" applyNumberFormat="1" applyFont="1" applyBorder="1" applyAlignment="1">
      <alignment horizontal="right"/>
    </xf>
    <xf numFmtId="0" fontId="12" fillId="0" borderId="0" xfId="0" applyFont="1"/>
    <xf numFmtId="0" fontId="12" fillId="0" borderId="0" xfId="0" applyFont="1" applyAlignment="1">
      <alignment horizontal="center" vertical="center"/>
    </xf>
    <xf numFmtId="0" fontId="7" fillId="0" borderId="0" xfId="0" applyFont="1" applyAlignment="1">
      <alignment horizontal="center" vertical="center"/>
    </xf>
    <xf numFmtId="0" fontId="11" fillId="0" borderId="8" xfId="0" applyFont="1" applyBorder="1"/>
    <xf numFmtId="0" fontId="11" fillId="0" borderId="9" xfId="0" applyFont="1" applyBorder="1"/>
    <xf numFmtId="0" fontId="10" fillId="0" borderId="8" xfId="0" applyFont="1" applyBorder="1"/>
    <xf numFmtId="0" fontId="16" fillId="0" borderId="0" xfId="0" applyFont="1" applyAlignment="1">
      <alignment horizontal="right"/>
    </xf>
    <xf numFmtId="0" fontId="11" fillId="0" borderId="0" xfId="0" applyFont="1" applyAlignment="1">
      <alignment horizontal="right" vertical="center"/>
    </xf>
    <xf numFmtId="0" fontId="11" fillId="0" borderId="9" xfId="0" applyFont="1" applyBorder="1" applyAlignment="1">
      <alignment vertical="center"/>
    </xf>
    <xf numFmtId="0" fontId="16" fillId="0" borderId="0" xfId="0" applyFont="1"/>
    <xf numFmtId="0" fontId="11" fillId="0" borderId="11" xfId="0" applyFont="1" applyBorder="1"/>
    <xf numFmtId="0" fontId="11" fillId="0" borderId="12" xfId="0" applyFont="1" applyBorder="1"/>
    <xf numFmtId="0" fontId="11" fillId="0" borderId="31" xfId="0" applyFont="1" applyBorder="1"/>
    <xf numFmtId="0" fontId="18" fillId="0" borderId="6" xfId="0" applyFont="1" applyBorder="1"/>
    <xf numFmtId="0" fontId="18" fillId="0" borderId="7" xfId="0" applyFont="1" applyBorder="1"/>
    <xf numFmtId="0" fontId="18" fillId="0" borderId="12" xfId="0" applyFont="1" applyBorder="1"/>
    <xf numFmtId="0" fontId="0" fillId="0" borderId="8" xfId="0" applyBorder="1"/>
    <xf numFmtId="0" fontId="18" fillId="0" borderId="8" xfId="0" applyFont="1" applyBorder="1"/>
    <xf numFmtId="0" fontId="12" fillId="3" borderId="14" xfId="0" applyFont="1" applyFill="1" applyBorder="1" applyAlignment="1">
      <alignment vertical="center"/>
    </xf>
    <xf numFmtId="0" fontId="12" fillId="0" borderId="16" xfId="0" applyFont="1" applyBorder="1" applyAlignment="1">
      <alignment vertical="center"/>
    </xf>
    <xf numFmtId="0" fontId="0" fillId="0" borderId="16" xfId="0" applyBorder="1" applyAlignment="1">
      <alignment vertical="center"/>
    </xf>
    <xf numFmtId="0" fontId="14" fillId="0" borderId="0" xfId="0" applyFont="1" applyAlignment="1">
      <alignment vertical="center"/>
    </xf>
    <xf numFmtId="0" fontId="11" fillId="0" borderId="0" xfId="0" applyFont="1" applyAlignment="1">
      <alignment horizontal="center" vertical="center"/>
    </xf>
    <xf numFmtId="38" fontId="16" fillId="0" borderId="0" xfId="1" applyFont="1" applyFill="1" applyAlignment="1">
      <alignment vertical="center"/>
    </xf>
    <xf numFmtId="0" fontId="19" fillId="0" borderId="0" xfId="0" applyFont="1"/>
    <xf numFmtId="0" fontId="21" fillId="0" borderId="0" xfId="0" applyFont="1"/>
    <xf numFmtId="0" fontId="21" fillId="0" borderId="0" xfId="0" applyFont="1" applyAlignment="1">
      <alignment vertical="center"/>
    </xf>
    <xf numFmtId="0" fontId="22" fillId="0" borderId="0" xfId="0" applyFont="1" applyAlignment="1">
      <alignment vertical="center"/>
    </xf>
    <xf numFmtId="0" fontId="12" fillId="0" borderId="0" xfId="0" applyFont="1" applyAlignment="1">
      <alignment vertical="top"/>
    </xf>
    <xf numFmtId="178" fontId="4" fillId="0" borderId="0" xfId="0" applyNumberFormat="1" applyFont="1"/>
    <xf numFmtId="178" fontId="20" fillId="0" borderId="0" xfId="0" applyNumberFormat="1" applyFont="1"/>
    <xf numFmtId="178" fontId="0" fillId="0" borderId="0" xfId="0" applyNumberFormat="1"/>
    <xf numFmtId="184" fontId="0" fillId="0" borderId="0" xfId="1" applyNumberFormat="1" applyFont="1" applyFill="1"/>
    <xf numFmtId="182" fontId="0" fillId="0" borderId="0" xfId="1" applyNumberFormat="1" applyFont="1" applyFill="1"/>
    <xf numFmtId="0" fontId="7" fillId="0" borderId="0" xfId="0" applyFont="1"/>
    <xf numFmtId="38" fontId="4" fillId="0" borderId="43" xfId="0" applyNumberFormat="1" applyFont="1" applyBorder="1"/>
    <xf numFmtId="0" fontId="4" fillId="0" borderId="40" xfId="0" applyFont="1" applyBorder="1"/>
    <xf numFmtId="0" fontId="4" fillId="0" borderId="36" xfId="0" applyFont="1" applyBorder="1"/>
    <xf numFmtId="0" fontId="4" fillId="0" borderId="43" xfId="0" applyFont="1" applyBorder="1"/>
    <xf numFmtId="0" fontId="0" fillId="0" borderId="46" xfId="0" applyBorder="1" applyAlignment="1">
      <alignment vertical="center"/>
    </xf>
    <xf numFmtId="0" fontId="0" fillId="0" borderId="47" xfId="0" applyBorder="1" applyAlignment="1">
      <alignment vertical="center"/>
    </xf>
    <xf numFmtId="0" fontId="0" fillId="0" borderId="10" xfId="0" applyBorder="1" applyAlignment="1">
      <alignment vertical="center"/>
    </xf>
    <xf numFmtId="0" fontId="0" fillId="0" borderId="48" xfId="0" applyBorder="1" applyAlignment="1">
      <alignment vertical="center"/>
    </xf>
    <xf numFmtId="0" fontId="0" fillId="0" borderId="48" xfId="0" applyBorder="1" applyAlignment="1">
      <alignment vertical="center" shrinkToFit="1"/>
    </xf>
    <xf numFmtId="0" fontId="4" fillId="0" borderId="55" xfId="0" applyFont="1" applyBorder="1"/>
    <xf numFmtId="0" fontId="4" fillId="0" borderId="54" xfId="0" applyFont="1" applyBorder="1"/>
    <xf numFmtId="0" fontId="4" fillId="0" borderId="63" xfId="0" applyFont="1" applyBorder="1"/>
    <xf numFmtId="0" fontId="4" fillId="0" borderId="62" xfId="0" applyFont="1" applyBorder="1"/>
    <xf numFmtId="0" fontId="24" fillId="0" borderId="0" xfId="8">
      <alignment vertical="center"/>
    </xf>
    <xf numFmtId="185" fontId="24" fillId="0" borderId="0" xfId="8" applyNumberFormat="1">
      <alignment vertical="center"/>
    </xf>
    <xf numFmtId="0" fontId="0" fillId="0" borderId="42" xfId="0" applyBorder="1" applyAlignment="1">
      <alignment horizontal="center" vertical="center"/>
    </xf>
    <xf numFmtId="0" fontId="3" fillId="0" borderId="70" xfId="0" applyFont="1" applyBorder="1" applyAlignment="1">
      <alignment vertical="center"/>
    </xf>
    <xf numFmtId="2" fontId="4" fillId="0" borderId="0" xfId="0" applyNumberFormat="1" applyFont="1"/>
    <xf numFmtId="0" fontId="24" fillId="0" borderId="0" xfId="4">
      <alignment vertical="center"/>
    </xf>
    <xf numFmtId="0" fontId="24" fillId="0" borderId="66" xfId="4" applyBorder="1" applyAlignment="1">
      <alignment vertical="center" wrapText="1"/>
    </xf>
    <xf numFmtId="0" fontId="16" fillId="0" borderId="30" xfId="0" applyFont="1" applyBorder="1"/>
    <xf numFmtId="0" fontId="0" fillId="0" borderId="0" xfId="0" applyAlignment="1">
      <alignment horizontal="center"/>
    </xf>
    <xf numFmtId="0" fontId="7" fillId="3" borderId="74" xfId="0" applyFont="1" applyFill="1" applyBorder="1"/>
    <xf numFmtId="0" fontId="23" fillId="0" borderId="0" xfId="0" applyFont="1"/>
    <xf numFmtId="0" fontId="23" fillId="0" borderId="0" xfId="0" applyFont="1" applyAlignment="1">
      <alignment vertical="center"/>
    </xf>
    <xf numFmtId="0" fontId="29" fillId="0" borderId="0" xfId="5">
      <alignment vertical="center"/>
    </xf>
    <xf numFmtId="0" fontId="30" fillId="0" borderId="0" xfId="5" applyFont="1" applyAlignment="1">
      <alignment vertical="top"/>
    </xf>
    <xf numFmtId="0" fontId="30" fillId="0" borderId="0" xfId="5" applyFont="1" applyAlignment="1">
      <alignment vertical="top" wrapText="1"/>
    </xf>
    <xf numFmtId="0" fontId="31" fillId="0" borderId="0" xfId="5" applyFont="1" applyAlignment="1">
      <alignment vertical="top"/>
    </xf>
    <xf numFmtId="0" fontId="30" fillId="0" borderId="0" xfId="5" applyFont="1" applyAlignment="1">
      <alignment horizontal="right" vertical="top"/>
    </xf>
    <xf numFmtId="0" fontId="0" fillId="0" borderId="22" xfId="0" applyBorder="1" applyAlignment="1">
      <alignment vertical="center"/>
    </xf>
    <xf numFmtId="0" fontId="0" fillId="0" borderId="53" xfId="0" applyBorder="1" applyAlignment="1">
      <alignment vertical="center"/>
    </xf>
    <xf numFmtId="0" fontId="0" fillId="0" borderId="61" xfId="0" applyBorder="1" applyAlignment="1">
      <alignment vertical="center"/>
    </xf>
    <xf numFmtId="0" fontId="0" fillId="0" borderId="61" xfId="0" applyBorder="1" applyAlignment="1">
      <alignment vertical="center" shrinkToFit="1"/>
    </xf>
    <xf numFmtId="0" fontId="0" fillId="0" borderId="75" xfId="0" applyBorder="1" applyAlignment="1">
      <alignment vertical="center"/>
    </xf>
    <xf numFmtId="38" fontId="0" fillId="0" borderId="0" xfId="1" applyFont="1"/>
    <xf numFmtId="0" fontId="0" fillId="0" borderId="77" xfId="0" applyBorder="1"/>
    <xf numFmtId="0" fontId="0" fillId="0" borderId="78" xfId="0" applyBorder="1" applyAlignment="1">
      <alignment vertical="center"/>
    </xf>
    <xf numFmtId="0" fontId="0" fillId="0" borderId="78" xfId="0" applyBorder="1" applyAlignment="1">
      <alignment vertical="center" shrinkToFit="1"/>
    </xf>
    <xf numFmtId="0" fontId="0" fillId="0" borderId="79" xfId="0" applyBorder="1" applyAlignment="1">
      <alignment vertical="center"/>
    </xf>
    <xf numFmtId="0" fontId="0" fillId="0" borderId="0" xfId="0" applyAlignment="1">
      <alignment horizontal="left" wrapText="1"/>
    </xf>
    <xf numFmtId="186" fontId="0" fillId="0" borderId="0" xfId="0" applyNumberFormat="1"/>
    <xf numFmtId="186" fontId="4" fillId="0" borderId="0" xfId="0" applyNumberFormat="1" applyFont="1"/>
    <xf numFmtId="186" fontId="0" fillId="0" borderId="78" xfId="0" applyNumberFormat="1" applyBorder="1"/>
    <xf numFmtId="186" fontId="4" fillId="0" borderId="78" xfId="0" applyNumberFormat="1" applyFont="1" applyBorder="1"/>
    <xf numFmtId="186" fontId="0" fillId="0" borderId="79" xfId="0" applyNumberFormat="1" applyBorder="1"/>
    <xf numFmtId="186" fontId="4" fillId="0" borderId="79" xfId="0" applyNumberFormat="1" applyFont="1" applyBorder="1"/>
    <xf numFmtId="188" fontId="4" fillId="4" borderId="0" xfId="0" applyNumberFormat="1" applyFont="1" applyFill="1"/>
    <xf numFmtId="188" fontId="3" fillId="0" borderId="1" xfId="0" applyNumberFormat="1" applyFont="1" applyBorder="1" applyAlignment="1">
      <alignment vertical="center"/>
    </xf>
    <xf numFmtId="188" fontId="4" fillId="0" borderId="0" xfId="0" applyNumberFormat="1" applyFont="1"/>
    <xf numFmtId="188" fontId="4" fillId="0" borderId="34" xfId="0" applyNumberFormat="1" applyFont="1" applyBorder="1"/>
    <xf numFmtId="188" fontId="4" fillId="0" borderId="35" xfId="0" applyNumberFormat="1" applyFont="1" applyBorder="1"/>
    <xf numFmtId="186" fontId="32" fillId="0" borderId="42" xfId="0" applyNumberFormat="1" applyFont="1" applyBorder="1"/>
    <xf numFmtId="186" fontId="32" fillId="0" borderId="0" xfId="0" applyNumberFormat="1" applyFont="1"/>
    <xf numFmtId="189" fontId="4" fillId="2" borderId="0" xfId="0" applyNumberFormat="1" applyFont="1" applyFill="1"/>
    <xf numFmtId="189" fontId="3" fillId="0" borderId="71" xfId="0" applyNumberFormat="1" applyFont="1" applyBorder="1" applyAlignment="1">
      <alignment horizontal="center" vertical="center"/>
    </xf>
    <xf numFmtId="189" fontId="4" fillId="0" borderId="0" xfId="0" applyNumberFormat="1" applyFont="1"/>
    <xf numFmtId="189" fontId="20" fillId="0" borderId="71" xfId="0" applyNumberFormat="1" applyFont="1" applyBorder="1"/>
    <xf numFmtId="189" fontId="4" fillId="0" borderId="4" xfId="0" applyNumberFormat="1" applyFont="1" applyBorder="1"/>
    <xf numFmtId="189" fontId="20" fillId="0" borderId="74" xfId="0" applyNumberFormat="1" applyFont="1" applyBorder="1"/>
    <xf numFmtId="188" fontId="4" fillId="3" borderId="0" xfId="0" applyNumberFormat="1" applyFont="1" applyFill="1"/>
    <xf numFmtId="188" fontId="3" fillId="0" borderId="0" xfId="0" applyNumberFormat="1" applyFont="1" applyAlignment="1">
      <alignment horizontal="center" vertical="center"/>
    </xf>
    <xf numFmtId="188" fontId="20" fillId="0" borderId="0" xfId="0" applyNumberFormat="1" applyFont="1"/>
    <xf numFmtId="188" fontId="4" fillId="0" borderId="4" xfId="0" applyNumberFormat="1" applyFont="1" applyBorder="1"/>
    <xf numFmtId="190" fontId="0" fillId="3" borderId="65" xfId="0" applyNumberFormat="1" applyFill="1" applyBorder="1" applyAlignment="1" applyProtection="1">
      <alignment vertical="center"/>
      <protection locked="0"/>
    </xf>
    <xf numFmtId="187" fontId="0" fillId="3" borderId="32" xfId="1" applyNumberFormat="1" applyFont="1" applyFill="1" applyBorder="1"/>
    <xf numFmtId="187" fontId="0" fillId="3" borderId="33" xfId="1" applyNumberFormat="1" applyFont="1" applyFill="1" applyBorder="1"/>
    <xf numFmtId="187" fontId="0" fillId="3" borderId="67" xfId="1" applyNumberFormat="1" applyFont="1" applyFill="1" applyBorder="1"/>
    <xf numFmtId="187" fontId="4" fillId="3" borderId="38" xfId="1" applyNumberFormat="1" applyFont="1" applyFill="1" applyBorder="1"/>
    <xf numFmtId="189" fontId="4" fillId="0" borderId="49" xfId="1" applyNumberFormat="1" applyFont="1" applyBorder="1"/>
    <xf numFmtId="189" fontId="4" fillId="0" borderId="56" xfId="1" applyNumberFormat="1" applyFont="1" applyBorder="1"/>
    <xf numFmtId="189" fontId="4" fillId="0" borderId="58" xfId="1" applyNumberFormat="1" applyFont="1" applyBorder="1"/>
    <xf numFmtId="189" fontId="4" fillId="0" borderId="20" xfId="1" applyNumberFormat="1" applyFont="1" applyBorder="1"/>
    <xf numFmtId="189" fontId="4" fillId="0" borderId="43" xfId="0" applyNumberFormat="1" applyFont="1" applyBorder="1"/>
    <xf numFmtId="186" fontId="4" fillId="0" borderId="50" xfId="0" applyNumberFormat="1" applyFont="1" applyBorder="1"/>
    <xf numFmtId="186" fontId="4" fillId="0" borderId="59" xfId="0" applyNumberFormat="1" applyFont="1" applyBorder="1"/>
    <xf numFmtId="186" fontId="4" fillId="0" borderId="76" xfId="0" applyNumberFormat="1" applyFont="1" applyBorder="1"/>
    <xf numFmtId="186" fontId="4" fillId="0" borderId="41" xfId="0" applyNumberFormat="1" applyFont="1" applyBorder="1"/>
    <xf numFmtId="189" fontId="4" fillId="0" borderId="50" xfId="1" applyNumberFormat="1" applyFont="1" applyBorder="1"/>
    <xf numFmtId="189" fontId="4" fillId="0" borderId="51" xfId="1" applyNumberFormat="1" applyFont="1" applyBorder="1"/>
    <xf numFmtId="189" fontId="4" fillId="0" borderId="52" xfId="1" applyNumberFormat="1" applyFont="1" applyBorder="1"/>
    <xf numFmtId="189" fontId="4" fillId="0" borderId="52" xfId="0" applyNumberFormat="1" applyFont="1" applyBorder="1"/>
    <xf numFmtId="189" fontId="4" fillId="0" borderId="59" xfId="1" applyNumberFormat="1" applyFont="1" applyBorder="1"/>
    <xf numFmtId="189" fontId="4" fillId="0" borderId="19" xfId="1" applyNumberFormat="1" applyFont="1" applyBorder="1"/>
    <xf numFmtId="189" fontId="4" fillId="0" borderId="60" xfId="1" applyNumberFormat="1" applyFont="1" applyBorder="1"/>
    <xf numFmtId="189" fontId="4" fillId="0" borderId="60" xfId="0" applyNumberFormat="1" applyFont="1" applyBorder="1"/>
    <xf numFmtId="189" fontId="4" fillId="0" borderId="36" xfId="0" applyNumberFormat="1" applyFont="1" applyBorder="1"/>
    <xf numFmtId="189" fontId="4" fillId="0" borderId="38" xfId="0" applyNumberFormat="1" applyFont="1" applyBorder="1"/>
    <xf numFmtId="186" fontId="4" fillId="0" borderId="49" xfId="0" applyNumberFormat="1" applyFont="1" applyBorder="1"/>
    <xf numFmtId="186" fontId="4" fillId="0" borderId="58" xfId="0" applyNumberFormat="1" applyFont="1" applyBorder="1"/>
    <xf numFmtId="186" fontId="4" fillId="0" borderId="69" xfId="0" applyNumberFormat="1" applyFont="1" applyBorder="1"/>
    <xf numFmtId="187" fontId="4" fillId="2" borderId="50" xfId="1" applyNumberFormat="1" applyFont="1" applyFill="1" applyBorder="1"/>
    <xf numFmtId="187" fontId="4" fillId="2" borderId="59" xfId="1" applyNumberFormat="1" applyFont="1" applyFill="1" applyBorder="1"/>
    <xf numFmtId="187" fontId="4" fillId="2" borderId="41" xfId="0" applyNumberFormat="1" applyFont="1" applyFill="1" applyBorder="1"/>
    <xf numFmtId="189" fontId="4" fillId="0" borderId="53" xfId="1" applyNumberFormat="1" applyFont="1" applyBorder="1"/>
    <xf numFmtId="189" fontId="4" fillId="0" borderId="61" xfId="1" applyNumberFormat="1" applyFont="1" applyBorder="1"/>
    <xf numFmtId="189" fontId="4" fillId="0" borderId="44" xfId="0" applyNumberFormat="1" applyFont="1" applyBorder="1"/>
    <xf numFmtId="186" fontId="4" fillId="0" borderId="54" xfId="0" applyNumberFormat="1" applyFont="1" applyBorder="1"/>
    <xf numFmtId="186" fontId="4" fillId="0" borderId="62" xfId="0" applyNumberFormat="1" applyFont="1" applyBorder="1"/>
    <xf numFmtId="190" fontId="4" fillId="0" borderId="39" xfId="0" applyNumberFormat="1" applyFont="1" applyBorder="1"/>
    <xf numFmtId="187" fontId="4" fillId="0" borderId="40" xfId="1" applyNumberFormat="1" applyFont="1" applyBorder="1"/>
    <xf numFmtId="186" fontId="4" fillId="0" borderId="68" xfId="0" applyNumberFormat="1" applyFont="1" applyBorder="1"/>
    <xf numFmtId="186" fontId="4" fillId="0" borderId="56" xfId="0" applyNumberFormat="1" applyFont="1" applyBorder="1"/>
    <xf numFmtId="186" fontId="4" fillId="0" borderId="20" xfId="0" applyNumberFormat="1" applyFont="1" applyBorder="1"/>
    <xf numFmtId="189" fontId="4" fillId="0" borderId="72" xfId="1" applyNumberFormat="1" applyFont="1" applyBorder="1"/>
    <xf numFmtId="189" fontId="4" fillId="0" borderId="73" xfId="1" applyNumberFormat="1" applyFont="1" applyBorder="1"/>
    <xf numFmtId="189" fontId="4" fillId="0" borderId="37" xfId="0" applyNumberFormat="1" applyFont="1" applyBorder="1"/>
    <xf numFmtId="189" fontId="4" fillId="0" borderId="42" xfId="0" applyNumberFormat="1" applyFont="1" applyBorder="1"/>
    <xf numFmtId="189" fontId="4" fillId="0" borderId="57" xfId="1" applyNumberFormat="1" applyFont="1" applyBorder="1"/>
    <xf numFmtId="189" fontId="4" fillId="0" borderId="64" xfId="1" applyNumberFormat="1" applyFont="1" applyBorder="1"/>
    <xf numFmtId="189" fontId="4" fillId="0" borderId="45" xfId="0" applyNumberFormat="1" applyFont="1" applyBorder="1"/>
    <xf numFmtId="0" fontId="0" fillId="0" borderId="106" xfId="0" applyBorder="1" applyAlignment="1">
      <alignment vertical="center"/>
    </xf>
    <xf numFmtId="186" fontId="4" fillId="0" borderId="107" xfId="0" applyNumberFormat="1" applyFont="1" applyBorder="1"/>
    <xf numFmtId="186" fontId="4" fillId="0" borderId="108" xfId="0" applyNumberFormat="1" applyFont="1" applyBorder="1"/>
    <xf numFmtId="0" fontId="4" fillId="0" borderId="78" xfId="0" applyFont="1" applyBorder="1"/>
    <xf numFmtId="0" fontId="4" fillId="0" borderId="79" xfId="0" applyFont="1" applyBorder="1"/>
    <xf numFmtId="0" fontId="4" fillId="0" borderId="108" xfId="0" applyFont="1" applyBorder="1"/>
    <xf numFmtId="0" fontId="24" fillId="0" borderId="77" xfId="4" applyBorder="1" applyAlignment="1">
      <alignment vertical="center" wrapText="1"/>
    </xf>
    <xf numFmtId="0" fontId="24" fillId="0" borderId="78" xfId="4" applyBorder="1" applyAlignment="1">
      <alignment vertical="center" wrapText="1"/>
    </xf>
    <xf numFmtId="0" fontId="24" fillId="0" borderId="79" xfId="4" applyBorder="1" applyAlignment="1">
      <alignment vertical="center" wrapText="1"/>
    </xf>
    <xf numFmtId="0" fontId="7" fillId="0" borderId="42" xfId="6" applyFont="1" applyBorder="1" applyAlignment="1">
      <alignment horizontal="center" vertical="center" wrapText="1"/>
    </xf>
    <xf numFmtId="0" fontId="7" fillId="0" borderId="44" xfId="6" applyFont="1" applyBorder="1" applyAlignment="1">
      <alignment horizontal="center" vertical="center" wrapText="1"/>
    </xf>
    <xf numFmtId="0" fontId="7" fillId="0" borderId="39" xfId="6" applyFont="1" applyBorder="1" applyAlignment="1">
      <alignment horizontal="center" vertical="center" wrapText="1"/>
    </xf>
    <xf numFmtId="0" fontId="7" fillId="0" borderId="66" xfId="6" applyFont="1" applyBorder="1" applyAlignment="1">
      <alignment horizontal="center" vertical="center" wrapText="1"/>
    </xf>
    <xf numFmtId="187" fontId="7" fillId="0" borderId="55" xfId="2" applyNumberFormat="1" applyFont="1" applyFill="1" applyBorder="1" applyAlignment="1">
      <alignment vertical="center"/>
    </xf>
    <xf numFmtId="186" fontId="7" fillId="0" borderId="77" xfId="6" applyNumberFormat="1" applyFont="1" applyBorder="1" applyAlignment="1">
      <alignment vertical="top"/>
    </xf>
    <xf numFmtId="187" fontId="7" fillId="0" borderId="77" xfId="2" applyNumberFormat="1" applyFont="1" applyFill="1" applyBorder="1" applyAlignment="1">
      <alignment vertical="center"/>
    </xf>
    <xf numFmtId="187" fontId="7" fillId="0" borderId="77" xfId="4" applyNumberFormat="1" applyFont="1" applyBorder="1">
      <alignment vertical="center"/>
    </xf>
    <xf numFmtId="187" fontId="7" fillId="0" borderId="63" xfId="2" applyNumberFormat="1" applyFont="1" applyFill="1" applyBorder="1" applyAlignment="1">
      <alignment vertical="center"/>
    </xf>
    <xf numFmtId="186" fontId="7" fillId="0" borderId="78" xfId="6" applyNumberFormat="1" applyFont="1" applyBorder="1" applyAlignment="1">
      <alignment vertical="top"/>
    </xf>
    <xf numFmtId="187" fontId="7" fillId="0" borderId="78" xfId="2" applyNumberFormat="1" applyFont="1" applyFill="1" applyBorder="1" applyAlignment="1">
      <alignment vertical="center"/>
    </xf>
    <xf numFmtId="187" fontId="7" fillId="0" borderId="78" xfId="4" applyNumberFormat="1" applyFont="1" applyBorder="1">
      <alignment vertical="center"/>
    </xf>
    <xf numFmtId="186" fontId="7" fillId="0" borderId="78" xfId="6" applyNumberFormat="1" applyFont="1" applyBorder="1">
      <alignment vertical="center"/>
    </xf>
    <xf numFmtId="187" fontId="7" fillId="7" borderId="78" xfId="2" applyNumberFormat="1" applyFont="1" applyFill="1" applyBorder="1" applyAlignment="1">
      <alignment vertical="center"/>
    </xf>
    <xf numFmtId="187" fontId="7" fillId="3" borderId="78" xfId="4" applyNumberFormat="1" applyFont="1" applyFill="1" applyBorder="1">
      <alignment vertical="center"/>
    </xf>
    <xf numFmtId="187" fontId="7" fillId="0" borderId="109" xfId="2" applyNumberFormat="1" applyFont="1" applyFill="1" applyBorder="1" applyAlignment="1">
      <alignment vertical="center"/>
    </xf>
    <xf numFmtId="186" fontId="7" fillId="0" borderId="79" xfId="6" applyNumberFormat="1" applyFont="1" applyBorder="1">
      <alignment vertical="center"/>
    </xf>
    <xf numFmtId="187" fontId="7" fillId="0" borderId="79" xfId="2" applyNumberFormat="1" applyFont="1" applyFill="1" applyBorder="1" applyAlignment="1">
      <alignment vertical="center"/>
    </xf>
    <xf numFmtId="187" fontId="7" fillId="0" borderId="79" xfId="4" applyNumberFormat="1" applyFont="1" applyBorder="1">
      <alignment vertical="center"/>
    </xf>
    <xf numFmtId="187" fontId="7" fillId="0" borderId="39" xfId="2" applyNumberFormat="1" applyFont="1" applyFill="1" applyBorder="1" applyAlignment="1">
      <alignment vertical="center"/>
    </xf>
    <xf numFmtId="0" fontId="7" fillId="0" borderId="66" xfId="4" applyFont="1" applyBorder="1">
      <alignment vertical="center"/>
    </xf>
    <xf numFmtId="187" fontId="7" fillId="0" borderId="66" xfId="2" applyNumberFormat="1" applyFont="1" applyFill="1" applyBorder="1" applyAlignment="1">
      <alignment vertical="center"/>
    </xf>
    <xf numFmtId="0" fontId="7" fillId="6" borderId="66" xfId="8" applyFont="1" applyFill="1" applyBorder="1">
      <alignment vertical="center"/>
    </xf>
    <xf numFmtId="0" fontId="7" fillId="0" borderId="66" xfId="8" applyFont="1" applyBorder="1">
      <alignment vertical="center"/>
    </xf>
    <xf numFmtId="187" fontId="7" fillId="0" borderId="66" xfId="8" applyNumberFormat="1" applyFont="1" applyBorder="1">
      <alignment vertical="center"/>
    </xf>
    <xf numFmtId="189" fontId="7" fillId="0" borderId="66" xfId="8" applyNumberFormat="1" applyFont="1" applyBorder="1">
      <alignment vertical="center"/>
    </xf>
    <xf numFmtId="0" fontId="7" fillId="0" borderId="0" xfId="4" applyFont="1">
      <alignment vertical="center"/>
    </xf>
    <xf numFmtId="186" fontId="4" fillId="0" borderId="110" xfId="0" applyNumberFormat="1" applyFont="1" applyBorder="1"/>
    <xf numFmtId="0" fontId="30" fillId="0" borderId="0" xfId="5" applyFont="1" applyAlignment="1">
      <alignment horizontal="left" vertical="top" wrapText="1"/>
    </xf>
    <xf numFmtId="0" fontId="0" fillId="3" borderId="95" xfId="0" applyFill="1" applyBorder="1" applyAlignment="1" applyProtection="1">
      <alignment vertical="center"/>
      <protection locked="0"/>
    </xf>
    <xf numFmtId="0" fontId="0" fillId="0" borderId="3" xfId="0" applyBorder="1" applyAlignment="1">
      <alignment vertical="center"/>
    </xf>
    <xf numFmtId="0" fontId="0" fillId="0" borderId="96" xfId="0" applyBorder="1" applyAlignment="1">
      <alignment vertical="center"/>
    </xf>
    <xf numFmtId="0" fontId="0" fillId="0" borderId="6" xfId="0" applyBorder="1" applyAlignment="1">
      <alignment vertical="center"/>
    </xf>
    <xf numFmtId="0" fontId="0" fillId="0" borderId="12" xfId="0" applyBorder="1" applyAlignment="1">
      <alignment vertical="center"/>
    </xf>
    <xf numFmtId="0" fontId="0" fillId="0" borderId="1" xfId="0" applyBorder="1" applyAlignment="1">
      <alignment horizontal="center" vertical="center" wrapText="1"/>
    </xf>
    <xf numFmtId="0" fontId="0" fillId="0" borderId="80" xfId="0" applyBorder="1" applyAlignment="1">
      <alignment horizontal="center" vertical="center" wrapText="1"/>
    </xf>
    <xf numFmtId="0" fontId="0" fillId="0" borderId="85" xfId="0" applyBorder="1" applyAlignment="1">
      <alignment horizontal="center" vertical="center" wrapText="1"/>
    </xf>
    <xf numFmtId="0" fontId="0" fillId="0" borderId="86" xfId="0" applyBorder="1" applyAlignment="1">
      <alignment horizontal="center" vertical="center" wrapText="1"/>
    </xf>
    <xf numFmtId="0" fontId="0" fillId="0" borderId="89" xfId="0"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0" fillId="0" borderId="92" xfId="0" applyBorder="1" applyAlignment="1">
      <alignment horizontal="center" vertical="center" wrapText="1"/>
    </xf>
    <xf numFmtId="0" fontId="0" fillId="0" borderId="7" xfId="0" applyBorder="1" applyAlignment="1">
      <alignment horizontal="center" vertical="center" wrapText="1"/>
    </xf>
    <xf numFmtId="0" fontId="0" fillId="0" borderId="31" xfId="0" applyBorder="1" applyAlignment="1">
      <alignment horizontal="center" vertical="center" wrapText="1"/>
    </xf>
    <xf numFmtId="0" fontId="0" fillId="2" borderId="83" xfId="0" applyFill="1" applyBorder="1" applyAlignment="1">
      <alignment horizontal="center" vertical="center" wrapText="1"/>
    </xf>
    <xf numFmtId="0" fontId="0" fillId="2" borderId="84" xfId="0" applyFill="1"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0" fillId="0" borderId="93" xfId="0" applyBorder="1" applyAlignment="1">
      <alignment horizontal="center" vertical="center" wrapText="1"/>
    </xf>
    <xf numFmtId="0" fontId="0" fillId="0" borderId="94" xfId="0" applyBorder="1" applyAlignment="1">
      <alignment horizontal="center" vertical="center" wrapText="1"/>
    </xf>
    <xf numFmtId="0" fontId="0" fillId="0" borderId="83" xfId="0" applyBorder="1" applyAlignment="1">
      <alignment horizontal="center" vertical="center" wrapText="1"/>
    </xf>
    <xf numFmtId="0" fontId="0" fillId="0" borderId="84" xfId="0" applyBorder="1" applyAlignment="1">
      <alignment horizontal="center" vertical="center" wrapText="1"/>
    </xf>
    <xf numFmtId="0" fontId="0" fillId="0" borderId="5" xfId="0" applyBorder="1" applyAlignment="1">
      <alignment horizontal="center" vertical="center" wrapText="1"/>
    </xf>
    <xf numFmtId="0" fontId="0" fillId="0" borderId="11" xfId="0" applyBorder="1" applyAlignment="1">
      <alignment horizontal="center" vertical="center" wrapText="1"/>
    </xf>
    <xf numFmtId="0" fontId="0" fillId="0" borderId="81" xfId="0" applyBorder="1" applyAlignment="1">
      <alignment horizontal="center" vertical="center" wrapText="1"/>
    </xf>
    <xf numFmtId="0" fontId="0" fillId="0" borderId="82" xfId="0" applyBorder="1" applyAlignment="1">
      <alignment horizontal="center" vertical="center" wrapText="1"/>
    </xf>
    <xf numFmtId="0" fontId="0" fillId="0" borderId="6" xfId="0" applyBorder="1" applyAlignment="1">
      <alignment horizontal="center" vertical="center"/>
    </xf>
    <xf numFmtId="0" fontId="0" fillId="0" borderId="12" xfId="0" applyBorder="1" applyAlignment="1">
      <alignment horizontal="center" vertical="center"/>
    </xf>
    <xf numFmtId="0" fontId="0" fillId="0" borderId="6" xfId="6" applyFont="1" applyBorder="1" applyAlignment="1">
      <alignment vertical="center" wrapText="1"/>
    </xf>
    <xf numFmtId="0" fontId="24" fillId="0" borderId="42" xfId="6" applyBorder="1" applyAlignment="1">
      <alignment horizontal="center" vertical="center" wrapText="1"/>
    </xf>
    <xf numFmtId="0" fontId="24" fillId="0" borderId="39" xfId="6" applyBorder="1" applyAlignment="1">
      <alignment horizontal="center" vertical="center" wrapText="1"/>
    </xf>
    <xf numFmtId="181" fontId="19" fillId="0" borderId="4" xfId="0" applyNumberFormat="1" applyFont="1" applyBorder="1" applyAlignment="1">
      <alignment horizontal="center" shrinkToFit="1"/>
    </xf>
    <xf numFmtId="0" fontId="19" fillId="0" borderId="4" xfId="0" applyFont="1" applyBorder="1" applyAlignment="1">
      <alignment horizontal="center" shrinkToFit="1"/>
    </xf>
    <xf numFmtId="38" fontId="19" fillId="0" borderId="4" xfId="0" applyNumberFormat="1" applyFont="1" applyBorder="1" applyAlignment="1">
      <alignment horizontal="center" shrinkToFit="1"/>
    </xf>
    <xf numFmtId="0" fontId="0" fillId="0" borderId="4" xfId="0" applyBorder="1" applyAlignment="1">
      <alignment shrinkToFit="1"/>
    </xf>
    <xf numFmtId="0" fontId="9" fillId="0" borderId="0" xfId="7" applyFont="1" applyAlignment="1">
      <alignment horizontal="distributed" vertical="center"/>
    </xf>
    <xf numFmtId="0" fontId="0" fillId="0" borderId="0" xfId="0" applyAlignment="1">
      <alignment horizontal="distributed"/>
    </xf>
    <xf numFmtId="40" fontId="19" fillId="0" borderId="4" xfId="0" applyNumberFormat="1" applyFont="1" applyBorder="1" applyAlignment="1">
      <alignment horizontal="center" shrinkToFit="1"/>
    </xf>
    <xf numFmtId="40" fontId="0" fillId="0" borderId="4" xfId="0" applyNumberFormat="1" applyBorder="1" applyAlignment="1">
      <alignment horizontal="center" shrinkToFit="1"/>
    </xf>
    <xf numFmtId="0" fontId="12" fillId="0" borderId="99" xfId="0" applyFont="1" applyBorder="1" applyAlignment="1">
      <alignment vertical="center"/>
    </xf>
    <xf numFmtId="0" fontId="0" fillId="0" borderId="100" xfId="0" applyBorder="1" applyAlignment="1">
      <alignment vertical="center"/>
    </xf>
    <xf numFmtId="0" fontId="0" fillId="0" borderId="102" xfId="0" applyBorder="1" applyAlignment="1">
      <alignment vertical="center"/>
    </xf>
    <xf numFmtId="180" fontId="13" fillId="0" borderId="59" xfId="1" applyNumberFormat="1" applyFont="1" applyBorder="1" applyAlignment="1">
      <alignment vertical="center"/>
    </xf>
    <xf numFmtId="180" fontId="14" fillId="0" borderId="59" xfId="1" applyNumberFormat="1" applyFont="1" applyBorder="1" applyAlignment="1">
      <alignment vertical="center"/>
    </xf>
    <xf numFmtId="180" fontId="14" fillId="0" borderId="64" xfId="1" applyNumberFormat="1" applyFont="1" applyBorder="1" applyAlignment="1">
      <alignment vertical="center"/>
    </xf>
    <xf numFmtId="180" fontId="12" fillId="0" borderId="99" xfId="1" quotePrefix="1" applyNumberFormat="1" applyFont="1" applyBorder="1" applyAlignment="1">
      <alignment horizontal="right" vertical="center"/>
    </xf>
    <xf numFmtId="0" fontId="0" fillId="0" borderId="100" xfId="0" applyBorder="1"/>
    <xf numFmtId="0" fontId="0" fillId="0" borderId="101" xfId="0" applyBorder="1"/>
    <xf numFmtId="180" fontId="14" fillId="0" borderId="61" xfId="1" applyNumberFormat="1" applyFont="1" applyBorder="1" applyAlignment="1">
      <alignment vertical="center"/>
    </xf>
    <xf numFmtId="180" fontId="13" fillId="0" borderId="97" xfId="1" applyNumberFormat="1" applyFont="1" applyBorder="1" applyAlignment="1">
      <alignment vertical="center"/>
    </xf>
    <xf numFmtId="180" fontId="14" fillId="0" borderId="97" xfId="1" applyNumberFormat="1" applyFont="1" applyBorder="1" applyAlignment="1">
      <alignment vertical="center"/>
    </xf>
    <xf numFmtId="180" fontId="14" fillId="0" borderId="75" xfId="1" applyNumberFormat="1" applyFont="1" applyBorder="1" applyAlignment="1">
      <alignment vertical="center"/>
    </xf>
    <xf numFmtId="183" fontId="13" fillId="0" borderId="24" xfId="0" applyNumberFormat="1" applyFont="1" applyBorder="1" applyAlignment="1">
      <alignment vertical="center"/>
    </xf>
    <xf numFmtId="183" fontId="14" fillId="0" borderId="25" xfId="0" applyNumberFormat="1" applyFont="1" applyBorder="1" applyAlignment="1">
      <alignment vertical="center"/>
    </xf>
    <xf numFmtId="183" fontId="14" fillId="0" borderId="98" xfId="0" applyNumberFormat="1" applyFont="1" applyBorder="1" applyAlignment="1">
      <alignment vertical="center"/>
    </xf>
    <xf numFmtId="181" fontId="19" fillId="0" borderId="12" xfId="0" applyNumberFormat="1" applyFont="1" applyBorder="1" applyAlignment="1">
      <alignment horizontal="center" shrinkToFit="1"/>
    </xf>
    <xf numFmtId="0" fontId="19" fillId="0" borderId="12" xfId="0" applyFont="1" applyBorder="1" applyAlignment="1">
      <alignment horizontal="center" shrinkToFit="1"/>
    </xf>
    <xf numFmtId="180" fontId="12" fillId="0" borderId="99" xfId="1" applyNumberFormat="1" applyFont="1" applyBorder="1" applyAlignment="1">
      <alignment horizontal="right" vertical="center"/>
    </xf>
    <xf numFmtId="0" fontId="17" fillId="0" borderId="100" xfId="0" applyFont="1" applyBorder="1" applyAlignment="1">
      <alignment horizontal="right" vertical="center"/>
    </xf>
    <xf numFmtId="0" fontId="17" fillId="0" borderId="101" xfId="0" applyFont="1" applyBorder="1" applyAlignment="1">
      <alignment horizontal="right" vertical="center"/>
    </xf>
    <xf numFmtId="181" fontId="13" fillId="0" borderId="19" xfId="0" applyNumberFormat="1" applyFont="1" applyBorder="1" applyAlignment="1">
      <alignment vertical="center"/>
    </xf>
    <xf numFmtId="181" fontId="14" fillId="0" borderId="10" xfId="0" applyNumberFormat="1" applyFont="1" applyBorder="1" applyAlignment="1">
      <alignment vertical="center"/>
    </xf>
    <xf numFmtId="181" fontId="14" fillId="0" borderId="48" xfId="0" applyNumberFormat="1" applyFont="1" applyBorder="1" applyAlignment="1">
      <alignment vertical="center"/>
    </xf>
    <xf numFmtId="38" fontId="16" fillId="0" borderId="30" xfId="3" applyFont="1" applyBorder="1" applyAlignment="1"/>
    <xf numFmtId="38" fontId="12" fillId="0" borderId="30" xfId="3" applyFont="1" applyBorder="1" applyAlignment="1"/>
    <xf numFmtId="179" fontId="16" fillId="0" borderId="10" xfId="0" applyNumberFormat="1" applyFont="1" applyBorder="1" applyAlignment="1">
      <alignment horizontal="right"/>
    </xf>
    <xf numFmtId="179" fontId="19" fillId="0" borderId="12" xfId="0" applyNumberFormat="1" applyFont="1" applyBorder="1" applyAlignment="1">
      <alignment horizontal="center" shrinkToFit="1"/>
    </xf>
    <xf numFmtId="3" fontId="14" fillId="0" borderId="16" xfId="0" applyNumberFormat="1" applyFont="1" applyBorder="1" applyAlignment="1">
      <alignment vertical="center"/>
    </xf>
    <xf numFmtId="0" fontId="14" fillId="0" borderId="16" xfId="0" applyFont="1" applyBorder="1" applyAlignment="1">
      <alignment vertical="center"/>
    </xf>
    <xf numFmtId="0" fontId="16" fillId="0" borderId="0" xfId="0" applyFont="1" applyAlignment="1">
      <alignment vertical="center"/>
    </xf>
    <xf numFmtId="0" fontId="16" fillId="0" borderId="103" xfId="0" applyFont="1" applyBorder="1" applyAlignment="1">
      <alignment horizontal="distributed" vertical="center" justifyLastLine="1"/>
    </xf>
    <xf numFmtId="0" fontId="16" fillId="0" borderId="104" xfId="0" applyFont="1" applyBorder="1" applyAlignment="1">
      <alignment horizontal="distributed" vertical="center" justifyLastLine="1"/>
    </xf>
    <xf numFmtId="0" fontId="16" fillId="0" borderId="105" xfId="0" applyFont="1" applyBorder="1" applyAlignment="1">
      <alignment horizontal="distributed" vertical="center" justifyLastLine="1"/>
    </xf>
    <xf numFmtId="0" fontId="16" fillId="0" borderId="5" xfId="0" applyFont="1" applyBorder="1" applyAlignment="1">
      <alignment vertical="center"/>
    </xf>
    <xf numFmtId="0" fontId="16" fillId="0" borderId="6" xfId="0" applyFont="1" applyBorder="1" applyAlignment="1">
      <alignment vertical="center"/>
    </xf>
    <xf numFmtId="0" fontId="16" fillId="0" borderId="13" xfId="0" applyFont="1" applyBorder="1" applyAlignment="1">
      <alignment vertical="center"/>
    </xf>
    <xf numFmtId="3" fontId="14" fillId="0" borderId="0" xfId="0" applyNumberFormat="1" applyFont="1" applyAlignment="1">
      <alignment vertical="center"/>
    </xf>
    <xf numFmtId="0" fontId="14" fillId="0" borderId="0" xfId="0" applyFont="1" applyAlignment="1">
      <alignment vertical="center"/>
    </xf>
    <xf numFmtId="0" fontId="16" fillId="0" borderId="5" xfId="0" applyFont="1" applyBorder="1" applyAlignment="1">
      <alignment vertical="distributed" textRotation="255" justifyLastLine="1"/>
    </xf>
    <xf numFmtId="0" fontId="16" fillId="0" borderId="7" xfId="0" applyFont="1" applyBorder="1" applyAlignment="1">
      <alignment vertical="distributed" textRotation="255" justifyLastLine="1"/>
    </xf>
    <xf numFmtId="0" fontId="16" fillId="0" borderId="8" xfId="0" applyFont="1" applyBorder="1" applyAlignment="1">
      <alignment vertical="distributed" textRotation="255" justifyLastLine="1"/>
    </xf>
    <xf numFmtId="0" fontId="16" fillId="0" borderId="9" xfId="0" applyFont="1" applyBorder="1" applyAlignment="1">
      <alignment vertical="distributed" textRotation="255" justifyLastLine="1"/>
    </xf>
    <xf numFmtId="0" fontId="16" fillId="0" borderId="11" xfId="0" applyFont="1" applyBorder="1" applyAlignment="1">
      <alignment vertical="distributed" textRotation="255" justifyLastLine="1"/>
    </xf>
    <xf numFmtId="0" fontId="16" fillId="0" borderId="31" xfId="0" applyFont="1" applyBorder="1" applyAlignment="1">
      <alignment vertical="distributed" textRotation="255" justifyLastLine="1"/>
    </xf>
    <xf numFmtId="0" fontId="16" fillId="0" borderId="0" xfId="0" applyFont="1" applyAlignment="1">
      <alignment vertical="center" wrapText="1"/>
    </xf>
    <xf numFmtId="0" fontId="16" fillId="0" borderId="7" xfId="0" applyFont="1" applyBorder="1" applyAlignment="1">
      <alignment vertical="center"/>
    </xf>
    <xf numFmtId="3" fontId="14" fillId="0" borderId="15" xfId="0" applyNumberFormat="1" applyFont="1" applyBorder="1" applyAlignment="1">
      <alignment vertical="center"/>
    </xf>
    <xf numFmtId="0" fontId="9" fillId="0" borderId="0" xfId="0" applyFont="1" applyAlignment="1">
      <alignment horizontal="distributed" vertical="center" justifyLastLine="1"/>
    </xf>
    <xf numFmtId="0" fontId="16" fillId="0" borderId="5" xfId="0" applyFont="1" applyBorder="1" applyAlignment="1">
      <alignment vertical="center" textRotation="255"/>
    </xf>
    <xf numFmtId="0" fontId="16" fillId="0" borderId="7" xfId="0" applyFont="1" applyBorder="1" applyAlignment="1">
      <alignment vertical="center" textRotation="255"/>
    </xf>
    <xf numFmtId="0" fontId="16" fillId="0" borderId="8" xfId="0" applyFont="1" applyBorder="1" applyAlignment="1">
      <alignment vertical="center" textRotation="255"/>
    </xf>
    <xf numFmtId="0" fontId="16" fillId="0" borderId="9" xfId="0" applyFont="1" applyBorder="1" applyAlignment="1">
      <alignment vertical="center" textRotation="255"/>
    </xf>
    <xf numFmtId="0" fontId="16" fillId="0" borderId="11" xfId="0" applyFont="1" applyBorder="1" applyAlignment="1">
      <alignment vertical="center" textRotation="255"/>
    </xf>
    <xf numFmtId="0" fontId="16" fillId="0" borderId="31" xfId="0" applyFont="1" applyBorder="1" applyAlignment="1">
      <alignment vertical="center" textRotation="255"/>
    </xf>
    <xf numFmtId="38" fontId="14" fillId="0" borderId="0" xfId="0" applyNumberFormat="1" applyFont="1" applyAlignment="1">
      <alignment vertical="center"/>
    </xf>
  </cellXfs>
  <cellStyles count="9">
    <cellStyle name="桁区切り" xfId="1" builtinId="6"/>
    <cellStyle name="桁区切り 2" xfId="2" xr:uid="{00000000-0005-0000-0000-000001000000}"/>
    <cellStyle name="桁区切り 3" xfId="3" xr:uid="{00000000-0005-0000-0000-000002000000}"/>
    <cellStyle name="標準" xfId="0" builtinId="0"/>
    <cellStyle name="標準 2" xfId="4" xr:uid="{00000000-0005-0000-0000-000004000000}"/>
    <cellStyle name="標準 3" xfId="5" xr:uid="{00000000-0005-0000-0000-000005000000}"/>
    <cellStyle name="標準_32 実行委員会決算(H16～H18）" xfId="6" xr:uid="{00000000-0005-0000-0000-000006000000}"/>
    <cellStyle name="標準_Sheet1" xfId="7" xr:uid="{00000000-0005-0000-0000-000007000000}"/>
    <cellStyle name="標準_波及効果グラフ" xfId="8" xr:uid="{00000000-0005-0000-0000-000008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5308680116524579"/>
          <c:y val="5.7377125727253203E-2"/>
          <c:w val="0.55401318059953186"/>
          <c:h val="0.92486462184167662"/>
        </c:manualLayout>
      </c:layout>
      <c:barChart>
        <c:barDir val="bar"/>
        <c:grouping val="stacked"/>
        <c:varyColors val="0"/>
        <c:ser>
          <c:idx val="0"/>
          <c:order val="0"/>
          <c:tx>
            <c:strRef>
              <c:f>グラフ!$B$1</c:f>
              <c:strCache>
                <c:ptCount val="1"/>
                <c:pt idx="0">
                  <c:v>直接投入額</c:v>
                </c:pt>
              </c:strCache>
            </c:strRef>
          </c:tx>
          <c:spPr>
            <a:solidFill>
              <a:srgbClr val="0000FF"/>
            </a:solidFill>
            <a:ln w="12700">
              <a:solidFill>
                <a:srgbClr val="000000"/>
              </a:solidFill>
              <a:prstDash val="solid"/>
            </a:ln>
          </c:spPr>
          <c:invertIfNegative val="0"/>
          <c:cat>
            <c:strRef>
              <c:f>グラフ!$A$2:$A$38</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グラフ!$B$2:$B$38</c:f>
              <c:numCache>
                <c:formatCode>#,##0\ ;[Red]\△\ #,##0\ </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6999-4D89-BC3C-CA6D9E668086}"/>
            </c:ext>
          </c:extLst>
        </c:ser>
        <c:ser>
          <c:idx val="1"/>
          <c:order val="1"/>
          <c:tx>
            <c:strRef>
              <c:f>グラフ!$C$1</c:f>
              <c:strCache>
                <c:ptCount val="1"/>
                <c:pt idx="0">
                  <c:v>第１次波及効果</c:v>
                </c:pt>
              </c:strCache>
            </c:strRef>
          </c:tx>
          <c:spPr>
            <a:solidFill>
              <a:srgbClr val="FF8080"/>
            </a:solidFill>
            <a:ln w="12700">
              <a:solidFill>
                <a:srgbClr val="000000"/>
              </a:solidFill>
              <a:prstDash val="solid"/>
            </a:ln>
          </c:spPr>
          <c:invertIfNegative val="0"/>
          <c:cat>
            <c:strRef>
              <c:f>グラフ!$A$2:$A$38</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グラフ!$C$2:$C$38</c:f>
              <c:numCache>
                <c:formatCode>#,##0.0\ ;[Red]\△\ #,##0.0\ </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6999-4D89-BC3C-CA6D9E668086}"/>
            </c:ext>
          </c:extLst>
        </c:ser>
        <c:ser>
          <c:idx val="2"/>
          <c:order val="2"/>
          <c:tx>
            <c:strRef>
              <c:f>グラフ!$D$1</c:f>
              <c:strCache>
                <c:ptCount val="1"/>
                <c:pt idx="0">
                  <c:v>第２次波及効果</c:v>
                </c:pt>
              </c:strCache>
            </c:strRef>
          </c:tx>
          <c:spPr>
            <a:solidFill>
              <a:srgbClr val="FFCC00"/>
            </a:solidFill>
            <a:ln w="12700">
              <a:solidFill>
                <a:srgbClr val="000000"/>
              </a:solidFill>
              <a:prstDash val="solid"/>
            </a:ln>
          </c:spPr>
          <c:invertIfNegative val="0"/>
          <c:cat>
            <c:strRef>
              <c:f>グラフ!$A$2:$A$38</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グラフ!$D$2:$D$38</c:f>
              <c:numCache>
                <c:formatCode>#,##0.0\ ;[Red]\△\ #,##0.0\ </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2-6999-4D89-BC3C-CA6D9E668086}"/>
            </c:ext>
          </c:extLst>
        </c:ser>
        <c:dLbls>
          <c:showLegendKey val="0"/>
          <c:showVal val="0"/>
          <c:showCatName val="0"/>
          <c:showSerName val="0"/>
          <c:showPercent val="0"/>
          <c:showBubbleSize val="0"/>
        </c:dLbls>
        <c:gapWidth val="150"/>
        <c:overlap val="100"/>
        <c:axId val="498810480"/>
        <c:axId val="1"/>
      </c:barChart>
      <c:catAx>
        <c:axId val="498810480"/>
        <c:scaling>
          <c:orientation val="maxMin"/>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rgbClr val="000000"/>
              </a:solidFill>
              <a:prstDash val="solid"/>
            </a:ln>
          </c:spPr>
        </c:majorGridlines>
        <c:numFmt formatCode="#,##0\ ;[Red]\△\ #,##0\ "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Ｐゴシック"/>
                <a:ea typeface="ＭＳ Ｐゴシック"/>
                <a:cs typeface="ＭＳ Ｐゴシック"/>
              </a:defRPr>
            </a:pPr>
            <a:endParaRPr lang="ja-JP"/>
          </a:p>
        </c:txPr>
        <c:crossAx val="498810480"/>
        <c:crosses val="autoZero"/>
        <c:crossBetween val="between"/>
      </c:valAx>
      <c:spPr>
        <a:solidFill>
          <a:srgbClr val="FFFFCC"/>
        </a:solidFill>
        <a:ln w="12700">
          <a:solidFill>
            <a:srgbClr val="808080"/>
          </a:solidFill>
          <a:prstDash val="solid"/>
        </a:ln>
      </c:spPr>
    </c:plotArea>
    <c:legend>
      <c:legendPos val="r"/>
      <c:layout>
        <c:manualLayout>
          <c:xMode val="edge"/>
          <c:yMode val="edge"/>
          <c:x val="0.83796425909724237"/>
          <c:y val="0.50663157821452687"/>
          <c:w val="0.15432114967110588"/>
          <c:h val="0.11671101457145439"/>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portrait"/>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9525</xdr:colOff>
      <xdr:row>4</xdr:row>
      <xdr:rowOff>85725</xdr:rowOff>
    </xdr:from>
    <xdr:to>
      <xdr:col>7</xdr:col>
      <xdr:colOff>276225</xdr:colOff>
      <xdr:row>14</xdr:row>
      <xdr:rowOff>0</xdr:rowOff>
    </xdr:to>
    <xdr:sp macro="" textlink="">
      <xdr:nvSpPr>
        <xdr:cNvPr id="7261" name="Rectangle 1">
          <a:extLst>
            <a:ext uri="{FF2B5EF4-FFF2-40B4-BE49-F238E27FC236}">
              <a16:creationId xmlns:a16="http://schemas.microsoft.com/office/drawing/2014/main" id="{2ED315DC-E4DA-45A2-BCAB-1A0C5B0FDFDC}"/>
            </a:ext>
          </a:extLst>
        </xdr:cNvPr>
        <xdr:cNvSpPr>
          <a:spLocks noChangeArrowheads="1"/>
        </xdr:cNvSpPr>
      </xdr:nvSpPr>
      <xdr:spPr bwMode="auto">
        <a:xfrm>
          <a:off x="619125" y="781050"/>
          <a:ext cx="4486275" cy="14382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7</xdr:col>
      <xdr:colOff>352425</xdr:colOff>
      <xdr:row>43</xdr:row>
      <xdr:rowOff>28575</xdr:rowOff>
    </xdr:from>
    <xdr:ext cx="3019425" cy="998094"/>
    <xdr:sp macro="" textlink="">
      <xdr:nvSpPr>
        <xdr:cNvPr id="3" name="テキスト ボックス 2">
          <a:extLst>
            <a:ext uri="{FF2B5EF4-FFF2-40B4-BE49-F238E27FC236}">
              <a16:creationId xmlns:a16="http://schemas.microsoft.com/office/drawing/2014/main" id="{79D84067-C7A4-44A6-9729-E0732F62E758}"/>
            </a:ext>
          </a:extLst>
        </xdr:cNvPr>
        <xdr:cNvSpPr txBox="1"/>
      </xdr:nvSpPr>
      <xdr:spPr>
        <a:xfrm>
          <a:off x="5181600" y="7362825"/>
          <a:ext cx="3019425" cy="99809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問い合わせ先：</a:t>
          </a:r>
          <a:endParaRPr kumimoji="1" lang="en-US" altLang="ja-JP" sz="1100"/>
        </a:p>
        <a:p>
          <a:r>
            <a:rPr kumimoji="1" lang="ja-JP" altLang="en-US" sz="1100"/>
            <a:t>政策部統計分析課</a:t>
          </a:r>
          <a:endParaRPr kumimoji="1" lang="en-US" altLang="ja-JP" sz="1100"/>
        </a:p>
        <a:p>
          <a:r>
            <a:rPr kumimoji="1" lang="ja-JP" altLang="en-US" sz="1100"/>
            <a:t>加工分析担当</a:t>
          </a:r>
          <a:endParaRPr kumimoji="1" lang="en-US" altLang="ja-JP" sz="1100"/>
        </a:p>
        <a:p>
          <a:r>
            <a:rPr kumimoji="1" lang="en-US" altLang="ja-JP" sz="1100"/>
            <a:t>TEL:0952-25-7037</a:t>
          </a:r>
          <a:r>
            <a:rPr kumimoji="1" lang="ja-JP" altLang="en-US" sz="1100"/>
            <a:t>（内線</a:t>
          </a:r>
          <a:r>
            <a:rPr kumimoji="1" lang="en-US" altLang="ja-JP" sz="1100"/>
            <a:t>1658</a:t>
          </a:r>
          <a:r>
            <a:rPr kumimoji="1" lang="ja-JP" altLang="en-US" sz="1100"/>
            <a:t>）</a:t>
          </a:r>
          <a:endParaRPr kumimoji="1" lang="en-US" altLang="ja-JP" sz="1100"/>
        </a:p>
        <a:p>
          <a:r>
            <a:rPr kumimoji="1" lang="en-US" altLang="ja-JP" sz="1100"/>
            <a:t>E-mail:toukeibunseki@pref.saga.lg.jp</a:t>
          </a:r>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37</xdr:col>
      <xdr:colOff>9525</xdr:colOff>
      <xdr:row>16</xdr:row>
      <xdr:rowOff>295275</xdr:rowOff>
    </xdr:from>
    <xdr:to>
      <xdr:col>37</xdr:col>
      <xdr:colOff>152400</xdr:colOff>
      <xdr:row>18</xdr:row>
      <xdr:rowOff>228600</xdr:rowOff>
    </xdr:to>
    <xdr:sp macro="" textlink="">
      <xdr:nvSpPr>
        <xdr:cNvPr id="4155" name="AutoShape 2">
          <a:extLst>
            <a:ext uri="{FF2B5EF4-FFF2-40B4-BE49-F238E27FC236}">
              <a16:creationId xmlns:a16="http://schemas.microsoft.com/office/drawing/2014/main" id="{8F18FF61-CC09-4ABC-8312-C2188631F0D8}"/>
            </a:ext>
          </a:extLst>
        </xdr:cNvPr>
        <xdr:cNvSpPr>
          <a:spLocks/>
        </xdr:cNvSpPr>
      </xdr:nvSpPr>
      <xdr:spPr bwMode="auto">
        <a:xfrm>
          <a:off x="6638925" y="3952875"/>
          <a:ext cx="142875" cy="581025"/>
        </a:xfrm>
        <a:prstGeom prst="rightBrace">
          <a:avLst>
            <a:gd name="adj1" fmla="val 33889"/>
            <a:gd name="adj2" fmla="val 50000"/>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9</xdr:row>
      <xdr:rowOff>0</xdr:rowOff>
    </xdr:from>
    <xdr:to>
      <xdr:col>12</xdr:col>
      <xdr:colOff>0</xdr:colOff>
      <xdr:row>12</xdr:row>
      <xdr:rowOff>0</xdr:rowOff>
    </xdr:to>
    <xdr:sp macro="" textlink="">
      <xdr:nvSpPr>
        <xdr:cNvPr id="58498" name="Line 1">
          <a:extLst>
            <a:ext uri="{FF2B5EF4-FFF2-40B4-BE49-F238E27FC236}">
              <a16:creationId xmlns:a16="http://schemas.microsoft.com/office/drawing/2014/main" id="{D94DDC32-47E0-449F-8D72-5386BD65FEAA}"/>
            </a:ext>
          </a:extLst>
        </xdr:cNvPr>
        <xdr:cNvSpPr>
          <a:spLocks noChangeShapeType="1"/>
        </xdr:cNvSpPr>
      </xdr:nvSpPr>
      <xdr:spPr bwMode="auto">
        <a:xfrm>
          <a:off x="1943100" y="1438275"/>
          <a:ext cx="0" cy="4572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16</xdr:row>
      <xdr:rowOff>0</xdr:rowOff>
    </xdr:from>
    <xdr:to>
      <xdr:col>15</xdr:col>
      <xdr:colOff>9525</xdr:colOff>
      <xdr:row>19</xdr:row>
      <xdr:rowOff>152400</xdr:rowOff>
    </xdr:to>
    <xdr:grpSp>
      <xdr:nvGrpSpPr>
        <xdr:cNvPr id="58499" name="Group 2">
          <a:extLst>
            <a:ext uri="{FF2B5EF4-FFF2-40B4-BE49-F238E27FC236}">
              <a16:creationId xmlns:a16="http://schemas.microsoft.com/office/drawing/2014/main" id="{CE5F3795-68E5-457B-A645-3F062E26C731}"/>
            </a:ext>
          </a:extLst>
        </xdr:cNvPr>
        <xdr:cNvGrpSpPr>
          <a:grpSpLocks/>
        </xdr:cNvGrpSpPr>
      </xdr:nvGrpSpPr>
      <xdr:grpSpPr bwMode="auto">
        <a:xfrm>
          <a:off x="1005840" y="2514600"/>
          <a:ext cx="1518285" cy="609600"/>
          <a:chOff x="90" y="272"/>
          <a:chExt cx="136" cy="54"/>
        </a:xfrm>
      </xdr:grpSpPr>
      <xdr:sp macro="" textlink="">
        <xdr:nvSpPr>
          <xdr:cNvPr id="58515" name="Line 3">
            <a:extLst>
              <a:ext uri="{FF2B5EF4-FFF2-40B4-BE49-F238E27FC236}">
                <a16:creationId xmlns:a16="http://schemas.microsoft.com/office/drawing/2014/main" id="{B4E7285B-0652-4ABE-8B38-16CBF7F53229}"/>
              </a:ext>
            </a:extLst>
          </xdr:cNvPr>
          <xdr:cNvSpPr>
            <a:spLocks noChangeShapeType="1"/>
          </xdr:cNvSpPr>
        </xdr:nvSpPr>
        <xdr:spPr bwMode="auto">
          <a:xfrm flipH="1">
            <a:off x="164" y="272"/>
            <a:ext cx="0" cy="1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nvGrpSpPr>
          <xdr:cNvPr id="58516" name="Group 4">
            <a:extLst>
              <a:ext uri="{FF2B5EF4-FFF2-40B4-BE49-F238E27FC236}">
                <a16:creationId xmlns:a16="http://schemas.microsoft.com/office/drawing/2014/main" id="{DEF33BCF-7B26-4A20-B85B-3DB1013AC044}"/>
              </a:ext>
            </a:extLst>
          </xdr:cNvPr>
          <xdr:cNvGrpSpPr>
            <a:grpSpLocks/>
          </xdr:cNvGrpSpPr>
        </xdr:nvGrpSpPr>
        <xdr:grpSpPr bwMode="auto">
          <a:xfrm>
            <a:off x="90" y="287"/>
            <a:ext cx="136" cy="39"/>
            <a:chOff x="90" y="290"/>
            <a:chExt cx="136" cy="32"/>
          </a:xfrm>
        </xdr:grpSpPr>
        <xdr:sp macro="" textlink="">
          <xdr:nvSpPr>
            <xdr:cNvPr id="58517" name="Line 5">
              <a:extLst>
                <a:ext uri="{FF2B5EF4-FFF2-40B4-BE49-F238E27FC236}">
                  <a16:creationId xmlns:a16="http://schemas.microsoft.com/office/drawing/2014/main" id="{C382198A-29F7-4CD9-8976-B1AB734BAB84}"/>
                </a:ext>
              </a:extLst>
            </xdr:cNvPr>
            <xdr:cNvSpPr>
              <a:spLocks noChangeShapeType="1"/>
            </xdr:cNvSpPr>
          </xdr:nvSpPr>
          <xdr:spPr bwMode="auto">
            <a:xfrm>
              <a:off x="90" y="290"/>
              <a:ext cx="136"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8518" name="Line 6">
              <a:extLst>
                <a:ext uri="{FF2B5EF4-FFF2-40B4-BE49-F238E27FC236}">
                  <a16:creationId xmlns:a16="http://schemas.microsoft.com/office/drawing/2014/main" id="{8FA87198-BD8E-441A-8D9D-CE8232E75A03}"/>
                </a:ext>
              </a:extLst>
            </xdr:cNvPr>
            <xdr:cNvSpPr>
              <a:spLocks noChangeShapeType="1"/>
            </xdr:cNvSpPr>
          </xdr:nvSpPr>
          <xdr:spPr bwMode="auto">
            <a:xfrm>
              <a:off x="90" y="290"/>
              <a:ext cx="0" cy="3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58519" name="Line 7">
              <a:extLst>
                <a:ext uri="{FF2B5EF4-FFF2-40B4-BE49-F238E27FC236}">
                  <a16:creationId xmlns:a16="http://schemas.microsoft.com/office/drawing/2014/main" id="{C9DE00A3-49DB-4C6A-B4AD-7FCED4DC9FE2}"/>
                </a:ext>
              </a:extLst>
            </xdr:cNvPr>
            <xdr:cNvSpPr>
              <a:spLocks noChangeShapeType="1"/>
            </xdr:cNvSpPr>
          </xdr:nvSpPr>
          <xdr:spPr bwMode="auto">
            <a:xfrm>
              <a:off x="226" y="290"/>
              <a:ext cx="0" cy="3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17</xdr:col>
      <xdr:colOff>133350</xdr:colOff>
      <xdr:row>22</xdr:row>
      <xdr:rowOff>0</xdr:rowOff>
    </xdr:from>
    <xdr:to>
      <xdr:col>17</xdr:col>
      <xdr:colOff>133350</xdr:colOff>
      <xdr:row>24</xdr:row>
      <xdr:rowOff>0</xdr:rowOff>
    </xdr:to>
    <xdr:sp macro="" textlink="">
      <xdr:nvSpPr>
        <xdr:cNvPr id="58500" name="Line 8">
          <a:extLst>
            <a:ext uri="{FF2B5EF4-FFF2-40B4-BE49-F238E27FC236}">
              <a16:creationId xmlns:a16="http://schemas.microsoft.com/office/drawing/2014/main" id="{2A169053-8A48-4187-AE37-308DFDD9CB56}"/>
            </a:ext>
          </a:extLst>
        </xdr:cNvPr>
        <xdr:cNvSpPr>
          <a:spLocks noChangeShapeType="1"/>
        </xdr:cNvSpPr>
      </xdr:nvSpPr>
      <xdr:spPr bwMode="auto">
        <a:xfrm>
          <a:off x="2886075" y="3438525"/>
          <a:ext cx="0" cy="3048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9525</xdr:rowOff>
    </xdr:from>
    <xdr:to>
      <xdr:col>6</xdr:col>
      <xdr:colOff>0</xdr:colOff>
      <xdr:row>26</xdr:row>
      <xdr:rowOff>0</xdr:rowOff>
    </xdr:to>
    <xdr:sp macro="" textlink="">
      <xdr:nvSpPr>
        <xdr:cNvPr id="58501" name="Line 9">
          <a:extLst>
            <a:ext uri="{FF2B5EF4-FFF2-40B4-BE49-F238E27FC236}">
              <a16:creationId xmlns:a16="http://schemas.microsoft.com/office/drawing/2014/main" id="{070D178B-393F-40EC-AC98-8076F5BDC8D4}"/>
            </a:ext>
          </a:extLst>
        </xdr:cNvPr>
        <xdr:cNvSpPr>
          <a:spLocks noChangeShapeType="1"/>
        </xdr:cNvSpPr>
      </xdr:nvSpPr>
      <xdr:spPr bwMode="auto">
        <a:xfrm>
          <a:off x="971550" y="3448050"/>
          <a:ext cx="0" cy="6096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32</xdr:row>
      <xdr:rowOff>0</xdr:rowOff>
    </xdr:from>
    <xdr:to>
      <xdr:col>30</xdr:col>
      <xdr:colOff>0</xdr:colOff>
      <xdr:row>35</xdr:row>
      <xdr:rowOff>9525</xdr:rowOff>
    </xdr:to>
    <xdr:grpSp>
      <xdr:nvGrpSpPr>
        <xdr:cNvPr id="58502" name="Group 10">
          <a:extLst>
            <a:ext uri="{FF2B5EF4-FFF2-40B4-BE49-F238E27FC236}">
              <a16:creationId xmlns:a16="http://schemas.microsoft.com/office/drawing/2014/main" id="{61C1683C-0C2B-4781-B9D7-C88A9DDCA87D}"/>
            </a:ext>
          </a:extLst>
        </xdr:cNvPr>
        <xdr:cNvGrpSpPr>
          <a:grpSpLocks/>
        </xdr:cNvGrpSpPr>
      </xdr:nvGrpSpPr>
      <xdr:grpSpPr bwMode="auto">
        <a:xfrm>
          <a:off x="2179320" y="4975860"/>
          <a:ext cx="2849880" cy="466725"/>
          <a:chOff x="208" y="529"/>
          <a:chExt cx="272" cy="52"/>
        </a:xfrm>
      </xdr:grpSpPr>
      <xdr:sp macro="" textlink="">
        <xdr:nvSpPr>
          <xdr:cNvPr id="58513" name="Line 11">
            <a:extLst>
              <a:ext uri="{FF2B5EF4-FFF2-40B4-BE49-F238E27FC236}">
                <a16:creationId xmlns:a16="http://schemas.microsoft.com/office/drawing/2014/main" id="{ECBE580F-83E9-4CDF-A34A-5D2786EC502F}"/>
              </a:ext>
            </a:extLst>
          </xdr:cNvPr>
          <xdr:cNvSpPr>
            <a:spLocks noChangeShapeType="1"/>
          </xdr:cNvSpPr>
        </xdr:nvSpPr>
        <xdr:spPr bwMode="auto">
          <a:xfrm>
            <a:off x="208" y="529"/>
            <a:ext cx="0" cy="5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58514" name="Freeform 12">
            <a:extLst>
              <a:ext uri="{FF2B5EF4-FFF2-40B4-BE49-F238E27FC236}">
                <a16:creationId xmlns:a16="http://schemas.microsoft.com/office/drawing/2014/main" id="{9B057B70-FF5C-4755-879C-DCC2B53ABAEB}"/>
              </a:ext>
            </a:extLst>
          </xdr:cNvPr>
          <xdr:cNvSpPr>
            <a:spLocks/>
          </xdr:cNvSpPr>
        </xdr:nvSpPr>
        <xdr:spPr bwMode="auto">
          <a:xfrm>
            <a:off x="208" y="529"/>
            <a:ext cx="272" cy="21"/>
          </a:xfrm>
          <a:custGeom>
            <a:avLst/>
            <a:gdLst>
              <a:gd name="T0" fmla="*/ 272 w 272"/>
              <a:gd name="T1" fmla="*/ 0 h 21"/>
              <a:gd name="T2" fmla="*/ 272 w 272"/>
              <a:gd name="T3" fmla="*/ 21 h 21"/>
              <a:gd name="T4" fmla="*/ 0 w 272"/>
              <a:gd name="T5" fmla="*/ 21 h 21"/>
              <a:gd name="T6" fmla="*/ 0 60000 65536"/>
              <a:gd name="T7" fmla="*/ 0 60000 65536"/>
              <a:gd name="T8" fmla="*/ 0 60000 65536"/>
              <a:gd name="T9" fmla="*/ 0 w 272"/>
              <a:gd name="T10" fmla="*/ 0 h 21"/>
              <a:gd name="T11" fmla="*/ 272 w 272"/>
              <a:gd name="T12" fmla="*/ 21 h 21"/>
            </a:gdLst>
            <a:ahLst/>
            <a:cxnLst>
              <a:cxn ang="T6">
                <a:pos x="T0" y="T1"/>
              </a:cxn>
              <a:cxn ang="T7">
                <a:pos x="T2" y="T3"/>
              </a:cxn>
              <a:cxn ang="T8">
                <a:pos x="T4" y="T5"/>
              </a:cxn>
            </a:cxnLst>
            <a:rect l="T9" t="T10" r="T11" b="T12"/>
            <a:pathLst>
              <a:path w="272" h="21">
                <a:moveTo>
                  <a:pt x="272" y="0"/>
                </a:moveTo>
                <a:lnTo>
                  <a:pt x="272" y="21"/>
                </a:lnTo>
                <a:lnTo>
                  <a:pt x="0" y="21"/>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37</xdr:row>
      <xdr:rowOff>0</xdr:rowOff>
    </xdr:from>
    <xdr:to>
      <xdr:col>10</xdr:col>
      <xdr:colOff>0</xdr:colOff>
      <xdr:row>41</xdr:row>
      <xdr:rowOff>0</xdr:rowOff>
    </xdr:to>
    <xdr:sp macro="" textlink="">
      <xdr:nvSpPr>
        <xdr:cNvPr id="58503" name="Line 13">
          <a:extLst>
            <a:ext uri="{FF2B5EF4-FFF2-40B4-BE49-F238E27FC236}">
              <a16:creationId xmlns:a16="http://schemas.microsoft.com/office/drawing/2014/main" id="{37F2DAF4-F33C-4597-9037-7C83BDDDA39F}"/>
            </a:ext>
          </a:extLst>
        </xdr:cNvPr>
        <xdr:cNvSpPr>
          <a:spLocks noChangeShapeType="1"/>
        </xdr:cNvSpPr>
      </xdr:nvSpPr>
      <xdr:spPr bwMode="auto">
        <a:xfrm>
          <a:off x="1619250" y="5753100"/>
          <a:ext cx="0" cy="6096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xdr:colOff>
      <xdr:row>43</xdr:row>
      <xdr:rowOff>9525</xdr:rowOff>
    </xdr:from>
    <xdr:to>
      <xdr:col>15</xdr:col>
      <xdr:colOff>19050</xdr:colOff>
      <xdr:row>47</xdr:row>
      <xdr:rowOff>0</xdr:rowOff>
    </xdr:to>
    <xdr:grpSp>
      <xdr:nvGrpSpPr>
        <xdr:cNvPr id="58504" name="Group 14">
          <a:extLst>
            <a:ext uri="{FF2B5EF4-FFF2-40B4-BE49-F238E27FC236}">
              <a16:creationId xmlns:a16="http://schemas.microsoft.com/office/drawing/2014/main" id="{387A8D84-3DC1-472F-8435-EB2A3F5B3DB9}"/>
            </a:ext>
          </a:extLst>
        </xdr:cNvPr>
        <xdr:cNvGrpSpPr>
          <a:grpSpLocks/>
        </xdr:cNvGrpSpPr>
      </xdr:nvGrpSpPr>
      <xdr:grpSpPr bwMode="auto">
        <a:xfrm>
          <a:off x="1015365" y="6677025"/>
          <a:ext cx="1518285" cy="600075"/>
          <a:chOff x="90" y="272"/>
          <a:chExt cx="136" cy="54"/>
        </a:xfrm>
      </xdr:grpSpPr>
      <xdr:sp macro="" textlink="">
        <xdr:nvSpPr>
          <xdr:cNvPr id="58508" name="Line 15">
            <a:extLst>
              <a:ext uri="{FF2B5EF4-FFF2-40B4-BE49-F238E27FC236}">
                <a16:creationId xmlns:a16="http://schemas.microsoft.com/office/drawing/2014/main" id="{DFAE44DE-18A6-4D43-AFF0-F8CA6145EC60}"/>
              </a:ext>
            </a:extLst>
          </xdr:cNvPr>
          <xdr:cNvSpPr>
            <a:spLocks noChangeShapeType="1"/>
          </xdr:cNvSpPr>
        </xdr:nvSpPr>
        <xdr:spPr bwMode="auto">
          <a:xfrm flipH="1">
            <a:off x="164" y="272"/>
            <a:ext cx="0" cy="1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nvGrpSpPr>
          <xdr:cNvPr id="58509" name="Group 16">
            <a:extLst>
              <a:ext uri="{FF2B5EF4-FFF2-40B4-BE49-F238E27FC236}">
                <a16:creationId xmlns:a16="http://schemas.microsoft.com/office/drawing/2014/main" id="{BA222F23-12D4-471B-B654-49C1E5B1CCDD}"/>
              </a:ext>
            </a:extLst>
          </xdr:cNvPr>
          <xdr:cNvGrpSpPr>
            <a:grpSpLocks/>
          </xdr:cNvGrpSpPr>
        </xdr:nvGrpSpPr>
        <xdr:grpSpPr bwMode="auto">
          <a:xfrm>
            <a:off x="90" y="287"/>
            <a:ext cx="136" cy="39"/>
            <a:chOff x="90" y="290"/>
            <a:chExt cx="136" cy="32"/>
          </a:xfrm>
        </xdr:grpSpPr>
        <xdr:sp macro="" textlink="">
          <xdr:nvSpPr>
            <xdr:cNvPr id="58510" name="Line 17">
              <a:extLst>
                <a:ext uri="{FF2B5EF4-FFF2-40B4-BE49-F238E27FC236}">
                  <a16:creationId xmlns:a16="http://schemas.microsoft.com/office/drawing/2014/main" id="{84A0469E-6363-43B2-9ED4-2D7BA803AB11}"/>
                </a:ext>
              </a:extLst>
            </xdr:cNvPr>
            <xdr:cNvSpPr>
              <a:spLocks noChangeShapeType="1"/>
            </xdr:cNvSpPr>
          </xdr:nvSpPr>
          <xdr:spPr bwMode="auto">
            <a:xfrm>
              <a:off x="90" y="290"/>
              <a:ext cx="136"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8511" name="Line 18">
              <a:extLst>
                <a:ext uri="{FF2B5EF4-FFF2-40B4-BE49-F238E27FC236}">
                  <a16:creationId xmlns:a16="http://schemas.microsoft.com/office/drawing/2014/main" id="{B2D05F73-D28E-47EB-B228-F060206E6285}"/>
                </a:ext>
              </a:extLst>
            </xdr:cNvPr>
            <xdr:cNvSpPr>
              <a:spLocks noChangeShapeType="1"/>
            </xdr:cNvSpPr>
          </xdr:nvSpPr>
          <xdr:spPr bwMode="auto">
            <a:xfrm>
              <a:off x="90" y="290"/>
              <a:ext cx="0" cy="3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58512" name="Line 19">
              <a:extLst>
                <a:ext uri="{FF2B5EF4-FFF2-40B4-BE49-F238E27FC236}">
                  <a16:creationId xmlns:a16="http://schemas.microsoft.com/office/drawing/2014/main" id="{06D0A72D-33A3-44D8-91D5-EA9478ABCED9}"/>
                </a:ext>
              </a:extLst>
            </xdr:cNvPr>
            <xdr:cNvSpPr>
              <a:spLocks noChangeShapeType="1"/>
            </xdr:cNvSpPr>
          </xdr:nvSpPr>
          <xdr:spPr bwMode="auto">
            <a:xfrm>
              <a:off x="226" y="290"/>
              <a:ext cx="0" cy="3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6</xdr:col>
      <xdr:colOff>0</xdr:colOff>
      <xdr:row>49</xdr:row>
      <xdr:rowOff>0</xdr:rowOff>
    </xdr:from>
    <xdr:to>
      <xdr:col>6</xdr:col>
      <xdr:colOff>0</xdr:colOff>
      <xdr:row>53</xdr:row>
      <xdr:rowOff>9525</xdr:rowOff>
    </xdr:to>
    <xdr:sp macro="" textlink="">
      <xdr:nvSpPr>
        <xdr:cNvPr id="58505" name="Line 20">
          <a:extLst>
            <a:ext uri="{FF2B5EF4-FFF2-40B4-BE49-F238E27FC236}">
              <a16:creationId xmlns:a16="http://schemas.microsoft.com/office/drawing/2014/main" id="{834293B4-9921-492B-9FC4-7FE5ED2A44C7}"/>
            </a:ext>
          </a:extLst>
        </xdr:cNvPr>
        <xdr:cNvSpPr>
          <a:spLocks noChangeShapeType="1"/>
        </xdr:cNvSpPr>
      </xdr:nvSpPr>
      <xdr:spPr bwMode="auto">
        <a:xfrm>
          <a:off x="971550" y="7600950"/>
          <a:ext cx="0" cy="6286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142875</xdr:colOff>
      <xdr:row>49</xdr:row>
      <xdr:rowOff>0</xdr:rowOff>
    </xdr:from>
    <xdr:to>
      <xdr:col>17</xdr:col>
      <xdr:colOff>142875</xdr:colOff>
      <xdr:row>51</xdr:row>
      <xdr:rowOff>0</xdr:rowOff>
    </xdr:to>
    <xdr:sp macro="" textlink="">
      <xdr:nvSpPr>
        <xdr:cNvPr id="58506" name="Line 21">
          <a:extLst>
            <a:ext uri="{FF2B5EF4-FFF2-40B4-BE49-F238E27FC236}">
              <a16:creationId xmlns:a16="http://schemas.microsoft.com/office/drawing/2014/main" id="{E93731F3-C9A6-4391-91BF-DC8C98063ECB}"/>
            </a:ext>
          </a:extLst>
        </xdr:cNvPr>
        <xdr:cNvSpPr>
          <a:spLocks noChangeShapeType="1"/>
        </xdr:cNvSpPr>
      </xdr:nvSpPr>
      <xdr:spPr bwMode="auto">
        <a:xfrm>
          <a:off x="2895600" y="7600950"/>
          <a:ext cx="0" cy="3048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104775</xdr:colOff>
      <xdr:row>9</xdr:row>
      <xdr:rowOff>0</xdr:rowOff>
    </xdr:from>
    <xdr:to>
      <xdr:col>24</xdr:col>
      <xdr:colOff>104775</xdr:colOff>
      <xdr:row>26</xdr:row>
      <xdr:rowOff>0</xdr:rowOff>
    </xdr:to>
    <xdr:sp macro="" textlink="">
      <xdr:nvSpPr>
        <xdr:cNvPr id="58507" name="Line 22">
          <a:extLst>
            <a:ext uri="{FF2B5EF4-FFF2-40B4-BE49-F238E27FC236}">
              <a16:creationId xmlns:a16="http://schemas.microsoft.com/office/drawing/2014/main" id="{5622044C-7EC9-4506-979E-9810F6F03321}"/>
            </a:ext>
          </a:extLst>
        </xdr:cNvPr>
        <xdr:cNvSpPr>
          <a:spLocks noChangeShapeType="1"/>
        </xdr:cNvSpPr>
      </xdr:nvSpPr>
      <xdr:spPr bwMode="auto">
        <a:xfrm>
          <a:off x="3990975" y="1438275"/>
          <a:ext cx="0" cy="2619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161925</xdr:colOff>
      <xdr:row>0</xdr:row>
      <xdr:rowOff>28575</xdr:rowOff>
    </xdr:from>
    <xdr:to>
      <xdr:col>13</xdr:col>
      <xdr:colOff>161925</xdr:colOff>
      <xdr:row>40</xdr:row>
      <xdr:rowOff>161925</xdr:rowOff>
    </xdr:to>
    <xdr:graphicFrame macro="">
      <xdr:nvGraphicFramePr>
        <xdr:cNvPr id="8297" name="Chart 1">
          <a:extLst>
            <a:ext uri="{FF2B5EF4-FFF2-40B4-BE49-F238E27FC236}">
              <a16:creationId xmlns:a16="http://schemas.microsoft.com/office/drawing/2014/main" id="{27904A5D-9965-4BB3-B69C-5F250A6F45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81915</xdr:colOff>
      <xdr:row>0</xdr:row>
      <xdr:rowOff>114300</xdr:rowOff>
    </xdr:from>
    <xdr:to>
      <xdr:col>12</xdr:col>
      <xdr:colOff>636295</xdr:colOff>
      <xdr:row>0</xdr:row>
      <xdr:rowOff>304800</xdr:rowOff>
    </xdr:to>
    <xdr:sp macro="" textlink="">
      <xdr:nvSpPr>
        <xdr:cNvPr id="8194" name="Text Box 2">
          <a:extLst>
            <a:ext uri="{FF2B5EF4-FFF2-40B4-BE49-F238E27FC236}">
              <a16:creationId xmlns:a16="http://schemas.microsoft.com/office/drawing/2014/main" id="{A219E0E9-EF68-4276-91EA-7A0394F6EE77}"/>
            </a:ext>
          </a:extLst>
        </xdr:cNvPr>
        <xdr:cNvSpPr txBox="1">
          <a:spLocks noChangeArrowheads="1"/>
        </xdr:cNvSpPr>
      </xdr:nvSpPr>
      <xdr:spPr bwMode="auto">
        <a:xfrm>
          <a:off x="11359515" y="114300"/>
          <a:ext cx="554380" cy="190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百万円</a:t>
          </a:r>
          <a:r>
            <a:rPr lang="ja-JP" altLang="en-US" sz="11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N41"/>
  <sheetViews>
    <sheetView tabSelected="1" zoomScaleNormal="100" workbookViewId="0">
      <selection activeCell="E27" sqref="E27"/>
    </sheetView>
  </sheetViews>
  <sheetFormatPr defaultRowHeight="12" x14ac:dyDescent="0.15"/>
  <cols>
    <col min="2" max="2" width="17.5546875" customWidth="1"/>
  </cols>
  <sheetData>
    <row r="2" spans="1:4" s="109" customFormat="1" ht="20.25" customHeight="1" thickBot="1" x14ac:dyDescent="0.25">
      <c r="A2" s="134" t="s">
        <v>107</v>
      </c>
    </row>
    <row r="3" spans="1:4" s="109" customFormat="1" ht="14.4" customHeight="1" thickBot="1" x14ac:dyDescent="0.25">
      <c r="A3" s="133" t="s">
        <v>133</v>
      </c>
      <c r="C3" s="132"/>
      <c r="D3" s="133" t="s">
        <v>112</v>
      </c>
    </row>
    <row r="4" spans="1:4" ht="8.25" customHeight="1" x14ac:dyDescent="0.15"/>
    <row r="6" spans="1:4" x14ac:dyDescent="0.15">
      <c r="B6" t="s">
        <v>110</v>
      </c>
    </row>
    <row r="7" spans="1:4" x14ac:dyDescent="0.15">
      <c r="B7" t="s">
        <v>111</v>
      </c>
    </row>
    <row r="9" spans="1:4" x14ac:dyDescent="0.15">
      <c r="B9" t="s">
        <v>108</v>
      </c>
    </row>
    <row r="10" spans="1:4" x14ac:dyDescent="0.15">
      <c r="C10" s="131" t="s">
        <v>134</v>
      </c>
    </row>
    <row r="11" spans="1:4" x14ac:dyDescent="0.15">
      <c r="B11" t="s">
        <v>109</v>
      </c>
    </row>
    <row r="12" spans="1:4" x14ac:dyDescent="0.15">
      <c r="C12" s="131" t="s">
        <v>134</v>
      </c>
    </row>
    <row r="13" spans="1:4" x14ac:dyDescent="0.15">
      <c r="B13" t="s">
        <v>207</v>
      </c>
    </row>
    <row r="16" spans="1:4" ht="13.2" x14ac:dyDescent="0.2">
      <c r="A16" s="133" t="s">
        <v>135</v>
      </c>
    </row>
    <row r="17" spans="1:14" ht="14.4" customHeight="1" x14ac:dyDescent="0.15">
      <c r="A17" t="s">
        <v>136</v>
      </c>
    </row>
    <row r="18" spans="1:14" ht="15" customHeight="1" x14ac:dyDescent="0.15">
      <c r="B18" t="s">
        <v>216</v>
      </c>
    </row>
    <row r="19" spans="1:14" ht="15.75" customHeight="1" x14ac:dyDescent="0.15">
      <c r="B19" s="150"/>
      <c r="C19" s="150"/>
      <c r="D19" s="150"/>
      <c r="E19" s="150"/>
      <c r="F19" s="150"/>
      <c r="G19" s="150"/>
      <c r="H19" s="150"/>
      <c r="I19" s="150"/>
      <c r="J19" s="150"/>
      <c r="K19" s="150"/>
      <c r="L19" s="150"/>
      <c r="M19" s="150"/>
      <c r="N19" s="150"/>
    </row>
    <row r="20" spans="1:14" ht="13.2" x14ac:dyDescent="0.15">
      <c r="A20" s="138" t="s">
        <v>137</v>
      </c>
      <c r="B20" s="135"/>
      <c r="C20" s="135"/>
      <c r="D20" s="135"/>
      <c r="E20" s="135"/>
      <c r="F20" s="135"/>
      <c r="G20" s="135"/>
      <c r="H20" s="135"/>
      <c r="I20" s="135"/>
      <c r="J20" s="135"/>
      <c r="K20" s="135"/>
      <c r="L20" s="135"/>
      <c r="M20" s="135"/>
    </row>
    <row r="22" spans="1:14" ht="13.2" x14ac:dyDescent="0.15">
      <c r="A22" s="135"/>
      <c r="B22" s="139" t="s">
        <v>138</v>
      </c>
      <c r="C22" s="136" t="s">
        <v>139</v>
      </c>
      <c r="D22" s="137"/>
      <c r="E22" s="137"/>
      <c r="F22" s="137"/>
      <c r="G22" s="137"/>
      <c r="H22" s="137"/>
      <c r="I22" s="137"/>
      <c r="J22" s="137"/>
      <c r="K22" s="137"/>
      <c r="L22" s="137"/>
      <c r="M22" s="137"/>
    </row>
    <row r="23" spans="1:14" ht="13.2" x14ac:dyDescent="0.15">
      <c r="A23" s="135"/>
      <c r="B23" s="139" t="s">
        <v>140</v>
      </c>
      <c r="C23" s="136" t="s">
        <v>141</v>
      </c>
      <c r="D23" s="137"/>
      <c r="E23" s="137"/>
      <c r="F23" s="137"/>
      <c r="G23" s="137"/>
      <c r="H23" s="137"/>
      <c r="I23" s="137"/>
      <c r="J23" s="137"/>
      <c r="K23" s="137"/>
      <c r="L23" s="137"/>
      <c r="M23" s="137"/>
    </row>
    <row r="24" spans="1:14" ht="13.2" x14ac:dyDescent="0.15">
      <c r="A24" s="135"/>
      <c r="B24" s="139" t="s">
        <v>142</v>
      </c>
      <c r="C24" s="258" t="s">
        <v>143</v>
      </c>
      <c r="D24" s="258"/>
      <c r="E24" s="258"/>
      <c r="F24" s="258"/>
      <c r="G24" s="258"/>
      <c r="H24" s="258"/>
      <c r="I24" s="258"/>
      <c r="J24" s="258"/>
      <c r="K24" s="258"/>
      <c r="L24" s="258"/>
      <c r="M24" s="258"/>
      <c r="N24" s="258"/>
    </row>
    <row r="25" spans="1:14" ht="13.2" x14ac:dyDescent="0.15">
      <c r="A25" s="135"/>
      <c r="B25" s="139"/>
      <c r="C25" s="258"/>
      <c r="D25" s="258"/>
      <c r="E25" s="258"/>
      <c r="F25" s="258"/>
      <c r="G25" s="258"/>
      <c r="H25" s="258"/>
      <c r="I25" s="258"/>
      <c r="J25" s="258"/>
      <c r="K25" s="258"/>
      <c r="L25" s="258"/>
      <c r="M25" s="258"/>
      <c r="N25" s="258"/>
    </row>
    <row r="26" spans="1:14" ht="13.2" x14ac:dyDescent="0.15">
      <c r="A26" s="135"/>
      <c r="B26" s="139" t="s">
        <v>144</v>
      </c>
      <c r="C26" s="136" t="s">
        <v>145</v>
      </c>
      <c r="D26" s="137"/>
      <c r="E26" s="137"/>
      <c r="F26" s="137"/>
      <c r="G26" s="137"/>
      <c r="H26" s="137"/>
      <c r="I26" s="137"/>
      <c r="J26" s="137"/>
      <c r="K26" s="137"/>
      <c r="L26" s="137"/>
      <c r="M26" s="137"/>
    </row>
    <row r="27" spans="1:14" ht="13.2" x14ac:dyDescent="0.15">
      <c r="A27" s="135"/>
      <c r="B27" s="139" t="s">
        <v>146</v>
      </c>
      <c r="C27" s="136" t="s">
        <v>147</v>
      </c>
      <c r="D27" s="137"/>
      <c r="E27" s="137"/>
      <c r="F27" s="137"/>
      <c r="G27" s="137"/>
      <c r="H27" s="137"/>
      <c r="I27" s="137"/>
      <c r="J27" s="137"/>
      <c r="K27" s="137"/>
      <c r="L27" s="137"/>
      <c r="M27" s="137"/>
    </row>
    <row r="28" spans="1:14" ht="13.2" x14ac:dyDescent="0.15">
      <c r="A28" s="135"/>
      <c r="B28" s="139" t="s">
        <v>148</v>
      </c>
      <c r="C28" s="258" t="s">
        <v>149</v>
      </c>
      <c r="D28" s="258"/>
      <c r="E28" s="258"/>
      <c r="F28" s="258"/>
      <c r="G28" s="258"/>
      <c r="H28" s="258"/>
      <c r="I28" s="258"/>
      <c r="J28" s="258"/>
      <c r="K28" s="258"/>
      <c r="L28" s="258"/>
      <c r="M28" s="258"/>
      <c r="N28" s="258"/>
    </row>
    <row r="29" spans="1:14" ht="13.2" x14ac:dyDescent="0.15">
      <c r="A29" s="135"/>
      <c r="B29" s="139"/>
      <c r="C29" s="258"/>
      <c r="D29" s="258"/>
      <c r="E29" s="258"/>
      <c r="F29" s="258"/>
      <c r="G29" s="258"/>
      <c r="H29" s="258"/>
      <c r="I29" s="258"/>
      <c r="J29" s="258"/>
      <c r="K29" s="258"/>
      <c r="L29" s="258"/>
      <c r="M29" s="258"/>
      <c r="N29" s="258"/>
    </row>
    <row r="30" spans="1:14" ht="13.2" x14ac:dyDescent="0.15">
      <c r="A30" s="135"/>
      <c r="B30" s="139" t="s">
        <v>150</v>
      </c>
      <c r="C30" s="258" t="s">
        <v>151</v>
      </c>
      <c r="D30" s="258"/>
      <c r="E30" s="258"/>
      <c r="F30" s="258"/>
      <c r="G30" s="258"/>
      <c r="H30" s="258"/>
      <c r="I30" s="258"/>
      <c r="J30" s="258"/>
      <c r="K30" s="258"/>
      <c r="L30" s="258"/>
      <c r="M30" s="258"/>
      <c r="N30" s="258"/>
    </row>
    <row r="31" spans="1:14" ht="13.2" x14ac:dyDescent="0.15">
      <c r="A31" s="135"/>
      <c r="B31" s="139"/>
      <c r="C31" s="258"/>
      <c r="D31" s="258"/>
      <c r="E31" s="258"/>
      <c r="F31" s="258"/>
      <c r="G31" s="258"/>
      <c r="H31" s="258"/>
      <c r="I31" s="258"/>
      <c r="J31" s="258"/>
      <c r="K31" s="258"/>
      <c r="L31" s="258"/>
      <c r="M31" s="258"/>
      <c r="N31" s="258"/>
    </row>
    <row r="32" spans="1:14" ht="13.2" x14ac:dyDescent="0.15">
      <c r="A32" s="135"/>
      <c r="B32" s="139" t="s">
        <v>152</v>
      </c>
      <c r="C32" s="136" t="s">
        <v>153</v>
      </c>
      <c r="D32" s="137"/>
      <c r="E32" s="137"/>
      <c r="F32" s="137"/>
      <c r="G32" s="137"/>
      <c r="H32" s="137"/>
      <c r="I32" s="137"/>
      <c r="J32" s="137"/>
      <c r="K32" s="137"/>
      <c r="L32" s="137"/>
      <c r="M32" s="137"/>
    </row>
    <row r="33" spans="1:14" ht="17.25" customHeight="1" x14ac:dyDescent="0.15">
      <c r="A33" s="135"/>
      <c r="B33" s="139" t="s">
        <v>154</v>
      </c>
      <c r="C33" s="258" t="s">
        <v>209</v>
      </c>
      <c r="D33" s="258"/>
      <c r="E33" s="258"/>
      <c r="F33" s="258"/>
      <c r="G33" s="258"/>
      <c r="H33" s="258"/>
      <c r="I33" s="258"/>
      <c r="J33" s="258"/>
      <c r="K33" s="258"/>
      <c r="L33" s="258"/>
      <c r="M33" s="258"/>
      <c r="N33" s="258"/>
    </row>
    <row r="34" spans="1:14" x14ac:dyDescent="0.15">
      <c r="A34" s="135"/>
      <c r="B34" s="135"/>
      <c r="C34" s="258"/>
      <c r="D34" s="258"/>
      <c r="E34" s="258"/>
      <c r="F34" s="258"/>
      <c r="G34" s="258"/>
      <c r="H34" s="258"/>
      <c r="I34" s="258"/>
      <c r="J34" s="258"/>
      <c r="K34" s="258"/>
      <c r="L34" s="258"/>
      <c r="M34" s="258"/>
      <c r="N34" s="258"/>
    </row>
    <row r="35" spans="1:14" ht="13.2" x14ac:dyDescent="0.15">
      <c r="A35" s="138" t="s">
        <v>155</v>
      </c>
      <c r="B35" s="135"/>
      <c r="C35" s="135"/>
      <c r="D35" s="135"/>
      <c r="E35" s="135"/>
      <c r="F35" s="135"/>
      <c r="G35" s="135"/>
      <c r="H35" s="135"/>
      <c r="I35" s="135"/>
      <c r="J35" s="135"/>
      <c r="K35" s="135"/>
      <c r="L35" s="135"/>
      <c r="M35" s="135"/>
    </row>
    <row r="37" spans="1:14" ht="13.2" x14ac:dyDescent="0.15">
      <c r="A37" s="135"/>
      <c r="B37" s="139" t="s">
        <v>138</v>
      </c>
      <c r="C37" s="136" t="s">
        <v>208</v>
      </c>
      <c r="D37" s="136"/>
      <c r="E37" s="136"/>
      <c r="F37" s="136"/>
      <c r="G37" s="136"/>
      <c r="H37" s="136"/>
      <c r="I37" s="136"/>
      <c r="J37" s="136"/>
      <c r="K37" s="136"/>
      <c r="L37" s="136"/>
      <c r="M37" s="136"/>
    </row>
    <row r="38" spans="1:14" ht="13.2" x14ac:dyDescent="0.15">
      <c r="A38" s="135"/>
      <c r="B38" s="139" t="s">
        <v>140</v>
      </c>
      <c r="C38" s="258" t="s">
        <v>156</v>
      </c>
      <c r="D38" s="258"/>
      <c r="E38" s="258"/>
      <c r="F38" s="258"/>
      <c r="G38" s="258"/>
      <c r="H38" s="258"/>
      <c r="I38" s="258"/>
      <c r="J38" s="258"/>
      <c r="K38" s="258"/>
      <c r="L38" s="258"/>
      <c r="M38" s="258"/>
      <c r="N38" s="258"/>
    </row>
    <row r="39" spans="1:14" ht="13.2" x14ac:dyDescent="0.15">
      <c r="A39" s="135"/>
      <c r="B39" s="139"/>
      <c r="C39" s="258"/>
      <c r="D39" s="258"/>
      <c r="E39" s="258"/>
      <c r="F39" s="258"/>
      <c r="G39" s="258"/>
      <c r="H39" s="258"/>
      <c r="I39" s="258"/>
      <c r="J39" s="258"/>
      <c r="K39" s="258"/>
      <c r="L39" s="258"/>
      <c r="M39" s="258"/>
      <c r="N39" s="258"/>
    </row>
    <row r="40" spans="1:14" ht="13.2" x14ac:dyDescent="0.15">
      <c r="B40" s="139" t="s">
        <v>142</v>
      </c>
      <c r="C40" s="136" t="s">
        <v>157</v>
      </c>
      <c r="D40" s="135"/>
      <c r="E40" s="135"/>
      <c r="F40" s="135"/>
      <c r="G40" s="135"/>
      <c r="H40" s="135"/>
      <c r="I40" s="135"/>
      <c r="J40" s="135"/>
      <c r="K40" s="135"/>
      <c r="L40" s="135"/>
      <c r="M40" s="135"/>
    </row>
    <row r="41" spans="1:14" ht="13.2" x14ac:dyDescent="0.15">
      <c r="B41" s="139" t="s">
        <v>144</v>
      </c>
      <c r="C41" s="136" t="s">
        <v>158</v>
      </c>
      <c r="D41" s="135"/>
      <c r="E41" s="135"/>
      <c r="F41" s="135"/>
      <c r="G41" s="135"/>
      <c r="H41" s="135"/>
      <c r="I41" s="135"/>
      <c r="J41" s="135"/>
      <c r="K41" s="135"/>
      <c r="L41" s="135"/>
      <c r="M41" s="135"/>
    </row>
  </sheetData>
  <mergeCells count="5">
    <mergeCell ref="C24:N25"/>
    <mergeCell ref="C33:N34"/>
    <mergeCell ref="C28:N29"/>
    <mergeCell ref="C30:N31"/>
    <mergeCell ref="C38:N39"/>
  </mergeCells>
  <phoneticPr fontId="6"/>
  <pageMargins left="0.59055118110236227" right="0.39370078740157483" top="0.78740157480314965" bottom="0.19685039370078741" header="0.39370078740157483" footer="0.19685039370078741"/>
  <pageSetup paperSize="9" scale="78" orientation="portrait" r:id="rId1"/>
  <headerFooter alignWithMargins="0">
    <oddHeader>&amp;R&amp;F &amp;A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F45"/>
  <sheetViews>
    <sheetView topLeftCell="N1" zoomScaleNormal="100" workbookViewId="0">
      <selection activeCell="U41" sqref="U41"/>
    </sheetView>
  </sheetViews>
  <sheetFormatPr defaultRowHeight="12" x14ac:dyDescent="0.15"/>
  <cols>
    <col min="1" max="1" width="3.6640625" style="3" customWidth="1"/>
    <col min="2" max="2" width="30.6640625" style="3" customWidth="1"/>
    <col min="3" max="31" width="15.6640625" customWidth="1"/>
    <col min="32" max="32" width="3.6640625" customWidth="1"/>
  </cols>
  <sheetData>
    <row r="1" spans="1:32" ht="15" customHeight="1" x14ac:dyDescent="0.15"/>
    <row r="2" spans="1:32" s="3" customFormat="1" ht="20.25" customHeight="1" thickBot="1" x14ac:dyDescent="0.2">
      <c r="C2" s="102" t="s">
        <v>95</v>
      </c>
      <c r="D2" s="102"/>
      <c r="F2" s="7"/>
    </row>
    <row r="3" spans="1:32" s="3" customFormat="1" ht="15" customHeight="1" thickBot="1" x14ac:dyDescent="0.2">
      <c r="C3" s="12" t="s">
        <v>93</v>
      </c>
      <c r="D3" s="13"/>
      <c r="E3" s="13"/>
      <c r="F3" s="259"/>
      <c r="G3" s="260"/>
      <c r="H3" s="260"/>
      <c r="I3" s="260"/>
      <c r="J3" s="261"/>
      <c r="S3" s="14"/>
      <c r="AE3" s="14"/>
    </row>
    <row r="4" spans="1:32" s="3" customFormat="1" ht="15" customHeight="1" thickBot="1" x14ac:dyDescent="0.2">
      <c r="C4" s="12" t="s">
        <v>11</v>
      </c>
      <c r="D4" s="13"/>
      <c r="E4" s="13"/>
      <c r="F4" s="174">
        <v>0.61599999999999999</v>
      </c>
      <c r="G4" s="3" t="s">
        <v>210</v>
      </c>
      <c r="T4" s="14"/>
      <c r="AE4" s="14" t="s">
        <v>96</v>
      </c>
    </row>
    <row r="5" spans="1:32" s="3" customFormat="1" ht="15" customHeight="1" thickBot="1" x14ac:dyDescent="0.2">
      <c r="C5" s="95"/>
      <c r="F5" s="16"/>
      <c r="AE5" s="14"/>
    </row>
    <row r="6" spans="1:32" s="3" customFormat="1" ht="15" customHeight="1" x14ac:dyDescent="0.15">
      <c r="A6" s="262" t="s">
        <v>19</v>
      </c>
      <c r="B6" s="286" t="s">
        <v>12</v>
      </c>
      <c r="C6" s="264" t="s">
        <v>120</v>
      </c>
      <c r="D6" s="266" t="s">
        <v>121</v>
      </c>
      <c r="E6" s="284" t="s">
        <v>193</v>
      </c>
      <c r="F6" s="280" t="s">
        <v>13</v>
      </c>
      <c r="G6" s="280" t="s">
        <v>14</v>
      </c>
      <c r="H6" s="276" t="s">
        <v>39</v>
      </c>
      <c r="I6" s="264" t="s">
        <v>194</v>
      </c>
      <c r="J6" s="264" t="s">
        <v>195</v>
      </c>
      <c r="K6" s="266" t="s">
        <v>196</v>
      </c>
      <c r="L6" s="274" t="s">
        <v>197</v>
      </c>
      <c r="M6" s="274" t="s">
        <v>198</v>
      </c>
      <c r="N6" s="268" t="s">
        <v>199</v>
      </c>
      <c r="O6" s="270" t="s">
        <v>8</v>
      </c>
      <c r="P6" s="274" t="s">
        <v>200</v>
      </c>
      <c r="Q6" s="274" t="s">
        <v>48</v>
      </c>
      <c r="R6" s="268" t="s">
        <v>201</v>
      </c>
      <c r="S6" s="272" t="s">
        <v>11</v>
      </c>
      <c r="T6" s="270" t="s">
        <v>202</v>
      </c>
      <c r="U6" s="280" t="s">
        <v>203</v>
      </c>
      <c r="V6" s="268" t="s">
        <v>204</v>
      </c>
      <c r="W6" s="284" t="s">
        <v>15</v>
      </c>
      <c r="X6" s="276" t="s">
        <v>16</v>
      </c>
      <c r="Y6" s="282" t="s">
        <v>39</v>
      </c>
      <c r="Z6" s="264" t="s">
        <v>205</v>
      </c>
      <c r="AA6" s="266" t="s">
        <v>196</v>
      </c>
      <c r="AB6" s="268" t="s">
        <v>206</v>
      </c>
      <c r="AC6" s="270" t="s">
        <v>8</v>
      </c>
      <c r="AD6" s="278" t="s">
        <v>201</v>
      </c>
      <c r="AE6" s="264" t="s">
        <v>17</v>
      </c>
      <c r="AF6" s="262" t="s">
        <v>18</v>
      </c>
    </row>
    <row r="7" spans="1:32" s="3" customFormat="1" ht="15" customHeight="1" x14ac:dyDescent="0.15">
      <c r="A7" s="263"/>
      <c r="B7" s="287"/>
      <c r="C7" s="265"/>
      <c r="D7" s="267"/>
      <c r="E7" s="285"/>
      <c r="F7" s="281"/>
      <c r="G7" s="281"/>
      <c r="H7" s="277"/>
      <c r="I7" s="265"/>
      <c r="J7" s="265"/>
      <c r="K7" s="267"/>
      <c r="L7" s="275"/>
      <c r="M7" s="275"/>
      <c r="N7" s="269"/>
      <c r="O7" s="271"/>
      <c r="P7" s="275"/>
      <c r="Q7" s="275"/>
      <c r="R7" s="269"/>
      <c r="S7" s="273"/>
      <c r="T7" s="271"/>
      <c r="U7" s="281"/>
      <c r="V7" s="269"/>
      <c r="W7" s="285"/>
      <c r="X7" s="277"/>
      <c r="Y7" s="283"/>
      <c r="Z7" s="265"/>
      <c r="AA7" s="267"/>
      <c r="AB7" s="269"/>
      <c r="AC7" s="271"/>
      <c r="AD7" s="279"/>
      <c r="AE7" s="265"/>
      <c r="AF7" s="263"/>
    </row>
    <row r="8" spans="1:32" ht="15" customHeight="1" x14ac:dyDescent="0.15">
      <c r="A8" s="114">
        <v>1</v>
      </c>
      <c r="B8" s="115" t="s">
        <v>172</v>
      </c>
      <c r="C8" s="175"/>
      <c r="D8" s="179">
        <f>生産額への変換37部門!H3</f>
        <v>0</v>
      </c>
      <c r="E8" s="180">
        <f>投入係数!BZ3</f>
        <v>0</v>
      </c>
      <c r="F8" s="184">
        <f>自給率!D2</f>
        <v>0.41500634109179169</v>
      </c>
      <c r="G8" s="188">
        <f>(1-F8)*E8</f>
        <v>0</v>
      </c>
      <c r="H8" s="189">
        <f>E8*F8</f>
        <v>0</v>
      </c>
      <c r="I8" s="190">
        <f>逆行列!BZ3</f>
        <v>0</v>
      </c>
      <c r="J8" s="191">
        <f t="shared" ref="J8:J44" si="0">I8+C8</f>
        <v>0</v>
      </c>
      <c r="K8" s="198">
        <f t="array" ref="K8:K44">TRANSPOSE(投入係数!$B$44:$AL$44)</f>
        <v>0.43959496528701558</v>
      </c>
      <c r="L8" s="201">
        <f>I8*K8</f>
        <v>0</v>
      </c>
      <c r="M8" s="201">
        <f>N8-L8</f>
        <v>0</v>
      </c>
      <c r="N8" s="204">
        <f>J8*K8</f>
        <v>0</v>
      </c>
      <c r="O8" s="207">
        <f t="array" ref="O8:O44">TRANSPOSE(投入係数!$B$45:$AL$45)</f>
        <v>0.15870949836800152</v>
      </c>
      <c r="P8" s="201">
        <f>I8*O8</f>
        <v>0</v>
      </c>
      <c r="Q8" s="201">
        <f>R8-P8</f>
        <v>0</v>
      </c>
      <c r="R8" s="204">
        <f>J8*O8</f>
        <v>0</v>
      </c>
      <c r="S8" s="119"/>
      <c r="T8" s="120"/>
      <c r="U8" s="184">
        <f t="array" ref="U8:U44">TRANSPOSE(投入係数!B47:AL47)</f>
        <v>1.2761590769309892E-2</v>
      </c>
      <c r="V8" s="204">
        <f>$T$45*U8</f>
        <v>0</v>
      </c>
      <c r="W8" s="212">
        <f>F8</f>
        <v>0.41500634109179169</v>
      </c>
      <c r="X8" s="189">
        <f>(1-W8)*V8</f>
        <v>0</v>
      </c>
      <c r="Y8" s="214">
        <f>V8*W8</f>
        <v>0</v>
      </c>
      <c r="Z8" s="190">
        <f>逆行列!DN3</f>
        <v>0</v>
      </c>
      <c r="AA8" s="198">
        <f>K8</f>
        <v>0.43959496528701558</v>
      </c>
      <c r="AB8" s="204">
        <f>Z8*AA8</f>
        <v>0</v>
      </c>
      <c r="AC8" s="207">
        <f>O8</f>
        <v>0.15870949836800152</v>
      </c>
      <c r="AD8" s="218">
        <f>Z8*AC8</f>
        <v>0</v>
      </c>
      <c r="AE8" s="191">
        <f>J8+Z8</f>
        <v>0</v>
      </c>
      <c r="AF8" s="114">
        <v>1</v>
      </c>
    </row>
    <row r="9" spans="1:32" ht="15" customHeight="1" x14ac:dyDescent="0.15">
      <c r="A9" s="116">
        <v>2</v>
      </c>
      <c r="B9" s="117" t="s">
        <v>0</v>
      </c>
      <c r="C9" s="176"/>
      <c r="D9" s="181">
        <f>生産額への変換37部門!H4</f>
        <v>0</v>
      </c>
      <c r="E9" s="182">
        <f>投入係数!BZ4</f>
        <v>0</v>
      </c>
      <c r="F9" s="185">
        <f>自給率!D3</f>
        <v>0.10889898806376519</v>
      </c>
      <c r="G9" s="192">
        <f t="shared" ref="G9:G44" si="1">(1-F9)*E9</f>
        <v>0</v>
      </c>
      <c r="H9" s="193">
        <f t="shared" ref="H9:H44" si="2">E9*F9</f>
        <v>0</v>
      </c>
      <c r="I9" s="194">
        <f>逆行列!BZ4</f>
        <v>0</v>
      </c>
      <c r="J9" s="195">
        <f t="shared" si="0"/>
        <v>0</v>
      </c>
      <c r="K9" s="199">
        <v>0.6572079347765285</v>
      </c>
      <c r="L9" s="202">
        <f t="shared" ref="L9:L44" si="3">I9*K9</f>
        <v>0</v>
      </c>
      <c r="M9" s="202">
        <f t="shared" ref="M9:M44" si="4">N9-L9</f>
        <v>0</v>
      </c>
      <c r="N9" s="205">
        <f t="shared" ref="N9:N44" si="5">J9*K9</f>
        <v>0</v>
      </c>
      <c r="O9" s="208">
        <v>0.269543704900151</v>
      </c>
      <c r="P9" s="202">
        <f t="shared" ref="P9:P39" si="6">I9*O9</f>
        <v>0</v>
      </c>
      <c r="Q9" s="202">
        <f t="shared" ref="Q9:Q39" si="7">R9-P9</f>
        <v>0</v>
      </c>
      <c r="R9" s="205">
        <f t="shared" ref="R9:R44" si="8">J9*O9</f>
        <v>0</v>
      </c>
      <c r="S9" s="121"/>
      <c r="T9" s="122"/>
      <c r="U9" s="185">
        <v>-1.7266027762658112E-5</v>
      </c>
      <c r="V9" s="205">
        <f t="shared" ref="V9:V41" si="9">$T$45*U9</f>
        <v>0</v>
      </c>
      <c r="W9" s="213">
        <f t="shared" ref="W9:W41" si="10">F9</f>
        <v>0.10889898806376519</v>
      </c>
      <c r="X9" s="193">
        <f t="shared" ref="X9:X41" si="11">(1-W9)*V9</f>
        <v>0</v>
      </c>
      <c r="Y9" s="215">
        <f t="shared" ref="Y9:Y41" si="12">V9*W9</f>
        <v>0</v>
      </c>
      <c r="Z9" s="194">
        <f>逆行列!DN4</f>
        <v>0</v>
      </c>
      <c r="AA9" s="199">
        <f t="shared" ref="AA9:AA44" si="13">K9</f>
        <v>0.6572079347765285</v>
      </c>
      <c r="AB9" s="205">
        <f t="shared" ref="AB9:AB44" si="14">Z9*AA9</f>
        <v>0</v>
      </c>
      <c r="AC9" s="208">
        <f t="shared" ref="AC9:AC44" si="15">O9</f>
        <v>0.269543704900151</v>
      </c>
      <c r="AD9" s="219">
        <f t="shared" ref="AD9:AD44" si="16">Z9*AC9</f>
        <v>0</v>
      </c>
      <c r="AE9" s="195">
        <f t="shared" ref="AE9:AE38" si="17">J9+Z9</f>
        <v>0</v>
      </c>
      <c r="AF9" s="116">
        <v>2</v>
      </c>
    </row>
    <row r="10" spans="1:32" ht="15" customHeight="1" x14ac:dyDescent="0.15">
      <c r="A10" s="116">
        <v>3</v>
      </c>
      <c r="B10" s="117" t="s">
        <v>173</v>
      </c>
      <c r="C10" s="176"/>
      <c r="D10" s="181">
        <f>生産額への変換37部門!H5</f>
        <v>0</v>
      </c>
      <c r="E10" s="182">
        <f>投入係数!BZ5</f>
        <v>0</v>
      </c>
      <c r="F10" s="185">
        <f>自給率!D4</f>
        <v>0.30943827125636592</v>
      </c>
      <c r="G10" s="192">
        <f t="shared" si="1"/>
        <v>0</v>
      </c>
      <c r="H10" s="193">
        <f t="shared" si="2"/>
        <v>0</v>
      </c>
      <c r="I10" s="194">
        <f>逆行列!BZ5</f>
        <v>0</v>
      </c>
      <c r="J10" s="195">
        <f t="shared" si="0"/>
        <v>0</v>
      </c>
      <c r="K10" s="199">
        <v>0.3265878460361063</v>
      </c>
      <c r="L10" s="202">
        <f t="shared" si="3"/>
        <v>0</v>
      </c>
      <c r="M10" s="202">
        <f t="shared" si="4"/>
        <v>0</v>
      </c>
      <c r="N10" s="205">
        <f t="shared" si="5"/>
        <v>0</v>
      </c>
      <c r="O10" s="208">
        <v>0.13914204973558905</v>
      </c>
      <c r="P10" s="202">
        <f t="shared" si="6"/>
        <v>0</v>
      </c>
      <c r="Q10" s="202">
        <f t="shared" si="7"/>
        <v>0</v>
      </c>
      <c r="R10" s="205">
        <f t="shared" si="8"/>
        <v>0</v>
      </c>
      <c r="S10" s="121"/>
      <c r="T10" s="122"/>
      <c r="U10" s="185">
        <v>0.1021248941139782</v>
      </c>
      <c r="V10" s="205">
        <f t="shared" si="9"/>
        <v>0</v>
      </c>
      <c r="W10" s="213">
        <f t="shared" si="10"/>
        <v>0.30943827125636592</v>
      </c>
      <c r="X10" s="193">
        <f t="shared" si="11"/>
        <v>0</v>
      </c>
      <c r="Y10" s="215">
        <f t="shared" si="12"/>
        <v>0</v>
      </c>
      <c r="Z10" s="194">
        <f>逆行列!DN5</f>
        <v>0</v>
      </c>
      <c r="AA10" s="199">
        <f t="shared" si="13"/>
        <v>0.3265878460361063</v>
      </c>
      <c r="AB10" s="205">
        <f t="shared" si="14"/>
        <v>0</v>
      </c>
      <c r="AC10" s="208">
        <f t="shared" si="15"/>
        <v>0.13914204973558905</v>
      </c>
      <c r="AD10" s="219">
        <f t="shared" si="16"/>
        <v>0</v>
      </c>
      <c r="AE10" s="195">
        <f t="shared" si="17"/>
        <v>0</v>
      </c>
      <c r="AF10" s="116">
        <v>3</v>
      </c>
    </row>
    <row r="11" spans="1:32" ht="15" customHeight="1" x14ac:dyDescent="0.15">
      <c r="A11" s="116">
        <v>4</v>
      </c>
      <c r="B11" s="117" t="s">
        <v>174</v>
      </c>
      <c r="C11" s="176"/>
      <c r="D11" s="181">
        <f>生産額への変換37部門!H6</f>
        <v>0</v>
      </c>
      <c r="E11" s="182">
        <f>投入係数!BZ6</f>
        <v>0</v>
      </c>
      <c r="F11" s="185">
        <f>自給率!D5</f>
        <v>5.5892942117298672E-2</v>
      </c>
      <c r="G11" s="192">
        <f t="shared" si="1"/>
        <v>0</v>
      </c>
      <c r="H11" s="193">
        <f t="shared" si="2"/>
        <v>0</v>
      </c>
      <c r="I11" s="194">
        <f>逆行列!BZ6</f>
        <v>0</v>
      </c>
      <c r="J11" s="195">
        <f t="shared" si="0"/>
        <v>0</v>
      </c>
      <c r="K11" s="199">
        <v>0.45786225199279212</v>
      </c>
      <c r="L11" s="202">
        <f t="shared" si="3"/>
        <v>0</v>
      </c>
      <c r="M11" s="202">
        <f t="shared" si="4"/>
        <v>0</v>
      </c>
      <c r="N11" s="205">
        <f t="shared" si="5"/>
        <v>0</v>
      </c>
      <c r="O11" s="208">
        <v>0.35430963524163139</v>
      </c>
      <c r="P11" s="202">
        <f t="shared" si="6"/>
        <v>0</v>
      </c>
      <c r="Q11" s="202">
        <f t="shared" si="7"/>
        <v>0</v>
      </c>
      <c r="R11" s="205">
        <f t="shared" si="8"/>
        <v>0</v>
      </c>
      <c r="S11" s="121"/>
      <c r="T11" s="122"/>
      <c r="U11" s="185">
        <v>1.3357927728818239E-2</v>
      </c>
      <c r="V11" s="205">
        <f t="shared" si="9"/>
        <v>0</v>
      </c>
      <c r="W11" s="213">
        <f t="shared" si="10"/>
        <v>5.5892942117298672E-2</v>
      </c>
      <c r="X11" s="193">
        <f t="shared" si="11"/>
        <v>0</v>
      </c>
      <c r="Y11" s="215">
        <f t="shared" si="12"/>
        <v>0</v>
      </c>
      <c r="Z11" s="194">
        <f>逆行列!DN6</f>
        <v>0</v>
      </c>
      <c r="AA11" s="199">
        <f t="shared" si="13"/>
        <v>0.45786225199279212</v>
      </c>
      <c r="AB11" s="205">
        <f t="shared" si="14"/>
        <v>0</v>
      </c>
      <c r="AC11" s="208">
        <f t="shared" si="15"/>
        <v>0.35430963524163139</v>
      </c>
      <c r="AD11" s="219">
        <f t="shared" si="16"/>
        <v>0</v>
      </c>
      <c r="AE11" s="195">
        <f t="shared" si="17"/>
        <v>0</v>
      </c>
      <c r="AF11" s="116">
        <v>4</v>
      </c>
    </row>
    <row r="12" spans="1:32" ht="15" customHeight="1" x14ac:dyDescent="0.15">
      <c r="A12" s="116">
        <v>5</v>
      </c>
      <c r="B12" s="117" t="s">
        <v>104</v>
      </c>
      <c r="C12" s="176"/>
      <c r="D12" s="181">
        <f>生産額への変換37部門!H7</f>
        <v>0</v>
      </c>
      <c r="E12" s="182">
        <f>投入係数!BZ7</f>
        <v>0</v>
      </c>
      <c r="F12" s="185">
        <f>自給率!D6</f>
        <v>0.21088716924379036</v>
      </c>
      <c r="G12" s="192">
        <f t="shared" si="1"/>
        <v>0</v>
      </c>
      <c r="H12" s="193">
        <f t="shared" si="2"/>
        <v>0</v>
      </c>
      <c r="I12" s="194">
        <f>逆行列!BZ7</f>
        <v>0</v>
      </c>
      <c r="J12" s="195">
        <f t="shared" si="0"/>
        <v>0</v>
      </c>
      <c r="K12" s="199">
        <v>0.34077242127158686</v>
      </c>
      <c r="L12" s="202">
        <f t="shared" si="3"/>
        <v>0</v>
      </c>
      <c r="M12" s="202">
        <f t="shared" si="4"/>
        <v>0</v>
      </c>
      <c r="N12" s="205">
        <f t="shared" si="5"/>
        <v>0</v>
      </c>
      <c r="O12" s="208">
        <v>0.14526794229849777</v>
      </c>
      <c r="P12" s="202">
        <f t="shared" si="6"/>
        <v>0</v>
      </c>
      <c r="Q12" s="202">
        <f t="shared" si="7"/>
        <v>0</v>
      </c>
      <c r="R12" s="205">
        <f t="shared" si="8"/>
        <v>0</v>
      </c>
      <c r="S12" s="121"/>
      <c r="T12" s="122"/>
      <c r="U12" s="185">
        <v>1.3951997746931553E-3</v>
      </c>
      <c r="V12" s="205">
        <f t="shared" si="9"/>
        <v>0</v>
      </c>
      <c r="W12" s="213">
        <f t="shared" si="10"/>
        <v>0.21088716924379036</v>
      </c>
      <c r="X12" s="193">
        <f t="shared" si="11"/>
        <v>0</v>
      </c>
      <c r="Y12" s="215">
        <f t="shared" si="12"/>
        <v>0</v>
      </c>
      <c r="Z12" s="194">
        <f>逆行列!DN7</f>
        <v>0</v>
      </c>
      <c r="AA12" s="199">
        <f t="shared" si="13"/>
        <v>0.34077242127158686</v>
      </c>
      <c r="AB12" s="205">
        <f t="shared" si="14"/>
        <v>0</v>
      </c>
      <c r="AC12" s="208">
        <f t="shared" si="15"/>
        <v>0.14526794229849777</v>
      </c>
      <c r="AD12" s="219">
        <f t="shared" si="16"/>
        <v>0</v>
      </c>
      <c r="AE12" s="195">
        <f t="shared" si="17"/>
        <v>0</v>
      </c>
      <c r="AF12" s="116">
        <v>5</v>
      </c>
    </row>
    <row r="13" spans="1:32" ht="15" customHeight="1" x14ac:dyDescent="0.15">
      <c r="A13" s="116">
        <v>6</v>
      </c>
      <c r="B13" s="117" t="s">
        <v>175</v>
      </c>
      <c r="C13" s="176"/>
      <c r="D13" s="181">
        <f>生産額への変換37部門!H8</f>
        <v>0</v>
      </c>
      <c r="E13" s="182">
        <f>投入係数!BZ8</f>
        <v>0</v>
      </c>
      <c r="F13" s="185">
        <f>自給率!D7</f>
        <v>0.13347637248694166</v>
      </c>
      <c r="G13" s="192">
        <f t="shared" si="1"/>
        <v>0</v>
      </c>
      <c r="H13" s="193">
        <f t="shared" si="2"/>
        <v>0</v>
      </c>
      <c r="I13" s="194">
        <f>逆行列!BZ8</f>
        <v>0</v>
      </c>
      <c r="J13" s="195">
        <f t="shared" si="0"/>
        <v>0</v>
      </c>
      <c r="K13" s="199">
        <v>0.39076595678430376</v>
      </c>
      <c r="L13" s="202">
        <f t="shared" si="3"/>
        <v>0</v>
      </c>
      <c r="M13" s="202">
        <f t="shared" si="4"/>
        <v>0</v>
      </c>
      <c r="N13" s="205">
        <f t="shared" si="5"/>
        <v>0</v>
      </c>
      <c r="O13" s="208">
        <v>7.7718611566018198E-2</v>
      </c>
      <c r="P13" s="202">
        <f t="shared" si="6"/>
        <v>0</v>
      </c>
      <c r="Q13" s="202">
        <f t="shared" si="7"/>
        <v>0</v>
      </c>
      <c r="R13" s="205">
        <f t="shared" si="8"/>
        <v>0</v>
      </c>
      <c r="S13" s="121"/>
      <c r="T13" s="122"/>
      <c r="U13" s="185">
        <v>1.0541923962376378E-2</v>
      </c>
      <c r="V13" s="205">
        <f t="shared" si="9"/>
        <v>0</v>
      </c>
      <c r="W13" s="213">
        <f t="shared" si="10"/>
        <v>0.13347637248694166</v>
      </c>
      <c r="X13" s="193">
        <f t="shared" si="11"/>
        <v>0</v>
      </c>
      <c r="Y13" s="215">
        <f t="shared" si="12"/>
        <v>0</v>
      </c>
      <c r="Z13" s="194">
        <f>逆行列!DN8</f>
        <v>0</v>
      </c>
      <c r="AA13" s="199">
        <f t="shared" si="13"/>
        <v>0.39076595678430376</v>
      </c>
      <c r="AB13" s="205">
        <f t="shared" si="14"/>
        <v>0</v>
      </c>
      <c r="AC13" s="208">
        <f t="shared" si="15"/>
        <v>7.7718611566018198E-2</v>
      </c>
      <c r="AD13" s="219">
        <f t="shared" si="16"/>
        <v>0</v>
      </c>
      <c r="AE13" s="195">
        <f t="shared" si="17"/>
        <v>0</v>
      </c>
      <c r="AF13" s="116">
        <v>6</v>
      </c>
    </row>
    <row r="14" spans="1:32" ht="15" customHeight="1" x14ac:dyDescent="0.15">
      <c r="A14" s="116">
        <v>7</v>
      </c>
      <c r="B14" s="117" t="s">
        <v>176</v>
      </c>
      <c r="C14" s="176"/>
      <c r="D14" s="181">
        <f>生産額への変換37部門!H9</f>
        <v>0</v>
      </c>
      <c r="E14" s="182">
        <f>投入係数!BZ9</f>
        <v>0</v>
      </c>
      <c r="F14" s="185">
        <f>自給率!D8</f>
        <v>4.2124704767704579E-2</v>
      </c>
      <c r="G14" s="192">
        <f t="shared" si="1"/>
        <v>0</v>
      </c>
      <c r="H14" s="193">
        <f t="shared" si="2"/>
        <v>0</v>
      </c>
      <c r="I14" s="194">
        <f>逆行列!BZ9</f>
        <v>0</v>
      </c>
      <c r="J14" s="195">
        <f t="shared" si="0"/>
        <v>0</v>
      </c>
      <c r="K14" s="199">
        <v>0.40127440174256651</v>
      </c>
      <c r="L14" s="202">
        <f t="shared" si="3"/>
        <v>0</v>
      </c>
      <c r="M14" s="202">
        <f t="shared" si="4"/>
        <v>0</v>
      </c>
      <c r="N14" s="205">
        <f t="shared" si="5"/>
        <v>0</v>
      </c>
      <c r="O14" s="208">
        <v>8.7401071483468484E-2</v>
      </c>
      <c r="P14" s="202">
        <f t="shared" si="6"/>
        <v>0</v>
      </c>
      <c r="Q14" s="202">
        <f t="shared" si="7"/>
        <v>0</v>
      </c>
      <c r="R14" s="205">
        <f t="shared" si="8"/>
        <v>0</v>
      </c>
      <c r="S14" s="121"/>
      <c r="T14" s="122"/>
      <c r="U14" s="185">
        <v>1.3724438381278509E-2</v>
      </c>
      <c r="V14" s="205">
        <f t="shared" si="9"/>
        <v>0</v>
      </c>
      <c r="W14" s="213">
        <f t="shared" si="10"/>
        <v>4.2124704767704579E-2</v>
      </c>
      <c r="X14" s="193">
        <f t="shared" si="11"/>
        <v>0</v>
      </c>
      <c r="Y14" s="215">
        <f t="shared" si="12"/>
        <v>0</v>
      </c>
      <c r="Z14" s="194">
        <f>逆行列!DN9</f>
        <v>0</v>
      </c>
      <c r="AA14" s="199">
        <f t="shared" si="13"/>
        <v>0.40127440174256651</v>
      </c>
      <c r="AB14" s="205">
        <f t="shared" si="14"/>
        <v>0</v>
      </c>
      <c r="AC14" s="208">
        <f t="shared" si="15"/>
        <v>8.7401071483468484E-2</v>
      </c>
      <c r="AD14" s="219">
        <f t="shared" si="16"/>
        <v>0</v>
      </c>
      <c r="AE14" s="195">
        <f t="shared" si="17"/>
        <v>0</v>
      </c>
      <c r="AF14" s="116">
        <v>7</v>
      </c>
    </row>
    <row r="15" spans="1:32" ht="15" customHeight="1" x14ac:dyDescent="0.15">
      <c r="A15" s="116">
        <v>8</v>
      </c>
      <c r="B15" s="117" t="s">
        <v>177</v>
      </c>
      <c r="C15" s="176"/>
      <c r="D15" s="181">
        <f>生産額への変換37部門!H10</f>
        <v>0</v>
      </c>
      <c r="E15" s="182">
        <f>投入係数!BZ10</f>
        <v>0</v>
      </c>
      <c r="F15" s="185">
        <f>自給率!D9</f>
        <v>0.19136584162232761</v>
      </c>
      <c r="G15" s="192">
        <f t="shared" si="1"/>
        <v>0</v>
      </c>
      <c r="H15" s="193">
        <f t="shared" si="2"/>
        <v>0</v>
      </c>
      <c r="I15" s="194">
        <f>逆行列!BZ10</f>
        <v>0</v>
      </c>
      <c r="J15" s="195">
        <f t="shared" si="0"/>
        <v>0</v>
      </c>
      <c r="K15" s="199">
        <v>0.41865662568869388</v>
      </c>
      <c r="L15" s="202">
        <f t="shared" si="3"/>
        <v>0</v>
      </c>
      <c r="M15" s="202">
        <f t="shared" si="4"/>
        <v>0</v>
      </c>
      <c r="N15" s="205">
        <f t="shared" si="5"/>
        <v>0</v>
      </c>
      <c r="O15" s="208">
        <v>0.22443025145709847</v>
      </c>
      <c r="P15" s="202">
        <f t="shared" si="6"/>
        <v>0</v>
      </c>
      <c r="Q15" s="202">
        <f t="shared" si="7"/>
        <v>0</v>
      </c>
      <c r="R15" s="205">
        <f t="shared" si="8"/>
        <v>0</v>
      </c>
      <c r="S15" s="121"/>
      <c r="T15" s="122"/>
      <c r="U15" s="185">
        <v>2.8542197544929597E-3</v>
      </c>
      <c r="V15" s="205">
        <f t="shared" si="9"/>
        <v>0</v>
      </c>
      <c r="W15" s="213">
        <f t="shared" si="10"/>
        <v>0.19136584162232761</v>
      </c>
      <c r="X15" s="193">
        <f t="shared" si="11"/>
        <v>0</v>
      </c>
      <c r="Y15" s="215">
        <f t="shared" si="12"/>
        <v>0</v>
      </c>
      <c r="Z15" s="194">
        <f>逆行列!DN10</f>
        <v>0</v>
      </c>
      <c r="AA15" s="199">
        <f t="shared" si="13"/>
        <v>0.41865662568869388</v>
      </c>
      <c r="AB15" s="205">
        <f t="shared" si="14"/>
        <v>0</v>
      </c>
      <c r="AC15" s="208">
        <f t="shared" si="15"/>
        <v>0.22443025145709847</v>
      </c>
      <c r="AD15" s="219">
        <f t="shared" si="16"/>
        <v>0</v>
      </c>
      <c r="AE15" s="195">
        <f t="shared" si="17"/>
        <v>0</v>
      </c>
      <c r="AF15" s="116">
        <v>8</v>
      </c>
    </row>
    <row r="16" spans="1:32" ht="15" customHeight="1" x14ac:dyDescent="0.15">
      <c r="A16" s="116">
        <v>9</v>
      </c>
      <c r="B16" s="117" t="s">
        <v>178</v>
      </c>
      <c r="C16" s="176"/>
      <c r="D16" s="181">
        <f>生産額への変換37部門!H11</f>
        <v>0</v>
      </c>
      <c r="E16" s="182">
        <f>投入係数!BZ11</f>
        <v>0</v>
      </c>
      <c r="F16" s="185">
        <f>自給率!D10</f>
        <v>0.42658308830048808</v>
      </c>
      <c r="G16" s="192">
        <f t="shared" si="1"/>
        <v>0</v>
      </c>
      <c r="H16" s="193">
        <f t="shared" si="2"/>
        <v>0</v>
      </c>
      <c r="I16" s="194">
        <f>逆行列!BZ11</f>
        <v>0</v>
      </c>
      <c r="J16" s="195">
        <f t="shared" si="0"/>
        <v>0</v>
      </c>
      <c r="K16" s="199">
        <v>0.55713161078885831</v>
      </c>
      <c r="L16" s="202">
        <f t="shared" si="3"/>
        <v>0</v>
      </c>
      <c r="M16" s="202">
        <f t="shared" si="4"/>
        <v>0</v>
      </c>
      <c r="N16" s="205">
        <f t="shared" si="5"/>
        <v>0</v>
      </c>
      <c r="O16" s="208">
        <v>0.21949635392192285</v>
      </c>
      <c r="P16" s="202">
        <f t="shared" si="6"/>
        <v>0</v>
      </c>
      <c r="Q16" s="202">
        <f t="shared" si="7"/>
        <v>0</v>
      </c>
      <c r="R16" s="205">
        <f t="shared" si="8"/>
        <v>0</v>
      </c>
      <c r="S16" s="121"/>
      <c r="T16" s="122"/>
      <c r="U16" s="185">
        <v>3.5961695089186817E-4</v>
      </c>
      <c r="V16" s="205">
        <f t="shared" si="9"/>
        <v>0</v>
      </c>
      <c r="W16" s="213">
        <f t="shared" si="10"/>
        <v>0.42658308830048808</v>
      </c>
      <c r="X16" s="193">
        <f t="shared" si="11"/>
        <v>0</v>
      </c>
      <c r="Y16" s="215">
        <f t="shared" si="12"/>
        <v>0</v>
      </c>
      <c r="Z16" s="194">
        <f>逆行列!DN11</f>
        <v>0</v>
      </c>
      <c r="AA16" s="199">
        <f t="shared" si="13"/>
        <v>0.55713161078885831</v>
      </c>
      <c r="AB16" s="205">
        <f t="shared" si="14"/>
        <v>0</v>
      </c>
      <c r="AC16" s="208">
        <f t="shared" si="15"/>
        <v>0.21949635392192285</v>
      </c>
      <c r="AD16" s="219">
        <f t="shared" si="16"/>
        <v>0</v>
      </c>
      <c r="AE16" s="195">
        <f t="shared" si="17"/>
        <v>0</v>
      </c>
      <c r="AF16" s="116">
        <v>9</v>
      </c>
    </row>
    <row r="17" spans="1:32" ht="15" customHeight="1" x14ac:dyDescent="0.15">
      <c r="A17" s="116">
        <v>10</v>
      </c>
      <c r="B17" s="117" t="s">
        <v>179</v>
      </c>
      <c r="C17" s="176"/>
      <c r="D17" s="181">
        <f>生産額への変換37部門!H12</f>
        <v>0</v>
      </c>
      <c r="E17" s="182">
        <f>投入係数!BZ12</f>
        <v>0</v>
      </c>
      <c r="F17" s="185">
        <f>自給率!D11</f>
        <v>6.3023059050615449E-2</v>
      </c>
      <c r="G17" s="192">
        <f t="shared" si="1"/>
        <v>0</v>
      </c>
      <c r="H17" s="193">
        <f t="shared" si="2"/>
        <v>0</v>
      </c>
      <c r="I17" s="194">
        <f>逆行列!BZ12</f>
        <v>0</v>
      </c>
      <c r="J17" s="195">
        <f t="shared" si="0"/>
        <v>0</v>
      </c>
      <c r="K17" s="199">
        <v>0.39108891671849233</v>
      </c>
      <c r="L17" s="202">
        <f t="shared" si="3"/>
        <v>0</v>
      </c>
      <c r="M17" s="202">
        <f t="shared" si="4"/>
        <v>0</v>
      </c>
      <c r="N17" s="205">
        <f t="shared" si="5"/>
        <v>0</v>
      </c>
      <c r="O17" s="208">
        <v>0.165309198350644</v>
      </c>
      <c r="P17" s="202">
        <f t="shared" si="6"/>
        <v>0</v>
      </c>
      <c r="Q17" s="202">
        <f t="shared" si="7"/>
        <v>0</v>
      </c>
      <c r="R17" s="205">
        <f t="shared" si="8"/>
        <v>0</v>
      </c>
      <c r="S17" s="121"/>
      <c r="T17" s="122"/>
      <c r="U17" s="185">
        <v>-1.1195024278966782E-4</v>
      </c>
      <c r="V17" s="205">
        <f t="shared" si="9"/>
        <v>0</v>
      </c>
      <c r="W17" s="213">
        <f t="shared" si="10"/>
        <v>6.3023059050615449E-2</v>
      </c>
      <c r="X17" s="193">
        <f t="shared" si="11"/>
        <v>0</v>
      </c>
      <c r="Y17" s="215">
        <f t="shared" si="12"/>
        <v>0</v>
      </c>
      <c r="Z17" s="194">
        <f>逆行列!DN12</f>
        <v>0</v>
      </c>
      <c r="AA17" s="199">
        <f t="shared" si="13"/>
        <v>0.39108891671849233</v>
      </c>
      <c r="AB17" s="205">
        <f t="shared" si="14"/>
        <v>0</v>
      </c>
      <c r="AC17" s="208">
        <f t="shared" si="15"/>
        <v>0.165309198350644</v>
      </c>
      <c r="AD17" s="219">
        <f t="shared" si="16"/>
        <v>0</v>
      </c>
      <c r="AE17" s="195">
        <f t="shared" si="17"/>
        <v>0</v>
      </c>
      <c r="AF17" s="116">
        <v>10</v>
      </c>
    </row>
    <row r="18" spans="1:32" ht="15" customHeight="1" x14ac:dyDescent="0.15">
      <c r="A18" s="116">
        <v>11</v>
      </c>
      <c r="B18" s="117" t="s">
        <v>180</v>
      </c>
      <c r="C18" s="176"/>
      <c r="D18" s="181">
        <f>生産額への変換37部門!H13</f>
        <v>0</v>
      </c>
      <c r="E18" s="182">
        <f>投入係数!BZ13</f>
        <v>0</v>
      </c>
      <c r="F18" s="185">
        <f>自給率!D12</f>
        <v>0.35827197075572903</v>
      </c>
      <c r="G18" s="192">
        <f t="shared" si="1"/>
        <v>0</v>
      </c>
      <c r="H18" s="193">
        <f t="shared" si="2"/>
        <v>0</v>
      </c>
      <c r="I18" s="194">
        <f>逆行列!BZ13</f>
        <v>0</v>
      </c>
      <c r="J18" s="195">
        <f t="shared" si="0"/>
        <v>0</v>
      </c>
      <c r="K18" s="199">
        <v>0.2675084637457612</v>
      </c>
      <c r="L18" s="202">
        <f t="shared" si="3"/>
        <v>0</v>
      </c>
      <c r="M18" s="202">
        <f t="shared" si="4"/>
        <v>0</v>
      </c>
      <c r="N18" s="205">
        <f t="shared" si="5"/>
        <v>0</v>
      </c>
      <c r="O18" s="208">
        <v>0.10965036300662481</v>
      </c>
      <c r="P18" s="202">
        <f t="shared" si="6"/>
        <v>0</v>
      </c>
      <c r="Q18" s="202">
        <f t="shared" si="7"/>
        <v>0</v>
      </c>
      <c r="R18" s="205">
        <f t="shared" si="8"/>
        <v>0</v>
      </c>
      <c r="S18" s="121"/>
      <c r="T18" s="122"/>
      <c r="U18" s="185">
        <v>6.37110130777295E-4</v>
      </c>
      <c r="V18" s="205">
        <f t="shared" si="9"/>
        <v>0</v>
      </c>
      <c r="W18" s="213">
        <f t="shared" si="10"/>
        <v>0.35827197075572903</v>
      </c>
      <c r="X18" s="193">
        <f t="shared" si="11"/>
        <v>0</v>
      </c>
      <c r="Y18" s="215">
        <f t="shared" si="12"/>
        <v>0</v>
      </c>
      <c r="Z18" s="194">
        <f>逆行列!DN13</f>
        <v>0</v>
      </c>
      <c r="AA18" s="199">
        <f t="shared" si="13"/>
        <v>0.2675084637457612</v>
      </c>
      <c r="AB18" s="205">
        <f t="shared" si="14"/>
        <v>0</v>
      </c>
      <c r="AC18" s="208">
        <f t="shared" si="15"/>
        <v>0.10965036300662481</v>
      </c>
      <c r="AD18" s="219">
        <f t="shared" si="16"/>
        <v>0</v>
      </c>
      <c r="AE18" s="195">
        <f t="shared" si="17"/>
        <v>0</v>
      </c>
      <c r="AF18" s="116">
        <v>11</v>
      </c>
    </row>
    <row r="19" spans="1:32" ht="15" customHeight="1" x14ac:dyDescent="0.15">
      <c r="A19" s="116">
        <v>12</v>
      </c>
      <c r="B19" s="117" t="s">
        <v>181</v>
      </c>
      <c r="C19" s="176"/>
      <c r="D19" s="181">
        <f>生産額への変換37部門!H14</f>
        <v>0</v>
      </c>
      <c r="E19" s="182">
        <f>投入係数!BZ14</f>
        <v>0</v>
      </c>
      <c r="F19" s="185">
        <f>自給率!D13</f>
        <v>0.51125600864989051</v>
      </c>
      <c r="G19" s="192">
        <f t="shared" si="1"/>
        <v>0</v>
      </c>
      <c r="H19" s="193">
        <f t="shared" si="2"/>
        <v>0</v>
      </c>
      <c r="I19" s="194">
        <f>逆行列!BZ14</f>
        <v>0</v>
      </c>
      <c r="J19" s="195">
        <f t="shared" si="0"/>
        <v>0</v>
      </c>
      <c r="K19" s="199">
        <v>0.50159285944786658</v>
      </c>
      <c r="L19" s="202">
        <f t="shared" si="3"/>
        <v>0</v>
      </c>
      <c r="M19" s="202">
        <f t="shared" si="4"/>
        <v>0</v>
      </c>
      <c r="N19" s="205">
        <f t="shared" si="5"/>
        <v>0</v>
      </c>
      <c r="O19" s="208">
        <v>0.31840883497206585</v>
      </c>
      <c r="P19" s="202">
        <f t="shared" si="6"/>
        <v>0</v>
      </c>
      <c r="Q19" s="202">
        <f t="shared" si="7"/>
        <v>0</v>
      </c>
      <c r="R19" s="205">
        <f t="shared" si="8"/>
        <v>0</v>
      </c>
      <c r="S19" s="121"/>
      <c r="T19" s="122"/>
      <c r="U19" s="185">
        <v>9.0736865133194094E-4</v>
      </c>
      <c r="V19" s="205">
        <f t="shared" si="9"/>
        <v>0</v>
      </c>
      <c r="W19" s="213">
        <f t="shared" si="10"/>
        <v>0.51125600864989051</v>
      </c>
      <c r="X19" s="193">
        <f t="shared" si="11"/>
        <v>0</v>
      </c>
      <c r="Y19" s="215">
        <f t="shared" si="12"/>
        <v>0</v>
      </c>
      <c r="Z19" s="194">
        <f>逆行列!DN14</f>
        <v>0</v>
      </c>
      <c r="AA19" s="199">
        <f t="shared" si="13"/>
        <v>0.50159285944786658</v>
      </c>
      <c r="AB19" s="205">
        <f t="shared" si="14"/>
        <v>0</v>
      </c>
      <c r="AC19" s="208">
        <f t="shared" si="15"/>
        <v>0.31840883497206585</v>
      </c>
      <c r="AD19" s="219">
        <f t="shared" si="16"/>
        <v>0</v>
      </c>
      <c r="AE19" s="195">
        <f t="shared" si="17"/>
        <v>0</v>
      </c>
      <c r="AF19" s="116">
        <v>12</v>
      </c>
    </row>
    <row r="20" spans="1:32" ht="15" customHeight="1" x14ac:dyDescent="0.15">
      <c r="A20" s="116">
        <v>13</v>
      </c>
      <c r="B20" s="117" t="s">
        <v>160</v>
      </c>
      <c r="C20" s="176"/>
      <c r="D20" s="181">
        <f>生産額への変換37部門!H15</f>
        <v>0</v>
      </c>
      <c r="E20" s="182">
        <f>投入係数!BZ15</f>
        <v>0</v>
      </c>
      <c r="F20" s="185">
        <f>自給率!D14</f>
        <v>0.15316615053219917</v>
      </c>
      <c r="G20" s="192">
        <f t="shared" si="1"/>
        <v>0</v>
      </c>
      <c r="H20" s="193">
        <f t="shared" si="2"/>
        <v>0</v>
      </c>
      <c r="I20" s="194">
        <f>逆行列!BZ15</f>
        <v>0</v>
      </c>
      <c r="J20" s="195">
        <f t="shared" si="0"/>
        <v>0</v>
      </c>
      <c r="K20" s="199">
        <v>0.43550077667200898</v>
      </c>
      <c r="L20" s="202">
        <f t="shared" si="3"/>
        <v>0</v>
      </c>
      <c r="M20" s="202">
        <f t="shared" si="4"/>
        <v>0</v>
      </c>
      <c r="N20" s="205">
        <f t="shared" si="5"/>
        <v>0</v>
      </c>
      <c r="O20" s="208">
        <v>0.22923514290697622</v>
      </c>
      <c r="P20" s="202">
        <f t="shared" si="6"/>
        <v>0</v>
      </c>
      <c r="Q20" s="202">
        <f t="shared" si="7"/>
        <v>0</v>
      </c>
      <c r="R20" s="205">
        <f t="shared" si="8"/>
        <v>0</v>
      </c>
      <c r="S20" s="121"/>
      <c r="T20" s="122"/>
      <c r="U20" s="185">
        <v>4.6494295873178983E-5</v>
      </c>
      <c r="V20" s="205">
        <f t="shared" si="9"/>
        <v>0</v>
      </c>
      <c r="W20" s="213">
        <f t="shared" si="10"/>
        <v>0.15316615053219917</v>
      </c>
      <c r="X20" s="193">
        <f t="shared" si="11"/>
        <v>0</v>
      </c>
      <c r="Y20" s="215">
        <f t="shared" si="12"/>
        <v>0</v>
      </c>
      <c r="Z20" s="194">
        <f>逆行列!DN15</f>
        <v>0</v>
      </c>
      <c r="AA20" s="199">
        <f t="shared" si="13"/>
        <v>0.43550077667200898</v>
      </c>
      <c r="AB20" s="205">
        <f t="shared" si="14"/>
        <v>0</v>
      </c>
      <c r="AC20" s="208">
        <f t="shared" si="15"/>
        <v>0.22923514290697622</v>
      </c>
      <c r="AD20" s="219">
        <f t="shared" si="16"/>
        <v>0</v>
      </c>
      <c r="AE20" s="195">
        <f t="shared" si="17"/>
        <v>0</v>
      </c>
      <c r="AF20" s="116">
        <v>13</v>
      </c>
    </row>
    <row r="21" spans="1:32" ht="15" customHeight="1" x14ac:dyDescent="0.15">
      <c r="A21" s="116">
        <v>14</v>
      </c>
      <c r="B21" s="117" t="s">
        <v>161</v>
      </c>
      <c r="C21" s="176"/>
      <c r="D21" s="181">
        <f>生産額への変換37部門!H16</f>
        <v>0</v>
      </c>
      <c r="E21" s="182">
        <f>投入係数!BZ16</f>
        <v>0</v>
      </c>
      <c r="F21" s="185">
        <f>自給率!D15</f>
        <v>0.4126509481439351</v>
      </c>
      <c r="G21" s="192">
        <f t="shared" si="1"/>
        <v>0</v>
      </c>
      <c r="H21" s="193">
        <f t="shared" si="2"/>
        <v>0</v>
      </c>
      <c r="I21" s="194">
        <f>逆行列!BZ16</f>
        <v>0</v>
      </c>
      <c r="J21" s="195">
        <f t="shared" si="0"/>
        <v>0</v>
      </c>
      <c r="K21" s="199">
        <v>0.46847247031031497</v>
      </c>
      <c r="L21" s="202">
        <f t="shared" si="3"/>
        <v>0</v>
      </c>
      <c r="M21" s="202">
        <f t="shared" si="4"/>
        <v>0</v>
      </c>
      <c r="N21" s="205">
        <f t="shared" si="5"/>
        <v>0</v>
      </c>
      <c r="O21" s="208">
        <v>0.20995023833664808</v>
      </c>
      <c r="P21" s="202">
        <f t="shared" si="6"/>
        <v>0</v>
      </c>
      <c r="Q21" s="202">
        <f t="shared" si="7"/>
        <v>0</v>
      </c>
      <c r="R21" s="205">
        <f t="shared" si="8"/>
        <v>0</v>
      </c>
      <c r="S21" s="121"/>
      <c r="T21" s="122"/>
      <c r="U21" s="185">
        <v>1.8395221212259704E-5</v>
      </c>
      <c r="V21" s="205">
        <f t="shared" si="9"/>
        <v>0</v>
      </c>
      <c r="W21" s="213">
        <f t="shared" si="10"/>
        <v>0.4126509481439351</v>
      </c>
      <c r="X21" s="193">
        <f t="shared" si="11"/>
        <v>0</v>
      </c>
      <c r="Y21" s="215">
        <f t="shared" si="12"/>
        <v>0</v>
      </c>
      <c r="Z21" s="194">
        <f>逆行列!DN16</f>
        <v>0</v>
      </c>
      <c r="AA21" s="199">
        <f t="shared" si="13"/>
        <v>0.46847247031031497</v>
      </c>
      <c r="AB21" s="205">
        <f t="shared" si="14"/>
        <v>0</v>
      </c>
      <c r="AC21" s="208">
        <f t="shared" si="15"/>
        <v>0.20995023833664808</v>
      </c>
      <c r="AD21" s="219">
        <f t="shared" si="16"/>
        <v>0</v>
      </c>
      <c r="AE21" s="195">
        <f t="shared" si="17"/>
        <v>0</v>
      </c>
      <c r="AF21" s="116">
        <v>14</v>
      </c>
    </row>
    <row r="22" spans="1:32" ht="15" customHeight="1" x14ac:dyDescent="0.15">
      <c r="A22" s="116">
        <v>15</v>
      </c>
      <c r="B22" s="117" t="s">
        <v>162</v>
      </c>
      <c r="C22" s="176"/>
      <c r="D22" s="181">
        <f>生産額への変換37部門!H17</f>
        <v>0</v>
      </c>
      <c r="E22" s="182">
        <f>投入係数!BZ17</f>
        <v>0</v>
      </c>
      <c r="F22" s="185">
        <f>自給率!D16</f>
        <v>0.13142177655671405</v>
      </c>
      <c r="G22" s="192">
        <f t="shared" si="1"/>
        <v>0</v>
      </c>
      <c r="H22" s="193">
        <f t="shared" si="2"/>
        <v>0</v>
      </c>
      <c r="I22" s="194">
        <f>逆行列!BZ17</f>
        <v>0</v>
      </c>
      <c r="J22" s="195">
        <f t="shared" si="0"/>
        <v>0</v>
      </c>
      <c r="K22" s="199">
        <v>0.31781858215515391</v>
      </c>
      <c r="L22" s="202">
        <f t="shared" si="3"/>
        <v>0</v>
      </c>
      <c r="M22" s="202">
        <f t="shared" si="4"/>
        <v>0</v>
      </c>
      <c r="N22" s="205">
        <f t="shared" si="5"/>
        <v>0</v>
      </c>
      <c r="O22" s="208">
        <v>0.23570432323590892</v>
      </c>
      <c r="P22" s="202">
        <f t="shared" si="6"/>
        <v>0</v>
      </c>
      <c r="Q22" s="202">
        <f t="shared" si="7"/>
        <v>0</v>
      </c>
      <c r="R22" s="205">
        <f t="shared" si="8"/>
        <v>0</v>
      </c>
      <c r="S22" s="121"/>
      <c r="T22" s="122"/>
      <c r="U22" s="185">
        <v>2.015365893372262E-4</v>
      </c>
      <c r="V22" s="205">
        <f t="shared" si="9"/>
        <v>0</v>
      </c>
      <c r="W22" s="213">
        <f t="shared" si="10"/>
        <v>0.13142177655671405</v>
      </c>
      <c r="X22" s="193">
        <f t="shared" si="11"/>
        <v>0</v>
      </c>
      <c r="Y22" s="215">
        <f t="shared" si="12"/>
        <v>0</v>
      </c>
      <c r="Z22" s="194">
        <f>逆行列!DN17</f>
        <v>0</v>
      </c>
      <c r="AA22" s="199">
        <f t="shared" si="13"/>
        <v>0.31781858215515391</v>
      </c>
      <c r="AB22" s="205">
        <f t="shared" si="14"/>
        <v>0</v>
      </c>
      <c r="AC22" s="208">
        <f t="shared" si="15"/>
        <v>0.23570432323590892</v>
      </c>
      <c r="AD22" s="219">
        <f t="shared" si="16"/>
        <v>0</v>
      </c>
      <c r="AE22" s="195">
        <f t="shared" si="17"/>
        <v>0</v>
      </c>
      <c r="AF22" s="116">
        <v>15</v>
      </c>
    </row>
    <row r="23" spans="1:32" ht="15" customHeight="1" x14ac:dyDescent="0.15">
      <c r="A23" s="116">
        <v>16</v>
      </c>
      <c r="B23" s="118" t="s">
        <v>118</v>
      </c>
      <c r="C23" s="176"/>
      <c r="D23" s="181">
        <f>生産額への変換37部門!H18</f>
        <v>0</v>
      </c>
      <c r="E23" s="182">
        <f>投入係数!BZ18</f>
        <v>0</v>
      </c>
      <c r="F23" s="185">
        <f>自給率!D17</f>
        <v>0.56667706568097587</v>
      </c>
      <c r="G23" s="192">
        <f t="shared" si="1"/>
        <v>0</v>
      </c>
      <c r="H23" s="193">
        <f t="shared" si="2"/>
        <v>0</v>
      </c>
      <c r="I23" s="194">
        <f>逆行列!BZ18</f>
        <v>0</v>
      </c>
      <c r="J23" s="195">
        <f t="shared" si="0"/>
        <v>0</v>
      </c>
      <c r="K23" s="199">
        <v>0.46521219500555616</v>
      </c>
      <c r="L23" s="202">
        <f t="shared" si="3"/>
        <v>0</v>
      </c>
      <c r="M23" s="202">
        <f t="shared" si="4"/>
        <v>0</v>
      </c>
      <c r="N23" s="205">
        <f t="shared" si="5"/>
        <v>0</v>
      </c>
      <c r="O23" s="208">
        <v>0.24645671728845692</v>
      </c>
      <c r="P23" s="202">
        <f t="shared" si="6"/>
        <v>0</v>
      </c>
      <c r="Q23" s="202">
        <f t="shared" si="7"/>
        <v>0</v>
      </c>
      <c r="R23" s="205">
        <f t="shared" si="8"/>
        <v>0</v>
      </c>
      <c r="S23" s="121"/>
      <c r="T23" s="122"/>
      <c r="U23" s="185">
        <v>1.1773063782929502E-4</v>
      </c>
      <c r="V23" s="205">
        <f t="shared" si="9"/>
        <v>0</v>
      </c>
      <c r="W23" s="213">
        <f t="shared" si="10"/>
        <v>0.56667706568097587</v>
      </c>
      <c r="X23" s="193">
        <f t="shared" si="11"/>
        <v>0</v>
      </c>
      <c r="Y23" s="215">
        <f t="shared" si="12"/>
        <v>0</v>
      </c>
      <c r="Z23" s="194">
        <f>逆行列!DN18</f>
        <v>0</v>
      </c>
      <c r="AA23" s="199">
        <f t="shared" si="13"/>
        <v>0.46521219500555616</v>
      </c>
      <c r="AB23" s="205">
        <f t="shared" si="14"/>
        <v>0</v>
      </c>
      <c r="AC23" s="208">
        <f t="shared" si="15"/>
        <v>0.24645671728845692</v>
      </c>
      <c r="AD23" s="219">
        <f t="shared" si="16"/>
        <v>0</v>
      </c>
      <c r="AE23" s="195">
        <f t="shared" si="17"/>
        <v>0</v>
      </c>
      <c r="AF23" s="116">
        <v>16</v>
      </c>
    </row>
    <row r="24" spans="1:32" ht="15" customHeight="1" x14ac:dyDescent="0.15">
      <c r="A24" s="116">
        <v>17</v>
      </c>
      <c r="B24" s="117" t="s">
        <v>182</v>
      </c>
      <c r="C24" s="176"/>
      <c r="D24" s="181">
        <f>生産額への変換37部門!H19</f>
        <v>0</v>
      </c>
      <c r="E24" s="182">
        <f>投入係数!BZ19</f>
        <v>0</v>
      </c>
      <c r="F24" s="185">
        <f>自給率!D18</f>
        <v>0.42777886275539967</v>
      </c>
      <c r="G24" s="192">
        <f t="shared" si="1"/>
        <v>0</v>
      </c>
      <c r="H24" s="193">
        <f t="shared" si="2"/>
        <v>0</v>
      </c>
      <c r="I24" s="194">
        <f>逆行列!BZ19</f>
        <v>0</v>
      </c>
      <c r="J24" s="195">
        <f t="shared" si="0"/>
        <v>0</v>
      </c>
      <c r="K24" s="199">
        <v>0.33467083398448738</v>
      </c>
      <c r="L24" s="202">
        <f t="shared" si="3"/>
        <v>0</v>
      </c>
      <c r="M24" s="202">
        <f t="shared" si="4"/>
        <v>0</v>
      </c>
      <c r="N24" s="205">
        <f t="shared" si="5"/>
        <v>0</v>
      </c>
      <c r="O24" s="208">
        <v>0.13071123660650563</v>
      </c>
      <c r="P24" s="202">
        <f t="shared" si="6"/>
        <v>0</v>
      </c>
      <c r="Q24" s="202">
        <f t="shared" si="7"/>
        <v>0</v>
      </c>
      <c r="R24" s="205">
        <f t="shared" si="8"/>
        <v>0</v>
      </c>
      <c r="S24" s="121"/>
      <c r="T24" s="122"/>
      <c r="U24" s="185">
        <v>1.0785525451852931E-2</v>
      </c>
      <c r="V24" s="205">
        <f t="shared" si="9"/>
        <v>0</v>
      </c>
      <c r="W24" s="213">
        <f t="shared" si="10"/>
        <v>0.42777886275539967</v>
      </c>
      <c r="X24" s="193">
        <f t="shared" si="11"/>
        <v>0</v>
      </c>
      <c r="Y24" s="215">
        <f t="shared" si="12"/>
        <v>0</v>
      </c>
      <c r="Z24" s="194">
        <f>逆行列!DN19</f>
        <v>0</v>
      </c>
      <c r="AA24" s="199">
        <f t="shared" si="13"/>
        <v>0.33467083398448738</v>
      </c>
      <c r="AB24" s="205">
        <f t="shared" si="14"/>
        <v>0</v>
      </c>
      <c r="AC24" s="208">
        <f t="shared" si="15"/>
        <v>0.13071123660650563</v>
      </c>
      <c r="AD24" s="219">
        <f t="shared" si="16"/>
        <v>0</v>
      </c>
      <c r="AE24" s="195">
        <f t="shared" si="17"/>
        <v>0</v>
      </c>
      <c r="AF24" s="116">
        <v>17</v>
      </c>
    </row>
    <row r="25" spans="1:32" ht="15" customHeight="1" x14ac:dyDescent="0.15">
      <c r="A25" s="116">
        <v>18</v>
      </c>
      <c r="B25" s="117" t="s">
        <v>183</v>
      </c>
      <c r="C25" s="176"/>
      <c r="D25" s="181">
        <f>生産額への変換37部門!H20</f>
        <v>0</v>
      </c>
      <c r="E25" s="182">
        <f>投入係数!BZ20</f>
        <v>0</v>
      </c>
      <c r="F25" s="185">
        <f>自給率!D19</f>
        <v>4.1360503331726695E-2</v>
      </c>
      <c r="G25" s="192">
        <f t="shared" si="1"/>
        <v>0</v>
      </c>
      <c r="H25" s="193">
        <f t="shared" si="2"/>
        <v>0</v>
      </c>
      <c r="I25" s="194">
        <f>逆行列!BZ20</f>
        <v>0</v>
      </c>
      <c r="J25" s="195">
        <f t="shared" si="0"/>
        <v>0</v>
      </c>
      <c r="K25" s="199">
        <v>0.47783652368481533</v>
      </c>
      <c r="L25" s="202">
        <f t="shared" si="3"/>
        <v>0</v>
      </c>
      <c r="M25" s="202">
        <f t="shared" si="4"/>
        <v>0</v>
      </c>
      <c r="N25" s="205">
        <f t="shared" si="5"/>
        <v>0</v>
      </c>
      <c r="O25" s="208">
        <v>0.23395231786673495</v>
      </c>
      <c r="P25" s="202">
        <f t="shared" si="6"/>
        <v>0</v>
      </c>
      <c r="Q25" s="202">
        <f t="shared" si="7"/>
        <v>0</v>
      </c>
      <c r="R25" s="205">
        <f t="shared" si="8"/>
        <v>0</v>
      </c>
      <c r="S25" s="121"/>
      <c r="T25" s="122"/>
      <c r="U25" s="185">
        <v>3.8523644383282895E-3</v>
      </c>
      <c r="V25" s="205">
        <f t="shared" si="9"/>
        <v>0</v>
      </c>
      <c r="W25" s="213">
        <f t="shared" si="10"/>
        <v>4.1360503331726695E-2</v>
      </c>
      <c r="X25" s="193">
        <f t="shared" si="11"/>
        <v>0</v>
      </c>
      <c r="Y25" s="215">
        <f t="shared" si="12"/>
        <v>0</v>
      </c>
      <c r="Z25" s="194">
        <f>逆行列!DN20</f>
        <v>0</v>
      </c>
      <c r="AA25" s="199">
        <f t="shared" si="13"/>
        <v>0.47783652368481533</v>
      </c>
      <c r="AB25" s="205">
        <f t="shared" si="14"/>
        <v>0</v>
      </c>
      <c r="AC25" s="208">
        <f t="shared" si="15"/>
        <v>0.23395231786673495</v>
      </c>
      <c r="AD25" s="219">
        <f t="shared" si="16"/>
        <v>0</v>
      </c>
      <c r="AE25" s="195">
        <f t="shared" si="17"/>
        <v>0</v>
      </c>
      <c r="AF25" s="116">
        <v>18</v>
      </c>
    </row>
    <row r="26" spans="1:32" ht="15" customHeight="1" x14ac:dyDescent="0.15">
      <c r="A26" s="116">
        <v>19</v>
      </c>
      <c r="B26" s="117" t="s">
        <v>184</v>
      </c>
      <c r="C26" s="176"/>
      <c r="D26" s="181">
        <f>生産額への変換37部門!H21</f>
        <v>0</v>
      </c>
      <c r="E26" s="182">
        <f>投入係数!BZ21</f>
        <v>0</v>
      </c>
      <c r="F26" s="185">
        <f>自給率!D20</f>
        <v>0.12235470653383795</v>
      </c>
      <c r="G26" s="192">
        <f t="shared" si="1"/>
        <v>0</v>
      </c>
      <c r="H26" s="193">
        <f t="shared" si="2"/>
        <v>0</v>
      </c>
      <c r="I26" s="194">
        <f>逆行列!BZ21</f>
        <v>0</v>
      </c>
      <c r="J26" s="195">
        <f t="shared" si="0"/>
        <v>0</v>
      </c>
      <c r="K26" s="199">
        <v>0.23851877914773184</v>
      </c>
      <c r="L26" s="202">
        <f t="shared" si="3"/>
        <v>0</v>
      </c>
      <c r="M26" s="202">
        <f t="shared" si="4"/>
        <v>0</v>
      </c>
      <c r="N26" s="205">
        <f t="shared" si="5"/>
        <v>0</v>
      </c>
      <c r="O26" s="208">
        <v>0.22608060813268915</v>
      </c>
      <c r="P26" s="202">
        <f t="shared" si="6"/>
        <v>0</v>
      </c>
      <c r="Q26" s="202">
        <f t="shared" si="7"/>
        <v>0</v>
      </c>
      <c r="R26" s="205">
        <f t="shared" si="8"/>
        <v>0</v>
      </c>
      <c r="S26" s="121"/>
      <c r="T26" s="122"/>
      <c r="U26" s="185">
        <v>1.550129209915784E-2</v>
      </c>
      <c r="V26" s="205">
        <f t="shared" si="9"/>
        <v>0</v>
      </c>
      <c r="W26" s="213">
        <f t="shared" si="10"/>
        <v>0.12235470653383795</v>
      </c>
      <c r="X26" s="193">
        <f t="shared" si="11"/>
        <v>0</v>
      </c>
      <c r="Y26" s="215">
        <f t="shared" si="12"/>
        <v>0</v>
      </c>
      <c r="Z26" s="194">
        <f>逆行列!DN21</f>
        <v>0</v>
      </c>
      <c r="AA26" s="199">
        <f t="shared" si="13"/>
        <v>0.23851877914773184</v>
      </c>
      <c r="AB26" s="205">
        <f t="shared" si="14"/>
        <v>0</v>
      </c>
      <c r="AC26" s="208">
        <f t="shared" si="15"/>
        <v>0.22608060813268915</v>
      </c>
      <c r="AD26" s="219">
        <f t="shared" si="16"/>
        <v>0</v>
      </c>
      <c r="AE26" s="195">
        <f t="shared" si="17"/>
        <v>0</v>
      </c>
      <c r="AF26" s="116">
        <v>19</v>
      </c>
    </row>
    <row r="27" spans="1:32" ht="15" customHeight="1" x14ac:dyDescent="0.15">
      <c r="A27" s="116">
        <v>20</v>
      </c>
      <c r="B27" s="117" t="s">
        <v>105</v>
      </c>
      <c r="C27" s="176"/>
      <c r="D27" s="181">
        <f>生産額への変換37部門!H22</f>
        <v>0</v>
      </c>
      <c r="E27" s="182">
        <f>投入係数!BZ22</f>
        <v>0</v>
      </c>
      <c r="F27" s="185">
        <f>自給率!D21</f>
        <v>0.44989791407011959</v>
      </c>
      <c r="G27" s="192">
        <f t="shared" si="1"/>
        <v>0</v>
      </c>
      <c r="H27" s="193">
        <f t="shared" si="2"/>
        <v>0</v>
      </c>
      <c r="I27" s="194">
        <f>逆行列!BZ22</f>
        <v>0</v>
      </c>
      <c r="J27" s="195">
        <f t="shared" si="0"/>
        <v>0</v>
      </c>
      <c r="K27" s="199">
        <v>0.44398694860929722</v>
      </c>
      <c r="L27" s="202">
        <f t="shared" si="3"/>
        <v>0</v>
      </c>
      <c r="M27" s="202">
        <f t="shared" si="4"/>
        <v>0</v>
      </c>
      <c r="N27" s="205">
        <f t="shared" si="5"/>
        <v>0</v>
      </c>
      <c r="O27" s="208">
        <v>0.31924263384452495</v>
      </c>
      <c r="P27" s="202">
        <f t="shared" si="6"/>
        <v>0</v>
      </c>
      <c r="Q27" s="202">
        <f t="shared" si="7"/>
        <v>0</v>
      </c>
      <c r="R27" s="205">
        <f t="shared" si="8"/>
        <v>0</v>
      </c>
      <c r="S27" s="121"/>
      <c r="T27" s="122"/>
      <c r="U27" s="185">
        <v>8.4183993009735291E-3</v>
      </c>
      <c r="V27" s="205">
        <f t="shared" si="9"/>
        <v>0</v>
      </c>
      <c r="W27" s="213">
        <f t="shared" si="10"/>
        <v>0.44989791407011959</v>
      </c>
      <c r="X27" s="193">
        <f t="shared" si="11"/>
        <v>0</v>
      </c>
      <c r="Y27" s="215">
        <f t="shared" si="12"/>
        <v>0</v>
      </c>
      <c r="Z27" s="194">
        <f>逆行列!DN22</f>
        <v>0</v>
      </c>
      <c r="AA27" s="199">
        <f t="shared" si="13"/>
        <v>0.44398694860929722</v>
      </c>
      <c r="AB27" s="205">
        <f t="shared" si="14"/>
        <v>0</v>
      </c>
      <c r="AC27" s="208">
        <f t="shared" si="15"/>
        <v>0.31924263384452495</v>
      </c>
      <c r="AD27" s="219">
        <f t="shared" si="16"/>
        <v>0</v>
      </c>
      <c r="AE27" s="195">
        <f t="shared" si="17"/>
        <v>0</v>
      </c>
      <c r="AF27" s="116">
        <v>20</v>
      </c>
    </row>
    <row r="28" spans="1:32" ht="15" customHeight="1" x14ac:dyDescent="0.15">
      <c r="A28" s="116">
        <v>21</v>
      </c>
      <c r="B28" s="117" t="s">
        <v>185</v>
      </c>
      <c r="C28" s="176"/>
      <c r="D28" s="181">
        <f>生産額への変換37部門!H23</f>
        <v>0</v>
      </c>
      <c r="E28" s="182">
        <f>投入係数!BZ23</f>
        <v>0</v>
      </c>
      <c r="F28" s="185">
        <f>自給率!D22</f>
        <v>1</v>
      </c>
      <c r="G28" s="192">
        <f t="shared" si="1"/>
        <v>0</v>
      </c>
      <c r="H28" s="193">
        <f t="shared" si="2"/>
        <v>0</v>
      </c>
      <c r="I28" s="194">
        <f>逆行列!BZ23</f>
        <v>0</v>
      </c>
      <c r="J28" s="195">
        <f t="shared" si="0"/>
        <v>0</v>
      </c>
      <c r="K28" s="199">
        <v>0.52645473079559169</v>
      </c>
      <c r="L28" s="202">
        <f t="shared" si="3"/>
        <v>0</v>
      </c>
      <c r="M28" s="202">
        <f t="shared" si="4"/>
        <v>0</v>
      </c>
      <c r="N28" s="205">
        <f t="shared" si="5"/>
        <v>0</v>
      </c>
      <c r="O28" s="208">
        <v>0.37836381827009646</v>
      </c>
      <c r="P28" s="202">
        <f t="shared" si="6"/>
        <v>0</v>
      </c>
      <c r="Q28" s="202">
        <f t="shared" si="7"/>
        <v>0</v>
      </c>
      <c r="R28" s="205">
        <f t="shared" si="8"/>
        <v>0</v>
      </c>
      <c r="S28" s="121"/>
      <c r="T28" s="122"/>
      <c r="U28" s="185">
        <v>0</v>
      </c>
      <c r="V28" s="205">
        <f t="shared" si="9"/>
        <v>0</v>
      </c>
      <c r="W28" s="213">
        <f t="shared" si="10"/>
        <v>1</v>
      </c>
      <c r="X28" s="193">
        <f t="shared" si="11"/>
        <v>0</v>
      </c>
      <c r="Y28" s="215">
        <f t="shared" si="12"/>
        <v>0</v>
      </c>
      <c r="Z28" s="194">
        <f>逆行列!DN23</f>
        <v>0</v>
      </c>
      <c r="AA28" s="199">
        <f t="shared" si="13"/>
        <v>0.52645473079559169</v>
      </c>
      <c r="AB28" s="205">
        <f t="shared" si="14"/>
        <v>0</v>
      </c>
      <c r="AC28" s="208">
        <f t="shared" si="15"/>
        <v>0.37836381827009646</v>
      </c>
      <c r="AD28" s="219">
        <f t="shared" si="16"/>
        <v>0</v>
      </c>
      <c r="AE28" s="195">
        <f t="shared" si="17"/>
        <v>0</v>
      </c>
      <c r="AF28" s="116">
        <v>21</v>
      </c>
    </row>
    <row r="29" spans="1:32" ht="15" customHeight="1" x14ac:dyDescent="0.15">
      <c r="A29" s="116">
        <v>22</v>
      </c>
      <c r="B29" s="117" t="s">
        <v>215</v>
      </c>
      <c r="C29" s="176"/>
      <c r="D29" s="181">
        <f>生産額への変換37部門!H24</f>
        <v>0</v>
      </c>
      <c r="E29" s="182">
        <f>投入係数!BZ24</f>
        <v>0</v>
      </c>
      <c r="F29" s="185">
        <f>自給率!D23</f>
        <v>0.72279867270353559</v>
      </c>
      <c r="G29" s="192">
        <f t="shared" si="1"/>
        <v>0</v>
      </c>
      <c r="H29" s="193">
        <f t="shared" si="2"/>
        <v>0</v>
      </c>
      <c r="I29" s="194">
        <f>逆行列!BZ24</f>
        <v>0</v>
      </c>
      <c r="J29" s="195">
        <f t="shared" si="0"/>
        <v>0</v>
      </c>
      <c r="K29" s="199">
        <v>0.30166517291818262</v>
      </c>
      <c r="L29" s="202">
        <f t="shared" si="3"/>
        <v>0</v>
      </c>
      <c r="M29" s="202">
        <f t="shared" si="4"/>
        <v>0</v>
      </c>
      <c r="N29" s="205">
        <f t="shared" si="5"/>
        <v>0</v>
      </c>
      <c r="O29" s="208">
        <v>0.1560813437777569</v>
      </c>
      <c r="P29" s="202">
        <f t="shared" si="6"/>
        <v>0</v>
      </c>
      <c r="Q29" s="202">
        <f t="shared" si="7"/>
        <v>0</v>
      </c>
      <c r="R29" s="205">
        <f t="shared" si="8"/>
        <v>0</v>
      </c>
      <c r="S29" s="121"/>
      <c r="T29" s="122"/>
      <c r="U29" s="185">
        <v>2.5495640339294082E-2</v>
      </c>
      <c r="V29" s="205">
        <f t="shared" si="9"/>
        <v>0</v>
      </c>
      <c r="W29" s="213">
        <f t="shared" si="10"/>
        <v>0.72279867270353559</v>
      </c>
      <c r="X29" s="193">
        <f t="shared" si="11"/>
        <v>0</v>
      </c>
      <c r="Y29" s="215">
        <f t="shared" si="12"/>
        <v>0</v>
      </c>
      <c r="Z29" s="194">
        <f>逆行列!DN24</f>
        <v>0</v>
      </c>
      <c r="AA29" s="199">
        <f t="shared" si="13"/>
        <v>0.30166517291818262</v>
      </c>
      <c r="AB29" s="205">
        <f t="shared" si="14"/>
        <v>0</v>
      </c>
      <c r="AC29" s="208">
        <f t="shared" si="15"/>
        <v>0.1560813437777569</v>
      </c>
      <c r="AD29" s="219">
        <f t="shared" si="16"/>
        <v>0</v>
      </c>
      <c r="AE29" s="195">
        <f t="shared" si="17"/>
        <v>0</v>
      </c>
      <c r="AF29" s="116">
        <v>22</v>
      </c>
    </row>
    <row r="30" spans="1:32" ht="15" customHeight="1" x14ac:dyDescent="0.15">
      <c r="A30" s="116">
        <v>23</v>
      </c>
      <c r="B30" s="117" t="s">
        <v>163</v>
      </c>
      <c r="C30" s="176"/>
      <c r="D30" s="181">
        <f>生産額への変換37部門!H25</f>
        <v>0</v>
      </c>
      <c r="E30" s="182">
        <f>投入係数!BZ25</f>
        <v>0</v>
      </c>
      <c r="F30" s="185">
        <f>自給率!D24</f>
        <v>0.98921999030508223</v>
      </c>
      <c r="G30" s="192">
        <f t="shared" si="1"/>
        <v>0</v>
      </c>
      <c r="H30" s="193">
        <f t="shared" si="2"/>
        <v>0</v>
      </c>
      <c r="I30" s="194">
        <f>逆行列!BZ25</f>
        <v>0</v>
      </c>
      <c r="J30" s="195">
        <f t="shared" si="0"/>
        <v>0</v>
      </c>
      <c r="K30" s="199">
        <v>0.46053273008488788</v>
      </c>
      <c r="L30" s="202">
        <f t="shared" si="3"/>
        <v>0</v>
      </c>
      <c r="M30" s="202">
        <f t="shared" si="4"/>
        <v>0</v>
      </c>
      <c r="N30" s="205">
        <f t="shared" si="5"/>
        <v>0</v>
      </c>
      <c r="O30" s="208">
        <v>0.1686010837007218</v>
      </c>
      <c r="P30" s="202">
        <f t="shared" si="6"/>
        <v>0</v>
      </c>
      <c r="Q30" s="202">
        <f t="shared" si="7"/>
        <v>0</v>
      </c>
      <c r="R30" s="205">
        <f t="shared" si="8"/>
        <v>0</v>
      </c>
      <c r="S30" s="121"/>
      <c r="T30" s="122"/>
      <c r="U30" s="185">
        <v>6.1251528312618094E-3</v>
      </c>
      <c r="V30" s="205">
        <f t="shared" si="9"/>
        <v>0</v>
      </c>
      <c r="W30" s="213">
        <f t="shared" si="10"/>
        <v>0.98921999030508223</v>
      </c>
      <c r="X30" s="193">
        <f t="shared" si="11"/>
        <v>0</v>
      </c>
      <c r="Y30" s="215">
        <f t="shared" si="12"/>
        <v>0</v>
      </c>
      <c r="Z30" s="194">
        <f>逆行列!DN25</f>
        <v>0</v>
      </c>
      <c r="AA30" s="199">
        <f t="shared" si="13"/>
        <v>0.46053273008488788</v>
      </c>
      <c r="AB30" s="205">
        <f t="shared" si="14"/>
        <v>0</v>
      </c>
      <c r="AC30" s="208">
        <f t="shared" si="15"/>
        <v>0.1686010837007218</v>
      </c>
      <c r="AD30" s="219">
        <f t="shared" si="16"/>
        <v>0</v>
      </c>
      <c r="AE30" s="195">
        <f t="shared" si="17"/>
        <v>0</v>
      </c>
      <c r="AF30" s="116">
        <v>23</v>
      </c>
    </row>
    <row r="31" spans="1:32" ht="15" customHeight="1" x14ac:dyDescent="0.15">
      <c r="A31" s="116">
        <v>24</v>
      </c>
      <c r="B31" s="117" t="s">
        <v>164</v>
      </c>
      <c r="C31" s="176"/>
      <c r="D31" s="181">
        <f>生産額への変換37部門!H26</f>
        <v>0</v>
      </c>
      <c r="E31" s="182">
        <f>投入係数!BZ26</f>
        <v>0</v>
      </c>
      <c r="F31" s="185">
        <f>自給率!D25</f>
        <v>0.95097944420128833</v>
      </c>
      <c r="G31" s="192">
        <f t="shared" si="1"/>
        <v>0</v>
      </c>
      <c r="H31" s="193">
        <f t="shared" si="2"/>
        <v>0</v>
      </c>
      <c r="I31" s="194">
        <f>逆行列!BZ26</f>
        <v>0</v>
      </c>
      <c r="J31" s="195">
        <f t="shared" si="0"/>
        <v>0</v>
      </c>
      <c r="K31" s="199">
        <v>0.64681169760161827</v>
      </c>
      <c r="L31" s="202">
        <f t="shared" si="3"/>
        <v>0</v>
      </c>
      <c r="M31" s="202">
        <f t="shared" si="4"/>
        <v>0</v>
      </c>
      <c r="N31" s="205">
        <f t="shared" si="5"/>
        <v>0</v>
      </c>
      <c r="O31" s="208">
        <v>0.44955771317411714</v>
      </c>
      <c r="P31" s="202">
        <f t="shared" si="6"/>
        <v>0</v>
      </c>
      <c r="Q31" s="202">
        <f t="shared" si="7"/>
        <v>0</v>
      </c>
      <c r="R31" s="205">
        <f t="shared" si="8"/>
        <v>0</v>
      </c>
      <c r="S31" s="121"/>
      <c r="T31" s="122"/>
      <c r="U31" s="185">
        <v>2.0996111793446215E-3</v>
      </c>
      <c r="V31" s="205">
        <f t="shared" si="9"/>
        <v>0</v>
      </c>
      <c r="W31" s="213">
        <f t="shared" si="10"/>
        <v>0.95097944420128833</v>
      </c>
      <c r="X31" s="193">
        <f t="shared" si="11"/>
        <v>0</v>
      </c>
      <c r="Y31" s="215">
        <f t="shared" si="12"/>
        <v>0</v>
      </c>
      <c r="Z31" s="194">
        <f>逆行列!DN26</f>
        <v>0</v>
      </c>
      <c r="AA31" s="199">
        <f t="shared" si="13"/>
        <v>0.64681169760161827</v>
      </c>
      <c r="AB31" s="205">
        <f t="shared" si="14"/>
        <v>0</v>
      </c>
      <c r="AC31" s="208">
        <f t="shared" si="15"/>
        <v>0.44955771317411714</v>
      </c>
      <c r="AD31" s="219">
        <f t="shared" si="16"/>
        <v>0</v>
      </c>
      <c r="AE31" s="195">
        <f t="shared" si="17"/>
        <v>0</v>
      </c>
      <c r="AF31" s="116">
        <v>24</v>
      </c>
    </row>
    <row r="32" spans="1:32" ht="15" customHeight="1" x14ac:dyDescent="0.15">
      <c r="A32" s="116">
        <v>25</v>
      </c>
      <c r="B32" s="117" t="s">
        <v>186</v>
      </c>
      <c r="C32" s="176"/>
      <c r="D32" s="181">
        <f>生産額への変換37部門!H27</f>
        <v>0</v>
      </c>
      <c r="E32" s="182">
        <f>投入係数!BZ27</f>
        <v>0</v>
      </c>
      <c r="F32" s="185">
        <f>自給率!D26</f>
        <v>0.64998406353152516</v>
      </c>
      <c r="G32" s="192">
        <f t="shared" si="1"/>
        <v>0</v>
      </c>
      <c r="H32" s="193">
        <f t="shared" si="2"/>
        <v>0</v>
      </c>
      <c r="I32" s="194">
        <f>逆行列!BZ27</f>
        <v>0</v>
      </c>
      <c r="J32" s="195">
        <f t="shared" si="0"/>
        <v>0</v>
      </c>
      <c r="K32" s="199">
        <v>0.74195716601644524</v>
      </c>
      <c r="L32" s="202">
        <f t="shared" si="3"/>
        <v>0</v>
      </c>
      <c r="M32" s="202">
        <f t="shared" si="4"/>
        <v>0</v>
      </c>
      <c r="N32" s="205">
        <f t="shared" si="5"/>
        <v>0</v>
      </c>
      <c r="O32" s="208">
        <v>0.43683150531878245</v>
      </c>
      <c r="P32" s="202">
        <f t="shared" si="6"/>
        <v>0</v>
      </c>
      <c r="Q32" s="202">
        <f t="shared" si="7"/>
        <v>0</v>
      </c>
      <c r="R32" s="205">
        <f t="shared" si="8"/>
        <v>0</v>
      </c>
      <c r="S32" s="121"/>
      <c r="T32" s="122"/>
      <c r="U32" s="185">
        <v>0.16045031863260578</v>
      </c>
      <c r="V32" s="205">
        <f t="shared" si="9"/>
        <v>0</v>
      </c>
      <c r="W32" s="213">
        <f t="shared" si="10"/>
        <v>0.64998406353152516</v>
      </c>
      <c r="X32" s="193">
        <f t="shared" si="11"/>
        <v>0</v>
      </c>
      <c r="Y32" s="215">
        <f t="shared" si="12"/>
        <v>0</v>
      </c>
      <c r="Z32" s="194">
        <f>逆行列!DN27</f>
        <v>0</v>
      </c>
      <c r="AA32" s="199">
        <f t="shared" si="13"/>
        <v>0.74195716601644524</v>
      </c>
      <c r="AB32" s="205">
        <f t="shared" si="14"/>
        <v>0</v>
      </c>
      <c r="AC32" s="208">
        <f t="shared" si="15"/>
        <v>0.43683150531878245</v>
      </c>
      <c r="AD32" s="219">
        <f t="shared" si="16"/>
        <v>0</v>
      </c>
      <c r="AE32" s="195">
        <f t="shared" si="17"/>
        <v>0</v>
      </c>
      <c r="AF32" s="116">
        <v>25</v>
      </c>
    </row>
    <row r="33" spans="1:32" ht="15" customHeight="1" x14ac:dyDescent="0.15">
      <c r="A33" s="116">
        <v>26</v>
      </c>
      <c r="B33" s="117" t="s">
        <v>187</v>
      </c>
      <c r="C33" s="176"/>
      <c r="D33" s="181">
        <f>生産額への変換37部門!H28</f>
        <v>0</v>
      </c>
      <c r="E33" s="182">
        <f>投入係数!BZ28</f>
        <v>0</v>
      </c>
      <c r="F33" s="185">
        <f>自給率!D27</f>
        <v>0.87186330505470855</v>
      </c>
      <c r="G33" s="192">
        <f t="shared" si="1"/>
        <v>0</v>
      </c>
      <c r="H33" s="193">
        <f t="shared" si="2"/>
        <v>0</v>
      </c>
      <c r="I33" s="194">
        <f>逆行列!BZ28</f>
        <v>0</v>
      </c>
      <c r="J33" s="195">
        <f t="shared" si="0"/>
        <v>0</v>
      </c>
      <c r="K33" s="199">
        <v>0.71574918059259762</v>
      </c>
      <c r="L33" s="202">
        <f t="shared" si="3"/>
        <v>0</v>
      </c>
      <c r="M33" s="202">
        <f t="shared" si="4"/>
        <v>0</v>
      </c>
      <c r="N33" s="205">
        <f t="shared" si="5"/>
        <v>0</v>
      </c>
      <c r="O33" s="208">
        <v>0.26353580778280472</v>
      </c>
      <c r="P33" s="202">
        <f t="shared" si="6"/>
        <v>0</v>
      </c>
      <c r="Q33" s="202">
        <f t="shared" si="7"/>
        <v>0</v>
      </c>
      <c r="R33" s="205">
        <f t="shared" si="8"/>
        <v>0</v>
      </c>
      <c r="S33" s="121"/>
      <c r="T33" s="122"/>
      <c r="U33" s="185">
        <v>5.4651904036340355E-2</v>
      </c>
      <c r="V33" s="205">
        <f t="shared" si="9"/>
        <v>0</v>
      </c>
      <c r="W33" s="213">
        <f t="shared" si="10"/>
        <v>0.87186330505470855</v>
      </c>
      <c r="X33" s="193">
        <f t="shared" si="11"/>
        <v>0</v>
      </c>
      <c r="Y33" s="215">
        <f t="shared" si="12"/>
        <v>0</v>
      </c>
      <c r="Z33" s="194">
        <f>逆行列!DN28</f>
        <v>0</v>
      </c>
      <c r="AA33" s="199">
        <f t="shared" si="13"/>
        <v>0.71574918059259762</v>
      </c>
      <c r="AB33" s="205">
        <f t="shared" si="14"/>
        <v>0</v>
      </c>
      <c r="AC33" s="208">
        <f t="shared" si="15"/>
        <v>0.26353580778280472</v>
      </c>
      <c r="AD33" s="219">
        <f t="shared" si="16"/>
        <v>0</v>
      </c>
      <c r="AE33" s="195">
        <f t="shared" si="17"/>
        <v>0</v>
      </c>
      <c r="AF33" s="116">
        <v>26</v>
      </c>
    </row>
    <row r="34" spans="1:32" ht="15" customHeight="1" x14ac:dyDescent="0.15">
      <c r="A34" s="116">
        <v>27</v>
      </c>
      <c r="B34" s="117" t="s">
        <v>188</v>
      </c>
      <c r="C34" s="176"/>
      <c r="D34" s="181">
        <f>生産額への変換37部門!H29</f>
        <v>0</v>
      </c>
      <c r="E34" s="182">
        <f>投入係数!BZ29</f>
        <v>0</v>
      </c>
      <c r="F34" s="185">
        <f>自給率!D28</f>
        <v>0.9999919665687288</v>
      </c>
      <c r="G34" s="192">
        <f t="shared" si="1"/>
        <v>0</v>
      </c>
      <c r="H34" s="193">
        <f t="shared" si="2"/>
        <v>0</v>
      </c>
      <c r="I34" s="194">
        <f>逆行列!BZ29</f>
        <v>0</v>
      </c>
      <c r="J34" s="195">
        <f t="shared" si="0"/>
        <v>0</v>
      </c>
      <c r="K34" s="199">
        <v>0.87353091231887858</v>
      </c>
      <c r="L34" s="202">
        <f t="shared" si="3"/>
        <v>0</v>
      </c>
      <c r="M34" s="202">
        <f t="shared" si="4"/>
        <v>0</v>
      </c>
      <c r="N34" s="205">
        <f t="shared" si="5"/>
        <v>0</v>
      </c>
      <c r="O34" s="208">
        <v>3.136083081513031E-2</v>
      </c>
      <c r="P34" s="202">
        <f t="shared" si="6"/>
        <v>0</v>
      </c>
      <c r="Q34" s="202">
        <f t="shared" si="7"/>
        <v>0</v>
      </c>
      <c r="R34" s="205">
        <f t="shared" si="8"/>
        <v>0</v>
      </c>
      <c r="S34" s="121"/>
      <c r="T34" s="122"/>
      <c r="U34" s="185">
        <v>0.19011815523411948</v>
      </c>
      <c r="V34" s="205">
        <f t="shared" si="9"/>
        <v>0</v>
      </c>
      <c r="W34" s="213">
        <f t="shared" si="10"/>
        <v>0.9999919665687288</v>
      </c>
      <c r="X34" s="193">
        <f t="shared" si="11"/>
        <v>0</v>
      </c>
      <c r="Y34" s="215">
        <f t="shared" si="12"/>
        <v>0</v>
      </c>
      <c r="Z34" s="194">
        <f>逆行列!DN29</f>
        <v>0</v>
      </c>
      <c r="AA34" s="199">
        <f t="shared" si="13"/>
        <v>0.87353091231887858</v>
      </c>
      <c r="AB34" s="205">
        <f t="shared" si="14"/>
        <v>0</v>
      </c>
      <c r="AC34" s="208">
        <f t="shared" si="15"/>
        <v>3.136083081513031E-2</v>
      </c>
      <c r="AD34" s="219">
        <f t="shared" si="16"/>
        <v>0</v>
      </c>
      <c r="AE34" s="195">
        <f t="shared" si="17"/>
        <v>0</v>
      </c>
      <c r="AF34" s="116">
        <v>27</v>
      </c>
    </row>
    <row r="35" spans="1:32" ht="15" customHeight="1" x14ac:dyDescent="0.15">
      <c r="A35" s="116">
        <v>28</v>
      </c>
      <c r="B35" s="117" t="s">
        <v>189</v>
      </c>
      <c r="C35" s="176"/>
      <c r="D35" s="181">
        <f>生産額への変換37部門!H30</f>
        <v>0</v>
      </c>
      <c r="E35" s="182">
        <f>投入係数!BZ30</f>
        <v>0</v>
      </c>
      <c r="F35" s="185">
        <f>自給率!D29</f>
        <v>0.82038106542385891</v>
      </c>
      <c r="G35" s="192">
        <f t="shared" si="1"/>
        <v>0</v>
      </c>
      <c r="H35" s="193">
        <f t="shared" si="2"/>
        <v>0</v>
      </c>
      <c r="I35" s="194">
        <f>逆行列!BZ30</f>
        <v>0</v>
      </c>
      <c r="J35" s="195">
        <f t="shared" si="0"/>
        <v>0</v>
      </c>
      <c r="K35" s="199">
        <v>0.52246239984515441</v>
      </c>
      <c r="L35" s="202">
        <f t="shared" si="3"/>
        <v>0</v>
      </c>
      <c r="M35" s="202">
        <f t="shared" si="4"/>
        <v>0</v>
      </c>
      <c r="N35" s="205">
        <f t="shared" si="5"/>
        <v>0</v>
      </c>
      <c r="O35" s="208">
        <v>0.32308458585674144</v>
      </c>
      <c r="P35" s="202">
        <f t="shared" si="6"/>
        <v>0</v>
      </c>
      <c r="Q35" s="202">
        <f t="shared" si="7"/>
        <v>0</v>
      </c>
      <c r="R35" s="205">
        <f t="shared" si="8"/>
        <v>0</v>
      </c>
      <c r="S35" s="121"/>
      <c r="T35" s="122"/>
      <c r="U35" s="185">
        <v>3.5634183772181534E-2</v>
      </c>
      <c r="V35" s="205">
        <f t="shared" si="9"/>
        <v>0</v>
      </c>
      <c r="W35" s="213">
        <f t="shared" si="10"/>
        <v>0.82038106542385891</v>
      </c>
      <c r="X35" s="193">
        <f t="shared" si="11"/>
        <v>0</v>
      </c>
      <c r="Y35" s="215">
        <f t="shared" si="12"/>
        <v>0</v>
      </c>
      <c r="Z35" s="194">
        <f>逆行列!DN30</f>
        <v>0</v>
      </c>
      <c r="AA35" s="199">
        <f t="shared" si="13"/>
        <v>0.52246239984515441</v>
      </c>
      <c r="AB35" s="205">
        <f t="shared" si="14"/>
        <v>0</v>
      </c>
      <c r="AC35" s="208">
        <f t="shared" si="15"/>
        <v>0.32308458585674144</v>
      </c>
      <c r="AD35" s="219">
        <f t="shared" si="16"/>
        <v>0</v>
      </c>
      <c r="AE35" s="195">
        <f t="shared" si="17"/>
        <v>0</v>
      </c>
      <c r="AF35" s="116">
        <v>28</v>
      </c>
    </row>
    <row r="36" spans="1:32" ht="15" customHeight="1" x14ac:dyDescent="0.15">
      <c r="A36" s="116">
        <v>29</v>
      </c>
      <c r="B36" s="117" t="s">
        <v>165</v>
      </c>
      <c r="C36" s="176"/>
      <c r="D36" s="181">
        <f>生産額への変換37部門!H31</f>
        <v>0</v>
      </c>
      <c r="E36" s="182">
        <f>投入係数!BZ31</f>
        <v>0</v>
      </c>
      <c r="F36" s="185">
        <f>自給率!D30</f>
        <v>0.51202241566903717</v>
      </c>
      <c r="G36" s="192">
        <f t="shared" si="1"/>
        <v>0</v>
      </c>
      <c r="H36" s="193">
        <f t="shared" si="2"/>
        <v>0</v>
      </c>
      <c r="I36" s="194">
        <f>逆行列!BZ31</f>
        <v>0</v>
      </c>
      <c r="J36" s="195">
        <f t="shared" si="0"/>
        <v>0</v>
      </c>
      <c r="K36" s="199">
        <v>0.49187741312955496</v>
      </c>
      <c r="L36" s="202">
        <f t="shared" si="3"/>
        <v>0</v>
      </c>
      <c r="M36" s="202">
        <f t="shared" si="4"/>
        <v>0</v>
      </c>
      <c r="N36" s="205">
        <f t="shared" si="5"/>
        <v>0</v>
      </c>
      <c r="O36" s="208">
        <v>0.19448959120909101</v>
      </c>
      <c r="P36" s="202">
        <f t="shared" si="6"/>
        <v>0</v>
      </c>
      <c r="Q36" s="202">
        <f t="shared" si="7"/>
        <v>0</v>
      </c>
      <c r="R36" s="205">
        <f t="shared" si="8"/>
        <v>0</v>
      </c>
      <c r="S36" s="121"/>
      <c r="T36" s="122"/>
      <c r="U36" s="185">
        <v>6.4650509360223013E-2</v>
      </c>
      <c r="V36" s="205">
        <f t="shared" si="9"/>
        <v>0</v>
      </c>
      <c r="W36" s="213">
        <f t="shared" si="10"/>
        <v>0.51202241566903717</v>
      </c>
      <c r="X36" s="193">
        <f t="shared" si="11"/>
        <v>0</v>
      </c>
      <c r="Y36" s="215">
        <f t="shared" si="12"/>
        <v>0</v>
      </c>
      <c r="Z36" s="194">
        <f>逆行列!DN31</f>
        <v>0</v>
      </c>
      <c r="AA36" s="199">
        <f t="shared" si="13"/>
        <v>0.49187741312955496</v>
      </c>
      <c r="AB36" s="205">
        <f t="shared" si="14"/>
        <v>0</v>
      </c>
      <c r="AC36" s="208">
        <f t="shared" si="15"/>
        <v>0.19448959120909101</v>
      </c>
      <c r="AD36" s="219">
        <f t="shared" si="16"/>
        <v>0</v>
      </c>
      <c r="AE36" s="195">
        <f t="shared" si="17"/>
        <v>0</v>
      </c>
      <c r="AF36" s="116">
        <v>29</v>
      </c>
    </row>
    <row r="37" spans="1:32" ht="15" customHeight="1" x14ac:dyDescent="0.15">
      <c r="A37" s="116">
        <v>30</v>
      </c>
      <c r="B37" s="117" t="s">
        <v>190</v>
      </c>
      <c r="C37" s="176"/>
      <c r="D37" s="181">
        <f>生産額への変換37部門!H32</f>
        <v>0</v>
      </c>
      <c r="E37" s="182">
        <f>投入係数!BZ32</f>
        <v>0</v>
      </c>
      <c r="F37" s="185">
        <f>自給率!D31</f>
        <v>1</v>
      </c>
      <c r="G37" s="192">
        <f t="shared" si="1"/>
        <v>0</v>
      </c>
      <c r="H37" s="193">
        <f t="shared" si="2"/>
        <v>0</v>
      </c>
      <c r="I37" s="194">
        <f>逆行列!BZ32</f>
        <v>0</v>
      </c>
      <c r="J37" s="195">
        <f t="shared" si="0"/>
        <v>0</v>
      </c>
      <c r="K37" s="199">
        <v>0.67394032352768274</v>
      </c>
      <c r="L37" s="202">
        <f t="shared" si="3"/>
        <v>0</v>
      </c>
      <c r="M37" s="202">
        <f t="shared" si="4"/>
        <v>0</v>
      </c>
      <c r="N37" s="205">
        <f t="shared" si="5"/>
        <v>0</v>
      </c>
      <c r="O37" s="208">
        <v>0.38713776363200991</v>
      </c>
      <c r="P37" s="202">
        <f t="shared" si="6"/>
        <v>0</v>
      </c>
      <c r="Q37" s="202">
        <f t="shared" si="7"/>
        <v>0</v>
      </c>
      <c r="R37" s="205">
        <f t="shared" si="8"/>
        <v>0</v>
      </c>
      <c r="S37" s="121"/>
      <c r="T37" s="122"/>
      <c r="U37" s="185">
        <v>3.1089756954968259E-3</v>
      </c>
      <c r="V37" s="205">
        <f t="shared" si="9"/>
        <v>0</v>
      </c>
      <c r="W37" s="213">
        <f t="shared" si="10"/>
        <v>1</v>
      </c>
      <c r="X37" s="193">
        <f t="shared" si="11"/>
        <v>0</v>
      </c>
      <c r="Y37" s="215">
        <f t="shared" si="12"/>
        <v>0</v>
      </c>
      <c r="Z37" s="194">
        <f>逆行列!DN32</f>
        <v>0</v>
      </c>
      <c r="AA37" s="199">
        <f t="shared" si="13"/>
        <v>0.67394032352768274</v>
      </c>
      <c r="AB37" s="205">
        <f t="shared" si="14"/>
        <v>0</v>
      </c>
      <c r="AC37" s="208">
        <f t="shared" si="15"/>
        <v>0.38713776363200991</v>
      </c>
      <c r="AD37" s="219">
        <f t="shared" si="16"/>
        <v>0</v>
      </c>
      <c r="AE37" s="195">
        <f t="shared" si="17"/>
        <v>0</v>
      </c>
      <c r="AF37" s="116">
        <v>30</v>
      </c>
    </row>
    <row r="38" spans="1:32" ht="15" customHeight="1" x14ac:dyDescent="0.15">
      <c r="A38" s="116">
        <v>31</v>
      </c>
      <c r="B38" s="117" t="s">
        <v>191</v>
      </c>
      <c r="C38" s="176"/>
      <c r="D38" s="181">
        <f>生産額への変換37部門!H33</f>
        <v>0</v>
      </c>
      <c r="E38" s="182">
        <f>投入係数!BZ33</f>
        <v>0</v>
      </c>
      <c r="F38" s="185">
        <f>自給率!D32</f>
        <v>0.88475286173074164</v>
      </c>
      <c r="G38" s="192">
        <f t="shared" si="1"/>
        <v>0</v>
      </c>
      <c r="H38" s="193">
        <f t="shared" si="2"/>
        <v>0</v>
      </c>
      <c r="I38" s="194">
        <f>逆行列!BZ33</f>
        <v>0</v>
      </c>
      <c r="J38" s="195">
        <f t="shared" si="0"/>
        <v>0</v>
      </c>
      <c r="K38" s="199">
        <v>0.76681610093852393</v>
      </c>
      <c r="L38" s="202">
        <f t="shared" si="3"/>
        <v>0</v>
      </c>
      <c r="M38" s="202">
        <f t="shared" si="4"/>
        <v>0</v>
      </c>
      <c r="N38" s="205">
        <f t="shared" si="5"/>
        <v>0</v>
      </c>
      <c r="O38" s="208">
        <v>0.61566317027165451</v>
      </c>
      <c r="P38" s="202">
        <f t="shared" si="6"/>
        <v>0</v>
      </c>
      <c r="Q38" s="202">
        <f t="shared" si="7"/>
        <v>0</v>
      </c>
      <c r="R38" s="205">
        <f t="shared" si="8"/>
        <v>0</v>
      </c>
      <c r="S38" s="121"/>
      <c r="T38" s="122"/>
      <c r="U38" s="185">
        <v>8.252322685545041E-2</v>
      </c>
      <c r="V38" s="205">
        <f t="shared" si="9"/>
        <v>0</v>
      </c>
      <c r="W38" s="213">
        <f t="shared" si="10"/>
        <v>0.88475286173074164</v>
      </c>
      <c r="X38" s="193">
        <f t="shared" si="11"/>
        <v>0</v>
      </c>
      <c r="Y38" s="215">
        <f t="shared" si="12"/>
        <v>0</v>
      </c>
      <c r="Z38" s="194">
        <f>逆行列!DN33</f>
        <v>0</v>
      </c>
      <c r="AA38" s="199">
        <f t="shared" si="13"/>
        <v>0.76681610093852393</v>
      </c>
      <c r="AB38" s="205">
        <f t="shared" si="14"/>
        <v>0</v>
      </c>
      <c r="AC38" s="208">
        <f t="shared" si="15"/>
        <v>0.61566317027165451</v>
      </c>
      <c r="AD38" s="219">
        <f t="shared" si="16"/>
        <v>0</v>
      </c>
      <c r="AE38" s="195">
        <f t="shared" si="17"/>
        <v>0</v>
      </c>
      <c r="AF38" s="116">
        <v>31</v>
      </c>
    </row>
    <row r="39" spans="1:32" ht="15" customHeight="1" x14ac:dyDescent="0.15">
      <c r="A39" s="116">
        <v>32</v>
      </c>
      <c r="B39" s="117" t="s">
        <v>166</v>
      </c>
      <c r="C39" s="176"/>
      <c r="D39" s="181">
        <f>生産額への変換37部門!H34</f>
        <v>0</v>
      </c>
      <c r="E39" s="182">
        <f>投入係数!BZ34</f>
        <v>0</v>
      </c>
      <c r="F39" s="185">
        <f>自給率!D33</f>
        <v>0.99144522635316445</v>
      </c>
      <c r="G39" s="192">
        <f t="shared" si="1"/>
        <v>0</v>
      </c>
      <c r="H39" s="193">
        <f t="shared" si="2"/>
        <v>0</v>
      </c>
      <c r="I39" s="194">
        <f>逆行列!BZ34</f>
        <v>0</v>
      </c>
      <c r="J39" s="195">
        <f t="shared" si="0"/>
        <v>0</v>
      </c>
      <c r="K39" s="199">
        <v>0.60919505670181073</v>
      </c>
      <c r="L39" s="202">
        <f t="shared" si="3"/>
        <v>0</v>
      </c>
      <c r="M39" s="202">
        <f t="shared" si="4"/>
        <v>0</v>
      </c>
      <c r="N39" s="205">
        <f t="shared" si="5"/>
        <v>0</v>
      </c>
      <c r="O39" s="208">
        <v>0.51378112946648091</v>
      </c>
      <c r="P39" s="202">
        <f t="shared" si="6"/>
        <v>0</v>
      </c>
      <c r="Q39" s="202">
        <f t="shared" si="7"/>
        <v>0</v>
      </c>
      <c r="R39" s="205">
        <f t="shared" si="8"/>
        <v>0</v>
      </c>
      <c r="S39" s="121"/>
      <c r="T39" s="122"/>
      <c r="U39" s="185">
        <v>5.4693838174900561E-2</v>
      </c>
      <c r="V39" s="205">
        <f t="shared" si="9"/>
        <v>0</v>
      </c>
      <c r="W39" s="213">
        <f t="shared" si="10"/>
        <v>0.99144522635316445</v>
      </c>
      <c r="X39" s="193">
        <f t="shared" si="11"/>
        <v>0</v>
      </c>
      <c r="Y39" s="215">
        <f t="shared" si="12"/>
        <v>0</v>
      </c>
      <c r="Z39" s="194">
        <f>逆行列!DN34</f>
        <v>0</v>
      </c>
      <c r="AA39" s="199">
        <f t="shared" si="13"/>
        <v>0.60919505670181073</v>
      </c>
      <c r="AB39" s="205">
        <f t="shared" si="14"/>
        <v>0</v>
      </c>
      <c r="AC39" s="208">
        <f t="shared" si="15"/>
        <v>0.51378112946648091</v>
      </c>
      <c r="AD39" s="219">
        <f t="shared" si="16"/>
        <v>0</v>
      </c>
      <c r="AE39" s="195">
        <f t="shared" ref="AE39:AE44" si="18">J39+Z39</f>
        <v>0</v>
      </c>
      <c r="AF39" s="116">
        <v>32</v>
      </c>
    </row>
    <row r="40" spans="1:32" ht="15" customHeight="1" x14ac:dyDescent="0.15">
      <c r="A40" s="116">
        <v>33</v>
      </c>
      <c r="B40" s="117" t="s">
        <v>192</v>
      </c>
      <c r="C40" s="177"/>
      <c r="D40" s="181">
        <f>生産額への変換37部門!H35</f>
        <v>0</v>
      </c>
      <c r="E40" s="182">
        <f>投入係数!BZ35</f>
        <v>0</v>
      </c>
      <c r="F40" s="185">
        <f>自給率!D34</f>
        <v>0.98373455463837001</v>
      </c>
      <c r="G40" s="192">
        <f t="shared" si="1"/>
        <v>0</v>
      </c>
      <c r="H40" s="193">
        <f t="shared" si="2"/>
        <v>0</v>
      </c>
      <c r="I40" s="194">
        <f>逆行列!BZ35</f>
        <v>0</v>
      </c>
      <c r="J40" s="195">
        <f t="shared" si="0"/>
        <v>0</v>
      </c>
      <c r="K40" s="200">
        <v>0.58490007803834598</v>
      </c>
      <c r="L40" s="202">
        <f t="shared" si="3"/>
        <v>0</v>
      </c>
      <c r="M40" s="202">
        <f t="shared" si="4"/>
        <v>0</v>
      </c>
      <c r="N40" s="205">
        <f t="shared" si="5"/>
        <v>0</v>
      </c>
      <c r="O40" s="208">
        <v>0.52631867671567134</v>
      </c>
      <c r="P40" s="202">
        <f>I40*O40</f>
        <v>0</v>
      </c>
      <c r="Q40" s="202">
        <f>R40-P40</f>
        <v>0</v>
      </c>
      <c r="R40" s="205">
        <f t="shared" si="8"/>
        <v>0</v>
      </c>
      <c r="S40" s="224"/>
      <c r="T40" s="122"/>
      <c r="U40" s="185">
        <v>1.574398497897013E-2</v>
      </c>
      <c r="V40" s="205">
        <f t="shared" si="9"/>
        <v>0</v>
      </c>
      <c r="W40" s="213">
        <f t="shared" si="10"/>
        <v>0.98373455463837001</v>
      </c>
      <c r="X40" s="193">
        <f t="shared" si="11"/>
        <v>0</v>
      </c>
      <c r="Y40" s="215">
        <f t="shared" si="12"/>
        <v>0</v>
      </c>
      <c r="Z40" s="194">
        <f>逆行列!DN35</f>
        <v>0</v>
      </c>
      <c r="AA40" s="199">
        <f t="shared" si="13"/>
        <v>0.58490007803834598</v>
      </c>
      <c r="AB40" s="205">
        <f t="shared" si="14"/>
        <v>0</v>
      </c>
      <c r="AC40" s="208">
        <f t="shared" si="15"/>
        <v>0.52631867671567134</v>
      </c>
      <c r="AD40" s="219">
        <f t="shared" si="16"/>
        <v>0</v>
      </c>
      <c r="AE40" s="195">
        <f t="shared" si="18"/>
        <v>0</v>
      </c>
      <c r="AF40" s="116">
        <v>33</v>
      </c>
    </row>
    <row r="41" spans="1:32" ht="15" customHeight="1" x14ac:dyDescent="0.15">
      <c r="A41" s="116">
        <v>34</v>
      </c>
      <c r="B41" s="117" t="s">
        <v>1</v>
      </c>
      <c r="C41" s="177"/>
      <c r="D41" s="181">
        <f>生産額への変換37部門!H36</f>
        <v>0</v>
      </c>
      <c r="E41" s="182">
        <f>投入係数!BZ36</f>
        <v>0</v>
      </c>
      <c r="F41" s="185">
        <f>自給率!D35</f>
        <v>0.57555972909891207</v>
      </c>
      <c r="G41" s="192">
        <f t="shared" si="1"/>
        <v>0</v>
      </c>
      <c r="H41" s="193">
        <f t="shared" si="2"/>
        <v>0</v>
      </c>
      <c r="I41" s="194">
        <f>逆行列!BZ36</f>
        <v>0</v>
      </c>
      <c r="J41" s="195">
        <f t="shared" si="0"/>
        <v>0</v>
      </c>
      <c r="K41" s="199">
        <v>0.74238493209029077</v>
      </c>
      <c r="L41" s="202">
        <f t="shared" si="3"/>
        <v>0</v>
      </c>
      <c r="M41" s="202">
        <f t="shared" si="4"/>
        <v>0</v>
      </c>
      <c r="N41" s="205">
        <f t="shared" si="5"/>
        <v>0</v>
      </c>
      <c r="O41" s="208">
        <v>0.49387998186643178</v>
      </c>
      <c r="P41" s="202">
        <f>I41*O41</f>
        <v>0</v>
      </c>
      <c r="Q41" s="202">
        <f>R41-P41</f>
        <v>0</v>
      </c>
      <c r="R41" s="205">
        <f t="shared" si="8"/>
        <v>0</v>
      </c>
      <c r="S41" s="224"/>
      <c r="T41" s="122"/>
      <c r="U41" s="257">
        <v>6.3366291337184459E-3</v>
      </c>
      <c r="V41" s="205">
        <f t="shared" si="9"/>
        <v>0</v>
      </c>
      <c r="W41" s="213">
        <f t="shared" si="10"/>
        <v>0.57555972909891207</v>
      </c>
      <c r="X41" s="193">
        <f t="shared" si="11"/>
        <v>0</v>
      </c>
      <c r="Y41" s="215">
        <f t="shared" si="12"/>
        <v>0</v>
      </c>
      <c r="Z41" s="194">
        <f>逆行列!DN36</f>
        <v>0</v>
      </c>
      <c r="AA41" s="199">
        <f t="shared" si="13"/>
        <v>0.74238493209029077</v>
      </c>
      <c r="AB41" s="205">
        <f t="shared" si="14"/>
        <v>0</v>
      </c>
      <c r="AC41" s="208">
        <f t="shared" si="15"/>
        <v>0.49387998186643178</v>
      </c>
      <c r="AD41" s="219">
        <f t="shared" si="16"/>
        <v>0</v>
      </c>
      <c r="AE41" s="195">
        <f t="shared" si="18"/>
        <v>0</v>
      </c>
      <c r="AF41" s="116">
        <v>34</v>
      </c>
    </row>
    <row r="42" spans="1:32" ht="15" customHeight="1" x14ac:dyDescent="0.15">
      <c r="A42" s="116">
        <v>35</v>
      </c>
      <c r="B42" s="117" t="s">
        <v>2</v>
      </c>
      <c r="C42" s="177"/>
      <c r="D42" s="181">
        <f>生産額への変換37部門!H37</f>
        <v>0</v>
      </c>
      <c r="E42" s="182">
        <f>投入係数!BZ37</f>
        <v>0</v>
      </c>
      <c r="F42" s="185">
        <f>自給率!D36</f>
        <v>0.84389458765938441</v>
      </c>
      <c r="G42" s="192">
        <f t="shared" si="1"/>
        <v>0</v>
      </c>
      <c r="H42" s="193">
        <f t="shared" si="2"/>
        <v>0</v>
      </c>
      <c r="I42" s="194">
        <f>逆行列!BZ37</f>
        <v>0</v>
      </c>
      <c r="J42" s="195">
        <f t="shared" si="0"/>
        <v>0</v>
      </c>
      <c r="K42" s="199">
        <v>0.51661531774891756</v>
      </c>
      <c r="L42" s="202">
        <f t="shared" si="3"/>
        <v>0</v>
      </c>
      <c r="M42" s="202">
        <f t="shared" si="4"/>
        <v>0</v>
      </c>
      <c r="N42" s="205">
        <f t="shared" si="5"/>
        <v>0</v>
      </c>
      <c r="O42" s="208">
        <v>0.28322002073614971</v>
      </c>
      <c r="P42" s="202">
        <f>I42*O42</f>
        <v>0</v>
      </c>
      <c r="Q42" s="202">
        <f>R42-P42</f>
        <v>0</v>
      </c>
      <c r="R42" s="205">
        <f t="shared" si="8"/>
        <v>0</v>
      </c>
      <c r="S42" s="224"/>
      <c r="T42" s="122"/>
      <c r="U42" s="185">
        <v>0.10088493766340111</v>
      </c>
      <c r="V42" s="205">
        <f>$T$45*U42</f>
        <v>0</v>
      </c>
      <c r="W42" s="213">
        <f>F42</f>
        <v>0.84389458765938441</v>
      </c>
      <c r="X42" s="193">
        <f>(1-W42)*V42</f>
        <v>0</v>
      </c>
      <c r="Y42" s="215">
        <f>V42*W42</f>
        <v>0</v>
      </c>
      <c r="Z42" s="194">
        <f>逆行列!DN37</f>
        <v>0</v>
      </c>
      <c r="AA42" s="199">
        <f t="shared" si="13"/>
        <v>0.51661531774891756</v>
      </c>
      <c r="AB42" s="205">
        <f t="shared" si="14"/>
        <v>0</v>
      </c>
      <c r="AC42" s="208">
        <f t="shared" si="15"/>
        <v>0.28322002073614971</v>
      </c>
      <c r="AD42" s="219">
        <f t="shared" si="16"/>
        <v>0</v>
      </c>
      <c r="AE42" s="195">
        <f t="shared" si="18"/>
        <v>0</v>
      </c>
      <c r="AF42" s="116">
        <v>35</v>
      </c>
    </row>
    <row r="43" spans="1:32" ht="15" customHeight="1" x14ac:dyDescent="0.15">
      <c r="A43" s="116">
        <v>36</v>
      </c>
      <c r="B43" s="117" t="s">
        <v>3</v>
      </c>
      <c r="C43" s="177"/>
      <c r="D43" s="181">
        <f>生産額への変換37部門!H38</f>
        <v>0</v>
      </c>
      <c r="E43" s="182">
        <f>投入係数!BZ38</f>
        <v>0</v>
      </c>
      <c r="F43" s="185">
        <f>自給率!D37</f>
        <v>0.97609693908136475</v>
      </c>
      <c r="G43" s="192">
        <f t="shared" si="1"/>
        <v>0</v>
      </c>
      <c r="H43" s="193">
        <f t="shared" si="2"/>
        <v>0</v>
      </c>
      <c r="I43" s="194">
        <f>逆行列!BZ38</f>
        <v>0</v>
      </c>
      <c r="J43" s="195">
        <f t="shared" si="0"/>
        <v>0</v>
      </c>
      <c r="K43" s="199">
        <v>0</v>
      </c>
      <c r="L43" s="202">
        <f t="shared" si="3"/>
        <v>0</v>
      </c>
      <c r="M43" s="202">
        <f t="shared" si="4"/>
        <v>0</v>
      </c>
      <c r="N43" s="205">
        <f t="shared" si="5"/>
        <v>0</v>
      </c>
      <c r="O43" s="208">
        <v>0</v>
      </c>
      <c r="P43" s="202">
        <f>I43*O43</f>
        <v>0</v>
      </c>
      <c r="Q43" s="202">
        <f>R43-P43</f>
        <v>0</v>
      </c>
      <c r="R43" s="205">
        <f t="shared" si="8"/>
        <v>0</v>
      </c>
      <c r="S43" s="224"/>
      <c r="T43" s="122"/>
      <c r="U43" s="185">
        <v>0</v>
      </c>
      <c r="V43" s="205">
        <f>$T$45*U43</f>
        <v>0</v>
      </c>
      <c r="W43" s="213">
        <f>F43</f>
        <v>0.97609693908136475</v>
      </c>
      <c r="X43" s="193">
        <f>(1-W43)*V43</f>
        <v>0</v>
      </c>
      <c r="Y43" s="215">
        <f>V43*W43</f>
        <v>0</v>
      </c>
      <c r="Z43" s="194">
        <f>逆行列!DN38</f>
        <v>0</v>
      </c>
      <c r="AA43" s="199">
        <f t="shared" si="13"/>
        <v>0</v>
      </c>
      <c r="AB43" s="205">
        <f t="shared" si="14"/>
        <v>0</v>
      </c>
      <c r="AC43" s="208">
        <f t="shared" si="15"/>
        <v>0</v>
      </c>
      <c r="AD43" s="219">
        <f t="shared" si="16"/>
        <v>0</v>
      </c>
      <c r="AE43" s="195">
        <f t="shared" si="18"/>
        <v>0</v>
      </c>
      <c r="AF43" s="116">
        <v>36</v>
      </c>
    </row>
    <row r="44" spans="1:32" ht="15" customHeight="1" x14ac:dyDescent="0.15">
      <c r="A44" s="140">
        <v>37</v>
      </c>
      <c r="B44" s="221" t="s">
        <v>4</v>
      </c>
      <c r="C44" s="177"/>
      <c r="D44" s="181">
        <f>生産額への変換37部門!H39</f>
        <v>0</v>
      </c>
      <c r="E44" s="182">
        <f>投入係数!BZ39</f>
        <v>0</v>
      </c>
      <c r="F44" s="186">
        <f>自給率!D38</f>
        <v>0.90682531062951444</v>
      </c>
      <c r="G44" s="192">
        <f t="shared" si="1"/>
        <v>0</v>
      </c>
      <c r="H44" s="193">
        <f t="shared" si="2"/>
        <v>0</v>
      </c>
      <c r="I44" s="194">
        <f>逆行列!BZ39</f>
        <v>0</v>
      </c>
      <c r="J44" s="195">
        <f t="shared" si="0"/>
        <v>0</v>
      </c>
      <c r="K44" s="222">
        <v>0.54340742459449798</v>
      </c>
      <c r="L44" s="202">
        <f t="shared" si="3"/>
        <v>0</v>
      </c>
      <c r="M44" s="202">
        <f t="shared" si="4"/>
        <v>0</v>
      </c>
      <c r="N44" s="205">
        <f t="shared" si="5"/>
        <v>0</v>
      </c>
      <c r="O44" s="223">
        <v>7.42253692827664E-3</v>
      </c>
      <c r="P44" s="202">
        <f>I44*O44</f>
        <v>0</v>
      </c>
      <c r="Q44" s="202">
        <f>R44-P44</f>
        <v>0</v>
      </c>
      <c r="R44" s="205">
        <f t="shared" si="8"/>
        <v>0</v>
      </c>
      <c r="S44" s="225"/>
      <c r="T44" s="226"/>
      <c r="U44" s="211">
        <v>6.1201307311739982E-6</v>
      </c>
      <c r="V44" s="205">
        <f>$T$45*U44</f>
        <v>0</v>
      </c>
      <c r="W44" s="213">
        <f>F44</f>
        <v>0.90682531062951444</v>
      </c>
      <c r="X44" s="193">
        <f>(1-W44)*V44</f>
        <v>0</v>
      </c>
      <c r="Y44" s="215">
        <f>V44*W44</f>
        <v>0</v>
      </c>
      <c r="Z44" s="194">
        <f>逆行列!DN39</f>
        <v>0</v>
      </c>
      <c r="AA44" s="199">
        <f t="shared" si="13"/>
        <v>0.54340742459449798</v>
      </c>
      <c r="AB44" s="205">
        <f t="shared" si="14"/>
        <v>0</v>
      </c>
      <c r="AC44" s="208">
        <f t="shared" si="15"/>
        <v>7.42253692827664E-3</v>
      </c>
      <c r="AD44" s="219">
        <f t="shared" si="16"/>
        <v>0</v>
      </c>
      <c r="AE44" s="195">
        <f t="shared" si="18"/>
        <v>0</v>
      </c>
      <c r="AF44" s="116">
        <v>37</v>
      </c>
    </row>
    <row r="45" spans="1:32" ht="15" customHeight="1" thickBot="1" x14ac:dyDescent="0.2">
      <c r="A45" s="15"/>
      <c r="B45" s="15" t="s">
        <v>20</v>
      </c>
      <c r="C45" s="178">
        <f>SUM(C8:C44)</f>
        <v>0</v>
      </c>
      <c r="D45" s="183">
        <f>SUM(D8:D44)</f>
        <v>0</v>
      </c>
      <c r="E45" s="168">
        <f>SUM(E8:E44)</f>
        <v>0</v>
      </c>
      <c r="F45" s="187">
        <f>自給率!D39</f>
        <v>0.66606556228145553</v>
      </c>
      <c r="G45" s="196">
        <f>SUM(G8:G44)</f>
        <v>0</v>
      </c>
      <c r="H45" s="168">
        <f>SUM(H8:H44)</f>
        <v>0</v>
      </c>
      <c r="I45" s="197">
        <f>SUM(I8:I44)</f>
        <v>0</v>
      </c>
      <c r="J45" s="197">
        <f>SUM(J8:J44)</f>
        <v>0</v>
      </c>
      <c r="K45" s="110"/>
      <c r="L45" s="203">
        <f>SUM(L8:L44)</f>
        <v>0</v>
      </c>
      <c r="M45" s="203">
        <f>SUM(M8:M44)</f>
        <v>0</v>
      </c>
      <c r="N45" s="206">
        <f>SUM(N8:N44)</f>
        <v>0</v>
      </c>
      <c r="O45" s="111"/>
      <c r="P45" s="203">
        <f>SUM(P8:P44)</f>
        <v>0</v>
      </c>
      <c r="Q45" s="203">
        <f>SUM(Q8:Q44)</f>
        <v>0</v>
      </c>
      <c r="R45" s="206">
        <f>SUM(R8:R44)</f>
        <v>0</v>
      </c>
      <c r="S45" s="209">
        <f>$F$4</f>
        <v>0.61599999999999999</v>
      </c>
      <c r="T45" s="210">
        <f>R45*S45</f>
        <v>0</v>
      </c>
      <c r="U45" s="187">
        <f>SUM(U8:U44)</f>
        <v>1</v>
      </c>
      <c r="V45" s="206">
        <f>SUM(V8:V44)</f>
        <v>0</v>
      </c>
      <c r="W45" s="112"/>
      <c r="X45" s="216">
        <f>SUM(X8:X44)</f>
        <v>0</v>
      </c>
      <c r="Y45" s="217">
        <f>SUM(Y8:Y44)</f>
        <v>0</v>
      </c>
      <c r="Z45" s="197">
        <f>SUM(Z8:Z44)</f>
        <v>0</v>
      </c>
      <c r="AA45" s="113"/>
      <c r="AB45" s="206">
        <f>SUM(AB8:AB44)</f>
        <v>0</v>
      </c>
      <c r="AC45" s="111"/>
      <c r="AD45" s="220">
        <f>SUM(AD8:AD44)</f>
        <v>0</v>
      </c>
      <c r="AE45" s="197">
        <f>SUM(AE8:AE44)</f>
        <v>0</v>
      </c>
      <c r="AF45" s="15"/>
    </row>
  </sheetData>
  <mergeCells count="33">
    <mergeCell ref="A6:A7"/>
    <mergeCell ref="B6:B7"/>
    <mergeCell ref="C6:C7"/>
    <mergeCell ref="E6:E7"/>
    <mergeCell ref="P6:P7"/>
    <mergeCell ref="AD6:AD7"/>
    <mergeCell ref="Q6:Q7"/>
    <mergeCell ref="F6:F7"/>
    <mergeCell ref="G6:G7"/>
    <mergeCell ref="D6:D7"/>
    <mergeCell ref="H6:H7"/>
    <mergeCell ref="I6:I7"/>
    <mergeCell ref="Y6:Y7"/>
    <mergeCell ref="V6:V7"/>
    <mergeCell ref="W6:W7"/>
    <mergeCell ref="T6:T7"/>
    <mergeCell ref="U6:U7"/>
    <mergeCell ref="F3:J3"/>
    <mergeCell ref="AF6:AF7"/>
    <mergeCell ref="Z6:Z7"/>
    <mergeCell ref="AA6:AA7"/>
    <mergeCell ref="AB6:AB7"/>
    <mergeCell ref="AC6:AC7"/>
    <mergeCell ref="R6:R7"/>
    <mergeCell ref="S6:S7"/>
    <mergeCell ref="L6:L7"/>
    <mergeCell ref="M6:M7"/>
    <mergeCell ref="AE6:AE7"/>
    <mergeCell ref="J6:J7"/>
    <mergeCell ref="K6:K7"/>
    <mergeCell ref="N6:N7"/>
    <mergeCell ref="O6:O7"/>
    <mergeCell ref="X6:X7"/>
  </mergeCells>
  <phoneticPr fontId="2"/>
  <pageMargins left="0.25" right="0.25" top="0.75" bottom="0.75" header="0.3" footer="0.3"/>
  <pageSetup paperSize="8" scale="44" orientation="landscape" r:id="rId1"/>
  <headerFooter alignWithMargins="0">
    <oddHeader>&amp;C&amp;"ＭＳ 明朝,太字"&amp;12産業連関表による生産波及効果分析ワークシート</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1"/>
  <sheetViews>
    <sheetView view="pageBreakPreview" zoomScaleNormal="100" zoomScaleSheetLayoutView="100" workbookViewId="0">
      <selection activeCell="C29" sqref="C29"/>
    </sheetView>
  </sheetViews>
  <sheetFormatPr defaultColWidth="9.109375" defaultRowHeight="13.2" x14ac:dyDescent="0.15"/>
  <cols>
    <col min="1" max="1" width="5.6640625" style="128" customWidth="1"/>
    <col min="2" max="2" width="30.6640625" style="128" customWidth="1"/>
    <col min="3" max="9" width="18.6640625" style="128" customWidth="1"/>
    <col min="10" max="16384" width="9.109375" style="128"/>
  </cols>
  <sheetData>
    <row r="1" spans="1:9" ht="30" customHeight="1" x14ac:dyDescent="0.15">
      <c r="A1" s="256" t="s">
        <v>214</v>
      </c>
    </row>
    <row r="2" spans="1:9" ht="30" customHeight="1" x14ac:dyDescent="0.15">
      <c r="A2" s="230" t="s">
        <v>122</v>
      </c>
      <c r="B2" s="231" t="s">
        <v>123</v>
      </c>
      <c r="C2" s="232" t="s">
        <v>124</v>
      </c>
      <c r="D2" s="233" t="s">
        <v>125</v>
      </c>
      <c r="E2" s="233" t="s">
        <v>126</v>
      </c>
      <c r="F2" s="233" t="s">
        <v>127</v>
      </c>
      <c r="G2" s="233" t="s">
        <v>128</v>
      </c>
      <c r="H2" s="233" t="s">
        <v>129</v>
      </c>
      <c r="I2" s="233" t="s">
        <v>130</v>
      </c>
    </row>
    <row r="3" spans="1:9" ht="15" customHeight="1" x14ac:dyDescent="0.15">
      <c r="A3" s="114">
        <v>1</v>
      </c>
      <c r="B3" s="141" t="s">
        <v>172</v>
      </c>
      <c r="C3" s="234">
        <f>試算!C8</f>
        <v>0</v>
      </c>
      <c r="D3" s="235">
        <v>0.23807402745164494</v>
      </c>
      <c r="E3" s="235">
        <v>5.1044566559345417E-2</v>
      </c>
      <c r="F3" s="236">
        <f t="shared" ref="F3:G37" si="0">$C3*D3</f>
        <v>0</v>
      </c>
      <c r="G3" s="236">
        <f>$C3*E3</f>
        <v>0</v>
      </c>
      <c r="H3" s="237">
        <f t="shared" ref="H3:H39" si="1">C3-F3-G3</f>
        <v>0</v>
      </c>
      <c r="I3" s="227"/>
    </row>
    <row r="4" spans="1:9" ht="15" customHeight="1" x14ac:dyDescent="0.15">
      <c r="A4" s="116">
        <v>6</v>
      </c>
      <c r="B4" s="142" t="s">
        <v>0</v>
      </c>
      <c r="C4" s="238">
        <f>試算!C9</f>
        <v>0</v>
      </c>
      <c r="D4" s="239">
        <v>1.2770746140326476E-2</v>
      </c>
      <c r="E4" s="239">
        <v>7.5258892106161573E-2</v>
      </c>
      <c r="F4" s="240">
        <f t="shared" si="0"/>
        <v>0</v>
      </c>
      <c r="G4" s="240">
        <f t="shared" si="0"/>
        <v>0</v>
      </c>
      <c r="H4" s="241">
        <f t="shared" si="1"/>
        <v>0</v>
      </c>
      <c r="I4" s="228"/>
    </row>
    <row r="5" spans="1:9" ht="15" customHeight="1" x14ac:dyDescent="0.15">
      <c r="A5" s="116">
        <v>11</v>
      </c>
      <c r="B5" s="142" t="s">
        <v>173</v>
      </c>
      <c r="C5" s="238">
        <f>試算!C10</f>
        <v>0</v>
      </c>
      <c r="D5" s="239">
        <v>0.31897309753028824</v>
      </c>
      <c r="E5" s="239">
        <v>3.4974624312594543E-2</v>
      </c>
      <c r="F5" s="240">
        <f t="shared" si="0"/>
        <v>0</v>
      </c>
      <c r="G5" s="240">
        <f t="shared" si="0"/>
        <v>0</v>
      </c>
      <c r="H5" s="241">
        <f t="shared" si="1"/>
        <v>0</v>
      </c>
      <c r="I5" s="228"/>
    </row>
    <row r="6" spans="1:9" ht="15" customHeight="1" x14ac:dyDescent="0.15">
      <c r="A6" s="116">
        <v>15</v>
      </c>
      <c r="B6" s="142" t="s">
        <v>174</v>
      </c>
      <c r="C6" s="238">
        <f>試算!C11</f>
        <v>0</v>
      </c>
      <c r="D6" s="239">
        <v>0.43289059271188135</v>
      </c>
      <c r="E6" s="239">
        <v>3.1830295429605665E-2</v>
      </c>
      <c r="F6" s="240">
        <f t="shared" si="0"/>
        <v>0</v>
      </c>
      <c r="G6" s="240">
        <f t="shared" si="0"/>
        <v>0</v>
      </c>
      <c r="H6" s="241">
        <f t="shared" si="1"/>
        <v>0</v>
      </c>
      <c r="I6" s="228"/>
    </row>
    <row r="7" spans="1:9" ht="15" customHeight="1" x14ac:dyDescent="0.15">
      <c r="A7" s="116">
        <v>16</v>
      </c>
      <c r="B7" s="142" t="s">
        <v>104</v>
      </c>
      <c r="C7" s="238">
        <f>試算!C12</f>
        <v>0</v>
      </c>
      <c r="D7" s="239">
        <v>0.22777229487782322</v>
      </c>
      <c r="E7" s="239">
        <v>6.8733174530178631E-2</v>
      </c>
      <c r="F7" s="240">
        <f t="shared" si="0"/>
        <v>0</v>
      </c>
      <c r="G7" s="240">
        <f t="shared" si="0"/>
        <v>0</v>
      </c>
      <c r="H7" s="241">
        <f t="shared" si="1"/>
        <v>0</v>
      </c>
      <c r="I7" s="228"/>
    </row>
    <row r="8" spans="1:9" ht="15" customHeight="1" x14ac:dyDescent="0.15">
      <c r="A8" s="116">
        <v>20</v>
      </c>
      <c r="B8" s="142" t="s">
        <v>175</v>
      </c>
      <c r="C8" s="238">
        <f>試算!C13</f>
        <v>0</v>
      </c>
      <c r="D8" s="242">
        <v>0.2102043499767286</v>
      </c>
      <c r="E8" s="242">
        <v>2.9858347125721881E-2</v>
      </c>
      <c r="F8" s="240">
        <f t="shared" si="0"/>
        <v>0</v>
      </c>
      <c r="G8" s="240">
        <f t="shared" si="0"/>
        <v>0</v>
      </c>
      <c r="H8" s="241">
        <f t="shared" si="1"/>
        <v>0</v>
      </c>
      <c r="I8" s="228"/>
    </row>
    <row r="9" spans="1:9" ht="15" customHeight="1" x14ac:dyDescent="0.15">
      <c r="A9" s="116">
        <v>21</v>
      </c>
      <c r="B9" s="142" t="s">
        <v>176</v>
      </c>
      <c r="C9" s="238">
        <f>試算!C14</f>
        <v>0</v>
      </c>
      <c r="D9" s="242">
        <v>0.18250225591508584</v>
      </c>
      <c r="E9" s="242">
        <v>2.3247396138689074E-2</v>
      </c>
      <c r="F9" s="240">
        <f t="shared" si="0"/>
        <v>0</v>
      </c>
      <c r="G9" s="240">
        <f t="shared" si="0"/>
        <v>0</v>
      </c>
      <c r="H9" s="241">
        <f t="shared" si="1"/>
        <v>0</v>
      </c>
      <c r="I9" s="228"/>
    </row>
    <row r="10" spans="1:9" ht="15" customHeight="1" x14ac:dyDescent="0.15">
      <c r="A10" s="116">
        <v>22</v>
      </c>
      <c r="B10" s="142" t="s">
        <v>177</v>
      </c>
      <c r="C10" s="238">
        <f>試算!C15</f>
        <v>0</v>
      </c>
      <c r="D10" s="242">
        <v>0.18507577961222504</v>
      </c>
      <c r="E10" s="242">
        <v>3.2262756151137946E-2</v>
      </c>
      <c r="F10" s="240">
        <f t="shared" si="0"/>
        <v>0</v>
      </c>
      <c r="G10" s="240">
        <f t="shared" si="0"/>
        <v>0</v>
      </c>
      <c r="H10" s="241">
        <f t="shared" si="1"/>
        <v>0</v>
      </c>
      <c r="I10" s="228"/>
    </row>
    <row r="11" spans="1:9" ht="15" customHeight="1" x14ac:dyDescent="0.15">
      <c r="A11" s="116">
        <v>25</v>
      </c>
      <c r="B11" s="142" t="s">
        <v>178</v>
      </c>
      <c r="C11" s="238">
        <f>試算!C16</f>
        <v>0</v>
      </c>
      <c r="D11" s="242">
        <v>0.17883092711958865</v>
      </c>
      <c r="E11" s="242">
        <v>6.6266390469080241E-2</v>
      </c>
      <c r="F11" s="240">
        <f t="shared" si="0"/>
        <v>0</v>
      </c>
      <c r="G11" s="240">
        <f t="shared" si="0"/>
        <v>0</v>
      </c>
      <c r="H11" s="241">
        <f t="shared" si="1"/>
        <v>0</v>
      </c>
      <c r="I11" s="228"/>
    </row>
    <row r="12" spans="1:9" ht="15" customHeight="1" x14ac:dyDescent="0.15">
      <c r="A12" s="116">
        <v>26</v>
      </c>
      <c r="B12" s="142" t="s">
        <v>179</v>
      </c>
      <c r="C12" s="238">
        <f>試算!C17</f>
        <v>0</v>
      </c>
      <c r="D12" s="242">
        <v>4.4136106688233458E-2</v>
      </c>
      <c r="E12" s="242">
        <v>3.2261733262567288E-2</v>
      </c>
      <c r="F12" s="240">
        <f t="shared" si="0"/>
        <v>0</v>
      </c>
      <c r="G12" s="240">
        <f t="shared" si="0"/>
        <v>0</v>
      </c>
      <c r="H12" s="241">
        <f t="shared" si="1"/>
        <v>0</v>
      </c>
      <c r="I12" s="228"/>
    </row>
    <row r="13" spans="1:9" ht="15" customHeight="1" x14ac:dyDescent="0.15">
      <c r="A13" s="116">
        <v>27</v>
      </c>
      <c r="B13" s="142" t="s">
        <v>180</v>
      </c>
      <c r="C13" s="238">
        <f>試算!C18</f>
        <v>0</v>
      </c>
      <c r="D13" s="242">
        <v>8.3708278944950448E-2</v>
      </c>
      <c r="E13" s="242">
        <v>3.285179864509119E-2</v>
      </c>
      <c r="F13" s="240">
        <f t="shared" si="0"/>
        <v>0</v>
      </c>
      <c r="G13" s="240">
        <f t="shared" si="0"/>
        <v>0</v>
      </c>
      <c r="H13" s="241">
        <f t="shared" si="1"/>
        <v>0</v>
      </c>
      <c r="I13" s="228"/>
    </row>
    <row r="14" spans="1:9" ht="15" customHeight="1" x14ac:dyDescent="0.15">
      <c r="A14" s="116">
        <v>28</v>
      </c>
      <c r="B14" s="142" t="s">
        <v>181</v>
      </c>
      <c r="C14" s="238">
        <f>試算!C19</f>
        <v>0</v>
      </c>
      <c r="D14" s="242">
        <v>0.10045502275113756</v>
      </c>
      <c r="E14" s="242">
        <v>4.5405048030179286E-2</v>
      </c>
      <c r="F14" s="240">
        <f t="shared" si="0"/>
        <v>0</v>
      </c>
      <c r="G14" s="240">
        <f t="shared" si="0"/>
        <v>0</v>
      </c>
      <c r="H14" s="241">
        <f t="shared" si="1"/>
        <v>0</v>
      </c>
      <c r="I14" s="228"/>
    </row>
    <row r="15" spans="1:9" ht="15" customHeight="1" x14ac:dyDescent="0.15">
      <c r="A15" s="116">
        <v>29</v>
      </c>
      <c r="B15" s="142" t="s">
        <v>160</v>
      </c>
      <c r="C15" s="238">
        <f>試算!C20</f>
        <v>0</v>
      </c>
      <c r="D15" s="242">
        <v>0.12361904485748253</v>
      </c>
      <c r="E15" s="242">
        <v>1.523762577203004E-2</v>
      </c>
      <c r="F15" s="240">
        <f>$C15*D15</f>
        <v>0</v>
      </c>
      <c r="G15" s="240">
        <f>$C15*E15</f>
        <v>0</v>
      </c>
      <c r="H15" s="241">
        <f t="shared" si="1"/>
        <v>0</v>
      </c>
      <c r="I15" s="228"/>
    </row>
    <row r="16" spans="1:9" ht="15" customHeight="1" x14ac:dyDescent="0.15">
      <c r="A16" s="116">
        <v>30</v>
      </c>
      <c r="B16" s="142" t="s">
        <v>161</v>
      </c>
      <c r="C16" s="238">
        <f>試算!C21</f>
        <v>0</v>
      </c>
      <c r="D16" s="242">
        <v>0.13307588939694828</v>
      </c>
      <c r="E16" s="242">
        <v>1.3002141799019451E-2</v>
      </c>
      <c r="F16" s="240">
        <f t="shared" si="0"/>
        <v>0</v>
      </c>
      <c r="G16" s="240">
        <f t="shared" si="0"/>
        <v>0</v>
      </c>
      <c r="H16" s="241">
        <f t="shared" si="1"/>
        <v>0</v>
      </c>
      <c r="I16" s="228"/>
    </row>
    <row r="17" spans="1:9" ht="15" customHeight="1" x14ac:dyDescent="0.15">
      <c r="A17" s="116">
        <v>31</v>
      </c>
      <c r="B17" s="142" t="s">
        <v>162</v>
      </c>
      <c r="C17" s="238">
        <f>試算!C22</f>
        <v>0</v>
      </c>
      <c r="D17" s="242">
        <v>0.20693643904416342</v>
      </c>
      <c r="E17" s="242">
        <v>1.5492303281362767E-2</v>
      </c>
      <c r="F17" s="240">
        <f t="shared" si="0"/>
        <v>0</v>
      </c>
      <c r="G17" s="240">
        <f t="shared" si="0"/>
        <v>0</v>
      </c>
      <c r="H17" s="241">
        <f t="shared" si="1"/>
        <v>0</v>
      </c>
      <c r="I17" s="228"/>
    </row>
    <row r="18" spans="1:9" ht="15" customHeight="1" x14ac:dyDescent="0.15">
      <c r="A18" s="116">
        <v>32</v>
      </c>
      <c r="B18" s="143" t="s">
        <v>118</v>
      </c>
      <c r="C18" s="238">
        <f>試算!C23</f>
        <v>0</v>
      </c>
      <c r="D18" s="242">
        <v>6.7975530575738172E-2</v>
      </c>
      <c r="E18" s="242">
        <v>1.0992469247587287E-2</v>
      </c>
      <c r="F18" s="240">
        <f t="shared" si="0"/>
        <v>0</v>
      </c>
      <c r="G18" s="240">
        <f t="shared" si="0"/>
        <v>0</v>
      </c>
      <c r="H18" s="241">
        <f t="shared" si="1"/>
        <v>0</v>
      </c>
      <c r="I18" s="228"/>
    </row>
    <row r="19" spans="1:9" ht="15" customHeight="1" x14ac:dyDescent="0.15">
      <c r="A19" s="116">
        <v>33</v>
      </c>
      <c r="B19" s="142" t="s">
        <v>182</v>
      </c>
      <c r="C19" s="238">
        <f>試算!C24</f>
        <v>0</v>
      </c>
      <c r="D19" s="242">
        <v>0.18806433917009355</v>
      </c>
      <c r="E19" s="242">
        <v>1.1047533625104607E-2</v>
      </c>
      <c r="F19" s="240">
        <f t="shared" si="0"/>
        <v>0</v>
      </c>
      <c r="G19" s="240">
        <f t="shared" si="0"/>
        <v>0</v>
      </c>
      <c r="H19" s="241">
        <f t="shared" si="1"/>
        <v>0</v>
      </c>
      <c r="I19" s="228"/>
    </row>
    <row r="20" spans="1:9" ht="15" customHeight="1" x14ac:dyDescent="0.15">
      <c r="A20" s="116">
        <v>34</v>
      </c>
      <c r="B20" s="142" t="s">
        <v>183</v>
      </c>
      <c r="C20" s="238">
        <f>試算!C25</f>
        <v>0</v>
      </c>
      <c r="D20" s="242">
        <v>0.19345981196454651</v>
      </c>
      <c r="E20" s="242">
        <v>8.7422352933258854E-3</v>
      </c>
      <c r="F20" s="240">
        <f t="shared" si="0"/>
        <v>0</v>
      </c>
      <c r="G20" s="240">
        <f t="shared" si="0"/>
        <v>0</v>
      </c>
      <c r="H20" s="241">
        <f t="shared" si="1"/>
        <v>0</v>
      </c>
      <c r="I20" s="228"/>
    </row>
    <row r="21" spans="1:9" ht="15" customHeight="1" x14ac:dyDescent="0.15">
      <c r="A21" s="116">
        <v>35</v>
      </c>
      <c r="B21" s="142" t="s">
        <v>184</v>
      </c>
      <c r="C21" s="238">
        <f>試算!C26</f>
        <v>0</v>
      </c>
      <c r="D21" s="242">
        <v>9.5804938719456903E-2</v>
      </c>
      <c r="E21" s="242">
        <v>1.8393663790497412E-2</v>
      </c>
      <c r="F21" s="240">
        <f t="shared" si="0"/>
        <v>0</v>
      </c>
      <c r="G21" s="240">
        <f t="shared" si="0"/>
        <v>0</v>
      </c>
      <c r="H21" s="241">
        <f t="shared" si="1"/>
        <v>0</v>
      </c>
      <c r="I21" s="228"/>
    </row>
    <row r="22" spans="1:9" ht="15" customHeight="1" x14ac:dyDescent="0.15">
      <c r="A22" s="116">
        <v>39</v>
      </c>
      <c r="B22" s="142" t="s">
        <v>105</v>
      </c>
      <c r="C22" s="238">
        <f>試算!C27</f>
        <v>0</v>
      </c>
      <c r="D22" s="242">
        <v>0.31022632680150286</v>
      </c>
      <c r="E22" s="242">
        <v>4.8668136516007113E-2</v>
      </c>
      <c r="F22" s="240">
        <f t="shared" si="0"/>
        <v>0</v>
      </c>
      <c r="G22" s="240">
        <f t="shared" si="0"/>
        <v>0</v>
      </c>
      <c r="H22" s="241">
        <f t="shared" si="1"/>
        <v>0</v>
      </c>
      <c r="I22" s="228"/>
    </row>
    <row r="23" spans="1:9" ht="15" customHeight="1" x14ac:dyDescent="0.15">
      <c r="A23" s="116">
        <v>41</v>
      </c>
      <c r="B23" s="142" t="s">
        <v>185</v>
      </c>
      <c r="C23" s="238">
        <f>試算!C28</f>
        <v>0</v>
      </c>
      <c r="D23" s="242">
        <v>0</v>
      </c>
      <c r="E23" s="242">
        <v>0</v>
      </c>
      <c r="F23" s="240">
        <f t="shared" si="0"/>
        <v>0</v>
      </c>
      <c r="G23" s="240">
        <f t="shared" si="0"/>
        <v>0</v>
      </c>
      <c r="H23" s="241">
        <f t="shared" si="1"/>
        <v>0</v>
      </c>
      <c r="I23" s="228"/>
    </row>
    <row r="24" spans="1:9" ht="15" customHeight="1" x14ac:dyDescent="0.15">
      <c r="A24" s="116">
        <v>46</v>
      </c>
      <c r="B24" s="142" t="s">
        <v>215</v>
      </c>
      <c r="C24" s="238">
        <f>試算!C29</f>
        <v>0</v>
      </c>
      <c r="D24" s="242">
        <v>0</v>
      </c>
      <c r="E24" s="242">
        <v>0</v>
      </c>
      <c r="F24" s="240">
        <f t="shared" si="0"/>
        <v>0</v>
      </c>
      <c r="G24" s="240">
        <f t="shared" si="0"/>
        <v>0</v>
      </c>
      <c r="H24" s="241">
        <f t="shared" si="1"/>
        <v>0</v>
      </c>
      <c r="I24" s="228"/>
    </row>
    <row r="25" spans="1:9" ht="15" customHeight="1" x14ac:dyDescent="0.15">
      <c r="A25" s="116">
        <v>47</v>
      </c>
      <c r="B25" s="142" t="s">
        <v>163</v>
      </c>
      <c r="C25" s="238">
        <f>試算!C30</f>
        <v>0</v>
      </c>
      <c r="D25" s="242">
        <v>0</v>
      </c>
      <c r="E25" s="242">
        <v>0</v>
      </c>
      <c r="F25" s="240">
        <f t="shared" si="0"/>
        <v>0</v>
      </c>
      <c r="G25" s="240">
        <f t="shared" si="0"/>
        <v>0</v>
      </c>
      <c r="H25" s="241">
        <f t="shared" si="1"/>
        <v>0</v>
      </c>
      <c r="I25" s="228"/>
    </row>
    <row r="26" spans="1:9" ht="15" customHeight="1" x14ac:dyDescent="0.15">
      <c r="A26" s="116">
        <v>48</v>
      </c>
      <c r="B26" s="142" t="s">
        <v>164</v>
      </c>
      <c r="C26" s="238">
        <f>試算!C31</f>
        <v>0</v>
      </c>
      <c r="D26" s="242">
        <v>0</v>
      </c>
      <c r="E26" s="242">
        <v>0</v>
      </c>
      <c r="F26" s="240">
        <f t="shared" si="0"/>
        <v>0</v>
      </c>
      <c r="G26" s="240">
        <f t="shared" si="0"/>
        <v>0</v>
      </c>
      <c r="H26" s="241">
        <f t="shared" si="1"/>
        <v>0</v>
      </c>
      <c r="I26" s="228"/>
    </row>
    <row r="27" spans="1:9" ht="15" customHeight="1" x14ac:dyDescent="0.15">
      <c r="A27" s="116">
        <v>51</v>
      </c>
      <c r="B27" s="142" t="s">
        <v>186</v>
      </c>
      <c r="C27" s="238">
        <f>試算!C32</f>
        <v>0</v>
      </c>
      <c r="D27" s="242">
        <v>-33.737100093545365</v>
      </c>
      <c r="E27" s="242">
        <v>0</v>
      </c>
      <c r="F27" s="243"/>
      <c r="G27" s="240">
        <f t="shared" si="0"/>
        <v>0</v>
      </c>
      <c r="H27" s="244">
        <f>C27+F40</f>
        <v>0</v>
      </c>
      <c r="I27" s="228"/>
    </row>
    <row r="28" spans="1:9" ht="15" customHeight="1" x14ac:dyDescent="0.15">
      <c r="A28" s="116">
        <v>53</v>
      </c>
      <c r="B28" s="142" t="s">
        <v>187</v>
      </c>
      <c r="C28" s="238">
        <f>試算!C33</f>
        <v>0</v>
      </c>
      <c r="D28" s="242">
        <v>0</v>
      </c>
      <c r="E28" s="242">
        <v>0</v>
      </c>
      <c r="F28" s="240">
        <f t="shared" si="0"/>
        <v>0</v>
      </c>
      <c r="G28" s="240">
        <f t="shared" si="0"/>
        <v>0</v>
      </c>
      <c r="H28" s="241">
        <f t="shared" si="1"/>
        <v>0</v>
      </c>
      <c r="I28" s="228"/>
    </row>
    <row r="29" spans="1:9" ht="15" customHeight="1" x14ac:dyDescent="0.15">
      <c r="A29" s="116">
        <v>55</v>
      </c>
      <c r="B29" s="142" t="s">
        <v>188</v>
      </c>
      <c r="C29" s="238">
        <f>試算!C34</f>
        <v>0</v>
      </c>
      <c r="D29" s="242">
        <v>0</v>
      </c>
      <c r="E29" s="242">
        <v>0</v>
      </c>
      <c r="F29" s="240">
        <f t="shared" si="0"/>
        <v>0</v>
      </c>
      <c r="G29" s="240">
        <f t="shared" si="0"/>
        <v>0</v>
      </c>
      <c r="H29" s="241">
        <f t="shared" si="1"/>
        <v>0</v>
      </c>
      <c r="I29" s="228"/>
    </row>
    <row r="30" spans="1:9" ht="15" customHeight="1" x14ac:dyDescent="0.15">
      <c r="A30" s="116">
        <v>57</v>
      </c>
      <c r="B30" s="142" t="s">
        <v>189</v>
      </c>
      <c r="C30" s="238">
        <f>試算!C35</f>
        <v>0</v>
      </c>
      <c r="D30" s="242">
        <v>0</v>
      </c>
      <c r="E30" s="242">
        <v>-0.424982390878475</v>
      </c>
      <c r="F30" s="240">
        <f t="shared" si="0"/>
        <v>0</v>
      </c>
      <c r="G30" s="243"/>
      <c r="H30" s="244">
        <f>C30-F30+G40</f>
        <v>0</v>
      </c>
      <c r="I30" s="228"/>
    </row>
    <row r="31" spans="1:9" ht="15" customHeight="1" x14ac:dyDescent="0.15">
      <c r="A31" s="116">
        <v>59</v>
      </c>
      <c r="B31" s="142" t="s">
        <v>165</v>
      </c>
      <c r="C31" s="238">
        <f>試算!C36</f>
        <v>0</v>
      </c>
      <c r="D31" s="242">
        <v>3.4860428283664195E-2</v>
      </c>
      <c r="E31" s="242">
        <v>4.8157099782349484E-3</v>
      </c>
      <c r="F31" s="240">
        <f t="shared" si="0"/>
        <v>0</v>
      </c>
      <c r="G31" s="240">
        <f>$C31*E31</f>
        <v>0</v>
      </c>
      <c r="H31" s="241">
        <f t="shared" si="1"/>
        <v>0</v>
      </c>
      <c r="I31" s="228"/>
    </row>
    <row r="32" spans="1:9" ht="15" customHeight="1" x14ac:dyDescent="0.15">
      <c r="A32" s="116">
        <v>61</v>
      </c>
      <c r="B32" s="142" t="s">
        <v>190</v>
      </c>
      <c r="C32" s="238">
        <f>試算!C37</f>
        <v>0</v>
      </c>
      <c r="D32" s="242">
        <v>0</v>
      </c>
      <c r="E32" s="242">
        <v>0</v>
      </c>
      <c r="F32" s="240">
        <f t="shared" si="0"/>
        <v>0</v>
      </c>
      <c r="G32" s="240">
        <f t="shared" si="0"/>
        <v>0</v>
      </c>
      <c r="H32" s="241">
        <f t="shared" si="1"/>
        <v>0</v>
      </c>
      <c r="I32" s="228"/>
    </row>
    <row r="33" spans="1:9" ht="15" customHeight="1" x14ac:dyDescent="0.15">
      <c r="A33" s="116">
        <v>63</v>
      </c>
      <c r="B33" s="142" t="s">
        <v>191</v>
      </c>
      <c r="C33" s="238">
        <f>試算!C38</f>
        <v>0</v>
      </c>
      <c r="D33" s="242">
        <v>0</v>
      </c>
      <c r="E33" s="242">
        <v>1.4608411105731505E-5</v>
      </c>
      <c r="F33" s="240">
        <f t="shared" si="0"/>
        <v>0</v>
      </c>
      <c r="G33" s="240">
        <f t="shared" si="0"/>
        <v>0</v>
      </c>
      <c r="H33" s="241">
        <f t="shared" si="1"/>
        <v>0</v>
      </c>
      <c r="I33" s="228"/>
    </row>
    <row r="34" spans="1:9" ht="15" customHeight="1" x14ac:dyDescent="0.15">
      <c r="A34" s="116">
        <v>64</v>
      </c>
      <c r="B34" s="142" t="s">
        <v>166</v>
      </c>
      <c r="C34" s="238">
        <f>試算!C39</f>
        <v>0</v>
      </c>
      <c r="D34" s="242">
        <v>0</v>
      </c>
      <c r="E34" s="242">
        <v>0</v>
      </c>
      <c r="F34" s="240">
        <f t="shared" si="0"/>
        <v>0</v>
      </c>
      <c r="G34" s="240">
        <f t="shared" si="0"/>
        <v>0</v>
      </c>
      <c r="H34" s="241">
        <f t="shared" si="1"/>
        <v>0</v>
      </c>
      <c r="I34" s="228"/>
    </row>
    <row r="35" spans="1:9" ht="15" customHeight="1" x14ac:dyDescent="0.15">
      <c r="A35" s="116">
        <v>65</v>
      </c>
      <c r="B35" s="142" t="s">
        <v>192</v>
      </c>
      <c r="C35" s="238">
        <f>試算!C40</f>
        <v>0</v>
      </c>
      <c r="D35" s="242">
        <v>0</v>
      </c>
      <c r="E35" s="242">
        <v>0</v>
      </c>
      <c r="F35" s="240">
        <f t="shared" si="0"/>
        <v>0</v>
      </c>
      <c r="G35" s="240">
        <f t="shared" si="0"/>
        <v>0</v>
      </c>
      <c r="H35" s="241">
        <f t="shared" si="1"/>
        <v>0</v>
      </c>
      <c r="I35" s="228"/>
    </row>
    <row r="36" spans="1:9" ht="15" customHeight="1" x14ac:dyDescent="0.15">
      <c r="A36" s="116">
        <v>66</v>
      </c>
      <c r="B36" s="142" t="s">
        <v>1</v>
      </c>
      <c r="C36" s="238">
        <f>試算!C41</f>
        <v>0</v>
      </c>
      <c r="D36" s="242">
        <v>0</v>
      </c>
      <c r="E36" s="242">
        <v>0</v>
      </c>
      <c r="F36" s="240">
        <f t="shared" si="0"/>
        <v>0</v>
      </c>
      <c r="G36" s="240">
        <f t="shared" si="0"/>
        <v>0</v>
      </c>
      <c r="H36" s="241">
        <f t="shared" si="1"/>
        <v>0</v>
      </c>
      <c r="I36" s="228"/>
    </row>
    <row r="37" spans="1:9" ht="15" customHeight="1" x14ac:dyDescent="0.15">
      <c r="A37" s="116">
        <v>67</v>
      </c>
      <c r="B37" s="142" t="s">
        <v>2</v>
      </c>
      <c r="C37" s="238">
        <f>試算!C42</f>
        <v>0</v>
      </c>
      <c r="D37" s="242">
        <v>2.4990378704198883E-5</v>
      </c>
      <c r="E37" s="242">
        <v>9.9961514816795531E-6</v>
      </c>
      <c r="F37" s="240">
        <f t="shared" si="0"/>
        <v>0</v>
      </c>
      <c r="G37" s="240">
        <f t="shared" si="0"/>
        <v>0</v>
      </c>
      <c r="H37" s="241">
        <f t="shared" si="1"/>
        <v>0</v>
      </c>
      <c r="I37" s="228"/>
    </row>
    <row r="38" spans="1:9" ht="15" customHeight="1" x14ac:dyDescent="0.15">
      <c r="A38" s="116">
        <v>68</v>
      </c>
      <c r="B38" s="142" t="s">
        <v>3</v>
      </c>
      <c r="C38" s="238">
        <f>試算!C43</f>
        <v>0</v>
      </c>
      <c r="D38" s="242">
        <v>0</v>
      </c>
      <c r="E38" s="242">
        <v>0</v>
      </c>
      <c r="F38" s="240">
        <f>$C38*D38</f>
        <v>0</v>
      </c>
      <c r="G38" s="240">
        <f>$C38*E38</f>
        <v>0</v>
      </c>
      <c r="H38" s="241">
        <f t="shared" si="1"/>
        <v>0</v>
      </c>
      <c r="I38" s="228"/>
    </row>
    <row r="39" spans="1:9" ht="15" customHeight="1" x14ac:dyDescent="0.15">
      <c r="A39" s="140">
        <v>69</v>
      </c>
      <c r="B39" s="144" t="s">
        <v>4</v>
      </c>
      <c r="C39" s="245">
        <f>試算!C44</f>
        <v>0</v>
      </c>
      <c r="D39" s="246">
        <v>1.5758226488978715E-2</v>
      </c>
      <c r="E39" s="246">
        <v>3.6042864060296005E-2</v>
      </c>
      <c r="F39" s="247">
        <f>$C39*D39</f>
        <v>0</v>
      </c>
      <c r="G39" s="247">
        <f>$C39*E39</f>
        <v>0</v>
      </c>
      <c r="H39" s="248">
        <f t="shared" si="1"/>
        <v>0</v>
      </c>
      <c r="I39" s="229"/>
    </row>
    <row r="40" spans="1:9" ht="15" customHeight="1" x14ac:dyDescent="0.15">
      <c r="A40" s="289" t="s">
        <v>131</v>
      </c>
      <c r="B40" s="290"/>
      <c r="C40" s="249">
        <f>SUM(C3:C39)</f>
        <v>0</v>
      </c>
      <c r="D40" s="250"/>
      <c r="E40" s="250"/>
      <c r="F40" s="251">
        <f>SUM(F3:F39)</f>
        <v>0</v>
      </c>
      <c r="G40" s="251">
        <f>SUM(G3:G39)</f>
        <v>0</v>
      </c>
      <c r="H40" s="251">
        <f>SUM(H3:H39)</f>
        <v>0</v>
      </c>
      <c r="I40" s="129"/>
    </row>
    <row r="41" spans="1:9" ht="15" customHeight="1" x14ac:dyDescent="0.15">
      <c r="B41" s="288" t="s">
        <v>132</v>
      </c>
      <c r="C41" s="288"/>
      <c r="D41" s="288"/>
      <c r="E41" s="288"/>
      <c r="F41" s="288"/>
      <c r="G41" s="288"/>
    </row>
  </sheetData>
  <mergeCells count="2">
    <mergeCell ref="B41:G41"/>
    <mergeCell ref="A40:B40"/>
  </mergeCells>
  <phoneticPr fontId="6"/>
  <pageMargins left="0.59055118110236227" right="0.39370078740157483" top="0.78740157480314965" bottom="0.19685039370078741" header="0.59055118110236227" footer="0.19685039370078741"/>
  <pageSetup paperSize="9" scale="62" orientation="portrait" r:id="rId1"/>
  <headerFooter alignWithMargins="0">
    <oddHeader>&amp;R&amp;F</oddHeader>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O45"/>
  <sheetViews>
    <sheetView topLeftCell="A9" zoomScaleNormal="100" workbookViewId="0">
      <selection activeCell="S20" sqref="S20"/>
    </sheetView>
  </sheetViews>
  <sheetFormatPr defaultColWidth="9.109375" defaultRowHeight="13.2" x14ac:dyDescent="0.2"/>
  <cols>
    <col min="1" max="1" width="1.5546875" style="20" customWidth="1"/>
    <col min="2" max="2" width="2.33203125" style="20" customWidth="1"/>
    <col min="3" max="5" width="2.6640625" style="20" customWidth="1"/>
    <col min="6" max="6" width="4" style="20" customWidth="1"/>
    <col min="7" max="9" width="2.88671875" style="20" customWidth="1"/>
    <col min="10" max="35" width="2.6640625" style="20" customWidth="1"/>
    <col min="36" max="36" width="1.5546875" style="20" customWidth="1"/>
    <col min="37" max="77" width="2.6640625" style="20" customWidth="1"/>
    <col min="78" max="16384" width="9.109375" style="20"/>
  </cols>
  <sheetData>
    <row r="1" spans="1:41" s="19" customFormat="1" ht="14.4" x14ac:dyDescent="0.2">
      <c r="A1" s="295" t="s">
        <v>74</v>
      </c>
      <c r="B1" s="296"/>
      <c r="C1" s="296"/>
      <c r="D1" s="296"/>
      <c r="E1" s="296"/>
      <c r="F1" s="296"/>
      <c r="G1" s="296"/>
      <c r="H1" s="296"/>
      <c r="I1" s="296"/>
    </row>
    <row r="2" spans="1:41" s="71" customFormat="1" ht="16.5" customHeight="1" x14ac:dyDescent="0.2">
      <c r="A2" s="71" t="s">
        <v>94</v>
      </c>
      <c r="F2" s="71" t="s">
        <v>88</v>
      </c>
      <c r="G2" s="99" t="str">
        <f>IF(フロー!L3="","",フロー!L3)</f>
        <v/>
      </c>
    </row>
    <row r="3" spans="1:41" ht="11.25" customHeight="1" x14ac:dyDescent="0.2"/>
    <row r="4" spans="1:41" ht="17.25" customHeight="1" x14ac:dyDescent="0.2">
      <c r="A4" s="75" t="s">
        <v>61</v>
      </c>
      <c r="B4" s="75"/>
      <c r="C4" s="75"/>
      <c r="D4" s="75"/>
      <c r="E4" s="75"/>
      <c r="F4" s="75"/>
      <c r="G4" s="75"/>
      <c r="H4" s="75"/>
      <c r="I4" s="75"/>
    </row>
    <row r="5" spans="1:41" ht="17.25" customHeight="1" x14ac:dyDescent="0.2">
      <c r="A5" s="75"/>
      <c r="B5" s="22" t="s">
        <v>76</v>
      </c>
      <c r="C5" s="18" t="s">
        <v>212</v>
      </c>
      <c r="D5" s="22"/>
      <c r="E5" s="22"/>
      <c r="F5" s="22"/>
      <c r="G5" s="22"/>
      <c r="H5" s="22"/>
      <c r="I5" s="22"/>
      <c r="J5" s="21"/>
      <c r="K5" s="21"/>
      <c r="L5" s="21"/>
      <c r="M5" s="21"/>
      <c r="N5" s="21"/>
      <c r="O5" s="21"/>
      <c r="P5" s="21"/>
      <c r="Q5" s="21"/>
      <c r="R5" s="21"/>
      <c r="S5" s="21"/>
      <c r="T5" s="21"/>
      <c r="U5" s="21"/>
      <c r="V5" s="21"/>
      <c r="W5" s="21"/>
      <c r="X5" s="21"/>
      <c r="Y5" s="21"/>
      <c r="Z5" s="21"/>
      <c r="AA5" s="21"/>
      <c r="AB5" s="21"/>
      <c r="AC5" s="21"/>
      <c r="AD5" s="21"/>
      <c r="AE5" s="21"/>
    </row>
    <row r="6" spans="1:41" ht="17.25" customHeight="1" x14ac:dyDescent="0.2">
      <c r="A6" s="75"/>
      <c r="B6" s="22" t="s">
        <v>78</v>
      </c>
      <c r="C6" s="18"/>
      <c r="D6" s="22"/>
      <c r="E6" s="22"/>
      <c r="F6" s="22"/>
      <c r="G6" s="22"/>
      <c r="H6" s="22"/>
      <c r="I6" s="22"/>
      <c r="J6" s="21"/>
      <c r="K6" s="21"/>
      <c r="L6" s="21"/>
      <c r="M6" s="21"/>
      <c r="N6" s="21"/>
      <c r="O6" s="21"/>
      <c r="P6" s="21"/>
      <c r="Q6" s="21"/>
      <c r="R6" s="21"/>
      <c r="S6" s="21"/>
      <c r="T6" s="21"/>
      <c r="U6" s="21"/>
      <c r="V6" s="21"/>
      <c r="W6" s="21"/>
      <c r="X6" s="21"/>
      <c r="Y6" s="21"/>
      <c r="Z6" s="21"/>
      <c r="AA6" s="21"/>
      <c r="AB6" s="21"/>
      <c r="AC6" s="21"/>
      <c r="AD6" s="21"/>
      <c r="AE6" s="21"/>
    </row>
    <row r="7" spans="1:41" ht="17.25" customHeight="1" x14ac:dyDescent="0.2">
      <c r="A7" s="75"/>
      <c r="B7" s="22" t="s">
        <v>54</v>
      </c>
      <c r="C7" s="18" t="s">
        <v>213</v>
      </c>
      <c r="D7" s="22"/>
      <c r="E7" s="22"/>
      <c r="F7" s="22"/>
      <c r="G7" s="22"/>
      <c r="H7" s="22"/>
      <c r="I7" s="22"/>
      <c r="J7" s="21"/>
      <c r="K7" s="21"/>
      <c r="L7" s="21"/>
      <c r="M7" s="21"/>
      <c r="N7" s="21"/>
      <c r="O7" s="21"/>
      <c r="P7" s="21"/>
      <c r="Q7" s="21"/>
      <c r="R7" s="21"/>
      <c r="S7" s="21"/>
      <c r="T7" s="21"/>
      <c r="U7" s="21"/>
      <c r="V7" s="21"/>
      <c r="W7" s="21"/>
      <c r="X7" s="21"/>
      <c r="Y7" s="21"/>
      <c r="Z7" s="21"/>
      <c r="AA7" s="21"/>
      <c r="AB7" s="21"/>
      <c r="AC7" s="21"/>
      <c r="AD7" s="21"/>
      <c r="AE7" s="21"/>
    </row>
    <row r="8" spans="1:41" ht="17.25" customHeight="1" x14ac:dyDescent="0.2">
      <c r="A8" s="75"/>
      <c r="B8" s="22" t="s">
        <v>77</v>
      </c>
      <c r="C8" s="22"/>
      <c r="D8" s="22"/>
      <c r="E8" s="22"/>
      <c r="F8" s="22"/>
      <c r="G8" s="22"/>
      <c r="H8" s="22"/>
      <c r="I8" s="22"/>
      <c r="J8" s="21"/>
      <c r="K8" s="21"/>
      <c r="L8" s="21"/>
      <c r="M8" s="21"/>
      <c r="N8" s="21"/>
      <c r="O8" s="21"/>
      <c r="P8" s="21"/>
      <c r="Q8" s="21"/>
      <c r="R8" s="21"/>
      <c r="S8" s="21"/>
      <c r="T8" s="21"/>
      <c r="U8" s="21"/>
      <c r="V8" s="21"/>
      <c r="W8" s="21"/>
      <c r="X8" s="21"/>
      <c r="Y8" s="21"/>
      <c r="Z8" s="21"/>
      <c r="AA8" s="21"/>
      <c r="AB8" s="21"/>
      <c r="AC8" s="21"/>
      <c r="AD8" s="21"/>
      <c r="AE8" s="21"/>
    </row>
    <row r="9" spans="1:41" ht="11.25" customHeight="1" x14ac:dyDescent="0.2"/>
    <row r="10" spans="1:41" ht="17.25" customHeight="1" x14ac:dyDescent="0.2">
      <c r="A10" s="90" t="s">
        <v>62</v>
      </c>
      <c r="B10" s="86"/>
      <c r="I10" s="86"/>
      <c r="J10" s="86"/>
    </row>
    <row r="11" spans="1:41" ht="34.5" customHeight="1" x14ac:dyDescent="0.2">
      <c r="A11" s="91"/>
      <c r="C11" s="88" t="s">
        <v>82</v>
      </c>
      <c r="D11" s="88"/>
      <c r="E11" s="88"/>
      <c r="F11" s="293">
        <f>K18</f>
        <v>0</v>
      </c>
      <c r="G11" s="294"/>
      <c r="H11" s="294"/>
      <c r="I11" s="88" t="s">
        <v>97</v>
      </c>
      <c r="K11" s="88"/>
      <c r="L11" s="88"/>
      <c r="M11" s="88"/>
      <c r="N11" s="88"/>
      <c r="O11" s="88"/>
      <c r="P11" s="88"/>
      <c r="Q11" s="88"/>
      <c r="R11" s="88"/>
      <c r="S11" s="88"/>
      <c r="T11" s="88"/>
      <c r="U11" s="88"/>
      <c r="V11" s="88"/>
      <c r="W11" s="88"/>
      <c r="X11" s="297">
        <f>AA30</f>
        <v>0</v>
      </c>
      <c r="Y11" s="298"/>
      <c r="Z11" s="298"/>
      <c r="AA11" s="88" t="s">
        <v>49</v>
      </c>
      <c r="AB11" s="88"/>
      <c r="AC11" s="291">
        <f>AA27</f>
        <v>0</v>
      </c>
      <c r="AD11" s="292"/>
      <c r="AE11" s="292"/>
      <c r="AF11" s="292"/>
      <c r="AG11" s="88" t="s">
        <v>99</v>
      </c>
      <c r="AH11" s="88"/>
      <c r="AI11" s="88"/>
      <c r="AJ11" s="89"/>
      <c r="AK11" s="73"/>
      <c r="AL11" s="71"/>
      <c r="AM11" s="72"/>
      <c r="AN11" s="71"/>
      <c r="AO11" s="71"/>
    </row>
    <row r="12" spans="1:41" ht="17.25" customHeight="1" x14ac:dyDescent="0.2">
      <c r="A12" s="92"/>
      <c r="C12" s="71" t="s">
        <v>79</v>
      </c>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9"/>
    </row>
    <row r="13" spans="1:41" ht="17.25" customHeight="1" x14ac:dyDescent="0.2">
      <c r="A13" s="92"/>
      <c r="C13" s="71" t="s">
        <v>55</v>
      </c>
      <c r="D13" s="71"/>
      <c r="E13" s="71"/>
      <c r="F13" s="71"/>
      <c r="G13" s="71"/>
      <c r="H13" s="71"/>
      <c r="I13" s="71"/>
      <c r="J13" s="71"/>
      <c r="K13" s="71"/>
      <c r="L13" s="71"/>
      <c r="M13" s="71"/>
      <c r="N13" s="71"/>
      <c r="O13" s="315">
        <f>AA28</f>
        <v>0</v>
      </c>
      <c r="P13" s="316"/>
      <c r="Q13" s="316"/>
      <c r="R13" s="316"/>
      <c r="S13" s="71" t="s">
        <v>100</v>
      </c>
      <c r="T13" s="71"/>
      <c r="U13" s="71"/>
      <c r="V13" s="71"/>
      <c r="W13" s="71"/>
      <c r="X13" s="71"/>
      <c r="Y13" s="71"/>
      <c r="Z13" s="326">
        <f>AA28/AA18*100</f>
        <v>0</v>
      </c>
      <c r="AA13" s="326"/>
      <c r="AB13" s="326"/>
      <c r="AC13" s="71" t="s">
        <v>80</v>
      </c>
      <c r="AD13" s="71"/>
      <c r="AE13" s="71"/>
      <c r="AF13" s="71"/>
      <c r="AG13" s="71"/>
      <c r="AH13" s="71"/>
      <c r="AI13" s="71"/>
      <c r="AJ13" s="79"/>
    </row>
    <row r="14" spans="1:41" ht="17.25" customHeight="1" x14ac:dyDescent="0.2">
      <c r="A14" s="92"/>
      <c r="C14" s="71" t="s">
        <v>81</v>
      </c>
      <c r="D14" s="71"/>
      <c r="E14" s="71"/>
      <c r="F14" s="71"/>
      <c r="G14" s="71"/>
      <c r="H14" s="71"/>
      <c r="I14" s="71"/>
      <c r="J14" s="71"/>
      <c r="K14" s="71"/>
      <c r="L14" s="71"/>
      <c r="M14" s="315">
        <f>AA29</f>
        <v>0</v>
      </c>
      <c r="N14" s="316"/>
      <c r="O14" s="316"/>
      <c r="P14" s="316"/>
      <c r="Q14" s="71" t="s">
        <v>101</v>
      </c>
      <c r="R14" s="71"/>
      <c r="S14" s="71"/>
      <c r="T14" s="71"/>
      <c r="U14" s="71"/>
      <c r="V14" s="71"/>
      <c r="W14" s="71"/>
      <c r="X14" s="71"/>
      <c r="Y14" s="71"/>
      <c r="Z14" s="71"/>
      <c r="AA14" s="71"/>
      <c r="AB14" s="71"/>
      <c r="AC14" s="71"/>
      <c r="AD14" s="71"/>
      <c r="AE14" s="71"/>
      <c r="AF14" s="71"/>
      <c r="AG14" s="71"/>
      <c r="AH14" s="71"/>
      <c r="AI14" s="71"/>
      <c r="AJ14" s="79"/>
    </row>
    <row r="15" spans="1:41" ht="18.75" customHeight="1" x14ac:dyDescent="0.2">
      <c r="A15" s="78"/>
      <c r="AJ15" s="79"/>
    </row>
    <row r="16" spans="1:41" s="21" customFormat="1" ht="26.25" customHeight="1" x14ac:dyDescent="0.2">
      <c r="A16" s="80" t="s">
        <v>50</v>
      </c>
      <c r="Q16" s="81" t="s">
        <v>102</v>
      </c>
      <c r="AI16" s="82"/>
      <c r="AJ16" s="83"/>
    </row>
    <row r="17" spans="1:39" s="22" customFormat="1" ht="31.5" customHeight="1" x14ac:dyDescent="0.15">
      <c r="A17" s="26"/>
      <c r="B17" s="23" t="s">
        <v>68</v>
      </c>
      <c r="C17" s="24"/>
      <c r="D17" s="24"/>
      <c r="E17" s="24"/>
      <c r="F17" s="24"/>
      <c r="G17" s="24"/>
      <c r="H17" s="24"/>
      <c r="I17" s="24"/>
      <c r="J17" s="24"/>
      <c r="K17" s="24"/>
      <c r="L17" s="24"/>
      <c r="M17" s="24"/>
      <c r="N17" s="24"/>
      <c r="O17" s="24"/>
      <c r="P17" s="24"/>
      <c r="Q17" s="25"/>
      <c r="R17" s="46" t="s">
        <v>51</v>
      </c>
      <c r="S17" s="84"/>
      <c r="T17" s="32"/>
      <c r="U17" s="32"/>
      <c r="V17" s="32"/>
      <c r="W17" s="32"/>
      <c r="X17" s="32"/>
      <c r="Y17" s="32"/>
      <c r="Z17" s="32"/>
      <c r="AA17" s="32"/>
      <c r="AB17" s="32"/>
      <c r="AC17" s="32"/>
      <c r="AD17" s="32"/>
      <c r="AE17" s="32"/>
      <c r="AF17" s="32"/>
      <c r="AG17" s="32"/>
      <c r="AH17" s="32"/>
      <c r="AJ17" s="27"/>
    </row>
    <row r="18" spans="1:39" s="22" customFormat="1" ht="19.649999999999999" customHeight="1" x14ac:dyDescent="0.2">
      <c r="A18" s="26"/>
      <c r="B18" s="26"/>
      <c r="D18" s="48" t="s">
        <v>69</v>
      </c>
      <c r="E18" s="28"/>
      <c r="F18" s="28"/>
      <c r="G18" s="28"/>
      <c r="H18" s="28"/>
      <c r="I18" s="28"/>
      <c r="J18" s="49"/>
      <c r="K18" s="302">
        <f>フロー!AC28</f>
        <v>0</v>
      </c>
      <c r="L18" s="303"/>
      <c r="M18" s="303"/>
      <c r="N18" s="303"/>
      <c r="O18" s="303"/>
      <c r="P18" s="303"/>
      <c r="Q18" s="308"/>
      <c r="R18" s="46"/>
      <c r="S18" s="130" t="s">
        <v>220</v>
      </c>
      <c r="T18" s="130"/>
      <c r="U18" s="130"/>
      <c r="V18" s="130"/>
      <c r="W18" s="130"/>
      <c r="X18" s="130"/>
      <c r="Y18" s="130"/>
      <c r="Z18" s="130"/>
      <c r="AA18" s="323">
        <v>3148889</v>
      </c>
      <c r="AB18" s="323"/>
      <c r="AC18" s="323"/>
      <c r="AD18" s="323"/>
      <c r="AE18" s="324"/>
      <c r="AF18" s="84" t="s">
        <v>52</v>
      </c>
      <c r="AG18" s="130"/>
      <c r="AH18" s="74"/>
      <c r="AI18" s="75"/>
      <c r="AJ18" s="27"/>
      <c r="AM18" s="100" t="s">
        <v>159</v>
      </c>
    </row>
    <row r="19" spans="1:39" s="22" customFormat="1" ht="19.649999999999999" customHeight="1" x14ac:dyDescent="0.2">
      <c r="A19" s="26"/>
      <c r="B19" s="26"/>
      <c r="D19" s="48" t="s">
        <v>70</v>
      </c>
      <c r="E19" s="28"/>
      <c r="F19" s="28"/>
      <c r="G19" s="28"/>
      <c r="H19" s="28"/>
      <c r="I19" s="28"/>
      <c r="J19" s="49"/>
      <c r="K19" s="302">
        <f>フロー!AC30</f>
        <v>0</v>
      </c>
      <c r="L19" s="303"/>
      <c r="M19" s="303"/>
      <c r="N19" s="303"/>
      <c r="O19" s="303"/>
      <c r="P19" s="303"/>
      <c r="Q19" s="308"/>
      <c r="R19" s="46"/>
      <c r="S19" s="47" t="s">
        <v>211</v>
      </c>
      <c r="T19" s="47"/>
      <c r="U19" s="47"/>
      <c r="V19" s="47"/>
      <c r="W19" s="47"/>
      <c r="X19" s="47"/>
      <c r="Y19" s="47"/>
      <c r="Z19" s="47"/>
      <c r="AA19" s="47"/>
      <c r="AB19" s="47"/>
      <c r="AC19" s="47"/>
      <c r="AD19" s="47"/>
      <c r="AE19" s="325">
        <v>0.61599999999999999</v>
      </c>
      <c r="AF19" s="325"/>
      <c r="AG19" s="325"/>
      <c r="AH19" s="47"/>
      <c r="AI19" s="75"/>
      <c r="AJ19" s="27"/>
      <c r="AM19" s="101" t="s">
        <v>117</v>
      </c>
    </row>
    <row r="20" spans="1:39" s="22" customFormat="1" ht="19.649999999999999" customHeight="1" thickBot="1" x14ac:dyDescent="0.2">
      <c r="A20" s="26"/>
      <c r="B20" s="29"/>
      <c r="C20" s="30"/>
      <c r="D20" s="50" t="s">
        <v>71</v>
      </c>
      <c r="E20" s="51"/>
      <c r="F20" s="51"/>
      <c r="G20" s="51"/>
      <c r="H20" s="51"/>
      <c r="I20" s="51"/>
      <c r="J20" s="52"/>
      <c r="K20" s="309">
        <f>フロー!AC32</f>
        <v>0</v>
      </c>
      <c r="L20" s="310"/>
      <c r="M20" s="310"/>
      <c r="N20" s="310"/>
      <c r="O20" s="310"/>
      <c r="P20" s="310"/>
      <c r="Q20" s="311"/>
      <c r="R20" s="26"/>
      <c r="AI20" s="94"/>
      <c r="AJ20" s="27"/>
      <c r="AM20" s="22" t="s">
        <v>218</v>
      </c>
    </row>
    <row r="21" spans="1:39" s="22" customFormat="1" ht="31.5" customHeight="1" x14ac:dyDescent="0.15">
      <c r="A21" s="26"/>
      <c r="B21" s="23" t="s">
        <v>66</v>
      </c>
      <c r="C21" s="24"/>
      <c r="D21" s="24"/>
      <c r="E21" s="24"/>
      <c r="F21" s="24"/>
      <c r="G21" s="24"/>
      <c r="H21" s="24"/>
      <c r="I21" s="24"/>
      <c r="J21" s="24"/>
      <c r="K21" s="55"/>
      <c r="L21" s="55"/>
      <c r="M21" s="55"/>
      <c r="N21" s="55"/>
      <c r="O21" s="55"/>
      <c r="P21" s="55"/>
      <c r="Q21" s="56"/>
      <c r="R21" s="58" t="s">
        <v>65</v>
      </c>
      <c r="S21" s="59"/>
      <c r="T21" s="59"/>
      <c r="U21" s="59"/>
      <c r="V21" s="59"/>
      <c r="W21" s="59"/>
      <c r="X21" s="59"/>
      <c r="Y21" s="59"/>
      <c r="Z21" s="59"/>
      <c r="AA21" s="59"/>
      <c r="AB21" s="59"/>
      <c r="AC21" s="59"/>
      <c r="AD21" s="59"/>
      <c r="AE21" s="59"/>
      <c r="AF21" s="59"/>
      <c r="AG21" s="59"/>
      <c r="AH21" s="59"/>
      <c r="AI21" s="93"/>
      <c r="AJ21" s="27"/>
      <c r="AM21" s="103" t="s">
        <v>219</v>
      </c>
    </row>
    <row r="22" spans="1:39" s="22" customFormat="1" ht="19.649999999999999" customHeight="1" x14ac:dyDescent="0.15">
      <c r="A22" s="26"/>
      <c r="B22" s="26"/>
      <c r="D22" s="48" t="s">
        <v>72</v>
      </c>
      <c r="E22" s="28"/>
      <c r="F22" s="28"/>
      <c r="G22" s="28"/>
      <c r="H22" s="28"/>
      <c r="I22" s="28"/>
      <c r="J22" s="49"/>
      <c r="K22" s="302">
        <f>フロー!M28</f>
        <v>0</v>
      </c>
      <c r="L22" s="303"/>
      <c r="M22" s="303"/>
      <c r="N22" s="303"/>
      <c r="O22" s="303"/>
      <c r="P22" s="303"/>
      <c r="Q22" s="304"/>
      <c r="R22" s="60"/>
      <c r="S22" s="61"/>
      <c r="T22" s="48" t="s">
        <v>72</v>
      </c>
      <c r="U22" s="28"/>
      <c r="V22" s="28"/>
      <c r="W22" s="28"/>
      <c r="X22" s="28"/>
      <c r="Y22" s="28"/>
      <c r="Z22" s="28"/>
      <c r="AA22" s="320">
        <f>K18+K22</f>
        <v>0</v>
      </c>
      <c r="AB22" s="321"/>
      <c r="AC22" s="321"/>
      <c r="AD22" s="321"/>
      <c r="AE22" s="321"/>
      <c r="AF22" s="321"/>
      <c r="AG22" s="321"/>
      <c r="AH22" s="321"/>
      <c r="AI22" s="322"/>
      <c r="AJ22" s="27"/>
    </row>
    <row r="23" spans="1:39" s="22" customFormat="1" ht="19.649999999999999" customHeight="1" x14ac:dyDescent="0.15">
      <c r="A23" s="26"/>
      <c r="B23" s="26"/>
      <c r="D23" s="48" t="s">
        <v>70</v>
      </c>
      <c r="E23" s="28"/>
      <c r="F23" s="28"/>
      <c r="G23" s="28"/>
      <c r="H23" s="28"/>
      <c r="I23" s="28"/>
      <c r="J23" s="49"/>
      <c r="K23" s="302">
        <f>フロー!M30</f>
        <v>0</v>
      </c>
      <c r="L23" s="303"/>
      <c r="M23" s="303"/>
      <c r="N23" s="303"/>
      <c r="O23" s="303"/>
      <c r="P23" s="303"/>
      <c r="Q23" s="304"/>
      <c r="R23" s="60"/>
      <c r="S23" s="61"/>
      <c r="T23" s="48" t="s">
        <v>70</v>
      </c>
      <c r="U23" s="28"/>
      <c r="V23" s="28"/>
      <c r="W23" s="28"/>
      <c r="X23" s="28"/>
      <c r="Y23" s="28"/>
      <c r="Z23" s="28"/>
      <c r="AA23" s="320">
        <f>K19+K23</f>
        <v>0</v>
      </c>
      <c r="AB23" s="321"/>
      <c r="AC23" s="321"/>
      <c r="AD23" s="321"/>
      <c r="AE23" s="321"/>
      <c r="AF23" s="321"/>
      <c r="AG23" s="321"/>
      <c r="AH23" s="321"/>
      <c r="AI23" s="322"/>
      <c r="AJ23" s="27"/>
    </row>
    <row r="24" spans="1:39" s="22" customFormat="1" ht="19.649999999999999" customHeight="1" x14ac:dyDescent="0.15">
      <c r="A24" s="26"/>
      <c r="B24" s="26"/>
      <c r="D24" s="48" t="s">
        <v>71</v>
      </c>
      <c r="E24" s="28"/>
      <c r="F24" s="28"/>
      <c r="G24" s="28"/>
      <c r="H24" s="28"/>
      <c r="I24" s="28"/>
      <c r="J24" s="49"/>
      <c r="K24" s="302">
        <f>フロー!M32</f>
        <v>0</v>
      </c>
      <c r="L24" s="303"/>
      <c r="M24" s="303"/>
      <c r="N24" s="303"/>
      <c r="O24" s="303"/>
      <c r="P24" s="303"/>
      <c r="Q24" s="304"/>
      <c r="R24" s="60"/>
      <c r="S24" s="61"/>
      <c r="T24" s="48" t="s">
        <v>71</v>
      </c>
      <c r="U24" s="28"/>
      <c r="V24" s="28"/>
      <c r="W24" s="28"/>
      <c r="X24" s="28"/>
      <c r="Y24" s="28"/>
      <c r="Z24" s="28"/>
      <c r="AA24" s="320">
        <f>K20+K24</f>
        <v>0</v>
      </c>
      <c r="AB24" s="321"/>
      <c r="AC24" s="321"/>
      <c r="AD24" s="321"/>
      <c r="AE24" s="321"/>
      <c r="AF24" s="321"/>
      <c r="AG24" s="321"/>
      <c r="AH24" s="321"/>
      <c r="AI24" s="322"/>
      <c r="AJ24" s="27"/>
    </row>
    <row r="25" spans="1:39" s="22" customFormat="1" ht="19.649999999999999" customHeight="1" thickBot="1" x14ac:dyDescent="0.2">
      <c r="A25" s="26"/>
      <c r="B25" s="29"/>
      <c r="C25" s="30"/>
      <c r="D25" s="299"/>
      <c r="E25" s="300"/>
      <c r="F25" s="300"/>
      <c r="G25" s="300"/>
      <c r="H25" s="300"/>
      <c r="I25" s="300"/>
      <c r="J25" s="301"/>
      <c r="K25" s="305"/>
      <c r="L25" s="306"/>
      <c r="M25" s="306"/>
      <c r="N25" s="306"/>
      <c r="O25" s="306"/>
      <c r="P25" s="306"/>
      <c r="Q25" s="307"/>
      <c r="R25" s="62"/>
      <c r="S25" s="63"/>
      <c r="T25" s="53" t="s">
        <v>73</v>
      </c>
      <c r="U25" s="54"/>
      <c r="V25" s="54"/>
      <c r="W25" s="54"/>
      <c r="X25" s="54"/>
      <c r="Y25" s="54"/>
      <c r="Z25" s="54"/>
      <c r="AA25" s="312">
        <f>IF(ISERROR(AA22/K18),0,AA22/K18)</f>
        <v>0</v>
      </c>
      <c r="AB25" s="313"/>
      <c r="AC25" s="313"/>
      <c r="AD25" s="313"/>
      <c r="AE25" s="313"/>
      <c r="AF25" s="313"/>
      <c r="AG25" s="313"/>
      <c r="AH25" s="313"/>
      <c r="AI25" s="314"/>
      <c r="AJ25" s="27"/>
    </row>
    <row r="26" spans="1:39" s="22" customFormat="1" ht="31.5" customHeight="1" x14ac:dyDescent="0.15">
      <c r="A26" s="26"/>
      <c r="B26" s="26" t="s">
        <v>67</v>
      </c>
      <c r="K26" s="31"/>
      <c r="L26" s="31"/>
      <c r="M26" s="31"/>
      <c r="N26" s="31"/>
      <c r="O26" s="31"/>
      <c r="P26" s="31"/>
      <c r="Q26" s="57"/>
      <c r="R26" s="64" t="s">
        <v>64</v>
      </c>
      <c r="S26" s="65"/>
      <c r="T26" s="65"/>
      <c r="U26" s="65"/>
      <c r="V26" s="65"/>
      <c r="W26" s="65"/>
      <c r="X26" s="65"/>
      <c r="Y26" s="65"/>
      <c r="Z26" s="65"/>
      <c r="AA26" s="66"/>
      <c r="AB26" s="66"/>
      <c r="AC26" s="66"/>
      <c r="AD26" s="66"/>
      <c r="AE26" s="66"/>
      <c r="AF26" s="66"/>
      <c r="AG26" s="66"/>
      <c r="AH26" s="66"/>
      <c r="AI26" s="67"/>
      <c r="AJ26" s="27"/>
    </row>
    <row r="27" spans="1:39" s="22" customFormat="1" ht="19.649999999999999" customHeight="1" x14ac:dyDescent="0.15">
      <c r="A27" s="26"/>
      <c r="B27" s="26"/>
      <c r="D27" s="48" t="s">
        <v>72</v>
      </c>
      <c r="E27" s="28"/>
      <c r="F27" s="28"/>
      <c r="G27" s="28"/>
      <c r="H27" s="28"/>
      <c r="I27" s="28"/>
      <c r="J27" s="49"/>
      <c r="K27" s="302">
        <f>フロー!M55</f>
        <v>0</v>
      </c>
      <c r="L27" s="303"/>
      <c r="M27" s="303"/>
      <c r="N27" s="303"/>
      <c r="O27" s="303"/>
      <c r="P27" s="303"/>
      <c r="Q27" s="304"/>
      <c r="R27" s="68"/>
      <c r="S27" s="65"/>
      <c r="T27" s="48" t="s">
        <v>72</v>
      </c>
      <c r="U27" s="28"/>
      <c r="V27" s="28"/>
      <c r="W27" s="28"/>
      <c r="X27" s="28"/>
      <c r="Y27" s="28"/>
      <c r="Z27" s="28"/>
      <c r="AA27" s="320">
        <f>AA22+K27</f>
        <v>0</v>
      </c>
      <c r="AB27" s="321"/>
      <c r="AC27" s="321"/>
      <c r="AD27" s="321"/>
      <c r="AE27" s="321"/>
      <c r="AF27" s="321"/>
      <c r="AG27" s="321"/>
      <c r="AH27" s="321"/>
      <c r="AI27" s="322"/>
      <c r="AJ27" s="27"/>
    </row>
    <row r="28" spans="1:39" s="22" customFormat="1" ht="19.649999999999999" customHeight="1" x14ac:dyDescent="0.15">
      <c r="A28" s="26"/>
      <c r="B28" s="26"/>
      <c r="D28" s="48" t="s">
        <v>70</v>
      </c>
      <c r="E28" s="28"/>
      <c r="F28" s="28"/>
      <c r="G28" s="28"/>
      <c r="H28" s="28"/>
      <c r="I28" s="28"/>
      <c r="J28" s="49"/>
      <c r="K28" s="302">
        <f>フロー!M57</f>
        <v>0</v>
      </c>
      <c r="L28" s="303"/>
      <c r="M28" s="303"/>
      <c r="N28" s="303"/>
      <c r="O28" s="303"/>
      <c r="P28" s="303"/>
      <c r="Q28" s="304"/>
      <c r="R28" s="68"/>
      <c r="S28" s="65"/>
      <c r="T28" s="48" t="s">
        <v>70</v>
      </c>
      <c r="U28" s="28"/>
      <c r="V28" s="28"/>
      <c r="W28" s="28"/>
      <c r="X28" s="28"/>
      <c r="Y28" s="28"/>
      <c r="Z28" s="28"/>
      <c r="AA28" s="320">
        <f>AA23+K28</f>
        <v>0</v>
      </c>
      <c r="AB28" s="321"/>
      <c r="AC28" s="321"/>
      <c r="AD28" s="321"/>
      <c r="AE28" s="321"/>
      <c r="AF28" s="321"/>
      <c r="AG28" s="321"/>
      <c r="AH28" s="321"/>
      <c r="AI28" s="322"/>
      <c r="AJ28" s="27"/>
    </row>
    <row r="29" spans="1:39" s="22" customFormat="1" ht="19.649999999999999" customHeight="1" x14ac:dyDescent="0.15">
      <c r="A29" s="26"/>
      <c r="B29" s="26"/>
      <c r="D29" s="48" t="s">
        <v>71</v>
      </c>
      <c r="E29" s="28"/>
      <c r="F29" s="28"/>
      <c r="G29" s="28"/>
      <c r="H29" s="28"/>
      <c r="I29" s="28"/>
      <c r="J29" s="49"/>
      <c r="K29" s="302">
        <f>フロー!M59</f>
        <v>0</v>
      </c>
      <c r="L29" s="303"/>
      <c r="M29" s="303"/>
      <c r="N29" s="303"/>
      <c r="O29" s="303"/>
      <c r="P29" s="303"/>
      <c r="Q29" s="304"/>
      <c r="R29" s="68"/>
      <c r="S29" s="65"/>
      <c r="T29" s="48" t="s">
        <v>71</v>
      </c>
      <c r="U29" s="28"/>
      <c r="V29" s="28"/>
      <c r="W29" s="28"/>
      <c r="X29" s="28"/>
      <c r="Y29" s="28"/>
      <c r="Z29" s="28"/>
      <c r="AA29" s="320">
        <f>AA24+K29</f>
        <v>0</v>
      </c>
      <c r="AB29" s="321"/>
      <c r="AC29" s="321"/>
      <c r="AD29" s="321"/>
      <c r="AE29" s="321"/>
      <c r="AF29" s="321"/>
      <c r="AG29" s="321"/>
      <c r="AH29" s="321"/>
      <c r="AI29" s="322"/>
      <c r="AJ29" s="27"/>
    </row>
    <row r="30" spans="1:39" s="22" customFormat="1" ht="19.649999999999999" customHeight="1" thickBot="1" x14ac:dyDescent="0.2">
      <c r="A30" s="26"/>
      <c r="B30" s="29"/>
      <c r="C30" s="30"/>
      <c r="D30" s="299"/>
      <c r="E30" s="300"/>
      <c r="F30" s="300"/>
      <c r="G30" s="300"/>
      <c r="H30" s="300"/>
      <c r="I30" s="300"/>
      <c r="J30" s="301"/>
      <c r="K30" s="317"/>
      <c r="L30" s="318"/>
      <c r="M30" s="318"/>
      <c r="N30" s="318"/>
      <c r="O30" s="318"/>
      <c r="P30" s="318"/>
      <c r="Q30" s="319"/>
      <c r="R30" s="69"/>
      <c r="S30" s="70"/>
      <c r="T30" s="53" t="s">
        <v>73</v>
      </c>
      <c r="U30" s="54"/>
      <c r="V30" s="54"/>
      <c r="W30" s="54"/>
      <c r="X30" s="54"/>
      <c r="Y30" s="54"/>
      <c r="Z30" s="54"/>
      <c r="AA30" s="312">
        <f>IF(ISERROR(AA27/K18),0,AA27/K18)</f>
        <v>0</v>
      </c>
      <c r="AB30" s="313"/>
      <c r="AC30" s="313"/>
      <c r="AD30" s="313"/>
      <c r="AE30" s="313"/>
      <c r="AF30" s="313"/>
      <c r="AG30" s="313"/>
      <c r="AH30" s="313"/>
      <c r="AI30" s="314"/>
      <c r="AJ30" s="27"/>
    </row>
    <row r="31" spans="1:39" ht="6.9" customHeight="1" x14ac:dyDescent="0.2">
      <c r="A31" s="85"/>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7"/>
    </row>
    <row r="32" spans="1:39" ht="10.5" customHeight="1" x14ac:dyDescent="0.2"/>
    <row r="33" spans="1:4" s="75" customFormat="1" ht="19.649999999999999" customHeight="1" x14ac:dyDescent="0.2">
      <c r="A33" s="22" t="s">
        <v>53</v>
      </c>
      <c r="B33" s="22"/>
      <c r="C33" s="22"/>
    </row>
    <row r="34" spans="1:4" s="75" customFormat="1" ht="17.25" customHeight="1" x14ac:dyDescent="0.2">
      <c r="B34" s="22" t="s">
        <v>86</v>
      </c>
      <c r="C34" s="22"/>
      <c r="D34" s="22"/>
    </row>
    <row r="35" spans="1:4" s="75" customFormat="1" ht="17.25" customHeight="1" x14ac:dyDescent="0.2">
      <c r="B35" s="76" t="s">
        <v>54</v>
      </c>
      <c r="C35" s="22" t="s">
        <v>217</v>
      </c>
      <c r="D35" s="22"/>
    </row>
    <row r="36" spans="1:4" s="75" customFormat="1" ht="17.25" customHeight="1" x14ac:dyDescent="0.2">
      <c r="B36" s="76" t="s">
        <v>56</v>
      </c>
      <c r="C36" s="22" t="s">
        <v>85</v>
      </c>
      <c r="D36" s="22"/>
    </row>
    <row r="37" spans="1:4" s="75" customFormat="1" ht="17.25" customHeight="1" x14ac:dyDescent="0.2">
      <c r="B37" s="76" t="s">
        <v>63</v>
      </c>
      <c r="C37" s="22" t="s">
        <v>75</v>
      </c>
      <c r="D37" s="22"/>
    </row>
    <row r="38" spans="1:4" s="75" customFormat="1" ht="17.25" customHeight="1" x14ac:dyDescent="0.2">
      <c r="B38" s="76" t="s">
        <v>57</v>
      </c>
      <c r="C38" s="22" t="s">
        <v>58</v>
      </c>
      <c r="D38" s="22"/>
    </row>
    <row r="39" spans="1:4" s="75" customFormat="1" ht="17.25" customHeight="1" x14ac:dyDescent="0.2">
      <c r="B39" s="76" t="s">
        <v>57</v>
      </c>
      <c r="C39" s="22" t="s">
        <v>59</v>
      </c>
      <c r="D39" s="22"/>
    </row>
    <row r="40" spans="1:4" s="75" customFormat="1" ht="17.25" customHeight="1" x14ac:dyDescent="0.2">
      <c r="B40" s="76" t="s">
        <v>57</v>
      </c>
      <c r="C40" s="22" t="s">
        <v>60</v>
      </c>
      <c r="D40" s="22"/>
    </row>
    <row r="41" spans="1:4" s="21" customFormat="1" ht="17.25" customHeight="1" x14ac:dyDescent="0.15">
      <c r="B41" s="97" t="s">
        <v>83</v>
      </c>
      <c r="C41" s="21" t="s">
        <v>84</v>
      </c>
    </row>
    <row r="42" spans="1:4" ht="17.25" customHeight="1" x14ac:dyDescent="0.2"/>
    <row r="43" spans="1:4" ht="17.25" customHeight="1" x14ac:dyDescent="0.2"/>
    <row r="44" spans="1:4" ht="17.25" customHeight="1" x14ac:dyDescent="0.2">
      <c r="C44" s="77"/>
    </row>
    <row r="45" spans="1:4" x14ac:dyDescent="0.2">
      <c r="C45" s="17"/>
      <c r="D45" s="17"/>
    </row>
  </sheetData>
  <mergeCells count="30">
    <mergeCell ref="AA18:AE18"/>
    <mergeCell ref="AE19:AG19"/>
    <mergeCell ref="O13:R13"/>
    <mergeCell ref="Z13:AB13"/>
    <mergeCell ref="AA25:AI25"/>
    <mergeCell ref="AA22:AI22"/>
    <mergeCell ref="AA23:AI23"/>
    <mergeCell ref="AA24:AI24"/>
    <mergeCell ref="K18:Q18"/>
    <mergeCell ref="K28:Q28"/>
    <mergeCell ref="K30:Q30"/>
    <mergeCell ref="AA28:AI28"/>
    <mergeCell ref="AA29:AI29"/>
    <mergeCell ref="AA27:AI27"/>
    <mergeCell ref="AC11:AF11"/>
    <mergeCell ref="F11:H11"/>
    <mergeCell ref="A1:I1"/>
    <mergeCell ref="X11:Z11"/>
    <mergeCell ref="D30:J30"/>
    <mergeCell ref="D25:J25"/>
    <mergeCell ref="K29:Q29"/>
    <mergeCell ref="K27:Q27"/>
    <mergeCell ref="K25:Q25"/>
    <mergeCell ref="K19:Q19"/>
    <mergeCell ref="K20:Q20"/>
    <mergeCell ref="K22:Q22"/>
    <mergeCell ref="K23:Q23"/>
    <mergeCell ref="K24:Q24"/>
    <mergeCell ref="AA30:AI30"/>
    <mergeCell ref="M14:P14"/>
  </mergeCells>
  <phoneticPr fontId="6"/>
  <pageMargins left="0.78740157480314965" right="0.78740157480314965" top="0.78740157480314965" bottom="0.78740157480314965" header="0.51181102362204722" footer="0.51181102362204722"/>
  <pageSetup paperSize="9" scale="98" orientation="portrait" r:id="rId1"/>
  <headerFooter alignWithMargins="0">
    <oddHeader>&amp;R&amp;F &amp;A</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Z50"/>
  <sheetViews>
    <sheetView view="pageBreakPreview" zoomScale="60" zoomScaleNormal="100" workbookViewId="0">
      <pane xSplit="1" ySplit="2" topLeftCell="W3" activePane="bottomRight" state="frozen"/>
      <selection pane="topRight" activeCell="C1" sqref="C1"/>
      <selection pane="bottomLeft" activeCell="A3" sqref="A3"/>
      <selection pane="bottomRight" activeCell="AO43" sqref="AO43"/>
    </sheetView>
  </sheetViews>
  <sheetFormatPr defaultRowHeight="12" x14ac:dyDescent="0.15"/>
  <cols>
    <col min="1" max="78" width="15.6640625" customWidth="1"/>
  </cols>
  <sheetData>
    <row r="1" spans="1:78" ht="15" customHeight="1" thickBot="1" x14ac:dyDescent="0.2">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O1">
        <v>1</v>
      </c>
      <c r="AP1">
        <v>2</v>
      </c>
      <c r="AQ1">
        <v>3</v>
      </c>
      <c r="AR1">
        <v>4</v>
      </c>
      <c r="AS1">
        <v>5</v>
      </c>
      <c r="AT1">
        <v>6</v>
      </c>
      <c r="AU1">
        <v>7</v>
      </c>
      <c r="AV1">
        <v>8</v>
      </c>
      <c r="AW1">
        <v>9</v>
      </c>
      <c r="AX1">
        <v>10</v>
      </c>
      <c r="AY1">
        <v>11</v>
      </c>
      <c r="AZ1">
        <v>12</v>
      </c>
      <c r="BA1">
        <v>13</v>
      </c>
      <c r="BB1">
        <v>14</v>
      </c>
      <c r="BC1">
        <v>15</v>
      </c>
      <c r="BD1">
        <v>16</v>
      </c>
      <c r="BE1">
        <v>17</v>
      </c>
      <c r="BF1">
        <v>18</v>
      </c>
      <c r="BG1">
        <v>19</v>
      </c>
      <c r="BH1">
        <v>20</v>
      </c>
      <c r="BI1">
        <v>21</v>
      </c>
      <c r="BJ1">
        <v>22</v>
      </c>
      <c r="BK1">
        <v>23</v>
      </c>
      <c r="BL1">
        <v>24</v>
      </c>
      <c r="BM1">
        <v>25</v>
      </c>
      <c r="BN1">
        <v>26</v>
      </c>
      <c r="BO1">
        <v>27</v>
      </c>
      <c r="BP1">
        <v>28</v>
      </c>
      <c r="BQ1">
        <v>29</v>
      </c>
      <c r="BR1">
        <v>30</v>
      </c>
      <c r="BS1">
        <v>31</v>
      </c>
      <c r="BT1">
        <v>32</v>
      </c>
      <c r="BU1">
        <v>33</v>
      </c>
      <c r="BV1">
        <v>34</v>
      </c>
      <c r="BW1">
        <v>35</v>
      </c>
      <c r="BX1">
        <v>36</v>
      </c>
      <c r="BY1">
        <v>37</v>
      </c>
      <c r="BZ1" s="8"/>
    </row>
    <row r="2" spans="1:78" ht="15" customHeight="1" x14ac:dyDescent="0.15">
      <c r="A2" s="131" t="s">
        <v>170</v>
      </c>
      <c r="B2">
        <v>1</v>
      </c>
      <c r="C2">
        <v>2</v>
      </c>
      <c r="D2">
        <v>3</v>
      </c>
      <c r="E2">
        <v>4</v>
      </c>
      <c r="F2">
        <v>5</v>
      </c>
      <c r="G2">
        <v>6</v>
      </c>
      <c r="H2">
        <v>7</v>
      </c>
      <c r="I2">
        <v>8</v>
      </c>
      <c r="J2">
        <v>9</v>
      </c>
      <c r="K2">
        <v>10</v>
      </c>
      <c r="L2">
        <v>11</v>
      </c>
      <c r="M2">
        <v>12</v>
      </c>
      <c r="N2">
        <v>13</v>
      </c>
      <c r="O2">
        <v>14</v>
      </c>
      <c r="P2">
        <v>15</v>
      </c>
      <c r="Q2">
        <v>16</v>
      </c>
      <c r="R2">
        <v>17</v>
      </c>
      <c r="S2">
        <v>18</v>
      </c>
      <c r="T2">
        <v>19</v>
      </c>
      <c r="U2">
        <v>20</v>
      </c>
      <c r="V2">
        <v>21</v>
      </c>
      <c r="W2">
        <v>22</v>
      </c>
      <c r="X2">
        <v>23</v>
      </c>
      <c r="Y2">
        <v>24</v>
      </c>
      <c r="Z2">
        <v>25</v>
      </c>
      <c r="AA2">
        <v>26</v>
      </c>
      <c r="AB2">
        <v>27</v>
      </c>
      <c r="AC2">
        <v>28</v>
      </c>
      <c r="AD2">
        <v>29</v>
      </c>
      <c r="AE2">
        <v>30</v>
      </c>
      <c r="AF2">
        <v>31</v>
      </c>
      <c r="AG2">
        <v>32</v>
      </c>
      <c r="AH2">
        <v>33</v>
      </c>
      <c r="AI2">
        <v>34</v>
      </c>
      <c r="AJ2">
        <v>35</v>
      </c>
      <c r="AK2">
        <v>36</v>
      </c>
      <c r="AL2">
        <v>37</v>
      </c>
      <c r="AN2" s="11" t="s">
        <v>30</v>
      </c>
      <c r="AO2" s="157">
        <f t="array" ref="AO2:BY2">TRANSPOSE(試算!D8:D44)</f>
        <v>0</v>
      </c>
      <c r="AP2" s="157">
        <v>0</v>
      </c>
      <c r="AQ2" s="157">
        <v>0</v>
      </c>
      <c r="AR2" s="157">
        <v>0</v>
      </c>
      <c r="AS2" s="157">
        <v>0</v>
      </c>
      <c r="AT2" s="157">
        <v>0</v>
      </c>
      <c r="AU2" s="157">
        <v>0</v>
      </c>
      <c r="AV2" s="157">
        <v>0</v>
      </c>
      <c r="AW2" s="157">
        <v>0</v>
      </c>
      <c r="AX2" s="157">
        <v>0</v>
      </c>
      <c r="AY2" s="157">
        <v>0</v>
      </c>
      <c r="AZ2" s="157">
        <v>0</v>
      </c>
      <c r="BA2" s="157">
        <v>0</v>
      </c>
      <c r="BB2" s="157">
        <v>0</v>
      </c>
      <c r="BC2" s="157">
        <v>0</v>
      </c>
      <c r="BD2" s="157">
        <v>0</v>
      </c>
      <c r="BE2" s="157">
        <v>0</v>
      </c>
      <c r="BF2" s="157">
        <v>0</v>
      </c>
      <c r="BG2" s="157">
        <v>0</v>
      </c>
      <c r="BH2" s="157">
        <v>0</v>
      </c>
      <c r="BI2" s="157">
        <v>0</v>
      </c>
      <c r="BJ2" s="157">
        <v>0</v>
      </c>
      <c r="BK2" s="157">
        <v>0</v>
      </c>
      <c r="BL2" s="157">
        <v>0</v>
      </c>
      <c r="BM2" s="157">
        <v>0</v>
      </c>
      <c r="BN2" s="157">
        <v>0</v>
      </c>
      <c r="BO2" s="157">
        <v>0</v>
      </c>
      <c r="BP2" s="157">
        <v>0</v>
      </c>
      <c r="BQ2" s="157">
        <v>0</v>
      </c>
      <c r="BR2" s="157">
        <v>0</v>
      </c>
      <c r="BS2" s="157">
        <v>0</v>
      </c>
      <c r="BT2" s="157">
        <v>0</v>
      </c>
      <c r="BU2" s="157">
        <v>0</v>
      </c>
      <c r="BV2" s="157">
        <v>0</v>
      </c>
      <c r="BW2" s="157">
        <v>0</v>
      </c>
      <c r="BX2" s="157">
        <v>0</v>
      </c>
      <c r="BY2" s="157">
        <v>0</v>
      </c>
      <c r="BZ2" s="158" t="s">
        <v>31</v>
      </c>
    </row>
    <row r="3" spans="1:78" ht="15" customHeight="1" x14ac:dyDescent="0.15">
      <c r="A3">
        <v>1</v>
      </c>
      <c r="B3" s="151">
        <v>0.13715962035677087</v>
      </c>
      <c r="C3" s="151">
        <v>0</v>
      </c>
      <c r="D3" s="151">
        <v>0.17142656467686257</v>
      </c>
      <c r="E3" s="151">
        <v>1.6573626544352366E-3</v>
      </c>
      <c r="F3" s="151">
        <v>3.0336131693004614E-2</v>
      </c>
      <c r="G3" s="151">
        <v>3.464044209742164E-4</v>
      </c>
      <c r="H3" s="151">
        <v>0</v>
      </c>
      <c r="I3" s="151">
        <v>2.7209310050321522E-2</v>
      </c>
      <c r="J3" s="151">
        <v>6.1906871046601953E-5</v>
      </c>
      <c r="K3" s="151">
        <v>3.0569184680978023E-7</v>
      </c>
      <c r="L3" s="151">
        <v>7.7292276007570719E-7</v>
      </c>
      <c r="M3" s="151">
        <v>0</v>
      </c>
      <c r="N3" s="151">
        <v>0</v>
      </c>
      <c r="O3" s="151">
        <v>0</v>
      </c>
      <c r="P3" s="151">
        <v>0</v>
      </c>
      <c r="Q3" s="151">
        <v>0</v>
      </c>
      <c r="R3" s="151">
        <v>0</v>
      </c>
      <c r="S3" s="151">
        <v>0</v>
      </c>
      <c r="T3" s="151">
        <v>2.2512815640477578E-6</v>
      </c>
      <c r="U3" s="151">
        <v>9.9406001661470449E-3</v>
      </c>
      <c r="V3" s="151">
        <v>9.3468894764584746E-4</v>
      </c>
      <c r="W3" s="151">
        <v>0</v>
      </c>
      <c r="X3" s="151">
        <v>0</v>
      </c>
      <c r="Y3" s="151">
        <v>0</v>
      </c>
      <c r="Z3" s="151">
        <v>1.8527030590975672E-4</v>
      </c>
      <c r="AA3" s="151">
        <v>0</v>
      </c>
      <c r="AB3" s="151">
        <v>6.2137568486487636E-6</v>
      </c>
      <c r="AC3" s="151">
        <v>3.6829035060057575E-5</v>
      </c>
      <c r="AD3" s="151">
        <v>0</v>
      </c>
      <c r="AE3" s="151">
        <v>1.673128569400692E-5</v>
      </c>
      <c r="AF3" s="151">
        <v>1.3200015301600271E-3</v>
      </c>
      <c r="AG3" s="151">
        <v>1.8340265096293152E-3</v>
      </c>
      <c r="AH3" s="151">
        <v>1.7732813596949121E-3</v>
      </c>
      <c r="AI3" s="151">
        <v>6.2982462735039903E-6</v>
      </c>
      <c r="AJ3" s="151">
        <v>1.5015618952446947E-2</v>
      </c>
      <c r="AK3" s="151">
        <v>0</v>
      </c>
      <c r="AL3" s="151">
        <v>0</v>
      </c>
      <c r="AM3" s="2"/>
      <c r="AN3">
        <v>1</v>
      </c>
      <c r="AO3" s="159">
        <f>AO$2*B3</f>
        <v>0</v>
      </c>
      <c r="AP3" s="159">
        <f t="shared" ref="AP3:BY10" si="0">AP$2*C3</f>
        <v>0</v>
      </c>
      <c r="AQ3" s="159">
        <f t="shared" si="0"/>
        <v>0</v>
      </c>
      <c r="AR3" s="159">
        <f t="shared" si="0"/>
        <v>0</v>
      </c>
      <c r="AS3" s="159">
        <f t="shared" si="0"/>
        <v>0</v>
      </c>
      <c r="AT3" s="159">
        <f t="shared" si="0"/>
        <v>0</v>
      </c>
      <c r="AU3" s="159">
        <f t="shared" si="0"/>
        <v>0</v>
      </c>
      <c r="AV3" s="159">
        <f t="shared" si="0"/>
        <v>0</v>
      </c>
      <c r="AW3" s="159">
        <f t="shared" si="0"/>
        <v>0</v>
      </c>
      <c r="AX3" s="159">
        <f t="shared" si="0"/>
        <v>0</v>
      </c>
      <c r="AY3" s="159">
        <f t="shared" si="0"/>
        <v>0</v>
      </c>
      <c r="AZ3" s="159">
        <f t="shared" si="0"/>
        <v>0</v>
      </c>
      <c r="BA3" s="159">
        <f t="shared" si="0"/>
        <v>0</v>
      </c>
      <c r="BB3" s="159">
        <f t="shared" si="0"/>
        <v>0</v>
      </c>
      <c r="BC3" s="159">
        <f t="shared" si="0"/>
        <v>0</v>
      </c>
      <c r="BD3" s="159">
        <f t="shared" si="0"/>
        <v>0</v>
      </c>
      <c r="BE3" s="159">
        <f t="shared" si="0"/>
        <v>0</v>
      </c>
      <c r="BF3" s="159">
        <f t="shared" si="0"/>
        <v>0</v>
      </c>
      <c r="BG3" s="159">
        <f t="shared" si="0"/>
        <v>0</v>
      </c>
      <c r="BH3" s="159">
        <f t="shared" si="0"/>
        <v>0</v>
      </c>
      <c r="BI3" s="159">
        <f t="shared" si="0"/>
        <v>0</v>
      </c>
      <c r="BJ3" s="159">
        <f t="shared" si="0"/>
        <v>0</v>
      </c>
      <c r="BK3" s="159">
        <f t="shared" si="0"/>
        <v>0</v>
      </c>
      <c r="BL3" s="159">
        <f t="shared" si="0"/>
        <v>0</v>
      </c>
      <c r="BM3" s="159">
        <f t="shared" si="0"/>
        <v>0</v>
      </c>
      <c r="BN3" s="159">
        <f t="shared" si="0"/>
        <v>0</v>
      </c>
      <c r="BO3" s="159">
        <f t="shared" si="0"/>
        <v>0</v>
      </c>
      <c r="BP3" s="159">
        <f t="shared" si="0"/>
        <v>0</v>
      </c>
      <c r="BQ3" s="159">
        <f t="shared" si="0"/>
        <v>0</v>
      </c>
      <c r="BR3" s="159">
        <f t="shared" si="0"/>
        <v>0</v>
      </c>
      <c r="BS3" s="159">
        <f t="shared" si="0"/>
        <v>0</v>
      </c>
      <c r="BT3" s="159">
        <f t="shared" si="0"/>
        <v>0</v>
      </c>
      <c r="BU3" s="159">
        <f t="shared" si="0"/>
        <v>0</v>
      </c>
      <c r="BV3" s="159">
        <f t="shared" si="0"/>
        <v>0</v>
      </c>
      <c r="BW3" s="159">
        <f t="shared" si="0"/>
        <v>0</v>
      </c>
      <c r="BX3" s="159">
        <f>BX$2*AK3</f>
        <v>0</v>
      </c>
      <c r="BY3" s="159">
        <f t="shared" si="0"/>
        <v>0</v>
      </c>
      <c r="BZ3" s="160">
        <f>SUM(AO3:BY3)</f>
        <v>0</v>
      </c>
    </row>
    <row r="4" spans="1:78" ht="15" customHeight="1" x14ac:dyDescent="0.15">
      <c r="A4">
        <v>2</v>
      </c>
      <c r="B4" s="151">
        <v>2.3003949979623066E-5</v>
      </c>
      <c r="C4" s="151">
        <v>0</v>
      </c>
      <c r="D4" s="151">
        <v>1.2013478224128951E-4</v>
      </c>
      <c r="E4" s="151">
        <v>4.9097248839992023E-5</v>
      </c>
      <c r="F4" s="151">
        <v>1.1595777204616655E-3</v>
      </c>
      <c r="G4" s="151">
        <v>7.8457795976341822E-4</v>
      </c>
      <c r="H4" s="151">
        <v>0.27050927331826208</v>
      </c>
      <c r="I4" s="151">
        <v>1.3847728230824102E-4</v>
      </c>
      <c r="J4" s="151">
        <v>2.9624868024207888E-2</v>
      </c>
      <c r="K4" s="151">
        <v>4.3449204954461307E-2</v>
      </c>
      <c r="L4" s="151">
        <v>6.9673403834102671E-2</v>
      </c>
      <c r="M4" s="151">
        <v>6.0627868257898332E-5</v>
      </c>
      <c r="N4" s="151">
        <v>5.4118792095497387E-5</v>
      </c>
      <c r="O4" s="151">
        <v>8.9757160000111655E-6</v>
      </c>
      <c r="P4" s="151">
        <v>1.1992665285911137E-5</v>
      </c>
      <c r="Q4" s="151">
        <v>5.268375305184624E-5</v>
      </c>
      <c r="R4" s="151">
        <v>1.704060241236315E-5</v>
      </c>
      <c r="S4" s="151">
        <v>0</v>
      </c>
      <c r="T4" s="151">
        <v>2.7929101848357757E-5</v>
      </c>
      <c r="U4" s="151">
        <v>6.4356022648669661E-5</v>
      </c>
      <c r="V4" s="151">
        <v>3.7347181514529358E-3</v>
      </c>
      <c r="W4" s="151">
        <v>1.0578670605873544E-2</v>
      </c>
      <c r="X4" s="151">
        <v>0</v>
      </c>
      <c r="Y4" s="151">
        <v>8.2651896001433519E-7</v>
      </c>
      <c r="Z4" s="151">
        <v>1.3278708994087059E-6</v>
      </c>
      <c r="AA4" s="151">
        <v>5.9661004522107385E-7</v>
      </c>
      <c r="AB4" s="151">
        <v>2.6181559755542546E-7</v>
      </c>
      <c r="AC4" s="151">
        <v>1.4426517341490081E-6</v>
      </c>
      <c r="AD4" s="151">
        <v>5.3645353697642797E-8</v>
      </c>
      <c r="AE4" s="151">
        <v>5.0722590802399123E-6</v>
      </c>
      <c r="AF4" s="151">
        <v>1.6868930178085539E-5</v>
      </c>
      <c r="AG4" s="151">
        <v>3.3290682294243049E-6</v>
      </c>
      <c r="AH4" s="151">
        <v>1.6831054064680533E-5</v>
      </c>
      <c r="AI4" s="151">
        <v>1.6591496655767792E-6</v>
      </c>
      <c r="AJ4" s="151">
        <v>-2.8873395322194409E-6</v>
      </c>
      <c r="AK4" s="151">
        <v>0</v>
      </c>
      <c r="AL4" s="151">
        <v>6.6142572140959302E-5</v>
      </c>
      <c r="AM4" s="2"/>
      <c r="AN4">
        <v>2</v>
      </c>
      <c r="AO4" s="159">
        <f t="shared" ref="AO4:AO39" si="1">AO$2*B4</f>
        <v>0</v>
      </c>
      <c r="AP4" s="159">
        <f t="shared" si="0"/>
        <v>0</v>
      </c>
      <c r="AQ4" s="159">
        <f t="shared" si="0"/>
        <v>0</v>
      </c>
      <c r="AR4" s="159">
        <f t="shared" si="0"/>
        <v>0</v>
      </c>
      <c r="AS4" s="159">
        <f t="shared" si="0"/>
        <v>0</v>
      </c>
      <c r="AT4" s="159">
        <f t="shared" si="0"/>
        <v>0</v>
      </c>
      <c r="AU4" s="159">
        <f t="shared" si="0"/>
        <v>0</v>
      </c>
      <c r="AV4" s="159">
        <f t="shared" si="0"/>
        <v>0</v>
      </c>
      <c r="AW4" s="159">
        <f t="shared" si="0"/>
        <v>0</v>
      </c>
      <c r="AX4" s="159">
        <f t="shared" si="0"/>
        <v>0</v>
      </c>
      <c r="AY4" s="159">
        <f t="shared" si="0"/>
        <v>0</v>
      </c>
      <c r="AZ4" s="159">
        <f t="shared" si="0"/>
        <v>0</v>
      </c>
      <c r="BA4" s="159">
        <f t="shared" si="0"/>
        <v>0</v>
      </c>
      <c r="BB4" s="159">
        <f t="shared" si="0"/>
        <v>0</v>
      </c>
      <c r="BC4" s="159">
        <f t="shared" si="0"/>
        <v>0</v>
      </c>
      <c r="BD4" s="159">
        <f t="shared" si="0"/>
        <v>0</v>
      </c>
      <c r="BE4" s="159">
        <f t="shared" si="0"/>
        <v>0</v>
      </c>
      <c r="BF4" s="159">
        <f t="shared" si="0"/>
        <v>0</v>
      </c>
      <c r="BG4" s="159">
        <f t="shared" si="0"/>
        <v>0</v>
      </c>
      <c r="BH4" s="159">
        <f t="shared" si="0"/>
        <v>0</v>
      </c>
      <c r="BI4" s="159">
        <f t="shared" si="0"/>
        <v>0</v>
      </c>
      <c r="BJ4" s="159">
        <f t="shared" si="0"/>
        <v>0</v>
      </c>
      <c r="BK4" s="159">
        <f t="shared" si="0"/>
        <v>0</v>
      </c>
      <c r="BL4" s="159">
        <f t="shared" si="0"/>
        <v>0</v>
      </c>
      <c r="BM4" s="159">
        <f t="shared" si="0"/>
        <v>0</v>
      </c>
      <c r="BN4" s="159">
        <f t="shared" si="0"/>
        <v>0</v>
      </c>
      <c r="BO4" s="159">
        <f t="shared" si="0"/>
        <v>0</v>
      </c>
      <c r="BP4" s="159">
        <f t="shared" si="0"/>
        <v>0</v>
      </c>
      <c r="BQ4" s="159">
        <f t="shared" si="0"/>
        <v>0</v>
      </c>
      <c r="BR4" s="159">
        <f t="shared" si="0"/>
        <v>0</v>
      </c>
      <c r="BS4" s="159">
        <f t="shared" si="0"/>
        <v>0</v>
      </c>
      <c r="BT4" s="159">
        <f t="shared" si="0"/>
        <v>0</v>
      </c>
      <c r="BU4" s="159">
        <f t="shared" si="0"/>
        <v>0</v>
      </c>
      <c r="BV4" s="159">
        <f t="shared" si="0"/>
        <v>0</v>
      </c>
      <c r="BW4" s="159">
        <f t="shared" si="0"/>
        <v>0</v>
      </c>
      <c r="BX4" s="159">
        <f t="shared" si="0"/>
        <v>0</v>
      </c>
      <c r="BY4" s="159">
        <f t="shared" si="0"/>
        <v>0</v>
      </c>
      <c r="BZ4" s="160">
        <f t="shared" ref="BZ4:BZ39" si="2">SUM(AO4:BY4)</f>
        <v>0</v>
      </c>
    </row>
    <row r="5" spans="1:78" ht="15" customHeight="1" x14ac:dyDescent="0.15">
      <c r="A5">
        <v>3</v>
      </c>
      <c r="B5" s="151">
        <v>0.10534181661314428</v>
      </c>
      <c r="C5" s="151">
        <v>0</v>
      </c>
      <c r="D5" s="151">
        <v>0.20926368566304332</v>
      </c>
      <c r="E5" s="151">
        <v>1.2068714631290147E-3</v>
      </c>
      <c r="F5" s="151">
        <v>1.3449581548404396E-3</v>
      </c>
      <c r="G5" s="151">
        <v>2.9390408877045127E-2</v>
      </c>
      <c r="H5" s="151">
        <v>0</v>
      </c>
      <c r="I5" s="151">
        <v>1.0066553433979261E-5</v>
      </c>
      <c r="J5" s="151">
        <v>4.3878413455654544E-4</v>
      </c>
      <c r="K5" s="151">
        <v>4.2796858553369234E-6</v>
      </c>
      <c r="L5" s="151">
        <v>0</v>
      </c>
      <c r="M5" s="151">
        <v>0</v>
      </c>
      <c r="N5" s="151">
        <v>0</v>
      </c>
      <c r="O5" s="151">
        <v>0</v>
      </c>
      <c r="P5" s="151">
        <v>0</v>
      </c>
      <c r="Q5" s="151">
        <v>0</v>
      </c>
      <c r="R5" s="151">
        <v>0</v>
      </c>
      <c r="S5" s="151">
        <v>0</v>
      </c>
      <c r="T5" s="151">
        <v>0</v>
      </c>
      <c r="U5" s="151">
        <v>3.5784541007193938E-3</v>
      </c>
      <c r="V5" s="151">
        <v>3.7018376862161896E-5</v>
      </c>
      <c r="W5" s="151">
        <v>0</v>
      </c>
      <c r="X5" s="151">
        <v>0</v>
      </c>
      <c r="Y5" s="151">
        <v>0</v>
      </c>
      <c r="Z5" s="151">
        <v>1.6162715325833798E-4</v>
      </c>
      <c r="AA5" s="151">
        <v>0</v>
      </c>
      <c r="AB5" s="151">
        <v>0</v>
      </c>
      <c r="AC5" s="151">
        <v>8.0574515276178813E-5</v>
      </c>
      <c r="AD5" s="151">
        <v>1.4630551008448037E-8</v>
      </c>
      <c r="AE5" s="151">
        <v>7.567837432483392E-4</v>
      </c>
      <c r="AF5" s="151">
        <v>4.6960951957776258E-3</v>
      </c>
      <c r="AG5" s="151">
        <v>5.4027082235957417E-3</v>
      </c>
      <c r="AH5" s="151">
        <v>1.8300637854423783E-3</v>
      </c>
      <c r="AI5" s="151">
        <v>2.2094818642324678E-6</v>
      </c>
      <c r="AJ5" s="151">
        <v>0.10650636199035048</v>
      </c>
      <c r="AK5" s="151">
        <v>0</v>
      </c>
      <c r="AL5" s="151">
        <v>2.5105487988847344E-3</v>
      </c>
      <c r="AM5" s="2"/>
      <c r="AN5">
        <v>3</v>
      </c>
      <c r="AO5" s="159">
        <f t="shared" si="1"/>
        <v>0</v>
      </c>
      <c r="AP5" s="159">
        <f t="shared" si="0"/>
        <v>0</v>
      </c>
      <c r="AQ5" s="159">
        <f t="shared" si="0"/>
        <v>0</v>
      </c>
      <c r="AR5" s="159">
        <f t="shared" si="0"/>
        <v>0</v>
      </c>
      <c r="AS5" s="159">
        <f t="shared" si="0"/>
        <v>0</v>
      </c>
      <c r="AT5" s="159">
        <f t="shared" si="0"/>
        <v>0</v>
      </c>
      <c r="AU5" s="159">
        <f t="shared" si="0"/>
        <v>0</v>
      </c>
      <c r="AV5" s="159">
        <f t="shared" si="0"/>
        <v>0</v>
      </c>
      <c r="AW5" s="159">
        <f t="shared" si="0"/>
        <v>0</v>
      </c>
      <c r="AX5" s="159">
        <f t="shared" si="0"/>
        <v>0</v>
      </c>
      <c r="AY5" s="159">
        <f t="shared" si="0"/>
        <v>0</v>
      </c>
      <c r="AZ5" s="159">
        <f t="shared" si="0"/>
        <v>0</v>
      </c>
      <c r="BA5" s="159">
        <f t="shared" si="0"/>
        <v>0</v>
      </c>
      <c r="BB5" s="159">
        <f t="shared" si="0"/>
        <v>0</v>
      </c>
      <c r="BC5" s="159">
        <f t="shared" si="0"/>
        <v>0</v>
      </c>
      <c r="BD5" s="159">
        <f t="shared" si="0"/>
        <v>0</v>
      </c>
      <c r="BE5" s="159">
        <f t="shared" si="0"/>
        <v>0</v>
      </c>
      <c r="BF5" s="159">
        <f t="shared" si="0"/>
        <v>0</v>
      </c>
      <c r="BG5" s="159">
        <f t="shared" si="0"/>
        <v>0</v>
      </c>
      <c r="BH5" s="159">
        <f t="shared" si="0"/>
        <v>0</v>
      </c>
      <c r="BI5" s="159">
        <f t="shared" si="0"/>
        <v>0</v>
      </c>
      <c r="BJ5" s="159">
        <f t="shared" si="0"/>
        <v>0</v>
      </c>
      <c r="BK5" s="159">
        <f t="shared" si="0"/>
        <v>0</v>
      </c>
      <c r="BL5" s="159">
        <f t="shared" si="0"/>
        <v>0</v>
      </c>
      <c r="BM5" s="159">
        <f t="shared" si="0"/>
        <v>0</v>
      </c>
      <c r="BN5" s="159">
        <f t="shared" si="0"/>
        <v>0</v>
      </c>
      <c r="BO5" s="159">
        <f t="shared" si="0"/>
        <v>0</v>
      </c>
      <c r="BP5" s="159">
        <f t="shared" si="0"/>
        <v>0</v>
      </c>
      <c r="BQ5" s="159">
        <f t="shared" si="0"/>
        <v>0</v>
      </c>
      <c r="BR5" s="159">
        <f t="shared" si="0"/>
        <v>0</v>
      </c>
      <c r="BS5" s="159">
        <f t="shared" si="0"/>
        <v>0</v>
      </c>
      <c r="BT5" s="159">
        <f t="shared" si="0"/>
        <v>0</v>
      </c>
      <c r="BU5" s="159">
        <f t="shared" si="0"/>
        <v>0</v>
      </c>
      <c r="BV5" s="159">
        <f t="shared" si="0"/>
        <v>0</v>
      </c>
      <c r="BW5" s="159">
        <f t="shared" si="0"/>
        <v>0</v>
      </c>
      <c r="BX5" s="159">
        <f t="shared" si="0"/>
        <v>0</v>
      </c>
      <c r="BY5" s="159">
        <f t="shared" si="0"/>
        <v>0</v>
      </c>
      <c r="BZ5" s="160">
        <f t="shared" si="2"/>
        <v>0</v>
      </c>
    </row>
    <row r="6" spans="1:78" ht="15" customHeight="1" x14ac:dyDescent="0.15">
      <c r="A6">
        <v>4</v>
      </c>
      <c r="B6" s="151">
        <v>3.9054180613496163E-3</v>
      </c>
      <c r="C6" s="151">
        <v>6.0744951613805449E-5</v>
      </c>
      <c r="D6" s="151">
        <v>1.2312372156966585E-4</v>
      </c>
      <c r="E6" s="151">
        <v>0.19782047420010235</v>
      </c>
      <c r="F6" s="151">
        <v>2.6604795166171721E-3</v>
      </c>
      <c r="G6" s="151">
        <v>4.497995947616109E-2</v>
      </c>
      <c r="H6" s="151">
        <v>1.944828723854941E-5</v>
      </c>
      <c r="I6" s="151">
        <v>6.567036693419839E-3</v>
      </c>
      <c r="J6" s="151">
        <v>1.7602101729744914E-3</v>
      </c>
      <c r="K6" s="151">
        <v>5.601584741470073E-4</v>
      </c>
      <c r="L6" s="151">
        <v>2.2092478855628228E-4</v>
      </c>
      <c r="M6" s="151">
        <v>4.5110598977446127E-4</v>
      </c>
      <c r="N6" s="151">
        <v>4.357052526511933E-4</v>
      </c>
      <c r="O6" s="151">
        <v>1.0094608454357795E-3</v>
      </c>
      <c r="P6" s="151">
        <v>4.3749242963003824E-4</v>
      </c>
      <c r="Q6" s="151">
        <v>1.9817019563983995E-3</v>
      </c>
      <c r="R6" s="151">
        <v>7.7139601209461712E-4</v>
      </c>
      <c r="S6" s="151">
        <v>3.2874690653825162E-4</v>
      </c>
      <c r="T6" s="151">
        <v>1.7159664394796976E-3</v>
      </c>
      <c r="U6" s="151">
        <v>1.0775023571930036E-2</v>
      </c>
      <c r="V6" s="151">
        <v>2.9415359769745832E-3</v>
      </c>
      <c r="W6" s="151">
        <v>4.9894384170928317E-4</v>
      </c>
      <c r="X6" s="151">
        <v>8.4993138282901995E-4</v>
      </c>
      <c r="Y6" s="151">
        <v>1.9528163468258697E-3</v>
      </c>
      <c r="Z6" s="151">
        <v>2.2514844296693281E-3</v>
      </c>
      <c r="AA6" s="151">
        <v>3.4959444575342522E-4</v>
      </c>
      <c r="AB6" s="151">
        <v>5.6784894047576718E-6</v>
      </c>
      <c r="AC6" s="151">
        <v>4.2465730783053173E-4</v>
      </c>
      <c r="AD6" s="151">
        <v>3.407796709391078E-4</v>
      </c>
      <c r="AE6" s="151">
        <v>2.8890144905301101E-3</v>
      </c>
      <c r="AF6" s="151">
        <v>1.2046757849542834E-4</v>
      </c>
      <c r="AG6" s="151">
        <v>2.305757895111935E-3</v>
      </c>
      <c r="AH6" s="151">
        <v>8.8058642436275375E-4</v>
      </c>
      <c r="AI6" s="151">
        <v>4.6220974577909575E-4</v>
      </c>
      <c r="AJ6" s="151">
        <v>3.8872566892798072E-3</v>
      </c>
      <c r="AK6" s="151">
        <v>1.8887548796080639E-2</v>
      </c>
      <c r="AL6" s="151">
        <v>9.26130491651792E-5</v>
      </c>
      <c r="AM6" s="2"/>
      <c r="AN6">
        <v>4</v>
      </c>
      <c r="AO6" s="159">
        <f t="shared" si="1"/>
        <v>0</v>
      </c>
      <c r="AP6" s="159">
        <f t="shared" si="0"/>
        <v>0</v>
      </c>
      <c r="AQ6" s="159">
        <f t="shared" si="0"/>
        <v>0</v>
      </c>
      <c r="AR6" s="159">
        <f t="shared" si="0"/>
        <v>0</v>
      </c>
      <c r="AS6" s="159">
        <f t="shared" si="0"/>
        <v>0</v>
      </c>
      <c r="AT6" s="159">
        <f t="shared" si="0"/>
        <v>0</v>
      </c>
      <c r="AU6" s="159">
        <f t="shared" si="0"/>
        <v>0</v>
      </c>
      <c r="AV6" s="159">
        <f t="shared" si="0"/>
        <v>0</v>
      </c>
      <c r="AW6" s="159">
        <f t="shared" si="0"/>
        <v>0</v>
      </c>
      <c r="AX6" s="159">
        <f t="shared" si="0"/>
        <v>0</v>
      </c>
      <c r="AY6" s="159">
        <f t="shared" si="0"/>
        <v>0</v>
      </c>
      <c r="AZ6" s="159">
        <f t="shared" si="0"/>
        <v>0</v>
      </c>
      <c r="BA6" s="159">
        <f t="shared" si="0"/>
        <v>0</v>
      </c>
      <c r="BB6" s="159">
        <f t="shared" si="0"/>
        <v>0</v>
      </c>
      <c r="BC6" s="159">
        <f t="shared" si="0"/>
        <v>0</v>
      </c>
      <c r="BD6" s="159">
        <f t="shared" si="0"/>
        <v>0</v>
      </c>
      <c r="BE6" s="159">
        <f t="shared" si="0"/>
        <v>0</v>
      </c>
      <c r="BF6" s="159">
        <f t="shared" si="0"/>
        <v>0</v>
      </c>
      <c r="BG6" s="159">
        <f t="shared" si="0"/>
        <v>0</v>
      </c>
      <c r="BH6" s="159">
        <f t="shared" si="0"/>
        <v>0</v>
      </c>
      <c r="BI6" s="159">
        <f t="shared" si="0"/>
        <v>0</v>
      </c>
      <c r="BJ6" s="159">
        <f t="shared" si="0"/>
        <v>0</v>
      </c>
      <c r="BK6" s="159">
        <f t="shared" si="0"/>
        <v>0</v>
      </c>
      <c r="BL6" s="159">
        <f t="shared" si="0"/>
        <v>0</v>
      </c>
      <c r="BM6" s="159">
        <f t="shared" si="0"/>
        <v>0</v>
      </c>
      <c r="BN6" s="159">
        <f t="shared" si="0"/>
        <v>0</v>
      </c>
      <c r="BO6" s="159">
        <f t="shared" si="0"/>
        <v>0</v>
      </c>
      <c r="BP6" s="159">
        <f t="shared" si="0"/>
        <v>0</v>
      </c>
      <c r="BQ6" s="159">
        <f t="shared" si="0"/>
        <v>0</v>
      </c>
      <c r="BR6" s="159">
        <f t="shared" si="0"/>
        <v>0</v>
      </c>
      <c r="BS6" s="159">
        <f t="shared" si="0"/>
        <v>0</v>
      </c>
      <c r="BT6" s="159">
        <f t="shared" si="0"/>
        <v>0</v>
      </c>
      <c r="BU6" s="159">
        <f t="shared" si="0"/>
        <v>0</v>
      </c>
      <c r="BV6" s="159">
        <f t="shared" si="0"/>
        <v>0</v>
      </c>
      <c r="BW6" s="159">
        <f t="shared" si="0"/>
        <v>0</v>
      </c>
      <c r="BX6" s="159">
        <f t="shared" si="0"/>
        <v>0</v>
      </c>
      <c r="BY6" s="159">
        <f t="shared" si="0"/>
        <v>0</v>
      </c>
      <c r="BZ6" s="160">
        <f t="shared" si="2"/>
        <v>0</v>
      </c>
    </row>
    <row r="7" spans="1:78" ht="15" customHeight="1" x14ac:dyDescent="0.15">
      <c r="A7">
        <v>5</v>
      </c>
      <c r="B7" s="151">
        <v>1.9783522491166296E-2</v>
      </c>
      <c r="C7" s="151">
        <v>4.7066412149689548E-4</v>
      </c>
      <c r="D7" s="151">
        <v>1.1800227065027816E-2</v>
      </c>
      <c r="E7" s="151">
        <v>5.3804111368059961E-3</v>
      </c>
      <c r="F7" s="151">
        <v>0.297665440196064</v>
      </c>
      <c r="G7" s="151">
        <v>2.7103253674789336E-2</v>
      </c>
      <c r="H7" s="151">
        <v>9.700711947902959E-5</v>
      </c>
      <c r="I7" s="151">
        <v>5.4892559058879542E-3</v>
      </c>
      <c r="J7" s="151">
        <v>2.3226289801625357E-2</v>
      </c>
      <c r="K7" s="151">
        <v>5.4583462761077762E-4</v>
      </c>
      <c r="L7" s="151">
        <v>8.1163100794414149E-4</v>
      </c>
      <c r="M7" s="151">
        <v>1.6376663839460376E-3</v>
      </c>
      <c r="N7" s="151">
        <v>2.3026199188867055E-3</v>
      </c>
      <c r="O7" s="151">
        <v>2.0043628658120171E-3</v>
      </c>
      <c r="P7" s="151">
        <v>4.5056443479168139E-3</v>
      </c>
      <c r="Q7" s="151">
        <v>6.5066184702511059E-3</v>
      </c>
      <c r="R7" s="151">
        <v>9.401734844668606E-3</v>
      </c>
      <c r="S7" s="151">
        <v>7.0161087592554554E-3</v>
      </c>
      <c r="T7" s="151">
        <v>4.8189755227843207E-3</v>
      </c>
      <c r="U7" s="151">
        <v>7.1522926345320495E-2</v>
      </c>
      <c r="V7" s="151">
        <v>3.6223242716448292E-2</v>
      </c>
      <c r="W7" s="151">
        <v>2.9364940271072806E-2</v>
      </c>
      <c r="X7" s="151">
        <v>4.2689593851104471E-3</v>
      </c>
      <c r="Y7" s="151">
        <v>5.6856239259386113E-3</v>
      </c>
      <c r="Z7" s="151">
        <v>7.6803700289702357E-3</v>
      </c>
      <c r="AA7" s="151">
        <v>4.3414678299200076E-3</v>
      </c>
      <c r="AB7" s="151">
        <v>1.8306437487294853E-4</v>
      </c>
      <c r="AC7" s="151">
        <v>2.1849823343671267E-3</v>
      </c>
      <c r="AD7" s="151">
        <v>9.8571142836767385E-3</v>
      </c>
      <c r="AE7" s="151">
        <v>5.0793387351398935E-4</v>
      </c>
      <c r="AF7" s="151">
        <v>4.9059966011242963E-3</v>
      </c>
      <c r="AG7" s="151">
        <v>5.1093582596096815E-3</v>
      </c>
      <c r="AH7" s="151">
        <v>1.5280515590692668E-2</v>
      </c>
      <c r="AI7" s="151">
        <v>2.3941244316836585E-3</v>
      </c>
      <c r="AJ7" s="151">
        <v>4.7081354790071799E-3</v>
      </c>
      <c r="AK7" s="151">
        <v>0.43266357288499624</v>
      </c>
      <c r="AL7" s="151">
        <v>1.7134310640080565E-3</v>
      </c>
      <c r="AM7" s="2"/>
      <c r="AN7">
        <v>5</v>
      </c>
      <c r="AO7" s="159">
        <f t="shared" si="1"/>
        <v>0</v>
      </c>
      <c r="AP7" s="159">
        <f t="shared" si="0"/>
        <v>0</v>
      </c>
      <c r="AQ7" s="159">
        <f t="shared" si="0"/>
        <v>0</v>
      </c>
      <c r="AR7" s="159">
        <f t="shared" si="0"/>
        <v>0</v>
      </c>
      <c r="AS7" s="159">
        <f t="shared" si="0"/>
        <v>0</v>
      </c>
      <c r="AT7" s="159">
        <f t="shared" si="0"/>
        <v>0</v>
      </c>
      <c r="AU7" s="159">
        <f t="shared" si="0"/>
        <v>0</v>
      </c>
      <c r="AV7" s="159">
        <f t="shared" si="0"/>
        <v>0</v>
      </c>
      <c r="AW7" s="159">
        <f t="shared" si="0"/>
        <v>0</v>
      </c>
      <c r="AX7" s="159">
        <f t="shared" si="0"/>
        <v>0</v>
      </c>
      <c r="AY7" s="159">
        <f t="shared" si="0"/>
        <v>0</v>
      </c>
      <c r="AZ7" s="159">
        <f t="shared" si="0"/>
        <v>0</v>
      </c>
      <c r="BA7" s="159">
        <f t="shared" si="0"/>
        <v>0</v>
      </c>
      <c r="BB7" s="159">
        <f t="shared" si="0"/>
        <v>0</v>
      </c>
      <c r="BC7" s="159">
        <f t="shared" si="0"/>
        <v>0</v>
      </c>
      <c r="BD7" s="159">
        <f t="shared" si="0"/>
        <v>0</v>
      </c>
      <c r="BE7" s="159">
        <f t="shared" si="0"/>
        <v>0</v>
      </c>
      <c r="BF7" s="159">
        <f t="shared" si="0"/>
        <v>0</v>
      </c>
      <c r="BG7" s="159">
        <f t="shared" si="0"/>
        <v>0</v>
      </c>
      <c r="BH7" s="159">
        <f t="shared" si="0"/>
        <v>0</v>
      </c>
      <c r="BI7" s="159">
        <f t="shared" si="0"/>
        <v>0</v>
      </c>
      <c r="BJ7" s="159">
        <f t="shared" si="0"/>
        <v>0</v>
      </c>
      <c r="BK7" s="159">
        <f t="shared" si="0"/>
        <v>0</v>
      </c>
      <c r="BL7" s="159">
        <f t="shared" si="0"/>
        <v>0</v>
      </c>
      <c r="BM7" s="159">
        <f t="shared" si="0"/>
        <v>0</v>
      </c>
      <c r="BN7" s="159">
        <f t="shared" si="0"/>
        <v>0</v>
      </c>
      <c r="BO7" s="159">
        <f t="shared" si="0"/>
        <v>0</v>
      </c>
      <c r="BP7" s="159">
        <f t="shared" si="0"/>
        <v>0</v>
      </c>
      <c r="BQ7" s="159">
        <f t="shared" si="0"/>
        <v>0</v>
      </c>
      <c r="BR7" s="159">
        <f t="shared" si="0"/>
        <v>0</v>
      </c>
      <c r="BS7" s="159">
        <f t="shared" si="0"/>
        <v>0</v>
      </c>
      <c r="BT7" s="159">
        <f t="shared" si="0"/>
        <v>0</v>
      </c>
      <c r="BU7" s="159">
        <f t="shared" si="0"/>
        <v>0</v>
      </c>
      <c r="BV7" s="159">
        <f t="shared" si="0"/>
        <v>0</v>
      </c>
      <c r="BW7" s="159">
        <f t="shared" si="0"/>
        <v>0</v>
      </c>
      <c r="BX7" s="159">
        <f t="shared" si="0"/>
        <v>0</v>
      </c>
      <c r="BY7" s="159">
        <f t="shared" si="0"/>
        <v>0</v>
      </c>
      <c r="BZ7" s="160">
        <f t="shared" si="2"/>
        <v>0</v>
      </c>
    </row>
    <row r="8" spans="1:78" ht="15" customHeight="1" x14ac:dyDescent="0.15">
      <c r="A8">
        <v>6</v>
      </c>
      <c r="B8" s="151">
        <v>4.7338608838127141E-2</v>
      </c>
      <c r="C8" s="151">
        <v>1.0964682273312076E-3</v>
      </c>
      <c r="D8" s="151">
        <v>2.2832116031116609E-2</v>
      </c>
      <c r="E8" s="151">
        <v>4.9659245946491022E-2</v>
      </c>
      <c r="F8" s="151">
        <v>3.6143850400148156E-2</v>
      </c>
      <c r="G8" s="151">
        <v>0.17595612259952506</v>
      </c>
      <c r="H8" s="151">
        <v>1.1180656311742454E-2</v>
      </c>
      <c r="I8" s="151">
        <v>0.16413996535894604</v>
      </c>
      <c r="J8" s="151">
        <v>2.2383810619889231E-2</v>
      </c>
      <c r="K8" s="151">
        <v>4.2801662282390528E-3</v>
      </c>
      <c r="L8" s="151">
        <v>3.7200289365718741E-3</v>
      </c>
      <c r="M8" s="151">
        <v>9.3610894549013002E-3</v>
      </c>
      <c r="N8" s="151">
        <v>3.2721054297739187E-3</v>
      </c>
      <c r="O8" s="151">
        <v>3.6006378581890032E-3</v>
      </c>
      <c r="P8" s="151">
        <v>8.6944424789798559E-3</v>
      </c>
      <c r="Q8" s="151">
        <v>8.2763423557302793E-3</v>
      </c>
      <c r="R8" s="151">
        <v>1.2319882016320866E-2</v>
      </c>
      <c r="S8" s="151">
        <v>6.7068228975758776E-3</v>
      </c>
      <c r="T8" s="151">
        <v>1.7886679722375041E-2</v>
      </c>
      <c r="U8" s="151">
        <v>5.0504872062271507E-2</v>
      </c>
      <c r="V8" s="151">
        <v>5.0172278730662963E-3</v>
      </c>
      <c r="W8" s="151">
        <v>2.061731905116433E-3</v>
      </c>
      <c r="X8" s="151">
        <v>1.1524877092506724E-2</v>
      </c>
      <c r="Y8" s="151">
        <v>1.3910562052729265E-2</v>
      </c>
      <c r="Z8" s="151">
        <v>8.6576007534456998E-6</v>
      </c>
      <c r="AA8" s="151">
        <v>1.2509770203518474E-5</v>
      </c>
      <c r="AB8" s="151">
        <v>5.1374038364764592E-5</v>
      </c>
      <c r="AC8" s="151">
        <v>7.2645107718266502E-4</v>
      </c>
      <c r="AD8" s="151">
        <v>7.1199576482612365E-4</v>
      </c>
      <c r="AE8" s="151">
        <v>1.4825290247927722E-3</v>
      </c>
      <c r="AF8" s="151">
        <v>4.636298152610541E-3</v>
      </c>
      <c r="AG8" s="151">
        <v>7.9374827025076825E-2</v>
      </c>
      <c r="AH8" s="151">
        <v>5.0571722034157326E-3</v>
      </c>
      <c r="AI8" s="151">
        <v>6.1111700147742998E-3</v>
      </c>
      <c r="AJ8" s="151">
        <v>1.3957795676450375E-2</v>
      </c>
      <c r="AK8" s="151">
        <v>9.3344547999433813E-3</v>
      </c>
      <c r="AL8" s="151">
        <v>2.9813915684425564E-3</v>
      </c>
      <c r="AM8" s="2"/>
      <c r="AN8">
        <v>6</v>
      </c>
      <c r="AO8" s="159">
        <f t="shared" si="1"/>
        <v>0</v>
      </c>
      <c r="AP8" s="159">
        <f t="shared" si="0"/>
        <v>0</v>
      </c>
      <c r="AQ8" s="159">
        <f t="shared" si="0"/>
        <v>0</v>
      </c>
      <c r="AR8" s="159">
        <f t="shared" si="0"/>
        <v>0</v>
      </c>
      <c r="AS8" s="159">
        <f t="shared" si="0"/>
        <v>0</v>
      </c>
      <c r="AT8" s="159">
        <f t="shared" si="0"/>
        <v>0</v>
      </c>
      <c r="AU8" s="159">
        <f t="shared" si="0"/>
        <v>0</v>
      </c>
      <c r="AV8" s="159">
        <f t="shared" si="0"/>
        <v>0</v>
      </c>
      <c r="AW8" s="159">
        <f t="shared" si="0"/>
        <v>0</v>
      </c>
      <c r="AX8" s="159">
        <f t="shared" si="0"/>
        <v>0</v>
      </c>
      <c r="AY8" s="159">
        <f t="shared" si="0"/>
        <v>0</v>
      </c>
      <c r="AZ8" s="159">
        <f t="shared" si="0"/>
        <v>0</v>
      </c>
      <c r="BA8" s="159">
        <f t="shared" si="0"/>
        <v>0</v>
      </c>
      <c r="BB8" s="159">
        <f t="shared" si="0"/>
        <v>0</v>
      </c>
      <c r="BC8" s="159">
        <f t="shared" si="0"/>
        <v>0</v>
      </c>
      <c r="BD8" s="159">
        <f t="shared" si="0"/>
        <v>0</v>
      </c>
      <c r="BE8" s="159">
        <f t="shared" si="0"/>
        <v>0</v>
      </c>
      <c r="BF8" s="159">
        <f t="shared" si="0"/>
        <v>0</v>
      </c>
      <c r="BG8" s="159">
        <f t="shared" si="0"/>
        <v>0</v>
      </c>
      <c r="BH8" s="159">
        <f t="shared" si="0"/>
        <v>0</v>
      </c>
      <c r="BI8" s="159">
        <f t="shared" si="0"/>
        <v>0</v>
      </c>
      <c r="BJ8" s="159">
        <f t="shared" si="0"/>
        <v>0</v>
      </c>
      <c r="BK8" s="159">
        <f t="shared" si="0"/>
        <v>0</v>
      </c>
      <c r="BL8" s="159">
        <f t="shared" si="0"/>
        <v>0</v>
      </c>
      <c r="BM8" s="159">
        <f t="shared" si="0"/>
        <v>0</v>
      </c>
      <c r="BN8" s="159">
        <f t="shared" si="0"/>
        <v>0</v>
      </c>
      <c r="BO8" s="159">
        <f t="shared" si="0"/>
        <v>0</v>
      </c>
      <c r="BP8" s="159">
        <f t="shared" si="0"/>
        <v>0</v>
      </c>
      <c r="BQ8" s="159">
        <f t="shared" si="0"/>
        <v>0</v>
      </c>
      <c r="BR8" s="159">
        <f t="shared" si="0"/>
        <v>0</v>
      </c>
      <c r="BS8" s="159">
        <f t="shared" si="0"/>
        <v>0</v>
      </c>
      <c r="BT8" s="159">
        <f t="shared" si="0"/>
        <v>0</v>
      </c>
      <c r="BU8" s="159">
        <f t="shared" si="0"/>
        <v>0</v>
      </c>
      <c r="BV8" s="159">
        <f t="shared" si="0"/>
        <v>0</v>
      </c>
      <c r="BW8" s="159">
        <f t="shared" si="0"/>
        <v>0</v>
      </c>
      <c r="BX8" s="159">
        <f t="shared" si="0"/>
        <v>0</v>
      </c>
      <c r="BY8" s="159">
        <f t="shared" si="0"/>
        <v>0</v>
      </c>
      <c r="BZ8" s="160">
        <f t="shared" si="2"/>
        <v>0</v>
      </c>
    </row>
    <row r="9" spans="1:78" ht="15" customHeight="1" x14ac:dyDescent="0.15">
      <c r="A9">
        <v>7</v>
      </c>
      <c r="B9" s="151">
        <v>1.3423519017324807E-2</v>
      </c>
      <c r="C9" s="151">
        <v>3.4786317614812329E-3</v>
      </c>
      <c r="D9" s="151">
        <v>3.270509459212487E-3</v>
      </c>
      <c r="E9" s="151">
        <v>1.6093594947058851E-3</v>
      </c>
      <c r="F9" s="151">
        <v>2.5951476764963879E-3</v>
      </c>
      <c r="G9" s="151">
        <v>1.6957591247461633E-3</v>
      </c>
      <c r="H9" s="151">
        <v>0.11259574180922495</v>
      </c>
      <c r="I9" s="151">
        <v>3.3676135339631673E-3</v>
      </c>
      <c r="J9" s="151">
        <v>2.2244797291344161E-2</v>
      </c>
      <c r="K9" s="151">
        <v>2.8052205354873953E-2</v>
      </c>
      <c r="L9" s="151">
        <v>2.2366590391612222E-3</v>
      </c>
      <c r="M9" s="151">
        <v>3.6338739294454964E-3</v>
      </c>
      <c r="N9" s="151">
        <v>1.0747232977787969E-3</v>
      </c>
      <c r="O9" s="151">
        <v>8.8704650445348447E-4</v>
      </c>
      <c r="P9" s="151">
        <v>3.6409731808026213E-4</v>
      </c>
      <c r="Q9" s="151">
        <v>6.1508425318763992E-4</v>
      </c>
      <c r="R9" s="151">
        <v>1.2747432842525163E-3</v>
      </c>
      <c r="S9" s="151">
        <v>2.3674923993361371E-4</v>
      </c>
      <c r="T9" s="151">
        <v>1.9278125850921818E-3</v>
      </c>
      <c r="U9" s="151">
        <v>1.4959835414282742E-3</v>
      </c>
      <c r="V9" s="151">
        <v>9.8445775213956161E-3</v>
      </c>
      <c r="W9" s="151">
        <v>1.1399315463115079E-2</v>
      </c>
      <c r="X9" s="151">
        <v>1.1686712178987455E-2</v>
      </c>
      <c r="Y9" s="151">
        <v>1.1821480280029032E-2</v>
      </c>
      <c r="Z9" s="151">
        <v>1.5224744925915188E-3</v>
      </c>
      <c r="AA9" s="151">
        <v>4.4200553360894477E-4</v>
      </c>
      <c r="AB9" s="151">
        <v>2.5489493859337704E-4</v>
      </c>
      <c r="AC9" s="151">
        <v>0.11772814352509998</v>
      </c>
      <c r="AD9" s="151">
        <v>5.5658517516405249E-4</v>
      </c>
      <c r="AE9" s="151">
        <v>6.7557203611591848E-3</v>
      </c>
      <c r="AF9" s="151">
        <v>1.368313080653527E-3</v>
      </c>
      <c r="AG9" s="151">
        <v>1.2865173812439388E-3</v>
      </c>
      <c r="AH9" s="151">
        <v>2.6706988381223463E-3</v>
      </c>
      <c r="AI9" s="151">
        <v>1.8679334721423328E-3</v>
      </c>
      <c r="AJ9" s="151">
        <v>4.3520522910168715E-3</v>
      </c>
      <c r="AK9" s="151">
        <v>0</v>
      </c>
      <c r="AL9" s="151">
        <v>7.5284636635996405E-3</v>
      </c>
      <c r="AM9" s="2"/>
      <c r="AN9">
        <v>7</v>
      </c>
      <c r="AO9" s="159">
        <f t="shared" si="1"/>
        <v>0</v>
      </c>
      <c r="AP9" s="159">
        <f t="shared" si="0"/>
        <v>0</v>
      </c>
      <c r="AQ9" s="159">
        <f t="shared" si="0"/>
        <v>0</v>
      </c>
      <c r="AR9" s="159">
        <f t="shared" si="0"/>
        <v>0</v>
      </c>
      <c r="AS9" s="159">
        <f t="shared" si="0"/>
        <v>0</v>
      </c>
      <c r="AT9" s="159">
        <f t="shared" si="0"/>
        <v>0</v>
      </c>
      <c r="AU9" s="159">
        <f t="shared" si="0"/>
        <v>0</v>
      </c>
      <c r="AV9" s="159">
        <f t="shared" si="0"/>
        <v>0</v>
      </c>
      <c r="AW9" s="159">
        <f t="shared" si="0"/>
        <v>0</v>
      </c>
      <c r="AX9" s="159">
        <f t="shared" si="0"/>
        <v>0</v>
      </c>
      <c r="AY9" s="159">
        <f t="shared" si="0"/>
        <v>0</v>
      </c>
      <c r="AZ9" s="159">
        <f t="shared" si="0"/>
        <v>0</v>
      </c>
      <c r="BA9" s="159">
        <f t="shared" si="0"/>
        <v>0</v>
      </c>
      <c r="BB9" s="159">
        <f t="shared" si="0"/>
        <v>0</v>
      </c>
      <c r="BC9" s="159">
        <f t="shared" si="0"/>
        <v>0</v>
      </c>
      <c r="BD9" s="159">
        <f t="shared" si="0"/>
        <v>0</v>
      </c>
      <c r="BE9" s="159">
        <f t="shared" si="0"/>
        <v>0</v>
      </c>
      <c r="BF9" s="159">
        <f t="shared" si="0"/>
        <v>0</v>
      </c>
      <c r="BG9" s="159">
        <f t="shared" si="0"/>
        <v>0</v>
      </c>
      <c r="BH9" s="159">
        <f t="shared" si="0"/>
        <v>0</v>
      </c>
      <c r="BI9" s="159">
        <f t="shared" si="0"/>
        <v>0</v>
      </c>
      <c r="BJ9" s="159">
        <f t="shared" si="0"/>
        <v>0</v>
      </c>
      <c r="BK9" s="159">
        <f t="shared" si="0"/>
        <v>0</v>
      </c>
      <c r="BL9" s="159">
        <f t="shared" si="0"/>
        <v>0</v>
      </c>
      <c r="BM9" s="159">
        <f t="shared" si="0"/>
        <v>0</v>
      </c>
      <c r="BN9" s="159">
        <f t="shared" si="0"/>
        <v>0</v>
      </c>
      <c r="BO9" s="159">
        <f t="shared" si="0"/>
        <v>0</v>
      </c>
      <c r="BP9" s="159">
        <f t="shared" si="0"/>
        <v>0</v>
      </c>
      <c r="BQ9" s="159">
        <f t="shared" si="0"/>
        <v>0</v>
      </c>
      <c r="BR9" s="159">
        <f t="shared" si="0"/>
        <v>0</v>
      </c>
      <c r="BS9" s="159">
        <f t="shared" si="0"/>
        <v>0</v>
      </c>
      <c r="BT9" s="159">
        <f t="shared" si="0"/>
        <v>0</v>
      </c>
      <c r="BU9" s="159">
        <f t="shared" si="0"/>
        <v>0</v>
      </c>
      <c r="BV9" s="159">
        <f t="shared" si="0"/>
        <v>0</v>
      </c>
      <c r="BW9" s="159">
        <f t="shared" si="0"/>
        <v>0</v>
      </c>
      <c r="BX9" s="159">
        <f t="shared" si="0"/>
        <v>0</v>
      </c>
      <c r="BY9" s="159">
        <f t="shared" si="0"/>
        <v>0</v>
      </c>
      <c r="BZ9" s="160">
        <f t="shared" si="2"/>
        <v>0</v>
      </c>
    </row>
    <row r="10" spans="1:78" ht="15" customHeight="1" x14ac:dyDescent="0.15">
      <c r="A10">
        <v>8</v>
      </c>
      <c r="B10" s="151">
        <v>9.9387343671380572E-3</v>
      </c>
      <c r="C10" s="151">
        <v>1.5461556748895228E-3</v>
      </c>
      <c r="D10" s="151">
        <v>2.6066700497477956E-2</v>
      </c>
      <c r="E10" s="151">
        <v>9.1678285285194377E-3</v>
      </c>
      <c r="F10" s="151">
        <v>1.4545932605461347E-2</v>
      </c>
      <c r="G10" s="151">
        <v>8.5533738932163858E-3</v>
      </c>
      <c r="H10" s="151">
        <v>2.4228348198385651E-4</v>
      </c>
      <c r="I10" s="151">
        <v>0.16054124278835788</v>
      </c>
      <c r="J10" s="151">
        <v>6.2779408316552855E-3</v>
      </c>
      <c r="K10" s="151">
        <v>6.6304561573041329E-4</v>
      </c>
      <c r="L10" s="151">
        <v>1.9048129334380036E-3</v>
      </c>
      <c r="M10" s="151">
        <v>1.6135256595148819E-3</v>
      </c>
      <c r="N10" s="151">
        <v>1.1755164870390085E-2</v>
      </c>
      <c r="O10" s="151">
        <v>2.6171625119764702E-2</v>
      </c>
      <c r="P10" s="151">
        <v>4.4131329279012955E-2</v>
      </c>
      <c r="Q10" s="151">
        <v>1.4376350053815302E-2</v>
      </c>
      <c r="R10" s="151">
        <v>5.8035095808563406E-2</v>
      </c>
      <c r="S10" s="151">
        <v>4.3243728356624128E-2</v>
      </c>
      <c r="T10" s="151">
        <v>5.6281967544567213E-2</v>
      </c>
      <c r="U10" s="151">
        <v>8.2956570201362864E-2</v>
      </c>
      <c r="V10" s="151">
        <v>1.4560025293625441E-2</v>
      </c>
      <c r="W10" s="151">
        <v>0</v>
      </c>
      <c r="X10" s="151">
        <v>5.679166214766198E-2</v>
      </c>
      <c r="Y10" s="151">
        <v>3.3200026845335823E-2</v>
      </c>
      <c r="Z10" s="151">
        <v>7.842666993213232E-3</v>
      </c>
      <c r="AA10" s="151">
        <v>1.4329113495674015E-3</v>
      </c>
      <c r="AB10" s="151">
        <v>8.6081477601589814E-4</v>
      </c>
      <c r="AC10" s="151">
        <v>4.3693813956647053E-3</v>
      </c>
      <c r="AD10" s="151">
        <v>1.6930376089969344E-3</v>
      </c>
      <c r="AE10" s="151">
        <v>2.0039500889706503E-3</v>
      </c>
      <c r="AF10" s="151">
        <v>1.6129962004639731E-3</v>
      </c>
      <c r="AG10" s="151">
        <v>1.56300444049527E-3</v>
      </c>
      <c r="AH10" s="151">
        <v>7.9210252923069529E-3</v>
      </c>
      <c r="AI10" s="151">
        <v>3.373291785671079E-3</v>
      </c>
      <c r="AJ10" s="151">
        <v>2.2387334865066307E-3</v>
      </c>
      <c r="AK10" s="151">
        <v>4.6126787337409762E-2</v>
      </c>
      <c r="AL10" s="151">
        <v>7.8131613766916307E-4</v>
      </c>
      <c r="AM10" s="2"/>
      <c r="AN10">
        <v>8</v>
      </c>
      <c r="AO10" s="159">
        <f t="shared" si="1"/>
        <v>0</v>
      </c>
      <c r="AP10" s="159">
        <f t="shared" si="0"/>
        <v>0</v>
      </c>
      <c r="AQ10" s="159">
        <f t="shared" si="0"/>
        <v>0</v>
      </c>
      <c r="AR10" s="159">
        <f t="shared" si="0"/>
        <v>0</v>
      </c>
      <c r="AS10" s="159">
        <f t="shared" ref="AS10:AS39" si="3">AS$2*F10</f>
        <v>0</v>
      </c>
      <c r="AT10" s="159">
        <f t="shared" ref="AT10:AT39" si="4">AT$2*G10</f>
        <v>0</v>
      </c>
      <c r="AU10" s="159">
        <f t="shared" ref="AU10:AU39" si="5">AU$2*H10</f>
        <v>0</v>
      </c>
      <c r="AV10" s="159">
        <f t="shared" ref="AV10:AV39" si="6">AV$2*I10</f>
        <v>0</v>
      </c>
      <c r="AW10" s="159">
        <f t="shared" ref="AW10:AW39" si="7">AW$2*J10</f>
        <v>0</v>
      </c>
      <c r="AX10" s="159">
        <f t="shared" ref="AX10:AX39" si="8">AX$2*K10</f>
        <v>0</v>
      </c>
      <c r="AY10" s="159">
        <f t="shared" ref="AY10:AY39" si="9">AY$2*L10</f>
        <v>0</v>
      </c>
      <c r="AZ10" s="159">
        <f t="shared" ref="AZ10:AZ39" si="10">AZ$2*M10</f>
        <v>0</v>
      </c>
      <c r="BA10" s="159">
        <f t="shared" ref="BA10:BA39" si="11">BA$2*N10</f>
        <v>0</v>
      </c>
      <c r="BB10" s="159">
        <f t="shared" ref="BB10:BB39" si="12">BB$2*O10</f>
        <v>0</v>
      </c>
      <c r="BC10" s="159">
        <f t="shared" ref="BC10:BC39" si="13">BC$2*P10</f>
        <v>0</v>
      </c>
      <c r="BD10" s="159">
        <f t="shared" ref="BD10:BD39" si="14">BD$2*Q10</f>
        <v>0</v>
      </c>
      <c r="BE10" s="159">
        <f t="shared" ref="BE10:BE39" si="15">BE$2*R10</f>
        <v>0</v>
      </c>
      <c r="BF10" s="159">
        <f t="shared" ref="BF10:BF39" si="16">BF$2*S10</f>
        <v>0</v>
      </c>
      <c r="BG10" s="159">
        <f t="shared" ref="BG10:BG39" si="17">BG$2*T10</f>
        <v>0</v>
      </c>
      <c r="BH10" s="159">
        <f t="shared" ref="BH10:BH39" si="18">BH$2*U10</f>
        <v>0</v>
      </c>
      <c r="BI10" s="159">
        <f t="shared" ref="BI10:BI39" si="19">BI$2*V10</f>
        <v>0</v>
      </c>
      <c r="BJ10" s="159">
        <f t="shared" ref="BJ10:BJ39" si="20">BJ$2*W10</f>
        <v>0</v>
      </c>
      <c r="BK10" s="159">
        <f t="shared" ref="BK10:BK39" si="21">BK$2*X10</f>
        <v>0</v>
      </c>
      <c r="BL10" s="159">
        <f t="shared" ref="BL10:BL39" si="22">BL$2*Y10</f>
        <v>0</v>
      </c>
      <c r="BM10" s="159">
        <f t="shared" ref="BM10:BM39" si="23">BM$2*Z10</f>
        <v>0</v>
      </c>
      <c r="BN10" s="159">
        <f t="shared" ref="BN10:BN39" si="24">BN$2*AA10</f>
        <v>0</v>
      </c>
      <c r="BO10" s="159">
        <f t="shared" ref="BO10:BO39" si="25">BO$2*AB10</f>
        <v>0</v>
      </c>
      <c r="BP10" s="159">
        <f t="shared" ref="BP10:BP39" si="26">BP$2*AC10</f>
        <v>0</v>
      </c>
      <c r="BQ10" s="159">
        <f t="shared" ref="BQ10:BQ39" si="27">BQ$2*AD10</f>
        <v>0</v>
      </c>
      <c r="BR10" s="159">
        <f t="shared" ref="BR10:BR39" si="28">BR$2*AE10</f>
        <v>0</v>
      </c>
      <c r="BS10" s="159">
        <f t="shared" ref="BS10:BS39" si="29">BS$2*AF10</f>
        <v>0</v>
      </c>
      <c r="BT10" s="159">
        <f t="shared" ref="BT10:BT39" si="30">BT$2*AG10</f>
        <v>0</v>
      </c>
      <c r="BU10" s="159">
        <f t="shared" ref="BU10:BU39" si="31">BU$2*AH10</f>
        <v>0</v>
      </c>
      <c r="BV10" s="159">
        <f t="shared" ref="BV10:BV39" si="32">BV$2*AI10</f>
        <v>0</v>
      </c>
      <c r="BW10" s="159">
        <f t="shared" ref="BW10:BW39" si="33">BW$2*AJ10</f>
        <v>0</v>
      </c>
      <c r="BX10" s="159">
        <f t="shared" ref="BX10:BX39" si="34">BX$2*AK10</f>
        <v>0</v>
      </c>
      <c r="BY10" s="159">
        <f t="shared" ref="BY10:BY39" si="35">BY$2*AL10</f>
        <v>0</v>
      </c>
      <c r="BZ10" s="160">
        <f t="shared" si="2"/>
        <v>0</v>
      </c>
    </row>
    <row r="11" spans="1:78" ht="15" customHeight="1" x14ac:dyDescent="0.15">
      <c r="A11">
        <v>9</v>
      </c>
      <c r="B11" s="151">
        <v>3.1488935115001311E-3</v>
      </c>
      <c r="C11" s="151">
        <v>2.8842926665547911E-5</v>
      </c>
      <c r="D11" s="151">
        <v>1.0863577300315312E-4</v>
      </c>
      <c r="E11" s="151">
        <v>1.960242989897546E-6</v>
      </c>
      <c r="F11" s="151">
        <v>6.9834777435499233E-4</v>
      </c>
      <c r="G11" s="151">
        <v>4.5174443361048297E-2</v>
      </c>
      <c r="H11" s="151">
        <v>7.9634878324016892E-3</v>
      </c>
      <c r="I11" s="151">
        <v>2.7781957457858551E-4</v>
      </c>
      <c r="J11" s="151">
        <v>5.9496894541154866E-2</v>
      </c>
      <c r="K11" s="151">
        <v>6.8833506551434819E-3</v>
      </c>
      <c r="L11" s="151">
        <v>3.1518616969555082E-3</v>
      </c>
      <c r="M11" s="151">
        <v>4.7793969959267291E-3</v>
      </c>
      <c r="N11" s="151">
        <v>3.5319858284677949E-3</v>
      </c>
      <c r="O11" s="151">
        <v>5.1958576696671784E-3</v>
      </c>
      <c r="P11" s="151">
        <v>7.3059316921770645E-4</v>
      </c>
      <c r="Q11" s="151">
        <v>3.1236665681777669E-2</v>
      </c>
      <c r="R11" s="151">
        <v>1.4497220513291612E-2</v>
      </c>
      <c r="S11" s="151">
        <v>2.1913779851192167E-3</v>
      </c>
      <c r="T11" s="151">
        <v>1.8191180690891231E-3</v>
      </c>
      <c r="U11" s="151">
        <v>2.5583657076688341E-3</v>
      </c>
      <c r="V11" s="151">
        <v>5.4626665948121399E-2</v>
      </c>
      <c r="W11" s="151">
        <v>4.4775706781987477E-6</v>
      </c>
      <c r="X11" s="151">
        <v>5.8291198095881992E-3</v>
      </c>
      <c r="Y11" s="151">
        <v>5.4770656416949944E-4</v>
      </c>
      <c r="Z11" s="151">
        <v>1.5307531213404874E-4</v>
      </c>
      <c r="AA11" s="151">
        <v>4.3666777777882855E-6</v>
      </c>
      <c r="AB11" s="151">
        <v>1.7592262718407552E-4</v>
      </c>
      <c r="AC11" s="151">
        <v>1.7270404970530233E-5</v>
      </c>
      <c r="AD11" s="151">
        <v>4.7305448260648652E-7</v>
      </c>
      <c r="AE11" s="151">
        <v>1.1010207607743386E-4</v>
      </c>
      <c r="AF11" s="151">
        <v>8.3921224016512096E-4</v>
      </c>
      <c r="AG11" s="151">
        <v>2.9945037791477211E-4</v>
      </c>
      <c r="AH11" s="151">
        <v>1.4825651878250511E-4</v>
      </c>
      <c r="AI11" s="151">
        <v>9.5745572961675215E-5</v>
      </c>
      <c r="AJ11" s="151">
        <v>7.6053999979901318E-4</v>
      </c>
      <c r="AK11" s="151">
        <v>4.8552173348478589E-3</v>
      </c>
      <c r="AL11" s="151">
        <v>1.2646881169276953E-3</v>
      </c>
      <c r="AM11" s="2"/>
      <c r="AN11">
        <v>9</v>
      </c>
      <c r="AO11" s="159">
        <f t="shared" si="1"/>
        <v>0</v>
      </c>
      <c r="AP11" s="159">
        <f t="shared" ref="AP11:AP39" si="36">AP$2*C11</f>
        <v>0</v>
      </c>
      <c r="AQ11" s="159">
        <f t="shared" ref="AQ11:AQ39" si="37">AQ$2*D11</f>
        <v>0</v>
      </c>
      <c r="AR11" s="159">
        <f t="shared" ref="AR11:AR39" si="38">AR$2*E11</f>
        <v>0</v>
      </c>
      <c r="AS11" s="159">
        <f t="shared" si="3"/>
        <v>0</v>
      </c>
      <c r="AT11" s="159">
        <f t="shared" si="4"/>
        <v>0</v>
      </c>
      <c r="AU11" s="159">
        <f t="shared" si="5"/>
        <v>0</v>
      </c>
      <c r="AV11" s="159">
        <f t="shared" si="6"/>
        <v>0</v>
      </c>
      <c r="AW11" s="159">
        <f t="shared" si="7"/>
        <v>0</v>
      </c>
      <c r="AX11" s="159">
        <f t="shared" si="8"/>
        <v>0</v>
      </c>
      <c r="AY11" s="159">
        <f t="shared" si="9"/>
        <v>0</v>
      </c>
      <c r="AZ11" s="159">
        <f t="shared" si="10"/>
        <v>0</v>
      </c>
      <c r="BA11" s="159">
        <f t="shared" si="11"/>
        <v>0</v>
      </c>
      <c r="BB11" s="159">
        <f t="shared" si="12"/>
        <v>0</v>
      </c>
      <c r="BC11" s="159">
        <f t="shared" si="13"/>
        <v>0</v>
      </c>
      <c r="BD11" s="159">
        <f t="shared" si="14"/>
        <v>0</v>
      </c>
      <c r="BE11" s="159">
        <f t="shared" si="15"/>
        <v>0</v>
      </c>
      <c r="BF11" s="159">
        <f t="shared" si="16"/>
        <v>0</v>
      </c>
      <c r="BG11" s="159">
        <f t="shared" si="17"/>
        <v>0</v>
      </c>
      <c r="BH11" s="159">
        <f t="shared" si="18"/>
        <v>0</v>
      </c>
      <c r="BI11" s="159">
        <f t="shared" si="19"/>
        <v>0</v>
      </c>
      <c r="BJ11" s="159">
        <f t="shared" si="20"/>
        <v>0</v>
      </c>
      <c r="BK11" s="159">
        <f t="shared" si="21"/>
        <v>0</v>
      </c>
      <c r="BL11" s="159">
        <f t="shared" si="22"/>
        <v>0</v>
      </c>
      <c r="BM11" s="159">
        <f t="shared" si="23"/>
        <v>0</v>
      </c>
      <c r="BN11" s="159">
        <f t="shared" si="24"/>
        <v>0</v>
      </c>
      <c r="BO11" s="159">
        <f t="shared" si="25"/>
        <v>0</v>
      </c>
      <c r="BP11" s="159">
        <f t="shared" si="26"/>
        <v>0</v>
      </c>
      <c r="BQ11" s="159">
        <f t="shared" si="27"/>
        <v>0</v>
      </c>
      <c r="BR11" s="159">
        <f t="shared" si="28"/>
        <v>0</v>
      </c>
      <c r="BS11" s="159">
        <f t="shared" si="29"/>
        <v>0</v>
      </c>
      <c r="BT11" s="159">
        <f t="shared" si="30"/>
        <v>0</v>
      </c>
      <c r="BU11" s="159">
        <f t="shared" si="31"/>
        <v>0</v>
      </c>
      <c r="BV11" s="159">
        <f t="shared" si="32"/>
        <v>0</v>
      </c>
      <c r="BW11" s="159">
        <f t="shared" si="33"/>
        <v>0</v>
      </c>
      <c r="BX11" s="159">
        <f t="shared" si="34"/>
        <v>0</v>
      </c>
      <c r="BY11" s="159">
        <f t="shared" si="35"/>
        <v>0</v>
      </c>
      <c r="BZ11" s="160">
        <f t="shared" si="2"/>
        <v>0</v>
      </c>
    </row>
    <row r="12" spans="1:78" ht="15" customHeight="1" x14ac:dyDescent="0.15">
      <c r="A12">
        <v>10</v>
      </c>
      <c r="B12" s="151">
        <v>8.8525463002903836E-5</v>
      </c>
      <c r="C12" s="151">
        <v>1.9451494937629357E-3</v>
      </c>
      <c r="D12" s="151">
        <v>0</v>
      </c>
      <c r="E12" s="151">
        <v>1.3297741398909631E-4</v>
      </c>
      <c r="F12" s="151">
        <v>7.0035126033138892E-3</v>
      </c>
      <c r="G12" s="151">
        <v>6.8024120635972672E-5</v>
      </c>
      <c r="H12" s="151">
        <v>-8.9040351212635853E-6</v>
      </c>
      <c r="I12" s="151">
        <v>1.7558080337021721E-3</v>
      </c>
      <c r="J12" s="151">
        <v>6.5536651670949379E-3</v>
      </c>
      <c r="K12" s="151">
        <v>0.36273791941849376</v>
      </c>
      <c r="L12" s="151">
        <v>1.5422017414253432E-3</v>
      </c>
      <c r="M12" s="151">
        <v>0.2412828567539293</v>
      </c>
      <c r="N12" s="151">
        <v>9.2701878858757109E-2</v>
      </c>
      <c r="O12" s="151">
        <v>7.404975049713379E-2</v>
      </c>
      <c r="P12" s="151">
        <v>2.0591886002520859E-2</v>
      </c>
      <c r="Q12" s="151">
        <v>6.8326288977065622E-3</v>
      </c>
      <c r="R12" s="151">
        <v>5.1415752829434294E-2</v>
      </c>
      <c r="S12" s="151">
        <v>7.9101909771840968E-3</v>
      </c>
      <c r="T12" s="151">
        <v>0.1052643390136323</v>
      </c>
      <c r="U12" s="151">
        <v>6.3359947497458732E-3</v>
      </c>
      <c r="V12" s="151">
        <v>2.1654990621680668E-2</v>
      </c>
      <c r="W12" s="151">
        <v>0</v>
      </c>
      <c r="X12" s="151">
        <v>2.6321551316383236E-5</v>
      </c>
      <c r="Y12" s="151">
        <v>0</v>
      </c>
      <c r="Z12" s="151">
        <v>0</v>
      </c>
      <c r="AA12" s="151">
        <v>0</v>
      </c>
      <c r="AB12" s="151">
        <v>0</v>
      </c>
      <c r="AC12" s="151">
        <v>5.794766176163121E-5</v>
      </c>
      <c r="AD12" s="151">
        <v>0</v>
      </c>
      <c r="AE12" s="151">
        <v>1.8899990106406316E-5</v>
      </c>
      <c r="AF12" s="151">
        <v>0</v>
      </c>
      <c r="AG12" s="151">
        <v>2.0582206065735328E-6</v>
      </c>
      <c r="AH12" s="151">
        <v>6.0206829034562011E-6</v>
      </c>
      <c r="AI12" s="151">
        <v>2.6815038292868544E-4</v>
      </c>
      <c r="AJ12" s="151">
        <v>4.4841199007106502E-5</v>
      </c>
      <c r="AK12" s="151">
        <v>2.4332237992683951E-5</v>
      </c>
      <c r="AL12" s="151">
        <v>2.2117977504039327E-3</v>
      </c>
      <c r="AM12" s="2"/>
      <c r="AN12">
        <v>10</v>
      </c>
      <c r="AO12" s="159">
        <f t="shared" si="1"/>
        <v>0</v>
      </c>
      <c r="AP12" s="159">
        <f t="shared" si="36"/>
        <v>0</v>
      </c>
      <c r="AQ12" s="159">
        <f t="shared" si="37"/>
        <v>0</v>
      </c>
      <c r="AR12" s="159">
        <f t="shared" si="38"/>
        <v>0</v>
      </c>
      <c r="AS12" s="159">
        <f t="shared" si="3"/>
        <v>0</v>
      </c>
      <c r="AT12" s="159">
        <f t="shared" si="4"/>
        <v>0</v>
      </c>
      <c r="AU12" s="159">
        <f t="shared" si="5"/>
        <v>0</v>
      </c>
      <c r="AV12" s="159">
        <f t="shared" si="6"/>
        <v>0</v>
      </c>
      <c r="AW12" s="159">
        <f t="shared" si="7"/>
        <v>0</v>
      </c>
      <c r="AX12" s="159">
        <f t="shared" si="8"/>
        <v>0</v>
      </c>
      <c r="AY12" s="159">
        <f t="shared" si="9"/>
        <v>0</v>
      </c>
      <c r="AZ12" s="159">
        <f t="shared" si="10"/>
        <v>0</v>
      </c>
      <c r="BA12" s="159">
        <f t="shared" si="11"/>
        <v>0</v>
      </c>
      <c r="BB12" s="159">
        <f t="shared" si="12"/>
        <v>0</v>
      </c>
      <c r="BC12" s="159">
        <f t="shared" si="13"/>
        <v>0</v>
      </c>
      <c r="BD12" s="159">
        <f t="shared" si="14"/>
        <v>0</v>
      </c>
      <c r="BE12" s="159">
        <f t="shared" si="15"/>
        <v>0</v>
      </c>
      <c r="BF12" s="159">
        <f t="shared" si="16"/>
        <v>0</v>
      </c>
      <c r="BG12" s="159">
        <f t="shared" si="17"/>
        <v>0</v>
      </c>
      <c r="BH12" s="159">
        <f t="shared" si="18"/>
        <v>0</v>
      </c>
      <c r="BI12" s="159">
        <f t="shared" si="19"/>
        <v>0</v>
      </c>
      <c r="BJ12" s="159">
        <f t="shared" si="20"/>
        <v>0</v>
      </c>
      <c r="BK12" s="159">
        <f t="shared" si="21"/>
        <v>0</v>
      </c>
      <c r="BL12" s="159">
        <f t="shared" si="22"/>
        <v>0</v>
      </c>
      <c r="BM12" s="159">
        <f t="shared" si="23"/>
        <v>0</v>
      </c>
      <c r="BN12" s="159">
        <f t="shared" si="24"/>
        <v>0</v>
      </c>
      <c r="BO12" s="159">
        <f t="shared" si="25"/>
        <v>0</v>
      </c>
      <c r="BP12" s="159">
        <f t="shared" si="26"/>
        <v>0</v>
      </c>
      <c r="BQ12" s="159">
        <f t="shared" si="27"/>
        <v>0</v>
      </c>
      <c r="BR12" s="159">
        <f t="shared" si="28"/>
        <v>0</v>
      </c>
      <c r="BS12" s="159">
        <f t="shared" si="29"/>
        <v>0</v>
      </c>
      <c r="BT12" s="159">
        <f t="shared" si="30"/>
        <v>0</v>
      </c>
      <c r="BU12" s="159">
        <f t="shared" si="31"/>
        <v>0</v>
      </c>
      <c r="BV12" s="159">
        <f t="shared" si="32"/>
        <v>0</v>
      </c>
      <c r="BW12" s="159">
        <f t="shared" si="33"/>
        <v>0</v>
      </c>
      <c r="BX12" s="159">
        <f t="shared" si="34"/>
        <v>0</v>
      </c>
      <c r="BY12" s="159">
        <f t="shared" si="35"/>
        <v>0</v>
      </c>
      <c r="BZ12" s="160">
        <f t="shared" si="2"/>
        <v>0</v>
      </c>
    </row>
    <row r="13" spans="1:78" ht="15" customHeight="1" x14ac:dyDescent="0.15">
      <c r="A13">
        <v>11</v>
      </c>
      <c r="B13" s="151">
        <v>0</v>
      </c>
      <c r="C13" s="151">
        <v>9.1772948481288805E-6</v>
      </c>
      <c r="D13" s="151">
        <v>4.9725384987933515E-3</v>
      </c>
      <c r="E13" s="151">
        <v>6.0174901085226986E-6</v>
      </c>
      <c r="F13" s="151">
        <v>1.9998197576240467E-3</v>
      </c>
      <c r="G13" s="151">
        <v>3.3577323845470955E-3</v>
      </c>
      <c r="H13" s="151">
        <v>7.7324515526762725E-6</v>
      </c>
      <c r="I13" s="151">
        <v>3.5033335970172034E-3</v>
      </c>
      <c r="J13" s="151">
        <v>1.7760428978802461E-2</v>
      </c>
      <c r="K13" s="151">
        <v>3.800011677428548E-3</v>
      </c>
      <c r="L13" s="151">
        <v>0.51573841886696725</v>
      </c>
      <c r="M13" s="151">
        <v>4.1119649845265192E-2</v>
      </c>
      <c r="N13" s="151">
        <v>5.98752806723611E-2</v>
      </c>
      <c r="O13" s="151">
        <v>1.6930885076788919E-2</v>
      </c>
      <c r="P13" s="151">
        <v>3.8626456059474026E-2</v>
      </c>
      <c r="Q13" s="151">
        <v>8.5764266523466304E-2</v>
      </c>
      <c r="R13" s="151">
        <v>8.540197693256589E-2</v>
      </c>
      <c r="S13" s="151">
        <v>7.4121651473916805E-2</v>
      </c>
      <c r="T13" s="151">
        <v>4.1901535010188756E-2</v>
      </c>
      <c r="U13" s="151">
        <v>2.4904765179960139E-2</v>
      </c>
      <c r="V13" s="151">
        <v>9.6090775397287709E-3</v>
      </c>
      <c r="W13" s="151">
        <v>2.784263125571604E-4</v>
      </c>
      <c r="X13" s="151">
        <v>4.0506886283879235E-4</v>
      </c>
      <c r="Y13" s="151">
        <v>5.234620080090789E-6</v>
      </c>
      <c r="Z13" s="151">
        <v>1.2482574007937148E-5</v>
      </c>
      <c r="AA13" s="151">
        <v>0</v>
      </c>
      <c r="AB13" s="151">
        <v>0</v>
      </c>
      <c r="AC13" s="151">
        <v>6.8129055579190004E-6</v>
      </c>
      <c r="AD13" s="151">
        <v>2.503774962579074E-5</v>
      </c>
      <c r="AE13" s="151">
        <v>2.8892161262709324E-4</v>
      </c>
      <c r="AF13" s="151">
        <v>6.3826877570626256E-5</v>
      </c>
      <c r="AG13" s="151">
        <v>1.1412660593936265E-3</v>
      </c>
      <c r="AH13" s="151">
        <v>8.0916635319201497E-4</v>
      </c>
      <c r="AI13" s="151">
        <v>2.2428279189361976E-4</v>
      </c>
      <c r="AJ13" s="151">
        <v>6.3371856556754421E-4</v>
      </c>
      <c r="AK13" s="151">
        <v>9.661536229883498E-4</v>
      </c>
      <c r="AL13" s="151">
        <v>7.66523153049362E-4</v>
      </c>
      <c r="AM13" s="2"/>
      <c r="AN13">
        <v>11</v>
      </c>
      <c r="AO13" s="159">
        <f t="shared" si="1"/>
        <v>0</v>
      </c>
      <c r="AP13" s="159">
        <f t="shared" si="36"/>
        <v>0</v>
      </c>
      <c r="AQ13" s="159">
        <f t="shared" si="37"/>
        <v>0</v>
      </c>
      <c r="AR13" s="159">
        <f t="shared" si="38"/>
        <v>0</v>
      </c>
      <c r="AS13" s="159">
        <f t="shared" si="3"/>
        <v>0</v>
      </c>
      <c r="AT13" s="159">
        <f t="shared" si="4"/>
        <v>0</v>
      </c>
      <c r="AU13" s="159">
        <f t="shared" si="5"/>
        <v>0</v>
      </c>
      <c r="AV13" s="159">
        <f t="shared" si="6"/>
        <v>0</v>
      </c>
      <c r="AW13" s="159">
        <f t="shared" si="7"/>
        <v>0</v>
      </c>
      <c r="AX13" s="159">
        <f t="shared" si="8"/>
        <v>0</v>
      </c>
      <c r="AY13" s="159">
        <f t="shared" si="9"/>
        <v>0</v>
      </c>
      <c r="AZ13" s="159">
        <f t="shared" si="10"/>
        <v>0</v>
      </c>
      <c r="BA13" s="159">
        <f t="shared" si="11"/>
        <v>0</v>
      </c>
      <c r="BB13" s="159">
        <f t="shared" si="12"/>
        <v>0</v>
      </c>
      <c r="BC13" s="159">
        <f t="shared" si="13"/>
        <v>0</v>
      </c>
      <c r="BD13" s="159">
        <f t="shared" si="14"/>
        <v>0</v>
      </c>
      <c r="BE13" s="159">
        <f t="shared" si="15"/>
        <v>0</v>
      </c>
      <c r="BF13" s="159">
        <f t="shared" si="16"/>
        <v>0</v>
      </c>
      <c r="BG13" s="159">
        <f t="shared" si="17"/>
        <v>0</v>
      </c>
      <c r="BH13" s="159">
        <f t="shared" si="18"/>
        <v>0</v>
      </c>
      <c r="BI13" s="159">
        <f t="shared" si="19"/>
        <v>0</v>
      </c>
      <c r="BJ13" s="159">
        <f t="shared" si="20"/>
        <v>0</v>
      </c>
      <c r="BK13" s="159">
        <f t="shared" si="21"/>
        <v>0</v>
      </c>
      <c r="BL13" s="159">
        <f t="shared" si="22"/>
        <v>0</v>
      </c>
      <c r="BM13" s="159">
        <f t="shared" si="23"/>
        <v>0</v>
      </c>
      <c r="BN13" s="159">
        <f t="shared" si="24"/>
        <v>0</v>
      </c>
      <c r="BO13" s="159">
        <f t="shared" si="25"/>
        <v>0</v>
      </c>
      <c r="BP13" s="159">
        <f t="shared" si="26"/>
        <v>0</v>
      </c>
      <c r="BQ13" s="159">
        <f t="shared" si="27"/>
        <v>0</v>
      </c>
      <c r="BR13" s="159">
        <f t="shared" si="28"/>
        <v>0</v>
      </c>
      <c r="BS13" s="159">
        <f t="shared" si="29"/>
        <v>0</v>
      </c>
      <c r="BT13" s="159">
        <f t="shared" si="30"/>
        <v>0</v>
      </c>
      <c r="BU13" s="159">
        <f t="shared" si="31"/>
        <v>0</v>
      </c>
      <c r="BV13" s="159">
        <f t="shared" si="32"/>
        <v>0</v>
      </c>
      <c r="BW13" s="159">
        <f t="shared" si="33"/>
        <v>0</v>
      </c>
      <c r="BX13" s="159">
        <f t="shared" si="34"/>
        <v>0</v>
      </c>
      <c r="BY13" s="159">
        <f t="shared" si="35"/>
        <v>0</v>
      </c>
      <c r="BZ13" s="160">
        <f t="shared" si="2"/>
        <v>0</v>
      </c>
    </row>
    <row r="14" spans="1:78" ht="15" customHeight="1" x14ac:dyDescent="0.15">
      <c r="A14">
        <v>12</v>
      </c>
      <c r="B14" s="151">
        <v>3.5874089227510802E-3</v>
      </c>
      <c r="C14" s="151">
        <v>6.5198124685349893E-3</v>
      </c>
      <c r="D14" s="151">
        <v>1.6594392892365518E-2</v>
      </c>
      <c r="E14" s="151">
        <v>2.5099771809481159E-3</v>
      </c>
      <c r="F14" s="151">
        <v>8.8524554161259553E-3</v>
      </c>
      <c r="G14" s="151">
        <v>1.1503298088526624E-2</v>
      </c>
      <c r="H14" s="151">
        <v>1.8260301500001874E-3</v>
      </c>
      <c r="I14" s="151">
        <v>1.2222115009043031E-2</v>
      </c>
      <c r="J14" s="151">
        <v>1.2175081925877565E-2</v>
      </c>
      <c r="K14" s="151">
        <v>4.1906858576514477E-3</v>
      </c>
      <c r="L14" s="151">
        <v>1.949939200653495E-3</v>
      </c>
      <c r="M14" s="151">
        <v>5.701482236672388E-2</v>
      </c>
      <c r="N14" s="151">
        <v>4.3457696154449645E-2</v>
      </c>
      <c r="O14" s="151">
        <v>3.2749088574141931E-2</v>
      </c>
      <c r="P14" s="151">
        <v>0.10471419679723881</v>
      </c>
      <c r="Q14" s="151">
        <v>2.647778253743914E-2</v>
      </c>
      <c r="R14" s="151">
        <v>2.3820560908033871E-2</v>
      </c>
      <c r="S14" s="151">
        <v>3.6846995496135217E-2</v>
      </c>
      <c r="T14" s="151">
        <v>2.9484522739234569E-2</v>
      </c>
      <c r="U14" s="151">
        <v>1.7015927487546354E-2</v>
      </c>
      <c r="V14" s="151">
        <v>8.1240530307356035E-2</v>
      </c>
      <c r="W14" s="151">
        <v>2.3775193613943969E-3</v>
      </c>
      <c r="X14" s="151">
        <v>1.1142790057268902E-3</v>
      </c>
      <c r="Y14" s="151">
        <v>2.182836573397859E-4</v>
      </c>
      <c r="Z14" s="151">
        <v>1.9551606376103504E-3</v>
      </c>
      <c r="AA14" s="151">
        <v>6.2003016295368831E-5</v>
      </c>
      <c r="AB14" s="151">
        <v>7.4331775395741328E-4</v>
      </c>
      <c r="AC14" s="151">
        <v>1.5636653651405553E-3</v>
      </c>
      <c r="AD14" s="151">
        <v>7.4331977453521091E-4</v>
      </c>
      <c r="AE14" s="151">
        <v>4.6576108620187805E-3</v>
      </c>
      <c r="AF14" s="151">
        <v>2.4297640285706276E-4</v>
      </c>
      <c r="AG14" s="151">
        <v>3.2725362305491225E-4</v>
      </c>
      <c r="AH14" s="151">
        <v>3.1852098365782984E-3</v>
      </c>
      <c r="AI14" s="151">
        <v>9.5489566575930206E-4</v>
      </c>
      <c r="AJ14" s="151">
        <v>3.0909882915545147E-3</v>
      </c>
      <c r="AK14" s="151">
        <v>3.8943278979636958E-4</v>
      </c>
      <c r="AL14" s="151">
        <v>1.4059611200467961E-3</v>
      </c>
      <c r="AM14" s="2"/>
      <c r="AN14">
        <v>12</v>
      </c>
      <c r="AO14" s="159">
        <f t="shared" si="1"/>
        <v>0</v>
      </c>
      <c r="AP14" s="159">
        <f t="shared" si="36"/>
        <v>0</v>
      </c>
      <c r="AQ14" s="159">
        <f t="shared" si="37"/>
        <v>0</v>
      </c>
      <c r="AR14" s="159">
        <f t="shared" si="38"/>
        <v>0</v>
      </c>
      <c r="AS14" s="159">
        <f t="shared" si="3"/>
        <v>0</v>
      </c>
      <c r="AT14" s="159">
        <f t="shared" si="4"/>
        <v>0</v>
      </c>
      <c r="AU14" s="159">
        <f t="shared" si="5"/>
        <v>0</v>
      </c>
      <c r="AV14" s="159">
        <f t="shared" si="6"/>
        <v>0</v>
      </c>
      <c r="AW14" s="159">
        <f t="shared" si="7"/>
        <v>0</v>
      </c>
      <c r="AX14" s="159">
        <f t="shared" si="8"/>
        <v>0</v>
      </c>
      <c r="AY14" s="159">
        <f t="shared" si="9"/>
        <v>0</v>
      </c>
      <c r="AZ14" s="159">
        <f t="shared" si="10"/>
        <v>0</v>
      </c>
      <c r="BA14" s="159">
        <f t="shared" si="11"/>
        <v>0</v>
      </c>
      <c r="BB14" s="159">
        <f t="shared" si="12"/>
        <v>0</v>
      </c>
      <c r="BC14" s="159">
        <f t="shared" si="13"/>
        <v>0</v>
      </c>
      <c r="BD14" s="159">
        <f t="shared" si="14"/>
        <v>0</v>
      </c>
      <c r="BE14" s="159">
        <f t="shared" si="15"/>
        <v>0</v>
      </c>
      <c r="BF14" s="159">
        <f t="shared" si="16"/>
        <v>0</v>
      </c>
      <c r="BG14" s="159">
        <f t="shared" si="17"/>
        <v>0</v>
      </c>
      <c r="BH14" s="159">
        <f t="shared" si="18"/>
        <v>0</v>
      </c>
      <c r="BI14" s="159">
        <f t="shared" si="19"/>
        <v>0</v>
      </c>
      <c r="BJ14" s="159">
        <f t="shared" si="20"/>
        <v>0</v>
      </c>
      <c r="BK14" s="159">
        <f t="shared" si="21"/>
        <v>0</v>
      </c>
      <c r="BL14" s="159">
        <f t="shared" si="22"/>
        <v>0</v>
      </c>
      <c r="BM14" s="159">
        <f t="shared" si="23"/>
        <v>0</v>
      </c>
      <c r="BN14" s="159">
        <f t="shared" si="24"/>
        <v>0</v>
      </c>
      <c r="BO14" s="159">
        <f t="shared" si="25"/>
        <v>0</v>
      </c>
      <c r="BP14" s="159">
        <f t="shared" si="26"/>
        <v>0</v>
      </c>
      <c r="BQ14" s="159">
        <f t="shared" si="27"/>
        <v>0</v>
      </c>
      <c r="BR14" s="159">
        <f t="shared" si="28"/>
        <v>0</v>
      </c>
      <c r="BS14" s="159">
        <f t="shared" si="29"/>
        <v>0</v>
      </c>
      <c r="BT14" s="159">
        <f t="shared" si="30"/>
        <v>0</v>
      </c>
      <c r="BU14" s="159">
        <f t="shared" si="31"/>
        <v>0</v>
      </c>
      <c r="BV14" s="159">
        <f t="shared" si="32"/>
        <v>0</v>
      </c>
      <c r="BW14" s="159">
        <f t="shared" si="33"/>
        <v>0</v>
      </c>
      <c r="BX14" s="159">
        <f t="shared" si="34"/>
        <v>0</v>
      </c>
      <c r="BY14" s="159">
        <f t="shared" si="35"/>
        <v>0</v>
      </c>
      <c r="BZ14" s="160">
        <f t="shared" si="2"/>
        <v>0</v>
      </c>
    </row>
    <row r="15" spans="1:78" ht="15" customHeight="1" x14ac:dyDescent="0.15">
      <c r="A15">
        <v>13</v>
      </c>
      <c r="B15" s="151">
        <v>5.916838264439292E-7</v>
      </c>
      <c r="C15" s="151">
        <v>1.8743532192202271E-3</v>
      </c>
      <c r="D15" s="151">
        <v>0</v>
      </c>
      <c r="E15" s="151">
        <v>0</v>
      </c>
      <c r="F15" s="151">
        <v>2.0591482760078995E-4</v>
      </c>
      <c r="G15" s="151">
        <v>7.3099724122192856E-6</v>
      </c>
      <c r="H15" s="151">
        <v>0</v>
      </c>
      <c r="I15" s="151">
        <v>2.0712663542567854E-4</v>
      </c>
      <c r="J15" s="151">
        <v>2.1471067992226934E-3</v>
      </c>
      <c r="K15" s="151">
        <v>5.4631500051290722E-4</v>
      </c>
      <c r="L15" s="151">
        <v>1.2007907165461881E-5</v>
      </c>
      <c r="M15" s="151">
        <v>7.1161829478527986E-4</v>
      </c>
      <c r="N15" s="151">
        <v>0.14448382885801328</v>
      </c>
      <c r="O15" s="151">
        <v>3.3453228151654711E-2</v>
      </c>
      <c r="P15" s="151">
        <v>2.2379992396650207E-2</v>
      </c>
      <c r="Q15" s="151">
        <v>2.3049651196419725E-3</v>
      </c>
      <c r="R15" s="151">
        <v>6.6269130251876227E-3</v>
      </c>
      <c r="S15" s="151">
        <v>5.7064286907911781E-4</v>
      </c>
      <c r="T15" s="151">
        <v>3.5995173978901659E-2</v>
      </c>
      <c r="U15" s="151">
        <v>2.9331700521974647E-5</v>
      </c>
      <c r="V15" s="151">
        <v>6.6000247494800339E-3</v>
      </c>
      <c r="W15" s="151">
        <v>0</v>
      </c>
      <c r="X15" s="151">
        <v>1.498228361477204E-2</v>
      </c>
      <c r="Y15" s="151">
        <v>0</v>
      </c>
      <c r="Z15" s="151">
        <v>4.0599946526168837E-6</v>
      </c>
      <c r="AA15" s="151">
        <v>6.3469153746922752E-9</v>
      </c>
      <c r="AB15" s="151">
        <v>0</v>
      </c>
      <c r="AC15" s="151">
        <v>2.4280035764924098E-5</v>
      </c>
      <c r="AD15" s="151">
        <v>3.6576377521120089E-7</v>
      </c>
      <c r="AE15" s="151">
        <v>2.3018736172268975E-4</v>
      </c>
      <c r="AF15" s="151">
        <v>0</v>
      </c>
      <c r="AG15" s="151">
        <v>1.3468222089994595E-7</v>
      </c>
      <c r="AH15" s="151">
        <v>0</v>
      </c>
      <c r="AI15" s="151">
        <v>7.8571376420901173E-3</v>
      </c>
      <c r="AJ15" s="151">
        <v>1.9791682688551297E-5</v>
      </c>
      <c r="AK15" s="151">
        <v>0</v>
      </c>
      <c r="AL15" s="151">
        <v>0</v>
      </c>
      <c r="AM15" s="2"/>
      <c r="AN15">
        <v>13</v>
      </c>
      <c r="AO15" s="159">
        <f t="shared" si="1"/>
        <v>0</v>
      </c>
      <c r="AP15" s="159">
        <f t="shared" si="36"/>
        <v>0</v>
      </c>
      <c r="AQ15" s="159">
        <f t="shared" si="37"/>
        <v>0</v>
      </c>
      <c r="AR15" s="159">
        <f t="shared" si="38"/>
        <v>0</v>
      </c>
      <c r="AS15" s="159">
        <f t="shared" si="3"/>
        <v>0</v>
      </c>
      <c r="AT15" s="159">
        <f t="shared" si="4"/>
        <v>0</v>
      </c>
      <c r="AU15" s="159">
        <f t="shared" si="5"/>
        <v>0</v>
      </c>
      <c r="AV15" s="159">
        <f t="shared" si="6"/>
        <v>0</v>
      </c>
      <c r="AW15" s="159">
        <f t="shared" si="7"/>
        <v>0</v>
      </c>
      <c r="AX15" s="159">
        <f t="shared" si="8"/>
        <v>0</v>
      </c>
      <c r="AY15" s="159">
        <f t="shared" si="9"/>
        <v>0</v>
      </c>
      <c r="AZ15" s="159">
        <f t="shared" si="10"/>
        <v>0</v>
      </c>
      <c r="BA15" s="159">
        <f t="shared" si="11"/>
        <v>0</v>
      </c>
      <c r="BB15" s="159">
        <f t="shared" si="12"/>
        <v>0</v>
      </c>
      <c r="BC15" s="159">
        <f t="shared" si="13"/>
        <v>0</v>
      </c>
      <c r="BD15" s="159">
        <f t="shared" si="14"/>
        <v>0</v>
      </c>
      <c r="BE15" s="159">
        <f t="shared" si="15"/>
        <v>0</v>
      </c>
      <c r="BF15" s="159">
        <f t="shared" si="16"/>
        <v>0</v>
      </c>
      <c r="BG15" s="159">
        <f t="shared" si="17"/>
        <v>0</v>
      </c>
      <c r="BH15" s="159">
        <f t="shared" si="18"/>
        <v>0</v>
      </c>
      <c r="BI15" s="159">
        <f t="shared" si="19"/>
        <v>0</v>
      </c>
      <c r="BJ15" s="159">
        <f t="shared" si="20"/>
        <v>0</v>
      </c>
      <c r="BK15" s="159">
        <f t="shared" si="21"/>
        <v>0</v>
      </c>
      <c r="BL15" s="159">
        <f t="shared" si="22"/>
        <v>0</v>
      </c>
      <c r="BM15" s="159">
        <f t="shared" si="23"/>
        <v>0</v>
      </c>
      <c r="BN15" s="159">
        <f t="shared" si="24"/>
        <v>0</v>
      </c>
      <c r="BO15" s="159">
        <f t="shared" si="25"/>
        <v>0</v>
      </c>
      <c r="BP15" s="159">
        <f t="shared" si="26"/>
        <v>0</v>
      </c>
      <c r="BQ15" s="159">
        <f t="shared" si="27"/>
        <v>0</v>
      </c>
      <c r="BR15" s="159">
        <f t="shared" si="28"/>
        <v>0</v>
      </c>
      <c r="BS15" s="159">
        <f t="shared" si="29"/>
        <v>0</v>
      </c>
      <c r="BT15" s="159">
        <f t="shared" si="30"/>
        <v>0</v>
      </c>
      <c r="BU15" s="159">
        <f t="shared" si="31"/>
        <v>0</v>
      </c>
      <c r="BV15" s="159">
        <f t="shared" si="32"/>
        <v>0</v>
      </c>
      <c r="BW15" s="159">
        <f t="shared" si="33"/>
        <v>0</v>
      </c>
      <c r="BX15" s="159">
        <f t="shared" si="34"/>
        <v>0</v>
      </c>
      <c r="BY15" s="159">
        <f t="shared" si="35"/>
        <v>0</v>
      </c>
      <c r="BZ15" s="160">
        <f t="shared" si="2"/>
        <v>0</v>
      </c>
    </row>
    <row r="16" spans="1:78" ht="15" customHeight="1" x14ac:dyDescent="0.15">
      <c r="A16">
        <v>14</v>
      </c>
      <c r="B16" s="151">
        <v>2.7970508159167563E-6</v>
      </c>
      <c r="C16" s="151">
        <v>8.4605918218940541E-4</v>
      </c>
      <c r="D16" s="151">
        <v>0</v>
      </c>
      <c r="E16" s="151">
        <v>0</v>
      </c>
      <c r="F16" s="151">
        <v>4.9703579076052749E-5</v>
      </c>
      <c r="G16" s="151">
        <v>0</v>
      </c>
      <c r="H16" s="151">
        <v>7.1466597683826147E-5</v>
      </c>
      <c r="I16" s="151">
        <v>1.6143464670246742E-3</v>
      </c>
      <c r="J16" s="151">
        <v>2.0297523484267073E-3</v>
      </c>
      <c r="K16" s="151">
        <v>6.2928850178984761E-4</v>
      </c>
      <c r="L16" s="151">
        <v>2.0815776082288889E-4</v>
      </c>
      <c r="M16" s="151">
        <v>5.122288571137555E-4</v>
      </c>
      <c r="N16" s="151">
        <v>3.5393322708336993E-3</v>
      </c>
      <c r="O16" s="151">
        <v>0.12639595257183581</v>
      </c>
      <c r="P16" s="151">
        <v>3.1919677924981084E-3</v>
      </c>
      <c r="Q16" s="151">
        <v>1.797786719339347E-3</v>
      </c>
      <c r="R16" s="151">
        <v>1.0659623098221098E-3</v>
      </c>
      <c r="S16" s="151">
        <v>1.1081537113740479E-4</v>
      </c>
      <c r="T16" s="151">
        <v>2.4695072581510276E-3</v>
      </c>
      <c r="U16" s="151">
        <v>3.8525418043213173E-5</v>
      </c>
      <c r="V16" s="151">
        <v>5.1395224361991461E-5</v>
      </c>
      <c r="W16" s="151">
        <v>5.6534983310590256E-7</v>
      </c>
      <c r="X16" s="151">
        <v>4.0784253168718538E-4</v>
      </c>
      <c r="Y16" s="151">
        <v>0</v>
      </c>
      <c r="Z16" s="151">
        <v>1.8331669053783904E-6</v>
      </c>
      <c r="AA16" s="151">
        <v>0</v>
      </c>
      <c r="AB16" s="151">
        <v>0</v>
      </c>
      <c r="AC16" s="151">
        <v>3.4382049223905311E-5</v>
      </c>
      <c r="AD16" s="151">
        <v>5.9107426074130066E-6</v>
      </c>
      <c r="AE16" s="151">
        <v>3.0469400835363432E-5</v>
      </c>
      <c r="AF16" s="151">
        <v>0</v>
      </c>
      <c r="AG16" s="151">
        <v>0</v>
      </c>
      <c r="AH16" s="151">
        <v>0</v>
      </c>
      <c r="AI16" s="151">
        <v>7.9267281677438302E-3</v>
      </c>
      <c r="AJ16" s="151">
        <v>1.8967838838173744E-5</v>
      </c>
      <c r="AK16" s="151">
        <v>0</v>
      </c>
      <c r="AL16" s="151">
        <v>0</v>
      </c>
      <c r="AM16" s="2"/>
      <c r="AN16">
        <v>14</v>
      </c>
      <c r="AO16" s="159">
        <f t="shared" si="1"/>
        <v>0</v>
      </c>
      <c r="AP16" s="159">
        <f t="shared" si="36"/>
        <v>0</v>
      </c>
      <c r="AQ16" s="159">
        <f t="shared" si="37"/>
        <v>0</v>
      </c>
      <c r="AR16" s="159">
        <f t="shared" si="38"/>
        <v>0</v>
      </c>
      <c r="AS16" s="159">
        <f t="shared" si="3"/>
        <v>0</v>
      </c>
      <c r="AT16" s="159">
        <f t="shared" si="4"/>
        <v>0</v>
      </c>
      <c r="AU16" s="159">
        <f t="shared" si="5"/>
        <v>0</v>
      </c>
      <c r="AV16" s="159">
        <f t="shared" si="6"/>
        <v>0</v>
      </c>
      <c r="AW16" s="159">
        <f t="shared" si="7"/>
        <v>0</v>
      </c>
      <c r="AX16" s="159">
        <f t="shared" si="8"/>
        <v>0</v>
      </c>
      <c r="AY16" s="159">
        <f t="shared" si="9"/>
        <v>0</v>
      </c>
      <c r="AZ16" s="159">
        <f t="shared" si="10"/>
        <v>0</v>
      </c>
      <c r="BA16" s="159">
        <f t="shared" si="11"/>
        <v>0</v>
      </c>
      <c r="BB16" s="159">
        <f t="shared" si="12"/>
        <v>0</v>
      </c>
      <c r="BC16" s="159">
        <f t="shared" si="13"/>
        <v>0</v>
      </c>
      <c r="BD16" s="159">
        <f t="shared" si="14"/>
        <v>0</v>
      </c>
      <c r="BE16" s="159">
        <f t="shared" si="15"/>
        <v>0</v>
      </c>
      <c r="BF16" s="159">
        <f t="shared" si="16"/>
        <v>0</v>
      </c>
      <c r="BG16" s="159">
        <f t="shared" si="17"/>
        <v>0</v>
      </c>
      <c r="BH16" s="159">
        <f t="shared" si="18"/>
        <v>0</v>
      </c>
      <c r="BI16" s="159">
        <f t="shared" si="19"/>
        <v>0</v>
      </c>
      <c r="BJ16" s="159">
        <f t="shared" si="20"/>
        <v>0</v>
      </c>
      <c r="BK16" s="159">
        <f t="shared" si="21"/>
        <v>0</v>
      </c>
      <c r="BL16" s="159">
        <f t="shared" si="22"/>
        <v>0</v>
      </c>
      <c r="BM16" s="159">
        <f t="shared" si="23"/>
        <v>0</v>
      </c>
      <c r="BN16" s="159">
        <f t="shared" si="24"/>
        <v>0</v>
      </c>
      <c r="BO16" s="159">
        <f t="shared" si="25"/>
        <v>0</v>
      </c>
      <c r="BP16" s="159">
        <f t="shared" si="26"/>
        <v>0</v>
      </c>
      <c r="BQ16" s="159">
        <f t="shared" si="27"/>
        <v>0</v>
      </c>
      <c r="BR16" s="159">
        <f t="shared" si="28"/>
        <v>0</v>
      </c>
      <c r="BS16" s="159">
        <f t="shared" si="29"/>
        <v>0</v>
      </c>
      <c r="BT16" s="159">
        <f t="shared" si="30"/>
        <v>0</v>
      </c>
      <c r="BU16" s="159">
        <f t="shared" si="31"/>
        <v>0</v>
      </c>
      <c r="BV16" s="159">
        <f t="shared" si="32"/>
        <v>0</v>
      </c>
      <c r="BW16" s="159">
        <f t="shared" si="33"/>
        <v>0</v>
      </c>
      <c r="BX16" s="159">
        <f t="shared" si="34"/>
        <v>0</v>
      </c>
      <c r="BY16" s="159">
        <f t="shared" si="35"/>
        <v>0</v>
      </c>
      <c r="BZ16" s="160">
        <f t="shared" si="2"/>
        <v>0</v>
      </c>
    </row>
    <row r="17" spans="1:78" ht="15" customHeight="1" x14ac:dyDescent="0.15">
      <c r="A17">
        <v>15</v>
      </c>
      <c r="B17" s="151">
        <v>2.1342453982134054E-5</v>
      </c>
      <c r="C17" s="151">
        <v>0</v>
      </c>
      <c r="D17" s="151">
        <v>0</v>
      </c>
      <c r="E17" s="151">
        <v>0</v>
      </c>
      <c r="F17" s="151">
        <v>0</v>
      </c>
      <c r="G17" s="151">
        <v>1.0482224591106901E-7</v>
      </c>
      <c r="H17" s="151">
        <v>0</v>
      </c>
      <c r="I17" s="151">
        <v>0</v>
      </c>
      <c r="J17" s="151">
        <v>0</v>
      </c>
      <c r="K17" s="151">
        <v>0</v>
      </c>
      <c r="L17" s="151">
        <v>0</v>
      </c>
      <c r="M17" s="151">
        <v>1.3088918017680986E-5</v>
      </c>
      <c r="N17" s="151">
        <v>1.6214822708612486E-3</v>
      </c>
      <c r="O17" s="151">
        <v>7.4101213940211234E-3</v>
      </c>
      <c r="P17" s="151">
        <v>0.13870021095098237</v>
      </c>
      <c r="Q17" s="151">
        <v>1.1688930239915921E-5</v>
      </c>
      <c r="R17" s="151">
        <v>5.2862341918337213E-4</v>
      </c>
      <c r="S17" s="151">
        <v>1.3096800684642776E-3</v>
      </c>
      <c r="T17" s="151">
        <v>9.3695146169244339E-4</v>
      </c>
      <c r="U17" s="151">
        <v>4.8289734021075072E-4</v>
      </c>
      <c r="V17" s="151">
        <v>1.5258131316658858E-4</v>
      </c>
      <c r="W17" s="151">
        <v>0</v>
      </c>
      <c r="X17" s="151">
        <v>1.5091022754726389E-4</v>
      </c>
      <c r="Y17" s="151">
        <v>3.2950555872571492E-5</v>
      </c>
      <c r="Z17" s="151">
        <v>4.0788844974912154E-4</v>
      </c>
      <c r="AA17" s="151">
        <v>6.5627104974318125E-6</v>
      </c>
      <c r="AB17" s="151">
        <v>0</v>
      </c>
      <c r="AC17" s="151">
        <v>1.6255716908712509E-5</v>
      </c>
      <c r="AD17" s="151">
        <v>2.1906811709982859E-5</v>
      </c>
      <c r="AE17" s="151">
        <v>1.1615338869922186E-3</v>
      </c>
      <c r="AF17" s="151">
        <v>0</v>
      </c>
      <c r="AG17" s="151">
        <v>3.7741325351687352E-3</v>
      </c>
      <c r="AH17" s="151">
        <v>0</v>
      </c>
      <c r="AI17" s="151">
        <v>1.6239813998152784E-3</v>
      </c>
      <c r="AJ17" s="151">
        <v>4.2966177036317968E-4</v>
      </c>
      <c r="AK17" s="151">
        <v>1.4489379796989586E-3</v>
      </c>
      <c r="AL17" s="151">
        <v>0</v>
      </c>
      <c r="AM17" s="2"/>
      <c r="AN17">
        <v>15</v>
      </c>
      <c r="AO17" s="159">
        <f t="shared" si="1"/>
        <v>0</v>
      </c>
      <c r="AP17" s="159">
        <f t="shared" si="36"/>
        <v>0</v>
      </c>
      <c r="AQ17" s="159">
        <f t="shared" si="37"/>
        <v>0</v>
      </c>
      <c r="AR17" s="159">
        <f t="shared" si="38"/>
        <v>0</v>
      </c>
      <c r="AS17" s="159">
        <f t="shared" si="3"/>
        <v>0</v>
      </c>
      <c r="AT17" s="159">
        <f t="shared" si="4"/>
        <v>0</v>
      </c>
      <c r="AU17" s="159">
        <f t="shared" si="5"/>
        <v>0</v>
      </c>
      <c r="AV17" s="159">
        <f t="shared" si="6"/>
        <v>0</v>
      </c>
      <c r="AW17" s="159">
        <f t="shared" si="7"/>
        <v>0</v>
      </c>
      <c r="AX17" s="159">
        <f t="shared" si="8"/>
        <v>0</v>
      </c>
      <c r="AY17" s="159">
        <f t="shared" si="9"/>
        <v>0</v>
      </c>
      <c r="AZ17" s="159">
        <f t="shared" si="10"/>
        <v>0</v>
      </c>
      <c r="BA17" s="159">
        <f t="shared" si="11"/>
        <v>0</v>
      </c>
      <c r="BB17" s="159">
        <f t="shared" si="12"/>
        <v>0</v>
      </c>
      <c r="BC17" s="159">
        <f t="shared" si="13"/>
        <v>0</v>
      </c>
      <c r="BD17" s="159">
        <f t="shared" si="14"/>
        <v>0</v>
      </c>
      <c r="BE17" s="159">
        <f t="shared" si="15"/>
        <v>0</v>
      </c>
      <c r="BF17" s="159">
        <f t="shared" si="16"/>
        <v>0</v>
      </c>
      <c r="BG17" s="159">
        <f t="shared" si="17"/>
        <v>0</v>
      </c>
      <c r="BH17" s="159">
        <f t="shared" si="18"/>
        <v>0</v>
      </c>
      <c r="BI17" s="159">
        <f t="shared" si="19"/>
        <v>0</v>
      </c>
      <c r="BJ17" s="159">
        <f t="shared" si="20"/>
        <v>0</v>
      </c>
      <c r="BK17" s="159">
        <f t="shared" si="21"/>
        <v>0</v>
      </c>
      <c r="BL17" s="159">
        <f t="shared" si="22"/>
        <v>0</v>
      </c>
      <c r="BM17" s="159">
        <f t="shared" si="23"/>
        <v>0</v>
      </c>
      <c r="BN17" s="159">
        <f t="shared" si="24"/>
        <v>0</v>
      </c>
      <c r="BO17" s="159">
        <f t="shared" si="25"/>
        <v>0</v>
      </c>
      <c r="BP17" s="159">
        <f t="shared" si="26"/>
        <v>0</v>
      </c>
      <c r="BQ17" s="159">
        <f t="shared" si="27"/>
        <v>0</v>
      </c>
      <c r="BR17" s="159">
        <f t="shared" si="28"/>
        <v>0</v>
      </c>
      <c r="BS17" s="159">
        <f t="shared" si="29"/>
        <v>0</v>
      </c>
      <c r="BT17" s="159">
        <f t="shared" si="30"/>
        <v>0</v>
      </c>
      <c r="BU17" s="159">
        <f t="shared" si="31"/>
        <v>0</v>
      </c>
      <c r="BV17" s="159">
        <f t="shared" si="32"/>
        <v>0</v>
      </c>
      <c r="BW17" s="159">
        <f t="shared" si="33"/>
        <v>0</v>
      </c>
      <c r="BX17" s="159">
        <f t="shared" si="34"/>
        <v>0</v>
      </c>
      <c r="BY17" s="159">
        <f t="shared" si="35"/>
        <v>0</v>
      </c>
      <c r="BZ17" s="160">
        <f t="shared" si="2"/>
        <v>0</v>
      </c>
    </row>
    <row r="18" spans="1:78" ht="15" customHeight="1" x14ac:dyDescent="0.15">
      <c r="A18">
        <v>16</v>
      </c>
      <c r="B18" s="151">
        <v>3.1855300959051947E-6</v>
      </c>
      <c r="C18" s="151">
        <v>1.0925351009677239E-5</v>
      </c>
      <c r="D18" s="151">
        <v>1.7165696898483815E-6</v>
      </c>
      <c r="E18" s="151">
        <v>0</v>
      </c>
      <c r="F18" s="151">
        <v>6.9667076917439327E-6</v>
      </c>
      <c r="G18" s="151">
        <v>2.7474462349322296E-6</v>
      </c>
      <c r="H18" s="151">
        <v>0</v>
      </c>
      <c r="I18" s="151">
        <v>0</v>
      </c>
      <c r="J18" s="151">
        <v>1.065889653006232E-7</v>
      </c>
      <c r="K18" s="151">
        <v>1.441118706388964E-6</v>
      </c>
      <c r="L18" s="151">
        <v>3.1137745477335634E-5</v>
      </c>
      <c r="M18" s="151">
        <v>5.1156251219649178E-5</v>
      </c>
      <c r="N18" s="151">
        <v>7.9099144953695064E-3</v>
      </c>
      <c r="O18" s="151">
        <v>5.6050140807212588E-3</v>
      </c>
      <c r="P18" s="151">
        <v>0.12143221205910465</v>
      </c>
      <c r="Q18" s="151">
        <v>0.23236285493837533</v>
      </c>
      <c r="R18" s="151">
        <v>6.7806847849586682E-2</v>
      </c>
      <c r="S18" s="151">
        <v>0.22497193025740528</v>
      </c>
      <c r="T18" s="151">
        <v>1.3204801192049736E-2</v>
      </c>
      <c r="U18" s="151">
        <v>3.5056125975096971E-3</v>
      </c>
      <c r="V18" s="151">
        <v>3.0203412449037478E-4</v>
      </c>
      <c r="W18" s="151">
        <v>2.4134784375290979E-5</v>
      </c>
      <c r="X18" s="151">
        <v>3.2151916446678878E-5</v>
      </c>
      <c r="Y18" s="151">
        <v>0</v>
      </c>
      <c r="Z18" s="151">
        <v>3.3434731650819647E-5</v>
      </c>
      <c r="AA18" s="151">
        <v>2.3407423901865112E-5</v>
      </c>
      <c r="AB18" s="151">
        <v>0</v>
      </c>
      <c r="AC18" s="151">
        <v>4.8145913137269531E-6</v>
      </c>
      <c r="AD18" s="151">
        <v>9.0085179409350703E-4</v>
      </c>
      <c r="AE18" s="151">
        <v>1.8110384545346355E-3</v>
      </c>
      <c r="AF18" s="151">
        <v>6.4425622374780485E-4</v>
      </c>
      <c r="AG18" s="151">
        <v>2.3016846212772812E-6</v>
      </c>
      <c r="AH18" s="151">
        <v>0</v>
      </c>
      <c r="AI18" s="151">
        <v>8.6200285185406567E-3</v>
      </c>
      <c r="AJ18" s="151">
        <v>5.6340038409310169E-5</v>
      </c>
      <c r="AK18" s="151">
        <v>3.2074685932807927E-2</v>
      </c>
      <c r="AL18" s="151">
        <v>0</v>
      </c>
      <c r="AM18" s="2"/>
      <c r="AN18">
        <v>16</v>
      </c>
      <c r="AO18" s="159">
        <f t="shared" si="1"/>
        <v>0</v>
      </c>
      <c r="AP18" s="159">
        <f t="shared" si="36"/>
        <v>0</v>
      </c>
      <c r="AQ18" s="159">
        <f t="shared" si="37"/>
        <v>0</v>
      </c>
      <c r="AR18" s="159">
        <f t="shared" si="38"/>
        <v>0</v>
      </c>
      <c r="AS18" s="159">
        <f t="shared" si="3"/>
        <v>0</v>
      </c>
      <c r="AT18" s="159">
        <f t="shared" si="4"/>
        <v>0</v>
      </c>
      <c r="AU18" s="159">
        <f t="shared" si="5"/>
        <v>0</v>
      </c>
      <c r="AV18" s="159">
        <f t="shared" si="6"/>
        <v>0</v>
      </c>
      <c r="AW18" s="159">
        <f t="shared" si="7"/>
        <v>0</v>
      </c>
      <c r="AX18" s="159">
        <f t="shared" si="8"/>
        <v>0</v>
      </c>
      <c r="AY18" s="159">
        <f t="shared" si="9"/>
        <v>0</v>
      </c>
      <c r="AZ18" s="159">
        <f t="shared" si="10"/>
        <v>0</v>
      </c>
      <c r="BA18" s="159">
        <f t="shared" si="11"/>
        <v>0</v>
      </c>
      <c r="BB18" s="159">
        <f t="shared" si="12"/>
        <v>0</v>
      </c>
      <c r="BC18" s="159">
        <f t="shared" si="13"/>
        <v>0</v>
      </c>
      <c r="BD18" s="159">
        <f t="shared" si="14"/>
        <v>0</v>
      </c>
      <c r="BE18" s="159">
        <f t="shared" si="15"/>
        <v>0</v>
      </c>
      <c r="BF18" s="159">
        <f t="shared" si="16"/>
        <v>0</v>
      </c>
      <c r="BG18" s="159">
        <f t="shared" si="17"/>
        <v>0</v>
      </c>
      <c r="BH18" s="159">
        <f t="shared" si="18"/>
        <v>0</v>
      </c>
      <c r="BI18" s="159">
        <f t="shared" si="19"/>
        <v>0</v>
      </c>
      <c r="BJ18" s="159">
        <f t="shared" si="20"/>
        <v>0</v>
      </c>
      <c r="BK18" s="159">
        <f t="shared" si="21"/>
        <v>0</v>
      </c>
      <c r="BL18" s="159">
        <f t="shared" si="22"/>
        <v>0</v>
      </c>
      <c r="BM18" s="159">
        <f t="shared" si="23"/>
        <v>0</v>
      </c>
      <c r="BN18" s="159">
        <f t="shared" si="24"/>
        <v>0</v>
      </c>
      <c r="BO18" s="159">
        <f t="shared" si="25"/>
        <v>0</v>
      </c>
      <c r="BP18" s="159">
        <f t="shared" si="26"/>
        <v>0</v>
      </c>
      <c r="BQ18" s="159">
        <f t="shared" si="27"/>
        <v>0</v>
      </c>
      <c r="BR18" s="159">
        <f t="shared" si="28"/>
        <v>0</v>
      </c>
      <c r="BS18" s="159">
        <f t="shared" si="29"/>
        <v>0</v>
      </c>
      <c r="BT18" s="159">
        <f t="shared" si="30"/>
        <v>0</v>
      </c>
      <c r="BU18" s="159">
        <f t="shared" si="31"/>
        <v>0</v>
      </c>
      <c r="BV18" s="159">
        <f t="shared" si="32"/>
        <v>0</v>
      </c>
      <c r="BW18" s="159">
        <f t="shared" si="33"/>
        <v>0</v>
      </c>
      <c r="BX18" s="159">
        <f t="shared" si="34"/>
        <v>0</v>
      </c>
      <c r="BY18" s="159">
        <f t="shared" si="35"/>
        <v>0</v>
      </c>
      <c r="BZ18" s="160">
        <f t="shared" si="2"/>
        <v>0</v>
      </c>
    </row>
    <row r="19" spans="1:78" ht="15" customHeight="1" x14ac:dyDescent="0.15">
      <c r="A19">
        <v>17</v>
      </c>
      <c r="B19" s="151">
        <v>4.0199835893203604E-4</v>
      </c>
      <c r="C19" s="151">
        <v>4.0642305755999331E-5</v>
      </c>
      <c r="D19" s="151">
        <v>0</v>
      </c>
      <c r="E19" s="151">
        <v>0</v>
      </c>
      <c r="F19" s="151">
        <v>1.5081450312972431E-4</v>
      </c>
      <c r="G19" s="151">
        <v>8.2202708635522532E-7</v>
      </c>
      <c r="H19" s="151">
        <v>0</v>
      </c>
      <c r="I19" s="151">
        <v>1.8435524817330442E-5</v>
      </c>
      <c r="J19" s="151">
        <v>3.3341028346034936E-5</v>
      </c>
      <c r="K19" s="151">
        <v>0</v>
      </c>
      <c r="L19" s="151">
        <v>1.4630323672861602E-5</v>
      </c>
      <c r="M19" s="151">
        <v>1.1157469678926461E-4</v>
      </c>
      <c r="N19" s="151">
        <v>1.821323869319769E-2</v>
      </c>
      <c r="O19" s="151">
        <v>1.5033015341435368E-2</v>
      </c>
      <c r="P19" s="151">
        <v>4.6487168447777338E-2</v>
      </c>
      <c r="Q19" s="151">
        <v>1.8433510886512339E-2</v>
      </c>
      <c r="R19" s="151">
        <v>0.11743939090295982</v>
      </c>
      <c r="S19" s="151">
        <v>3.3581239166752042E-2</v>
      </c>
      <c r="T19" s="151">
        <v>5.4645390430266637E-2</v>
      </c>
      <c r="U19" s="151">
        <v>3.0111696585513447E-3</v>
      </c>
      <c r="V19" s="151">
        <v>1.0672975396104487E-2</v>
      </c>
      <c r="W19" s="151">
        <v>6.4534683449038766E-5</v>
      </c>
      <c r="X19" s="151">
        <v>7.4481499402359271E-4</v>
      </c>
      <c r="Y19" s="151">
        <v>0</v>
      </c>
      <c r="Z19" s="151">
        <v>3.6302286484697611E-4</v>
      </c>
      <c r="AA19" s="151">
        <v>3.4209873869591366E-6</v>
      </c>
      <c r="AB19" s="151">
        <v>1.9781622926409923E-5</v>
      </c>
      <c r="AC19" s="151">
        <v>2.1970067330316607E-4</v>
      </c>
      <c r="AD19" s="151">
        <v>1.0993396027747854E-4</v>
      </c>
      <c r="AE19" s="151">
        <v>1.1790537924725524E-3</v>
      </c>
      <c r="AF19" s="151">
        <v>1.9639263224849428E-3</v>
      </c>
      <c r="AG19" s="151">
        <v>1.920603003936024E-5</v>
      </c>
      <c r="AH19" s="151">
        <v>0</v>
      </c>
      <c r="AI19" s="151">
        <v>5.0510263734232013E-3</v>
      </c>
      <c r="AJ19" s="151">
        <v>1.9117451990247026E-4</v>
      </c>
      <c r="AK19" s="151">
        <v>0</v>
      </c>
      <c r="AL19" s="151">
        <v>1.1865766754125333E-4</v>
      </c>
      <c r="AM19" s="2"/>
      <c r="AN19">
        <v>17</v>
      </c>
      <c r="AO19" s="159">
        <f t="shared" si="1"/>
        <v>0</v>
      </c>
      <c r="AP19" s="159">
        <f t="shared" si="36"/>
        <v>0</v>
      </c>
      <c r="AQ19" s="159">
        <f t="shared" si="37"/>
        <v>0</v>
      </c>
      <c r="AR19" s="159">
        <f t="shared" si="38"/>
        <v>0</v>
      </c>
      <c r="AS19" s="159">
        <f t="shared" si="3"/>
        <v>0</v>
      </c>
      <c r="AT19" s="159">
        <f t="shared" si="4"/>
        <v>0</v>
      </c>
      <c r="AU19" s="159">
        <f t="shared" si="5"/>
        <v>0</v>
      </c>
      <c r="AV19" s="159">
        <f t="shared" si="6"/>
        <v>0</v>
      </c>
      <c r="AW19" s="159">
        <f t="shared" si="7"/>
        <v>0</v>
      </c>
      <c r="AX19" s="159">
        <f t="shared" si="8"/>
        <v>0</v>
      </c>
      <c r="AY19" s="159">
        <f t="shared" si="9"/>
        <v>0</v>
      </c>
      <c r="AZ19" s="159">
        <f t="shared" si="10"/>
        <v>0</v>
      </c>
      <c r="BA19" s="159">
        <f t="shared" si="11"/>
        <v>0</v>
      </c>
      <c r="BB19" s="159">
        <f t="shared" si="12"/>
        <v>0</v>
      </c>
      <c r="BC19" s="159">
        <f t="shared" si="13"/>
        <v>0</v>
      </c>
      <c r="BD19" s="159">
        <f t="shared" si="14"/>
        <v>0</v>
      </c>
      <c r="BE19" s="159">
        <f t="shared" si="15"/>
        <v>0</v>
      </c>
      <c r="BF19" s="159">
        <f t="shared" si="16"/>
        <v>0</v>
      </c>
      <c r="BG19" s="159">
        <f t="shared" si="17"/>
        <v>0</v>
      </c>
      <c r="BH19" s="159">
        <f t="shared" si="18"/>
        <v>0</v>
      </c>
      <c r="BI19" s="159">
        <f t="shared" si="19"/>
        <v>0</v>
      </c>
      <c r="BJ19" s="159">
        <f t="shared" si="20"/>
        <v>0</v>
      </c>
      <c r="BK19" s="159">
        <f t="shared" si="21"/>
        <v>0</v>
      </c>
      <c r="BL19" s="159">
        <f t="shared" si="22"/>
        <v>0</v>
      </c>
      <c r="BM19" s="159">
        <f t="shared" si="23"/>
        <v>0</v>
      </c>
      <c r="BN19" s="159">
        <f t="shared" si="24"/>
        <v>0</v>
      </c>
      <c r="BO19" s="159">
        <f t="shared" si="25"/>
        <v>0</v>
      </c>
      <c r="BP19" s="159">
        <f t="shared" si="26"/>
        <v>0</v>
      </c>
      <c r="BQ19" s="159">
        <f t="shared" si="27"/>
        <v>0</v>
      </c>
      <c r="BR19" s="159">
        <f t="shared" si="28"/>
        <v>0</v>
      </c>
      <c r="BS19" s="159">
        <f t="shared" si="29"/>
        <v>0</v>
      </c>
      <c r="BT19" s="159">
        <f t="shared" si="30"/>
        <v>0</v>
      </c>
      <c r="BU19" s="159">
        <f t="shared" si="31"/>
        <v>0</v>
      </c>
      <c r="BV19" s="159">
        <f t="shared" si="32"/>
        <v>0</v>
      </c>
      <c r="BW19" s="159">
        <f t="shared" si="33"/>
        <v>0</v>
      </c>
      <c r="BX19" s="159">
        <f t="shared" si="34"/>
        <v>0</v>
      </c>
      <c r="BY19" s="159">
        <f t="shared" si="35"/>
        <v>0</v>
      </c>
      <c r="BZ19" s="160">
        <f t="shared" si="2"/>
        <v>0</v>
      </c>
    </row>
    <row r="20" spans="1:78" ht="15" customHeight="1" x14ac:dyDescent="0.15">
      <c r="A20">
        <v>18</v>
      </c>
      <c r="B20" s="151">
        <v>7.9966965634543158E-6</v>
      </c>
      <c r="C20" s="151">
        <v>4.8071544442579849E-6</v>
      </c>
      <c r="D20" s="151">
        <v>1.2174092931951021E-5</v>
      </c>
      <c r="E20" s="151">
        <v>3.4190284707515333E-6</v>
      </c>
      <c r="F20" s="151">
        <v>3.416452043454451E-6</v>
      </c>
      <c r="G20" s="151">
        <v>2.4440134178212405E-6</v>
      </c>
      <c r="H20" s="151">
        <v>4.5223125747470315E-5</v>
      </c>
      <c r="I20" s="151">
        <v>3.505452871424357E-5</v>
      </c>
      <c r="J20" s="151">
        <v>1.8738340099849558E-5</v>
      </c>
      <c r="K20" s="151">
        <v>8.2973501276940346E-7</v>
      </c>
      <c r="L20" s="151">
        <v>1.1386808518972473E-6</v>
      </c>
      <c r="M20" s="151">
        <v>2.8947927048558459E-5</v>
      </c>
      <c r="N20" s="151">
        <v>7.0464626359635163E-4</v>
      </c>
      <c r="O20" s="151">
        <v>2.422374782383966E-4</v>
      </c>
      <c r="P20" s="151">
        <v>6.9557458658284592E-6</v>
      </c>
      <c r="Q20" s="151">
        <v>2.7190603587579212E-5</v>
      </c>
      <c r="R20" s="151">
        <v>2.9838651539184893E-5</v>
      </c>
      <c r="S20" s="151">
        <v>4.2174175064804472E-3</v>
      </c>
      <c r="T20" s="151">
        <v>3.0684747543734845E-3</v>
      </c>
      <c r="U20" s="151">
        <v>8.1914954077314174E-6</v>
      </c>
      <c r="V20" s="151">
        <v>1.5854017330050739E-3</v>
      </c>
      <c r="W20" s="151">
        <v>7.1516753887896665E-7</v>
      </c>
      <c r="X20" s="151">
        <v>1.3755133268561562E-5</v>
      </c>
      <c r="Y20" s="151">
        <v>3.0636302784531357E-5</v>
      </c>
      <c r="Z20" s="151">
        <v>1.5135965592773305E-4</v>
      </c>
      <c r="AA20" s="151">
        <v>5.0521446382550511E-5</v>
      </c>
      <c r="AB20" s="151">
        <v>2.6408466606757246E-5</v>
      </c>
      <c r="AC20" s="151">
        <v>8.3183713149424394E-5</v>
      </c>
      <c r="AD20" s="151">
        <v>9.7893016797525806E-5</v>
      </c>
      <c r="AE20" s="151">
        <v>1.140312845469236E-3</v>
      </c>
      <c r="AF20" s="151">
        <v>4.2011255968669507E-5</v>
      </c>
      <c r="AG20" s="151">
        <v>1.3665065335925284E-5</v>
      </c>
      <c r="AH20" s="151">
        <v>3.4311178033451138E-5</v>
      </c>
      <c r="AI20" s="151">
        <v>1.3024284109429669E-3</v>
      </c>
      <c r="AJ20" s="151">
        <v>6.2771460920512287E-5</v>
      </c>
      <c r="AK20" s="151">
        <v>0</v>
      </c>
      <c r="AL20" s="151">
        <v>0</v>
      </c>
      <c r="AM20" s="2"/>
      <c r="AN20">
        <v>18</v>
      </c>
      <c r="AO20" s="159">
        <f t="shared" si="1"/>
        <v>0</v>
      </c>
      <c r="AP20" s="159">
        <f t="shared" si="36"/>
        <v>0</v>
      </c>
      <c r="AQ20" s="159">
        <f t="shared" si="37"/>
        <v>0</v>
      </c>
      <c r="AR20" s="159">
        <f t="shared" si="38"/>
        <v>0</v>
      </c>
      <c r="AS20" s="159">
        <f t="shared" si="3"/>
        <v>0</v>
      </c>
      <c r="AT20" s="159">
        <f t="shared" si="4"/>
        <v>0</v>
      </c>
      <c r="AU20" s="159">
        <f t="shared" si="5"/>
        <v>0</v>
      </c>
      <c r="AV20" s="159">
        <f t="shared" si="6"/>
        <v>0</v>
      </c>
      <c r="AW20" s="159">
        <f t="shared" si="7"/>
        <v>0</v>
      </c>
      <c r="AX20" s="159">
        <f t="shared" si="8"/>
        <v>0</v>
      </c>
      <c r="AY20" s="159">
        <f t="shared" si="9"/>
        <v>0</v>
      </c>
      <c r="AZ20" s="159">
        <f t="shared" si="10"/>
        <v>0</v>
      </c>
      <c r="BA20" s="159">
        <f t="shared" si="11"/>
        <v>0</v>
      </c>
      <c r="BB20" s="159">
        <f t="shared" si="12"/>
        <v>0</v>
      </c>
      <c r="BC20" s="159">
        <f t="shared" si="13"/>
        <v>0</v>
      </c>
      <c r="BD20" s="159">
        <f t="shared" si="14"/>
        <v>0</v>
      </c>
      <c r="BE20" s="159">
        <f t="shared" si="15"/>
        <v>0</v>
      </c>
      <c r="BF20" s="159">
        <f t="shared" si="16"/>
        <v>0</v>
      </c>
      <c r="BG20" s="159">
        <f t="shared" si="17"/>
        <v>0</v>
      </c>
      <c r="BH20" s="159">
        <f t="shared" si="18"/>
        <v>0</v>
      </c>
      <c r="BI20" s="159">
        <f t="shared" si="19"/>
        <v>0</v>
      </c>
      <c r="BJ20" s="159">
        <f t="shared" si="20"/>
        <v>0</v>
      </c>
      <c r="BK20" s="159">
        <f t="shared" si="21"/>
        <v>0</v>
      </c>
      <c r="BL20" s="159">
        <f t="shared" si="22"/>
        <v>0</v>
      </c>
      <c r="BM20" s="159">
        <f t="shared" si="23"/>
        <v>0</v>
      </c>
      <c r="BN20" s="159">
        <f t="shared" si="24"/>
        <v>0</v>
      </c>
      <c r="BO20" s="159">
        <f t="shared" si="25"/>
        <v>0</v>
      </c>
      <c r="BP20" s="159">
        <f t="shared" si="26"/>
        <v>0</v>
      </c>
      <c r="BQ20" s="159">
        <f t="shared" si="27"/>
        <v>0</v>
      </c>
      <c r="BR20" s="159">
        <f t="shared" si="28"/>
        <v>0</v>
      </c>
      <c r="BS20" s="159">
        <f t="shared" si="29"/>
        <v>0</v>
      </c>
      <c r="BT20" s="159">
        <f t="shared" si="30"/>
        <v>0</v>
      </c>
      <c r="BU20" s="159">
        <f t="shared" si="31"/>
        <v>0</v>
      </c>
      <c r="BV20" s="159">
        <f t="shared" si="32"/>
        <v>0</v>
      </c>
      <c r="BW20" s="159">
        <f t="shared" si="33"/>
        <v>0</v>
      </c>
      <c r="BX20" s="159">
        <f t="shared" si="34"/>
        <v>0</v>
      </c>
      <c r="BY20" s="159">
        <f t="shared" si="35"/>
        <v>0</v>
      </c>
      <c r="BZ20" s="160">
        <f t="shared" si="2"/>
        <v>0</v>
      </c>
    </row>
    <row r="21" spans="1:78" ht="15" customHeight="1" x14ac:dyDescent="0.15">
      <c r="A21">
        <v>19</v>
      </c>
      <c r="B21" s="151">
        <v>1.3053919830343806E-3</v>
      </c>
      <c r="C21" s="151">
        <v>5.681182525032164E-5</v>
      </c>
      <c r="D21" s="151">
        <v>0</v>
      </c>
      <c r="E21" s="151">
        <v>0</v>
      </c>
      <c r="F21" s="151">
        <v>0</v>
      </c>
      <c r="G21" s="151">
        <v>0</v>
      </c>
      <c r="H21" s="151">
        <v>0</v>
      </c>
      <c r="I21" s="151">
        <v>0</v>
      </c>
      <c r="J21" s="151">
        <v>0</v>
      </c>
      <c r="K21" s="151">
        <v>0</v>
      </c>
      <c r="L21" s="151">
        <v>0</v>
      </c>
      <c r="M21" s="151">
        <v>0</v>
      </c>
      <c r="N21" s="151">
        <v>0</v>
      </c>
      <c r="O21" s="151">
        <v>5.0695431663753542E-4</v>
      </c>
      <c r="P21" s="151">
        <v>0</v>
      </c>
      <c r="Q21" s="151">
        <v>0</v>
      </c>
      <c r="R21" s="151">
        <v>0</v>
      </c>
      <c r="S21" s="151">
        <v>0</v>
      </c>
      <c r="T21" s="151">
        <v>0.23093010530895181</v>
      </c>
      <c r="U21" s="151">
        <v>0</v>
      </c>
      <c r="V21" s="151">
        <v>0</v>
      </c>
      <c r="W21" s="151">
        <v>0</v>
      </c>
      <c r="X21" s="151">
        <v>0</v>
      </c>
      <c r="Y21" s="151">
        <v>0</v>
      </c>
      <c r="Z21" s="151">
        <v>0</v>
      </c>
      <c r="AA21" s="151">
        <v>0</v>
      </c>
      <c r="AB21" s="151">
        <v>0</v>
      </c>
      <c r="AC21" s="151">
        <v>5.670656711187049E-3</v>
      </c>
      <c r="AD21" s="151">
        <v>0</v>
      </c>
      <c r="AE21" s="151">
        <v>3.9547678159963635E-2</v>
      </c>
      <c r="AF21" s="151">
        <v>4.7032287150945796E-5</v>
      </c>
      <c r="AG21" s="151">
        <v>0</v>
      </c>
      <c r="AH21" s="151">
        <v>0</v>
      </c>
      <c r="AI21" s="151">
        <v>2.1082696580974791E-3</v>
      </c>
      <c r="AJ21" s="151">
        <v>2.5979993542774079E-3</v>
      </c>
      <c r="AK21" s="151">
        <v>0</v>
      </c>
      <c r="AL21" s="151">
        <v>0</v>
      </c>
      <c r="AM21" s="2"/>
      <c r="AN21">
        <v>19</v>
      </c>
      <c r="AO21" s="159">
        <f t="shared" si="1"/>
        <v>0</v>
      </c>
      <c r="AP21" s="159">
        <f t="shared" si="36"/>
        <v>0</v>
      </c>
      <c r="AQ21" s="159">
        <f t="shared" si="37"/>
        <v>0</v>
      </c>
      <c r="AR21" s="159">
        <f t="shared" si="38"/>
        <v>0</v>
      </c>
      <c r="AS21" s="159">
        <f t="shared" si="3"/>
        <v>0</v>
      </c>
      <c r="AT21" s="159">
        <f t="shared" si="4"/>
        <v>0</v>
      </c>
      <c r="AU21" s="159">
        <f t="shared" si="5"/>
        <v>0</v>
      </c>
      <c r="AV21" s="159">
        <f t="shared" si="6"/>
        <v>0</v>
      </c>
      <c r="AW21" s="159">
        <f t="shared" si="7"/>
        <v>0</v>
      </c>
      <c r="AX21" s="159">
        <f t="shared" si="8"/>
        <v>0</v>
      </c>
      <c r="AY21" s="159">
        <f t="shared" si="9"/>
        <v>0</v>
      </c>
      <c r="AZ21" s="159">
        <f t="shared" si="10"/>
        <v>0</v>
      </c>
      <c r="BA21" s="159">
        <f t="shared" si="11"/>
        <v>0</v>
      </c>
      <c r="BB21" s="159">
        <f t="shared" si="12"/>
        <v>0</v>
      </c>
      <c r="BC21" s="159">
        <f t="shared" si="13"/>
        <v>0</v>
      </c>
      <c r="BD21" s="159">
        <f t="shared" si="14"/>
        <v>0</v>
      </c>
      <c r="BE21" s="159">
        <f t="shared" si="15"/>
        <v>0</v>
      </c>
      <c r="BF21" s="159">
        <f t="shared" si="16"/>
        <v>0</v>
      </c>
      <c r="BG21" s="159">
        <f t="shared" si="17"/>
        <v>0</v>
      </c>
      <c r="BH21" s="159">
        <f t="shared" si="18"/>
        <v>0</v>
      </c>
      <c r="BI21" s="159">
        <f t="shared" si="19"/>
        <v>0</v>
      </c>
      <c r="BJ21" s="159">
        <f t="shared" si="20"/>
        <v>0</v>
      </c>
      <c r="BK21" s="159">
        <f t="shared" si="21"/>
        <v>0</v>
      </c>
      <c r="BL21" s="159">
        <f t="shared" si="22"/>
        <v>0</v>
      </c>
      <c r="BM21" s="159">
        <f t="shared" si="23"/>
        <v>0</v>
      </c>
      <c r="BN21" s="159">
        <f t="shared" si="24"/>
        <v>0</v>
      </c>
      <c r="BO21" s="159">
        <f t="shared" si="25"/>
        <v>0</v>
      </c>
      <c r="BP21" s="159">
        <f t="shared" si="26"/>
        <v>0</v>
      </c>
      <c r="BQ21" s="159">
        <f t="shared" si="27"/>
        <v>0</v>
      </c>
      <c r="BR21" s="159">
        <f t="shared" si="28"/>
        <v>0</v>
      </c>
      <c r="BS21" s="159">
        <f t="shared" si="29"/>
        <v>0</v>
      </c>
      <c r="BT21" s="159">
        <f t="shared" si="30"/>
        <v>0</v>
      </c>
      <c r="BU21" s="159">
        <f t="shared" si="31"/>
        <v>0</v>
      </c>
      <c r="BV21" s="159">
        <f t="shared" si="32"/>
        <v>0</v>
      </c>
      <c r="BW21" s="159">
        <f t="shared" si="33"/>
        <v>0</v>
      </c>
      <c r="BX21" s="159">
        <f t="shared" si="34"/>
        <v>0</v>
      </c>
      <c r="BY21" s="159">
        <f t="shared" si="35"/>
        <v>0</v>
      </c>
      <c r="BZ21" s="160">
        <f t="shared" si="2"/>
        <v>0</v>
      </c>
    </row>
    <row r="22" spans="1:78" ht="15" customHeight="1" x14ac:dyDescent="0.15">
      <c r="A22">
        <v>20</v>
      </c>
      <c r="B22" s="151">
        <v>6.2435373857009542E-3</v>
      </c>
      <c r="C22" s="151">
        <v>1.1414806734910778E-3</v>
      </c>
      <c r="D22" s="151">
        <v>6.0831515593108253E-3</v>
      </c>
      <c r="E22" s="151">
        <v>6.6945899481657051E-2</v>
      </c>
      <c r="F22" s="151">
        <v>1.2212745626510983E-2</v>
      </c>
      <c r="G22" s="151">
        <v>2.227401005126172E-3</v>
      </c>
      <c r="H22" s="151">
        <v>8.6519103373035953E-3</v>
      </c>
      <c r="I22" s="151">
        <v>3.5985279433466914E-3</v>
      </c>
      <c r="J22" s="151">
        <v>1.0199625996374995E-2</v>
      </c>
      <c r="K22" s="151">
        <v>8.7575036976704143E-3</v>
      </c>
      <c r="L22" s="151">
        <v>2.1469723946081515E-2</v>
      </c>
      <c r="M22" s="151">
        <v>6.8066181377182634E-4</v>
      </c>
      <c r="N22" s="151">
        <v>6.3956902830504655E-4</v>
      </c>
      <c r="O22" s="151">
        <v>3.7252827714510631E-3</v>
      </c>
      <c r="P22" s="151">
        <v>2.2622963795342768E-3</v>
      </c>
      <c r="Q22" s="151">
        <v>2.6554711158307646E-3</v>
      </c>
      <c r="R22" s="151">
        <v>1.5201074821119427E-3</v>
      </c>
      <c r="S22" s="151">
        <v>3.9103833359415419E-3</v>
      </c>
      <c r="T22" s="151">
        <v>1.4669053436116464E-3</v>
      </c>
      <c r="U22" s="151">
        <v>4.0229342628751899E-2</v>
      </c>
      <c r="V22" s="151">
        <v>6.05208681490113E-3</v>
      </c>
      <c r="W22" s="151">
        <v>6.5809660392659201E-3</v>
      </c>
      <c r="X22" s="151">
        <v>3.7836805476150637E-3</v>
      </c>
      <c r="Y22" s="151">
        <v>3.9691369004128405E-3</v>
      </c>
      <c r="Z22" s="151">
        <v>3.5796608568955971E-3</v>
      </c>
      <c r="AA22" s="151">
        <v>3.1196231511379977E-3</v>
      </c>
      <c r="AB22" s="151">
        <v>1.8143820910590981E-5</v>
      </c>
      <c r="AC22" s="151">
        <v>1.0844426890877848E-3</v>
      </c>
      <c r="AD22" s="151">
        <v>1.757152097311189E-2</v>
      </c>
      <c r="AE22" s="151">
        <v>7.1906441733185552E-3</v>
      </c>
      <c r="AF22" s="151">
        <v>1.8035540909246486E-2</v>
      </c>
      <c r="AG22" s="151">
        <v>2.9421434757301575E-3</v>
      </c>
      <c r="AH22" s="151">
        <v>4.053434836526261E-2</v>
      </c>
      <c r="AI22" s="151">
        <v>5.6211256893476409E-3</v>
      </c>
      <c r="AJ22" s="151">
        <v>8.1506175265364574E-3</v>
      </c>
      <c r="AK22" s="151">
        <v>0.15281370747268766</v>
      </c>
      <c r="AL22" s="151">
        <v>3.4884547367058303E-4</v>
      </c>
      <c r="AM22" s="2"/>
      <c r="AN22">
        <v>20</v>
      </c>
      <c r="AO22" s="159">
        <f t="shared" si="1"/>
        <v>0</v>
      </c>
      <c r="AP22" s="159">
        <f t="shared" si="36"/>
        <v>0</v>
      </c>
      <c r="AQ22" s="159">
        <f t="shared" si="37"/>
        <v>0</v>
      </c>
      <c r="AR22" s="159">
        <f t="shared" si="38"/>
        <v>0</v>
      </c>
      <c r="AS22" s="159">
        <f t="shared" si="3"/>
        <v>0</v>
      </c>
      <c r="AT22" s="159">
        <f t="shared" si="4"/>
        <v>0</v>
      </c>
      <c r="AU22" s="159">
        <f t="shared" si="5"/>
        <v>0</v>
      </c>
      <c r="AV22" s="159">
        <f t="shared" si="6"/>
        <v>0</v>
      </c>
      <c r="AW22" s="159">
        <f t="shared" si="7"/>
        <v>0</v>
      </c>
      <c r="AX22" s="159">
        <f t="shared" si="8"/>
        <v>0</v>
      </c>
      <c r="AY22" s="159">
        <f t="shared" si="9"/>
        <v>0</v>
      </c>
      <c r="AZ22" s="159">
        <f t="shared" si="10"/>
        <v>0</v>
      </c>
      <c r="BA22" s="159">
        <f t="shared" si="11"/>
        <v>0</v>
      </c>
      <c r="BB22" s="159">
        <f t="shared" si="12"/>
        <v>0</v>
      </c>
      <c r="BC22" s="159">
        <f t="shared" si="13"/>
        <v>0</v>
      </c>
      <c r="BD22" s="159">
        <f t="shared" si="14"/>
        <v>0</v>
      </c>
      <c r="BE22" s="159">
        <f t="shared" si="15"/>
        <v>0</v>
      </c>
      <c r="BF22" s="159">
        <f t="shared" si="16"/>
        <v>0</v>
      </c>
      <c r="BG22" s="159">
        <f t="shared" si="17"/>
        <v>0</v>
      </c>
      <c r="BH22" s="159">
        <f t="shared" si="18"/>
        <v>0</v>
      </c>
      <c r="BI22" s="159">
        <f t="shared" si="19"/>
        <v>0</v>
      </c>
      <c r="BJ22" s="159">
        <f t="shared" si="20"/>
        <v>0</v>
      </c>
      <c r="BK22" s="159">
        <f t="shared" si="21"/>
        <v>0</v>
      </c>
      <c r="BL22" s="159">
        <f t="shared" si="22"/>
        <v>0</v>
      </c>
      <c r="BM22" s="159">
        <f t="shared" si="23"/>
        <v>0</v>
      </c>
      <c r="BN22" s="159">
        <f t="shared" si="24"/>
        <v>0</v>
      </c>
      <c r="BO22" s="159">
        <f t="shared" si="25"/>
        <v>0</v>
      </c>
      <c r="BP22" s="159">
        <f t="shared" si="26"/>
        <v>0</v>
      </c>
      <c r="BQ22" s="159">
        <f t="shared" si="27"/>
        <v>0</v>
      </c>
      <c r="BR22" s="159">
        <f t="shared" si="28"/>
        <v>0</v>
      </c>
      <c r="BS22" s="159">
        <f t="shared" si="29"/>
        <v>0</v>
      </c>
      <c r="BT22" s="159">
        <f t="shared" si="30"/>
        <v>0</v>
      </c>
      <c r="BU22" s="159">
        <f t="shared" si="31"/>
        <v>0</v>
      </c>
      <c r="BV22" s="159">
        <f t="shared" si="32"/>
        <v>0</v>
      </c>
      <c r="BW22" s="159">
        <f t="shared" si="33"/>
        <v>0</v>
      </c>
      <c r="BX22" s="159">
        <f t="shared" si="34"/>
        <v>0</v>
      </c>
      <c r="BY22" s="159">
        <f t="shared" si="35"/>
        <v>0</v>
      </c>
      <c r="BZ22" s="160">
        <f t="shared" si="2"/>
        <v>0</v>
      </c>
    </row>
    <row r="23" spans="1:78" ht="15" customHeight="1" x14ac:dyDescent="0.15">
      <c r="A23">
        <v>21</v>
      </c>
      <c r="B23" s="151">
        <v>2.9905553335811512E-3</v>
      </c>
      <c r="C23" s="151">
        <v>2.4083843765732504E-3</v>
      </c>
      <c r="D23" s="151">
        <v>6.7033301190984156E-4</v>
      </c>
      <c r="E23" s="151">
        <v>2.9272810025649095E-3</v>
      </c>
      <c r="F23" s="151">
        <v>5.0012486998415222E-3</v>
      </c>
      <c r="G23" s="151">
        <v>8.1962720861989303E-4</v>
      </c>
      <c r="H23" s="151">
        <v>1.9659172280895127E-3</v>
      </c>
      <c r="I23" s="151">
        <v>3.9418287720565104E-3</v>
      </c>
      <c r="J23" s="151">
        <v>5.3768590367968775E-3</v>
      </c>
      <c r="K23" s="151">
        <v>2.9944699908209475E-3</v>
      </c>
      <c r="L23" s="151">
        <v>2.715898754792449E-3</v>
      </c>
      <c r="M23" s="151">
        <v>3.0697463224899977E-3</v>
      </c>
      <c r="N23" s="151">
        <v>1.6114421329611788E-3</v>
      </c>
      <c r="O23" s="151">
        <v>1.1643186598764485E-3</v>
      </c>
      <c r="P23" s="151">
        <v>1.0826978220120575E-3</v>
      </c>
      <c r="Q23" s="151">
        <v>4.5678803834476788E-3</v>
      </c>
      <c r="R23" s="151">
        <v>1.3284630954623505E-3</v>
      </c>
      <c r="S23" s="151">
        <v>3.1764928591636348E-4</v>
      </c>
      <c r="T23" s="151">
        <v>6.7068925362965073E-4</v>
      </c>
      <c r="U23" s="151">
        <v>1.9209524434783143E-3</v>
      </c>
      <c r="V23" s="151">
        <v>4.7920448169921681E-4</v>
      </c>
      <c r="W23" s="151">
        <v>1.7762977987030082E-2</v>
      </c>
      <c r="X23" s="151">
        <v>1.7561965460237701E-2</v>
      </c>
      <c r="Y23" s="151">
        <v>8.2197310573425635E-4</v>
      </c>
      <c r="Z23" s="151">
        <v>3.4987429895210098E-3</v>
      </c>
      <c r="AA23" s="151">
        <v>1.3525149725161746E-3</v>
      </c>
      <c r="AB23" s="151">
        <v>1.5424801930609598E-2</v>
      </c>
      <c r="AC23" s="151">
        <v>2.4629516421861724E-3</v>
      </c>
      <c r="AD23" s="151">
        <v>1.0549212499131372E-3</v>
      </c>
      <c r="AE23" s="151">
        <v>5.4620478520147802E-3</v>
      </c>
      <c r="AF23" s="151">
        <v>5.4586011952284406E-3</v>
      </c>
      <c r="AG23" s="151">
        <v>1.8890424701718032E-3</v>
      </c>
      <c r="AH23" s="151">
        <v>5.7621740278617059E-4</v>
      </c>
      <c r="AI23" s="151">
        <v>7.0839575917921191E-4</v>
      </c>
      <c r="AJ23" s="151">
        <v>2.8203905612085708E-3</v>
      </c>
      <c r="AK23" s="151">
        <v>0</v>
      </c>
      <c r="AL23" s="151">
        <v>3.4624549455558769E-4</v>
      </c>
      <c r="AM23" s="2"/>
      <c r="AN23">
        <v>21</v>
      </c>
      <c r="AO23" s="159">
        <f t="shared" si="1"/>
        <v>0</v>
      </c>
      <c r="AP23" s="159">
        <f t="shared" si="36"/>
        <v>0</v>
      </c>
      <c r="AQ23" s="159">
        <f t="shared" si="37"/>
        <v>0</v>
      </c>
      <c r="AR23" s="159">
        <f t="shared" si="38"/>
        <v>0</v>
      </c>
      <c r="AS23" s="159">
        <f t="shared" si="3"/>
        <v>0</v>
      </c>
      <c r="AT23" s="159">
        <f t="shared" si="4"/>
        <v>0</v>
      </c>
      <c r="AU23" s="159">
        <f t="shared" si="5"/>
        <v>0</v>
      </c>
      <c r="AV23" s="159">
        <f t="shared" si="6"/>
        <v>0</v>
      </c>
      <c r="AW23" s="159">
        <f t="shared" si="7"/>
        <v>0</v>
      </c>
      <c r="AX23" s="159">
        <f t="shared" si="8"/>
        <v>0</v>
      </c>
      <c r="AY23" s="159">
        <f t="shared" si="9"/>
        <v>0</v>
      </c>
      <c r="AZ23" s="159">
        <f t="shared" si="10"/>
        <v>0</v>
      </c>
      <c r="BA23" s="159">
        <f t="shared" si="11"/>
        <v>0</v>
      </c>
      <c r="BB23" s="159">
        <f t="shared" si="12"/>
        <v>0</v>
      </c>
      <c r="BC23" s="159">
        <f t="shared" si="13"/>
        <v>0</v>
      </c>
      <c r="BD23" s="159">
        <f t="shared" si="14"/>
        <v>0</v>
      </c>
      <c r="BE23" s="159">
        <f t="shared" si="15"/>
        <v>0</v>
      </c>
      <c r="BF23" s="159">
        <f t="shared" si="16"/>
        <v>0</v>
      </c>
      <c r="BG23" s="159">
        <f t="shared" si="17"/>
        <v>0</v>
      </c>
      <c r="BH23" s="159">
        <f t="shared" si="18"/>
        <v>0</v>
      </c>
      <c r="BI23" s="159">
        <f t="shared" si="19"/>
        <v>0</v>
      </c>
      <c r="BJ23" s="159">
        <f t="shared" si="20"/>
        <v>0</v>
      </c>
      <c r="BK23" s="159">
        <f t="shared" si="21"/>
        <v>0</v>
      </c>
      <c r="BL23" s="159">
        <f t="shared" si="22"/>
        <v>0</v>
      </c>
      <c r="BM23" s="159">
        <f t="shared" si="23"/>
        <v>0</v>
      </c>
      <c r="BN23" s="159">
        <f t="shared" si="24"/>
        <v>0</v>
      </c>
      <c r="BO23" s="159">
        <f t="shared" si="25"/>
        <v>0</v>
      </c>
      <c r="BP23" s="159">
        <f t="shared" si="26"/>
        <v>0</v>
      </c>
      <c r="BQ23" s="159">
        <f t="shared" si="27"/>
        <v>0</v>
      </c>
      <c r="BR23" s="159">
        <f t="shared" si="28"/>
        <v>0</v>
      </c>
      <c r="BS23" s="159">
        <f t="shared" si="29"/>
        <v>0</v>
      </c>
      <c r="BT23" s="159">
        <f t="shared" si="30"/>
        <v>0</v>
      </c>
      <c r="BU23" s="159">
        <f t="shared" si="31"/>
        <v>0</v>
      </c>
      <c r="BV23" s="159">
        <f t="shared" si="32"/>
        <v>0</v>
      </c>
      <c r="BW23" s="159">
        <f t="shared" si="33"/>
        <v>0</v>
      </c>
      <c r="BX23" s="159">
        <f t="shared" si="34"/>
        <v>0</v>
      </c>
      <c r="BY23" s="159">
        <f t="shared" si="35"/>
        <v>0</v>
      </c>
      <c r="BZ23" s="160">
        <f t="shared" si="2"/>
        <v>0</v>
      </c>
    </row>
    <row r="24" spans="1:78" ht="15" customHeight="1" x14ac:dyDescent="0.15">
      <c r="A24">
        <v>22</v>
      </c>
      <c r="B24" s="151">
        <v>9.0305116467552411E-3</v>
      </c>
      <c r="C24" s="151">
        <v>1.5274077725569168E-2</v>
      </c>
      <c r="D24" s="151">
        <v>6.0389380946546244E-2</v>
      </c>
      <c r="E24" s="151">
        <v>5.1464356217908999E-2</v>
      </c>
      <c r="F24" s="151">
        <v>7.2997966015721935E-2</v>
      </c>
      <c r="G24" s="151">
        <v>2.114643715199635E-2</v>
      </c>
      <c r="H24" s="151">
        <v>9.2893689569719537E-2</v>
      </c>
      <c r="I24" s="151">
        <v>3.0955657383567172E-2</v>
      </c>
      <c r="J24" s="151">
        <v>6.3648172337132117E-2</v>
      </c>
      <c r="K24" s="151">
        <v>6.2401007700071932E-2</v>
      </c>
      <c r="L24" s="151">
        <v>5.581156551654242E-2</v>
      </c>
      <c r="M24" s="151">
        <v>1.8668147856225614E-2</v>
      </c>
      <c r="N24" s="151">
        <v>4.8225231148156501E-2</v>
      </c>
      <c r="O24" s="151">
        <v>6.1347990392617985E-2</v>
      </c>
      <c r="P24" s="151">
        <v>8.1900309770544331E-3</v>
      </c>
      <c r="Q24" s="151">
        <v>1.2342157592988326E-2</v>
      </c>
      <c r="R24" s="151">
        <v>7.2775869595763001E-2</v>
      </c>
      <c r="S24" s="151">
        <v>1.5584276054760485E-2</v>
      </c>
      <c r="T24" s="151">
        <v>2.3313049910268266E-2</v>
      </c>
      <c r="U24" s="151">
        <v>2.1579726281381394E-2</v>
      </c>
      <c r="V24" s="151">
        <v>9.9096632837363668E-3</v>
      </c>
      <c r="W24" s="151">
        <v>0.39985563792011641</v>
      </c>
      <c r="X24" s="151">
        <v>9.6652679828272539E-2</v>
      </c>
      <c r="Y24" s="151">
        <v>7.4507515922612261E-2</v>
      </c>
      <c r="Z24" s="151">
        <v>1.6241171344063023E-2</v>
      </c>
      <c r="AA24" s="151">
        <v>2.6740074920639279E-2</v>
      </c>
      <c r="AB24" s="151">
        <v>3.8569044757036041E-3</v>
      </c>
      <c r="AC24" s="151">
        <v>3.6763860334345443E-2</v>
      </c>
      <c r="AD24" s="151">
        <v>4.0736516178168258E-2</v>
      </c>
      <c r="AE24" s="151">
        <v>6.0544411123267007E-2</v>
      </c>
      <c r="AF24" s="151">
        <v>4.8005165374213177E-2</v>
      </c>
      <c r="AG24" s="151">
        <v>3.0646160626274677E-2</v>
      </c>
      <c r="AH24" s="151">
        <v>5.2750224449491921E-2</v>
      </c>
      <c r="AI24" s="151">
        <v>1.8698649343328742E-2</v>
      </c>
      <c r="AJ24" s="151">
        <v>2.6086463702267682E-2</v>
      </c>
      <c r="AK24" s="151">
        <v>0</v>
      </c>
      <c r="AL24" s="151">
        <v>5.2024528651243129E-2</v>
      </c>
      <c r="AM24" s="2"/>
      <c r="AN24">
        <v>22</v>
      </c>
      <c r="AO24" s="159">
        <f t="shared" si="1"/>
        <v>0</v>
      </c>
      <c r="AP24" s="159">
        <f t="shared" si="36"/>
        <v>0</v>
      </c>
      <c r="AQ24" s="159">
        <f t="shared" si="37"/>
        <v>0</v>
      </c>
      <c r="AR24" s="159">
        <f t="shared" si="38"/>
        <v>0</v>
      </c>
      <c r="AS24" s="159">
        <f t="shared" si="3"/>
        <v>0</v>
      </c>
      <c r="AT24" s="159">
        <f t="shared" si="4"/>
        <v>0</v>
      </c>
      <c r="AU24" s="159">
        <f t="shared" si="5"/>
        <v>0</v>
      </c>
      <c r="AV24" s="159">
        <f t="shared" si="6"/>
        <v>0</v>
      </c>
      <c r="AW24" s="159">
        <f t="shared" si="7"/>
        <v>0</v>
      </c>
      <c r="AX24" s="159">
        <f t="shared" si="8"/>
        <v>0</v>
      </c>
      <c r="AY24" s="159">
        <f t="shared" si="9"/>
        <v>0</v>
      </c>
      <c r="AZ24" s="159">
        <f t="shared" si="10"/>
        <v>0</v>
      </c>
      <c r="BA24" s="159">
        <f t="shared" si="11"/>
        <v>0</v>
      </c>
      <c r="BB24" s="159">
        <f t="shared" si="12"/>
        <v>0</v>
      </c>
      <c r="BC24" s="159">
        <f t="shared" si="13"/>
        <v>0</v>
      </c>
      <c r="BD24" s="159">
        <f t="shared" si="14"/>
        <v>0</v>
      </c>
      <c r="BE24" s="159">
        <f t="shared" si="15"/>
        <v>0</v>
      </c>
      <c r="BF24" s="159">
        <f t="shared" si="16"/>
        <v>0</v>
      </c>
      <c r="BG24" s="159">
        <f t="shared" si="17"/>
        <v>0</v>
      </c>
      <c r="BH24" s="159">
        <f t="shared" si="18"/>
        <v>0</v>
      </c>
      <c r="BI24" s="159">
        <f t="shared" si="19"/>
        <v>0</v>
      </c>
      <c r="BJ24" s="159">
        <f t="shared" si="20"/>
        <v>0</v>
      </c>
      <c r="BK24" s="159">
        <f t="shared" si="21"/>
        <v>0</v>
      </c>
      <c r="BL24" s="159">
        <f t="shared" si="22"/>
        <v>0</v>
      </c>
      <c r="BM24" s="159">
        <f t="shared" si="23"/>
        <v>0</v>
      </c>
      <c r="BN24" s="159">
        <f t="shared" si="24"/>
        <v>0</v>
      </c>
      <c r="BO24" s="159">
        <f t="shared" si="25"/>
        <v>0</v>
      </c>
      <c r="BP24" s="159">
        <f t="shared" si="26"/>
        <v>0</v>
      </c>
      <c r="BQ24" s="159">
        <f t="shared" si="27"/>
        <v>0</v>
      </c>
      <c r="BR24" s="159">
        <f t="shared" si="28"/>
        <v>0</v>
      </c>
      <c r="BS24" s="159">
        <f t="shared" si="29"/>
        <v>0</v>
      </c>
      <c r="BT24" s="159">
        <f t="shared" si="30"/>
        <v>0</v>
      </c>
      <c r="BU24" s="159">
        <f t="shared" si="31"/>
        <v>0</v>
      </c>
      <c r="BV24" s="159">
        <f t="shared" si="32"/>
        <v>0</v>
      </c>
      <c r="BW24" s="159">
        <f t="shared" si="33"/>
        <v>0</v>
      </c>
      <c r="BX24" s="159">
        <f t="shared" si="34"/>
        <v>0</v>
      </c>
      <c r="BY24" s="159">
        <f t="shared" si="35"/>
        <v>0</v>
      </c>
      <c r="BZ24" s="160">
        <f t="shared" si="2"/>
        <v>0</v>
      </c>
    </row>
    <row r="25" spans="1:78" ht="15" customHeight="1" x14ac:dyDescent="0.15">
      <c r="A25">
        <v>23</v>
      </c>
      <c r="B25" s="151">
        <v>2.7909546795230916E-4</v>
      </c>
      <c r="C25" s="151">
        <v>1.005132292890306E-4</v>
      </c>
      <c r="D25" s="151">
        <v>5.7906119458514017E-4</v>
      </c>
      <c r="E25" s="151">
        <v>8.3889282558359621E-4</v>
      </c>
      <c r="F25" s="151">
        <v>1.6645792858300385E-3</v>
      </c>
      <c r="G25" s="151">
        <v>2.407822158180366E-4</v>
      </c>
      <c r="H25" s="151">
        <v>4.210671345502806E-4</v>
      </c>
      <c r="I25" s="151">
        <v>5.3423015259510985E-4</v>
      </c>
      <c r="J25" s="151">
        <v>3.9740629822684355E-4</v>
      </c>
      <c r="K25" s="151">
        <v>7.2693521171365741E-4</v>
      </c>
      <c r="L25" s="151">
        <v>2.2329186450901413E-4</v>
      </c>
      <c r="M25" s="151">
        <v>3.1038346246145906E-4</v>
      </c>
      <c r="N25" s="151">
        <v>2.1494465955575941E-4</v>
      </c>
      <c r="O25" s="151">
        <v>1.3694645260136084E-4</v>
      </c>
      <c r="P25" s="151">
        <v>1.2664254541922161E-4</v>
      </c>
      <c r="Q25" s="151">
        <v>7.5605128945901198E-4</v>
      </c>
      <c r="R25" s="151">
        <v>2.2793325494869525E-4</v>
      </c>
      <c r="S25" s="151">
        <v>4.0369605450636579E-5</v>
      </c>
      <c r="T25" s="151">
        <v>1.5933459030437761E-4</v>
      </c>
      <c r="U25" s="151">
        <v>1.8130866181419227E-4</v>
      </c>
      <c r="V25" s="151">
        <v>2.140906898537081E-4</v>
      </c>
      <c r="W25" s="151">
        <v>2.1288813315435866E-4</v>
      </c>
      <c r="X25" s="151">
        <v>3.1703884019433345E-2</v>
      </c>
      <c r="Y25" s="151">
        <v>1.7054943233575802E-3</v>
      </c>
      <c r="Z25" s="151">
        <v>1.954905051839889E-3</v>
      </c>
      <c r="AA25" s="151">
        <v>2.766239596905881E-4</v>
      </c>
      <c r="AB25" s="151">
        <v>9.1885638493174082E-5</v>
      </c>
      <c r="AC25" s="151">
        <v>1.2399764221007633E-3</v>
      </c>
      <c r="AD25" s="151">
        <v>5.5269344859580529E-4</v>
      </c>
      <c r="AE25" s="151">
        <v>9.7379308910973427E-4</v>
      </c>
      <c r="AF25" s="151">
        <v>1.2425456968818034E-3</v>
      </c>
      <c r="AG25" s="151">
        <v>8.061599448517056E-3</v>
      </c>
      <c r="AH25" s="151">
        <v>1.6884770194674193E-4</v>
      </c>
      <c r="AI25" s="151">
        <v>1.5463519475263874E-4</v>
      </c>
      <c r="AJ25" s="151">
        <v>3.6144633373514892E-3</v>
      </c>
      <c r="AK25" s="151">
        <v>0</v>
      </c>
      <c r="AL25" s="151">
        <v>1.2854207090084771E-4</v>
      </c>
      <c r="AM25" s="2"/>
      <c r="AN25">
        <v>23</v>
      </c>
      <c r="AO25" s="159">
        <f t="shared" si="1"/>
        <v>0</v>
      </c>
      <c r="AP25" s="159">
        <f t="shared" si="36"/>
        <v>0</v>
      </c>
      <c r="AQ25" s="159">
        <f t="shared" si="37"/>
        <v>0</v>
      </c>
      <c r="AR25" s="159">
        <f t="shared" si="38"/>
        <v>0</v>
      </c>
      <c r="AS25" s="159">
        <f t="shared" si="3"/>
        <v>0</v>
      </c>
      <c r="AT25" s="159">
        <f t="shared" si="4"/>
        <v>0</v>
      </c>
      <c r="AU25" s="159">
        <f t="shared" si="5"/>
        <v>0</v>
      </c>
      <c r="AV25" s="159">
        <f t="shared" si="6"/>
        <v>0</v>
      </c>
      <c r="AW25" s="159">
        <f t="shared" si="7"/>
        <v>0</v>
      </c>
      <c r="AX25" s="159">
        <f t="shared" si="8"/>
        <v>0</v>
      </c>
      <c r="AY25" s="159">
        <f t="shared" si="9"/>
        <v>0</v>
      </c>
      <c r="AZ25" s="159">
        <f t="shared" si="10"/>
        <v>0</v>
      </c>
      <c r="BA25" s="159">
        <f t="shared" si="11"/>
        <v>0</v>
      </c>
      <c r="BB25" s="159">
        <f t="shared" si="12"/>
        <v>0</v>
      </c>
      <c r="BC25" s="159">
        <f t="shared" si="13"/>
        <v>0</v>
      </c>
      <c r="BD25" s="159">
        <f t="shared" si="14"/>
        <v>0</v>
      </c>
      <c r="BE25" s="159">
        <f t="shared" si="15"/>
        <v>0</v>
      </c>
      <c r="BF25" s="159">
        <f t="shared" si="16"/>
        <v>0</v>
      </c>
      <c r="BG25" s="159">
        <f t="shared" si="17"/>
        <v>0</v>
      </c>
      <c r="BH25" s="159">
        <f t="shared" si="18"/>
        <v>0</v>
      </c>
      <c r="BI25" s="159">
        <f t="shared" si="19"/>
        <v>0</v>
      </c>
      <c r="BJ25" s="159">
        <f t="shared" si="20"/>
        <v>0</v>
      </c>
      <c r="BK25" s="159">
        <f t="shared" si="21"/>
        <v>0</v>
      </c>
      <c r="BL25" s="159">
        <f t="shared" si="22"/>
        <v>0</v>
      </c>
      <c r="BM25" s="159">
        <f t="shared" si="23"/>
        <v>0</v>
      </c>
      <c r="BN25" s="159">
        <f t="shared" si="24"/>
        <v>0</v>
      </c>
      <c r="BO25" s="159">
        <f t="shared" si="25"/>
        <v>0</v>
      </c>
      <c r="BP25" s="159">
        <f t="shared" si="26"/>
        <v>0</v>
      </c>
      <c r="BQ25" s="159">
        <f t="shared" si="27"/>
        <v>0</v>
      </c>
      <c r="BR25" s="159">
        <f t="shared" si="28"/>
        <v>0</v>
      </c>
      <c r="BS25" s="159">
        <f t="shared" si="29"/>
        <v>0</v>
      </c>
      <c r="BT25" s="159">
        <f t="shared" si="30"/>
        <v>0</v>
      </c>
      <c r="BU25" s="159">
        <f t="shared" si="31"/>
        <v>0</v>
      </c>
      <c r="BV25" s="159">
        <f t="shared" si="32"/>
        <v>0</v>
      </c>
      <c r="BW25" s="159">
        <f t="shared" si="33"/>
        <v>0</v>
      </c>
      <c r="BX25" s="159">
        <f t="shared" si="34"/>
        <v>0</v>
      </c>
      <c r="BY25" s="159">
        <f t="shared" si="35"/>
        <v>0</v>
      </c>
      <c r="BZ25" s="160">
        <f t="shared" si="2"/>
        <v>0</v>
      </c>
    </row>
    <row r="26" spans="1:78" ht="15" customHeight="1" x14ac:dyDescent="0.15">
      <c r="A26">
        <v>24</v>
      </c>
      <c r="B26" s="151">
        <v>1.6953833439126202E-4</v>
      </c>
      <c r="C26" s="151">
        <v>6.0832354421882866E-4</v>
      </c>
      <c r="D26" s="151">
        <v>1.0947573773296636E-3</v>
      </c>
      <c r="E26" s="151">
        <v>5.1358366335315698E-4</v>
      </c>
      <c r="F26" s="151">
        <v>1.0497517216130725E-3</v>
      </c>
      <c r="G26" s="151">
        <v>1.3868093473240653E-3</v>
      </c>
      <c r="H26" s="151">
        <v>2.3150491315285322E-4</v>
      </c>
      <c r="I26" s="151">
        <v>3.7244085180818007E-4</v>
      </c>
      <c r="J26" s="151">
        <v>2.1474905194977757E-3</v>
      </c>
      <c r="K26" s="151">
        <v>2.1319822801790672E-4</v>
      </c>
      <c r="L26" s="151">
        <v>3.954328049315895E-5</v>
      </c>
      <c r="M26" s="151">
        <v>9.167002218928575E-5</v>
      </c>
      <c r="N26" s="151">
        <v>2.8761321862516597E-4</v>
      </c>
      <c r="O26" s="151">
        <v>4.1632896982194653E-5</v>
      </c>
      <c r="P26" s="151">
        <v>2.7031467554443703E-4</v>
      </c>
      <c r="Q26" s="151">
        <v>7.5228555277314095E-4</v>
      </c>
      <c r="R26" s="151">
        <v>5.1313138071535443E-4</v>
      </c>
      <c r="S26" s="151">
        <v>1.0518614328572239E-4</v>
      </c>
      <c r="T26" s="151">
        <v>3.6917715036841839E-4</v>
      </c>
      <c r="U26" s="151">
        <v>5.2581917259188172E-4</v>
      </c>
      <c r="V26" s="151">
        <v>2.6271906183805878E-3</v>
      </c>
      <c r="W26" s="151">
        <v>2.0032509876802922E-2</v>
      </c>
      <c r="X26" s="151">
        <v>2.9312585233711602E-3</v>
      </c>
      <c r="Y26" s="151">
        <v>0</v>
      </c>
      <c r="Z26" s="151">
        <v>1.5813032863097917E-3</v>
      </c>
      <c r="AA26" s="151">
        <v>1.6383356125846918E-3</v>
      </c>
      <c r="AB26" s="151">
        <v>1.1988245305843426E-5</v>
      </c>
      <c r="AC26" s="151">
        <v>4.3268990985459487E-3</v>
      </c>
      <c r="AD26" s="151">
        <v>4.9668379785519729E-3</v>
      </c>
      <c r="AE26" s="151">
        <v>3.3319871533836809E-2</v>
      </c>
      <c r="AF26" s="151">
        <v>5.5453928631663688E-3</v>
      </c>
      <c r="AG26" s="151">
        <v>4.4803387604576018E-3</v>
      </c>
      <c r="AH26" s="151">
        <v>7.4710184132850549E-5</v>
      </c>
      <c r="AI26" s="151">
        <v>3.6288905179356095E-4</v>
      </c>
      <c r="AJ26" s="151">
        <v>1.9597309944644765E-2</v>
      </c>
      <c r="AK26" s="151">
        <v>0</v>
      </c>
      <c r="AL26" s="151">
        <v>5.1086227567699594E-3</v>
      </c>
      <c r="AM26" s="2"/>
      <c r="AN26">
        <v>24</v>
      </c>
      <c r="AO26" s="159">
        <f t="shared" si="1"/>
        <v>0</v>
      </c>
      <c r="AP26" s="159">
        <f t="shared" si="36"/>
        <v>0</v>
      </c>
      <c r="AQ26" s="159">
        <f t="shared" si="37"/>
        <v>0</v>
      </c>
      <c r="AR26" s="159">
        <f t="shared" si="38"/>
        <v>0</v>
      </c>
      <c r="AS26" s="159">
        <f t="shared" si="3"/>
        <v>0</v>
      </c>
      <c r="AT26" s="159">
        <f t="shared" si="4"/>
        <v>0</v>
      </c>
      <c r="AU26" s="159">
        <f t="shared" si="5"/>
        <v>0</v>
      </c>
      <c r="AV26" s="159">
        <f t="shared" si="6"/>
        <v>0</v>
      </c>
      <c r="AW26" s="159">
        <f t="shared" si="7"/>
        <v>0</v>
      </c>
      <c r="AX26" s="159">
        <f t="shared" si="8"/>
        <v>0</v>
      </c>
      <c r="AY26" s="159">
        <f t="shared" si="9"/>
        <v>0</v>
      </c>
      <c r="AZ26" s="159">
        <f t="shared" si="10"/>
        <v>0</v>
      </c>
      <c r="BA26" s="159">
        <f t="shared" si="11"/>
        <v>0</v>
      </c>
      <c r="BB26" s="159">
        <f t="shared" si="12"/>
        <v>0</v>
      </c>
      <c r="BC26" s="159">
        <f t="shared" si="13"/>
        <v>0</v>
      </c>
      <c r="BD26" s="159">
        <f t="shared" si="14"/>
        <v>0</v>
      </c>
      <c r="BE26" s="159">
        <f t="shared" si="15"/>
        <v>0</v>
      </c>
      <c r="BF26" s="159">
        <f t="shared" si="16"/>
        <v>0</v>
      </c>
      <c r="BG26" s="159">
        <f t="shared" si="17"/>
        <v>0</v>
      </c>
      <c r="BH26" s="159">
        <f t="shared" si="18"/>
        <v>0</v>
      </c>
      <c r="BI26" s="159">
        <f t="shared" si="19"/>
        <v>0</v>
      </c>
      <c r="BJ26" s="159">
        <f t="shared" si="20"/>
        <v>0</v>
      </c>
      <c r="BK26" s="159">
        <f t="shared" si="21"/>
        <v>0</v>
      </c>
      <c r="BL26" s="159">
        <f t="shared" si="22"/>
        <v>0</v>
      </c>
      <c r="BM26" s="159">
        <f t="shared" si="23"/>
        <v>0</v>
      </c>
      <c r="BN26" s="159">
        <f t="shared" si="24"/>
        <v>0</v>
      </c>
      <c r="BO26" s="159">
        <f t="shared" si="25"/>
        <v>0</v>
      </c>
      <c r="BP26" s="159">
        <f t="shared" si="26"/>
        <v>0</v>
      </c>
      <c r="BQ26" s="159">
        <f t="shared" si="27"/>
        <v>0</v>
      </c>
      <c r="BR26" s="159">
        <f t="shared" si="28"/>
        <v>0</v>
      </c>
      <c r="BS26" s="159">
        <f t="shared" si="29"/>
        <v>0</v>
      </c>
      <c r="BT26" s="159">
        <f t="shared" si="30"/>
        <v>0</v>
      </c>
      <c r="BU26" s="159">
        <f t="shared" si="31"/>
        <v>0</v>
      </c>
      <c r="BV26" s="159">
        <f t="shared" si="32"/>
        <v>0</v>
      </c>
      <c r="BW26" s="159">
        <f t="shared" si="33"/>
        <v>0</v>
      </c>
      <c r="BX26" s="159">
        <f t="shared" si="34"/>
        <v>0</v>
      </c>
      <c r="BY26" s="159">
        <f t="shared" si="35"/>
        <v>0</v>
      </c>
      <c r="BZ26" s="160">
        <f t="shared" si="2"/>
        <v>0</v>
      </c>
    </row>
    <row r="27" spans="1:78" ht="15" customHeight="1" x14ac:dyDescent="0.15">
      <c r="A27">
        <v>25</v>
      </c>
      <c r="B27" s="151">
        <v>4.3709602749395761E-2</v>
      </c>
      <c r="C27" s="151">
        <v>3.8959801700509033E-3</v>
      </c>
      <c r="D27" s="151">
        <v>3.6741091239212542E-2</v>
      </c>
      <c r="E27" s="151">
        <v>6.4612754453216209E-2</v>
      </c>
      <c r="F27" s="151">
        <v>6.3836531315310932E-2</v>
      </c>
      <c r="G27" s="151">
        <v>1.7867966936238957E-2</v>
      </c>
      <c r="H27" s="151">
        <v>6.8999242688381262E-3</v>
      </c>
      <c r="I27" s="151">
        <v>5.727962973767578E-2</v>
      </c>
      <c r="J27" s="151">
        <v>2.1893160294817405E-2</v>
      </c>
      <c r="K27" s="151">
        <v>1.3487255292038994E-2</v>
      </c>
      <c r="L27" s="151">
        <v>7.9602210884825546E-3</v>
      </c>
      <c r="M27" s="151">
        <v>2.9017027016478708E-2</v>
      </c>
      <c r="N27" s="151">
        <v>2.0233571564174511E-2</v>
      </c>
      <c r="O27" s="151">
        <v>2.9965334368995612E-2</v>
      </c>
      <c r="P27" s="151">
        <v>3.648768413238463E-2</v>
      </c>
      <c r="Q27" s="151">
        <v>2.5881244929149595E-2</v>
      </c>
      <c r="R27" s="151">
        <v>4.2038052721025856E-2</v>
      </c>
      <c r="S27" s="151">
        <v>1.5054806966539387E-2</v>
      </c>
      <c r="T27" s="151">
        <v>5.6960995897388879E-2</v>
      </c>
      <c r="U27" s="151">
        <v>5.4246153849032024E-2</v>
      </c>
      <c r="V27" s="151">
        <v>2.0162964864261515E-2</v>
      </c>
      <c r="W27" s="151">
        <v>1.9379332947124017E-2</v>
      </c>
      <c r="X27" s="151">
        <v>2.007683402342969E-2</v>
      </c>
      <c r="Y27" s="151">
        <v>2.0839270494529435E-2</v>
      </c>
      <c r="Z27" s="151">
        <v>7.4795618708769114E-3</v>
      </c>
      <c r="AA27" s="151">
        <v>2.3404885135715234E-3</v>
      </c>
      <c r="AB27" s="151">
        <v>1.4470780801863969E-3</v>
      </c>
      <c r="AC27" s="151">
        <v>4.006201414496556E-2</v>
      </c>
      <c r="AD27" s="151">
        <v>5.4945375691750134E-3</v>
      </c>
      <c r="AE27" s="151">
        <v>6.4225419438187267E-3</v>
      </c>
      <c r="AF27" s="151">
        <v>6.4558009094540193E-3</v>
      </c>
      <c r="AG27" s="151">
        <v>2.5482318228225546E-2</v>
      </c>
      <c r="AH27" s="151">
        <v>2.5024285845730364E-2</v>
      </c>
      <c r="AI27" s="151">
        <v>8.2129212937188129E-3</v>
      </c>
      <c r="AJ27" s="151">
        <v>5.9546353181749848E-2</v>
      </c>
      <c r="AK27" s="151">
        <v>0.23897123765694586</v>
      </c>
      <c r="AL27" s="151">
        <v>1.2818569445318887E-3</v>
      </c>
      <c r="AM27" s="2"/>
      <c r="AN27">
        <v>25</v>
      </c>
      <c r="AO27" s="159">
        <f t="shared" si="1"/>
        <v>0</v>
      </c>
      <c r="AP27" s="159">
        <f t="shared" si="36"/>
        <v>0</v>
      </c>
      <c r="AQ27" s="159">
        <f t="shared" si="37"/>
        <v>0</v>
      </c>
      <c r="AR27" s="159">
        <f t="shared" si="38"/>
        <v>0</v>
      </c>
      <c r="AS27" s="159">
        <f t="shared" si="3"/>
        <v>0</v>
      </c>
      <c r="AT27" s="159">
        <f t="shared" si="4"/>
        <v>0</v>
      </c>
      <c r="AU27" s="159">
        <f t="shared" si="5"/>
        <v>0</v>
      </c>
      <c r="AV27" s="159">
        <f t="shared" si="6"/>
        <v>0</v>
      </c>
      <c r="AW27" s="159">
        <f t="shared" si="7"/>
        <v>0</v>
      </c>
      <c r="AX27" s="159">
        <f t="shared" si="8"/>
        <v>0</v>
      </c>
      <c r="AY27" s="159">
        <f t="shared" si="9"/>
        <v>0</v>
      </c>
      <c r="AZ27" s="159">
        <f t="shared" si="10"/>
        <v>0</v>
      </c>
      <c r="BA27" s="159">
        <f t="shared" si="11"/>
        <v>0</v>
      </c>
      <c r="BB27" s="159">
        <f t="shared" si="12"/>
        <v>0</v>
      </c>
      <c r="BC27" s="159">
        <f t="shared" si="13"/>
        <v>0</v>
      </c>
      <c r="BD27" s="159">
        <f t="shared" si="14"/>
        <v>0</v>
      </c>
      <c r="BE27" s="159">
        <f t="shared" si="15"/>
        <v>0</v>
      </c>
      <c r="BF27" s="159">
        <f t="shared" si="16"/>
        <v>0</v>
      </c>
      <c r="BG27" s="159">
        <f t="shared" si="17"/>
        <v>0</v>
      </c>
      <c r="BH27" s="159">
        <f t="shared" si="18"/>
        <v>0</v>
      </c>
      <c r="BI27" s="159">
        <f t="shared" si="19"/>
        <v>0</v>
      </c>
      <c r="BJ27" s="159">
        <f t="shared" si="20"/>
        <v>0</v>
      </c>
      <c r="BK27" s="159">
        <f t="shared" si="21"/>
        <v>0</v>
      </c>
      <c r="BL27" s="159">
        <f t="shared" si="22"/>
        <v>0</v>
      </c>
      <c r="BM27" s="159">
        <f t="shared" si="23"/>
        <v>0</v>
      </c>
      <c r="BN27" s="159">
        <f t="shared" si="24"/>
        <v>0</v>
      </c>
      <c r="BO27" s="159">
        <f t="shared" si="25"/>
        <v>0</v>
      </c>
      <c r="BP27" s="159">
        <f t="shared" si="26"/>
        <v>0</v>
      </c>
      <c r="BQ27" s="159">
        <f t="shared" si="27"/>
        <v>0</v>
      </c>
      <c r="BR27" s="159">
        <f t="shared" si="28"/>
        <v>0</v>
      </c>
      <c r="BS27" s="159">
        <f t="shared" si="29"/>
        <v>0</v>
      </c>
      <c r="BT27" s="159">
        <f t="shared" si="30"/>
        <v>0</v>
      </c>
      <c r="BU27" s="159">
        <f t="shared" si="31"/>
        <v>0</v>
      </c>
      <c r="BV27" s="159">
        <f t="shared" si="32"/>
        <v>0</v>
      </c>
      <c r="BW27" s="159">
        <f t="shared" si="33"/>
        <v>0</v>
      </c>
      <c r="BX27" s="159">
        <f t="shared" si="34"/>
        <v>0</v>
      </c>
      <c r="BY27" s="159">
        <f t="shared" si="35"/>
        <v>0</v>
      </c>
      <c r="BZ27" s="160">
        <f t="shared" si="2"/>
        <v>0</v>
      </c>
    </row>
    <row r="28" spans="1:78" ht="15" customHeight="1" x14ac:dyDescent="0.15">
      <c r="A28">
        <v>26</v>
      </c>
      <c r="B28" s="151">
        <v>6.3177548579916682E-3</v>
      </c>
      <c r="C28" s="151">
        <v>2.3756520249482577E-2</v>
      </c>
      <c r="D28" s="151">
        <v>4.3017838732754771E-3</v>
      </c>
      <c r="E28" s="151">
        <v>1.6196621671644165E-2</v>
      </c>
      <c r="F28" s="151">
        <v>9.6073485938842317E-3</v>
      </c>
      <c r="G28" s="151">
        <v>2.217360137359954E-3</v>
      </c>
      <c r="H28" s="151">
        <v>2.6395777800272183E-3</v>
      </c>
      <c r="I28" s="151">
        <v>7.8944269181412102E-3</v>
      </c>
      <c r="J28" s="151">
        <v>1.2261205809840468E-2</v>
      </c>
      <c r="K28" s="151">
        <v>4.9845675838164462E-3</v>
      </c>
      <c r="L28" s="151">
        <v>4.8635474568156671E-3</v>
      </c>
      <c r="M28" s="151">
        <v>6.7848952934154655E-3</v>
      </c>
      <c r="N28" s="151">
        <v>6.9563462762750865E-3</v>
      </c>
      <c r="O28" s="151">
        <v>5.2946306158280151E-3</v>
      </c>
      <c r="P28" s="151">
        <v>7.1130896343796135E-3</v>
      </c>
      <c r="Q28" s="151">
        <v>6.7530731401487434E-3</v>
      </c>
      <c r="R28" s="151">
        <v>6.5065281760761746E-3</v>
      </c>
      <c r="S28" s="151">
        <v>1.3246377310416049E-3</v>
      </c>
      <c r="T28" s="151">
        <v>9.4974413524501894E-3</v>
      </c>
      <c r="U28" s="151">
        <v>6.4962032953303625E-3</v>
      </c>
      <c r="V28" s="151">
        <v>8.62359054613537E-3</v>
      </c>
      <c r="W28" s="151">
        <v>1.5850362753893663E-2</v>
      </c>
      <c r="X28" s="151">
        <v>3.0661946825711481E-2</v>
      </c>
      <c r="Y28" s="151">
        <v>2.7349539937506349E-2</v>
      </c>
      <c r="Z28" s="151">
        <v>1.4303214272795453E-2</v>
      </c>
      <c r="AA28" s="151">
        <v>4.1210204182108211E-2</v>
      </c>
      <c r="AB28" s="151">
        <v>7.1652546568463982E-2</v>
      </c>
      <c r="AC28" s="151">
        <v>3.962132890734224E-2</v>
      </c>
      <c r="AD28" s="151">
        <v>4.6012644005038817E-3</v>
      </c>
      <c r="AE28" s="151">
        <v>9.039957572255496E-3</v>
      </c>
      <c r="AF28" s="151">
        <v>6.3063377276906772E-3</v>
      </c>
      <c r="AG28" s="151">
        <v>5.5783303862589921E-3</v>
      </c>
      <c r="AH28" s="151">
        <v>1.4311946621744464E-2</v>
      </c>
      <c r="AI28" s="151">
        <v>5.4272742297722778E-3</v>
      </c>
      <c r="AJ28" s="151">
        <v>9.928313227359398E-3</v>
      </c>
      <c r="AK28" s="151">
        <v>0</v>
      </c>
      <c r="AL28" s="151">
        <v>9.0175120472609852E-3</v>
      </c>
      <c r="AM28" s="2"/>
      <c r="AN28">
        <v>26</v>
      </c>
      <c r="AO28" s="159">
        <f t="shared" si="1"/>
        <v>0</v>
      </c>
      <c r="AP28" s="159">
        <f t="shared" si="36"/>
        <v>0</v>
      </c>
      <c r="AQ28" s="159">
        <f t="shared" si="37"/>
        <v>0</v>
      </c>
      <c r="AR28" s="159">
        <f t="shared" si="38"/>
        <v>0</v>
      </c>
      <c r="AS28" s="159">
        <f t="shared" si="3"/>
        <v>0</v>
      </c>
      <c r="AT28" s="159">
        <f t="shared" si="4"/>
        <v>0</v>
      </c>
      <c r="AU28" s="159">
        <f t="shared" si="5"/>
        <v>0</v>
      </c>
      <c r="AV28" s="159">
        <f t="shared" si="6"/>
        <v>0</v>
      </c>
      <c r="AW28" s="159">
        <f t="shared" si="7"/>
        <v>0</v>
      </c>
      <c r="AX28" s="159">
        <f t="shared" si="8"/>
        <v>0</v>
      </c>
      <c r="AY28" s="159">
        <f t="shared" si="9"/>
        <v>0</v>
      </c>
      <c r="AZ28" s="159">
        <f t="shared" si="10"/>
        <v>0</v>
      </c>
      <c r="BA28" s="159">
        <f t="shared" si="11"/>
        <v>0</v>
      </c>
      <c r="BB28" s="159">
        <f t="shared" si="12"/>
        <v>0</v>
      </c>
      <c r="BC28" s="159">
        <f t="shared" si="13"/>
        <v>0</v>
      </c>
      <c r="BD28" s="159">
        <f t="shared" si="14"/>
        <v>0</v>
      </c>
      <c r="BE28" s="159">
        <f t="shared" si="15"/>
        <v>0</v>
      </c>
      <c r="BF28" s="159">
        <f t="shared" si="16"/>
        <v>0</v>
      </c>
      <c r="BG28" s="159">
        <f t="shared" si="17"/>
        <v>0</v>
      </c>
      <c r="BH28" s="159">
        <f t="shared" si="18"/>
        <v>0</v>
      </c>
      <c r="BI28" s="159">
        <f t="shared" si="19"/>
        <v>0</v>
      </c>
      <c r="BJ28" s="159">
        <f t="shared" si="20"/>
        <v>0</v>
      </c>
      <c r="BK28" s="159">
        <f t="shared" si="21"/>
        <v>0</v>
      </c>
      <c r="BL28" s="159">
        <f t="shared" si="22"/>
        <v>0</v>
      </c>
      <c r="BM28" s="159">
        <f t="shared" si="23"/>
        <v>0</v>
      </c>
      <c r="BN28" s="159">
        <f t="shared" si="24"/>
        <v>0</v>
      </c>
      <c r="BO28" s="159">
        <f t="shared" si="25"/>
        <v>0</v>
      </c>
      <c r="BP28" s="159">
        <f t="shared" si="26"/>
        <v>0</v>
      </c>
      <c r="BQ28" s="159">
        <f t="shared" si="27"/>
        <v>0</v>
      </c>
      <c r="BR28" s="159">
        <f t="shared" si="28"/>
        <v>0</v>
      </c>
      <c r="BS28" s="159">
        <f t="shared" si="29"/>
        <v>0</v>
      </c>
      <c r="BT28" s="159">
        <f t="shared" si="30"/>
        <v>0</v>
      </c>
      <c r="BU28" s="159">
        <f t="shared" si="31"/>
        <v>0</v>
      </c>
      <c r="BV28" s="159">
        <f t="shared" si="32"/>
        <v>0</v>
      </c>
      <c r="BW28" s="159">
        <f t="shared" si="33"/>
        <v>0</v>
      </c>
      <c r="BX28" s="159">
        <f t="shared" si="34"/>
        <v>0</v>
      </c>
      <c r="BY28" s="159">
        <f t="shared" si="35"/>
        <v>0</v>
      </c>
      <c r="BZ28" s="160">
        <f t="shared" si="2"/>
        <v>0</v>
      </c>
    </row>
    <row r="29" spans="1:78" ht="15" customHeight="1" x14ac:dyDescent="0.15">
      <c r="A29">
        <v>27</v>
      </c>
      <c r="B29" s="151">
        <v>3.901407759859274E-4</v>
      </c>
      <c r="C29" s="151">
        <v>1.536978380041394E-3</v>
      </c>
      <c r="D29" s="151">
        <v>7.4140000091148846E-4</v>
      </c>
      <c r="E29" s="151">
        <v>1.2532334891924054E-3</v>
      </c>
      <c r="F29" s="151">
        <v>9.4228066620957566E-4</v>
      </c>
      <c r="G29" s="151">
        <v>1.429554755814537E-4</v>
      </c>
      <c r="H29" s="151">
        <v>2.1111935905943397E-4</v>
      </c>
      <c r="I29" s="151">
        <v>1.2237295933877946E-3</v>
      </c>
      <c r="J29" s="151">
        <v>1.1523333038650375E-3</v>
      </c>
      <c r="K29" s="151">
        <v>4.9557015394248373E-4</v>
      </c>
      <c r="L29" s="151">
        <v>1.9664673257461856E-4</v>
      </c>
      <c r="M29" s="151">
        <v>9.58775143811512E-4</v>
      </c>
      <c r="N29" s="151">
        <v>1.0948647939319856E-3</v>
      </c>
      <c r="O29" s="151">
        <v>3.0108718760751742E-4</v>
      </c>
      <c r="P29" s="151">
        <v>5.3175477877729976E-4</v>
      </c>
      <c r="Q29" s="151">
        <v>7.124763363796472E-4</v>
      </c>
      <c r="R29" s="151">
        <v>5.3042794411025393E-4</v>
      </c>
      <c r="S29" s="151">
        <v>2.4366514843710921E-4</v>
      </c>
      <c r="T29" s="151">
        <v>3.4511210636348731E-4</v>
      </c>
      <c r="U29" s="151">
        <v>1.3459442095555038E-3</v>
      </c>
      <c r="V29" s="151">
        <v>9.088632094990675E-4</v>
      </c>
      <c r="W29" s="151">
        <v>3.4129886749686782E-4</v>
      </c>
      <c r="X29" s="151">
        <v>4.6518388971620954E-4</v>
      </c>
      <c r="Y29" s="151">
        <v>5.1538967283293888E-4</v>
      </c>
      <c r="Z29" s="151">
        <v>6.4353353590983157E-3</v>
      </c>
      <c r="AA29" s="151">
        <v>2.061973173099277E-3</v>
      </c>
      <c r="AB29" s="151">
        <v>8.6454710281216041E-3</v>
      </c>
      <c r="AC29" s="151">
        <v>3.1049040533229757E-3</v>
      </c>
      <c r="AD29" s="151">
        <v>1.2987154859022765E-2</v>
      </c>
      <c r="AE29" s="151">
        <v>7.5647904923998558E-4</v>
      </c>
      <c r="AF29" s="151">
        <v>1.2274702133752403E-3</v>
      </c>
      <c r="AG29" s="151">
        <v>8.6819164041648314E-3</v>
      </c>
      <c r="AH29" s="151">
        <v>1.1178774286097525E-3</v>
      </c>
      <c r="AI29" s="151">
        <v>1.7794685903421321E-3</v>
      </c>
      <c r="AJ29" s="151">
        <v>9.074488455728719E-3</v>
      </c>
      <c r="AK29" s="151">
        <v>0</v>
      </c>
      <c r="AL29" s="151">
        <v>1.1722767902800587E-3</v>
      </c>
      <c r="AM29" s="2"/>
      <c r="AN29">
        <v>27</v>
      </c>
      <c r="AO29" s="159">
        <f t="shared" si="1"/>
        <v>0</v>
      </c>
      <c r="AP29" s="159">
        <f t="shared" si="36"/>
        <v>0</v>
      </c>
      <c r="AQ29" s="159">
        <f t="shared" si="37"/>
        <v>0</v>
      </c>
      <c r="AR29" s="159">
        <f t="shared" si="38"/>
        <v>0</v>
      </c>
      <c r="AS29" s="159">
        <f t="shared" si="3"/>
        <v>0</v>
      </c>
      <c r="AT29" s="159">
        <f t="shared" si="4"/>
        <v>0</v>
      </c>
      <c r="AU29" s="159">
        <f t="shared" si="5"/>
        <v>0</v>
      </c>
      <c r="AV29" s="159">
        <f t="shared" si="6"/>
        <v>0</v>
      </c>
      <c r="AW29" s="159">
        <f t="shared" si="7"/>
        <v>0</v>
      </c>
      <c r="AX29" s="159">
        <f t="shared" si="8"/>
        <v>0</v>
      </c>
      <c r="AY29" s="159">
        <f t="shared" si="9"/>
        <v>0</v>
      </c>
      <c r="AZ29" s="159">
        <f t="shared" si="10"/>
        <v>0</v>
      </c>
      <c r="BA29" s="159">
        <f t="shared" si="11"/>
        <v>0</v>
      </c>
      <c r="BB29" s="159">
        <f t="shared" si="12"/>
        <v>0</v>
      </c>
      <c r="BC29" s="159">
        <f t="shared" si="13"/>
        <v>0</v>
      </c>
      <c r="BD29" s="159">
        <f t="shared" si="14"/>
        <v>0</v>
      </c>
      <c r="BE29" s="159">
        <f t="shared" si="15"/>
        <v>0</v>
      </c>
      <c r="BF29" s="159">
        <f t="shared" si="16"/>
        <v>0</v>
      </c>
      <c r="BG29" s="159">
        <f t="shared" si="17"/>
        <v>0</v>
      </c>
      <c r="BH29" s="159">
        <f t="shared" si="18"/>
        <v>0</v>
      </c>
      <c r="BI29" s="159">
        <f t="shared" si="19"/>
        <v>0</v>
      </c>
      <c r="BJ29" s="159">
        <f t="shared" si="20"/>
        <v>0</v>
      </c>
      <c r="BK29" s="159">
        <f t="shared" si="21"/>
        <v>0</v>
      </c>
      <c r="BL29" s="159">
        <f t="shared" si="22"/>
        <v>0</v>
      </c>
      <c r="BM29" s="159">
        <f t="shared" si="23"/>
        <v>0</v>
      </c>
      <c r="BN29" s="159">
        <f t="shared" si="24"/>
        <v>0</v>
      </c>
      <c r="BO29" s="159">
        <f t="shared" si="25"/>
        <v>0</v>
      </c>
      <c r="BP29" s="159">
        <f t="shared" si="26"/>
        <v>0</v>
      </c>
      <c r="BQ29" s="159">
        <f t="shared" si="27"/>
        <v>0</v>
      </c>
      <c r="BR29" s="159">
        <f t="shared" si="28"/>
        <v>0</v>
      </c>
      <c r="BS29" s="159">
        <f t="shared" si="29"/>
        <v>0</v>
      </c>
      <c r="BT29" s="159">
        <f t="shared" si="30"/>
        <v>0</v>
      </c>
      <c r="BU29" s="159">
        <f t="shared" si="31"/>
        <v>0</v>
      </c>
      <c r="BV29" s="159">
        <f t="shared" si="32"/>
        <v>0</v>
      </c>
      <c r="BW29" s="159">
        <f t="shared" si="33"/>
        <v>0</v>
      </c>
      <c r="BX29" s="159">
        <f t="shared" si="34"/>
        <v>0</v>
      </c>
      <c r="BY29" s="159">
        <f t="shared" si="35"/>
        <v>0</v>
      </c>
      <c r="BZ29" s="160">
        <f t="shared" si="2"/>
        <v>0</v>
      </c>
    </row>
    <row r="30" spans="1:78" ht="15" customHeight="1" x14ac:dyDescent="0.15">
      <c r="A30">
        <v>28</v>
      </c>
      <c r="B30" s="151">
        <v>8.3826800134839369E-2</v>
      </c>
      <c r="C30" s="151">
        <v>0.25802357778150697</v>
      </c>
      <c r="D30" s="151">
        <v>4.3931076394197403E-2</v>
      </c>
      <c r="E30" s="151">
        <v>3.1320808079629267E-2</v>
      </c>
      <c r="F30" s="151">
        <v>4.3715787477522222E-2</v>
      </c>
      <c r="G30" s="151">
        <v>2.5558863390099065E-2</v>
      </c>
      <c r="H30" s="151">
        <v>4.6114232209737829E-2</v>
      </c>
      <c r="I30" s="151">
        <v>1.82351993227318E-2</v>
      </c>
      <c r="J30" s="151">
        <v>5.5300465659476265E-2</v>
      </c>
      <c r="K30" s="151">
        <v>2.738872303650524E-2</v>
      </c>
      <c r="L30" s="151">
        <v>2.0421916727261742E-2</v>
      </c>
      <c r="M30" s="151">
        <v>2.4134080020409194E-2</v>
      </c>
      <c r="N30" s="151">
        <v>1.9964140790404959E-2</v>
      </c>
      <c r="O30" s="151">
        <v>1.6266134467258331E-2</v>
      </c>
      <c r="P30" s="151">
        <v>2.8329313791685004E-2</v>
      </c>
      <c r="Q30" s="151">
        <v>1.0366315770517177E-2</v>
      </c>
      <c r="R30" s="151">
        <v>1.4399008284292383E-2</v>
      </c>
      <c r="S30" s="151">
        <v>9.4825147336997269E-3</v>
      </c>
      <c r="T30" s="151">
        <v>1.9304458689558504E-2</v>
      </c>
      <c r="U30" s="151">
        <v>7.9340753260251917E-2</v>
      </c>
      <c r="V30" s="151">
        <v>4.2392815471279446E-2</v>
      </c>
      <c r="W30" s="151">
        <v>2.780804315292662E-2</v>
      </c>
      <c r="X30" s="151">
        <v>2.8041112791413535E-2</v>
      </c>
      <c r="Y30" s="151">
        <v>7.277535258747822E-2</v>
      </c>
      <c r="Z30" s="151">
        <v>6.2050226146843246E-2</v>
      </c>
      <c r="AA30" s="151">
        <v>2.5262544755987791E-2</v>
      </c>
      <c r="AB30" s="151">
        <v>2.6176003446749981E-3</v>
      </c>
      <c r="AC30" s="151">
        <v>9.1440430084991614E-2</v>
      </c>
      <c r="AD30" s="151">
        <v>1.8885081103752373E-2</v>
      </c>
      <c r="AE30" s="151">
        <v>3.0081157937601535E-2</v>
      </c>
      <c r="AF30" s="151">
        <v>2.2848426962968425E-2</v>
      </c>
      <c r="AG30" s="151">
        <v>2.4344420951049557E-2</v>
      </c>
      <c r="AH30" s="151">
        <v>4.0886524742533556E-2</v>
      </c>
      <c r="AI30" s="151">
        <v>9.3927764561493408E-3</v>
      </c>
      <c r="AJ30" s="151">
        <v>4.1899225415016977E-2</v>
      </c>
      <c r="AK30" s="151">
        <v>5.9084990869561656E-2</v>
      </c>
      <c r="AL30" s="151">
        <v>2.1806226559983547E-2</v>
      </c>
      <c r="AM30" s="2"/>
      <c r="AN30">
        <v>28</v>
      </c>
      <c r="AO30" s="159">
        <f t="shared" si="1"/>
        <v>0</v>
      </c>
      <c r="AP30" s="159">
        <f t="shared" si="36"/>
        <v>0</v>
      </c>
      <c r="AQ30" s="159">
        <f t="shared" si="37"/>
        <v>0</v>
      </c>
      <c r="AR30" s="159">
        <f t="shared" si="38"/>
        <v>0</v>
      </c>
      <c r="AS30" s="159">
        <f t="shared" si="3"/>
        <v>0</v>
      </c>
      <c r="AT30" s="159">
        <f t="shared" si="4"/>
        <v>0</v>
      </c>
      <c r="AU30" s="159">
        <f t="shared" si="5"/>
        <v>0</v>
      </c>
      <c r="AV30" s="159">
        <f t="shared" si="6"/>
        <v>0</v>
      </c>
      <c r="AW30" s="159">
        <f t="shared" si="7"/>
        <v>0</v>
      </c>
      <c r="AX30" s="159">
        <f t="shared" si="8"/>
        <v>0</v>
      </c>
      <c r="AY30" s="159">
        <f t="shared" si="9"/>
        <v>0</v>
      </c>
      <c r="AZ30" s="159">
        <f t="shared" si="10"/>
        <v>0</v>
      </c>
      <c r="BA30" s="159">
        <f t="shared" si="11"/>
        <v>0</v>
      </c>
      <c r="BB30" s="159">
        <f t="shared" si="12"/>
        <v>0</v>
      </c>
      <c r="BC30" s="159">
        <f t="shared" si="13"/>
        <v>0</v>
      </c>
      <c r="BD30" s="159">
        <f t="shared" si="14"/>
        <v>0</v>
      </c>
      <c r="BE30" s="159">
        <f t="shared" si="15"/>
        <v>0</v>
      </c>
      <c r="BF30" s="159">
        <f t="shared" si="16"/>
        <v>0</v>
      </c>
      <c r="BG30" s="159">
        <f t="shared" si="17"/>
        <v>0</v>
      </c>
      <c r="BH30" s="159">
        <f t="shared" si="18"/>
        <v>0</v>
      </c>
      <c r="BI30" s="159">
        <f t="shared" si="19"/>
        <v>0</v>
      </c>
      <c r="BJ30" s="159">
        <f t="shared" si="20"/>
        <v>0</v>
      </c>
      <c r="BK30" s="159">
        <f t="shared" si="21"/>
        <v>0</v>
      </c>
      <c r="BL30" s="159">
        <f t="shared" si="22"/>
        <v>0</v>
      </c>
      <c r="BM30" s="159">
        <f t="shared" si="23"/>
        <v>0</v>
      </c>
      <c r="BN30" s="159">
        <f t="shared" si="24"/>
        <v>0</v>
      </c>
      <c r="BO30" s="159">
        <f t="shared" si="25"/>
        <v>0</v>
      </c>
      <c r="BP30" s="159">
        <f t="shared" si="26"/>
        <v>0</v>
      </c>
      <c r="BQ30" s="159">
        <f t="shared" si="27"/>
        <v>0</v>
      </c>
      <c r="BR30" s="159">
        <f t="shared" si="28"/>
        <v>0</v>
      </c>
      <c r="BS30" s="159">
        <f t="shared" si="29"/>
        <v>0</v>
      </c>
      <c r="BT30" s="159">
        <f t="shared" si="30"/>
        <v>0</v>
      </c>
      <c r="BU30" s="159">
        <f t="shared" si="31"/>
        <v>0</v>
      </c>
      <c r="BV30" s="159">
        <f t="shared" si="32"/>
        <v>0</v>
      </c>
      <c r="BW30" s="159">
        <f t="shared" si="33"/>
        <v>0</v>
      </c>
      <c r="BX30" s="159">
        <f t="shared" si="34"/>
        <v>0</v>
      </c>
      <c r="BY30" s="159">
        <f t="shared" si="35"/>
        <v>0</v>
      </c>
      <c r="BZ30" s="160">
        <f t="shared" si="2"/>
        <v>0</v>
      </c>
    </row>
    <row r="31" spans="1:78" ht="15" customHeight="1" x14ac:dyDescent="0.15">
      <c r="A31">
        <v>29</v>
      </c>
      <c r="B31" s="151">
        <v>2.7027101169226409E-3</v>
      </c>
      <c r="C31" s="151">
        <v>2.6666596744420205E-3</v>
      </c>
      <c r="D31" s="151">
        <v>3.9208384111840515E-3</v>
      </c>
      <c r="E31" s="151">
        <v>4.4842153940526045E-3</v>
      </c>
      <c r="F31" s="151">
        <v>6.0093161384283215E-3</v>
      </c>
      <c r="G31" s="151">
        <v>4.872157851003607E-2</v>
      </c>
      <c r="H31" s="151">
        <v>1.4858022816824315E-3</v>
      </c>
      <c r="I31" s="151">
        <v>4.4061120565910281E-3</v>
      </c>
      <c r="J31" s="151">
        <v>4.7873581053052509E-3</v>
      </c>
      <c r="K31" s="151">
        <v>2.1106275211662125E-3</v>
      </c>
      <c r="L31" s="151">
        <v>7.0182076724481426E-4</v>
      </c>
      <c r="M31" s="151">
        <v>2.4779749206811567E-3</v>
      </c>
      <c r="N31" s="151">
        <v>7.9838686818529472E-3</v>
      </c>
      <c r="O31" s="151">
        <v>8.1401062251946505E-3</v>
      </c>
      <c r="P31" s="151">
        <v>4.8270477775792329E-3</v>
      </c>
      <c r="Q31" s="151">
        <v>4.334937448371606E-3</v>
      </c>
      <c r="R31" s="151">
        <v>7.2522640996715137E-3</v>
      </c>
      <c r="S31" s="151">
        <v>4.4964663728424177E-3</v>
      </c>
      <c r="T31" s="151">
        <v>7.3504783414631474E-3</v>
      </c>
      <c r="U31" s="151">
        <v>5.7179577797498247E-3</v>
      </c>
      <c r="V31" s="151">
        <v>4.9385005948554351E-3</v>
      </c>
      <c r="W31" s="151">
        <v>5.5809229596086377E-2</v>
      </c>
      <c r="X31" s="151">
        <v>4.380285395807073E-2</v>
      </c>
      <c r="Y31" s="151">
        <v>1.1975818920495708E-2</v>
      </c>
      <c r="Z31" s="151">
        <v>3.0810394586326749E-2</v>
      </c>
      <c r="AA31" s="151">
        <v>3.0625935777302379E-2</v>
      </c>
      <c r="AB31" s="151">
        <v>1.2027546736098689E-3</v>
      </c>
      <c r="AC31" s="151">
        <v>6.3107523121971243E-3</v>
      </c>
      <c r="AD31" s="151">
        <v>0.22588538327827606</v>
      </c>
      <c r="AE31" s="151">
        <v>1.8685377985463585E-2</v>
      </c>
      <c r="AF31" s="151">
        <v>7.8010686650019723E-3</v>
      </c>
      <c r="AG31" s="151">
        <v>1.388692494104057E-2</v>
      </c>
      <c r="AH31" s="151">
        <v>8.3370701481403575E-2</v>
      </c>
      <c r="AI31" s="151">
        <v>3.9472373121839009E-2</v>
      </c>
      <c r="AJ31" s="151">
        <v>3.544563295491672E-2</v>
      </c>
      <c r="AK31" s="151">
        <v>0</v>
      </c>
      <c r="AL31" s="151">
        <v>0.12093255961242201</v>
      </c>
      <c r="AM31" s="2"/>
      <c r="AN31">
        <v>29</v>
      </c>
      <c r="AO31" s="159">
        <f t="shared" si="1"/>
        <v>0</v>
      </c>
      <c r="AP31" s="159">
        <f t="shared" si="36"/>
        <v>0</v>
      </c>
      <c r="AQ31" s="159">
        <f t="shared" si="37"/>
        <v>0</v>
      </c>
      <c r="AR31" s="159">
        <f t="shared" si="38"/>
        <v>0</v>
      </c>
      <c r="AS31" s="159">
        <f t="shared" si="3"/>
        <v>0</v>
      </c>
      <c r="AT31" s="159">
        <f t="shared" si="4"/>
        <v>0</v>
      </c>
      <c r="AU31" s="159">
        <f t="shared" si="5"/>
        <v>0</v>
      </c>
      <c r="AV31" s="159">
        <f t="shared" si="6"/>
        <v>0</v>
      </c>
      <c r="AW31" s="159">
        <f t="shared" si="7"/>
        <v>0</v>
      </c>
      <c r="AX31" s="159">
        <f t="shared" si="8"/>
        <v>0</v>
      </c>
      <c r="AY31" s="159">
        <f t="shared" si="9"/>
        <v>0</v>
      </c>
      <c r="AZ31" s="159">
        <f t="shared" si="10"/>
        <v>0</v>
      </c>
      <c r="BA31" s="159">
        <f t="shared" si="11"/>
        <v>0</v>
      </c>
      <c r="BB31" s="159">
        <f t="shared" si="12"/>
        <v>0</v>
      </c>
      <c r="BC31" s="159">
        <f t="shared" si="13"/>
        <v>0</v>
      </c>
      <c r="BD31" s="159">
        <f t="shared" si="14"/>
        <v>0</v>
      </c>
      <c r="BE31" s="159">
        <f t="shared" si="15"/>
        <v>0</v>
      </c>
      <c r="BF31" s="159">
        <f t="shared" si="16"/>
        <v>0</v>
      </c>
      <c r="BG31" s="159">
        <f t="shared" si="17"/>
        <v>0</v>
      </c>
      <c r="BH31" s="159">
        <f t="shared" si="18"/>
        <v>0</v>
      </c>
      <c r="BI31" s="159">
        <f t="shared" si="19"/>
        <v>0</v>
      </c>
      <c r="BJ31" s="159">
        <f t="shared" si="20"/>
        <v>0</v>
      </c>
      <c r="BK31" s="159">
        <f t="shared" si="21"/>
        <v>0</v>
      </c>
      <c r="BL31" s="159">
        <f t="shared" si="22"/>
        <v>0</v>
      </c>
      <c r="BM31" s="159">
        <f t="shared" si="23"/>
        <v>0</v>
      </c>
      <c r="BN31" s="159">
        <f t="shared" si="24"/>
        <v>0</v>
      </c>
      <c r="BO31" s="159">
        <f t="shared" si="25"/>
        <v>0</v>
      </c>
      <c r="BP31" s="159">
        <f t="shared" si="26"/>
        <v>0</v>
      </c>
      <c r="BQ31" s="159">
        <f t="shared" si="27"/>
        <v>0</v>
      </c>
      <c r="BR31" s="159">
        <f t="shared" si="28"/>
        <v>0</v>
      </c>
      <c r="BS31" s="159">
        <f t="shared" si="29"/>
        <v>0</v>
      </c>
      <c r="BT31" s="159">
        <f t="shared" si="30"/>
        <v>0</v>
      </c>
      <c r="BU31" s="159">
        <f t="shared" si="31"/>
        <v>0</v>
      </c>
      <c r="BV31" s="159">
        <f t="shared" si="32"/>
        <v>0</v>
      </c>
      <c r="BW31" s="159">
        <f t="shared" si="33"/>
        <v>0</v>
      </c>
      <c r="BX31" s="159">
        <f t="shared" si="34"/>
        <v>0</v>
      </c>
      <c r="BY31" s="159">
        <f t="shared" si="35"/>
        <v>0</v>
      </c>
      <c r="BZ31" s="160">
        <f t="shared" si="2"/>
        <v>0</v>
      </c>
    </row>
    <row r="32" spans="1:78" ht="15" customHeight="1" x14ac:dyDescent="0.15">
      <c r="A32">
        <v>30</v>
      </c>
      <c r="B32" s="151">
        <v>0</v>
      </c>
      <c r="C32" s="151">
        <v>0</v>
      </c>
      <c r="D32" s="151">
        <v>0</v>
      </c>
      <c r="E32" s="151">
        <v>0</v>
      </c>
      <c r="F32" s="151">
        <v>0</v>
      </c>
      <c r="G32" s="151">
        <v>0</v>
      </c>
      <c r="H32" s="151">
        <v>0</v>
      </c>
      <c r="I32" s="151">
        <v>0</v>
      </c>
      <c r="J32" s="151">
        <v>0</v>
      </c>
      <c r="K32" s="151">
        <v>0</v>
      </c>
      <c r="L32" s="151">
        <v>0</v>
      </c>
      <c r="M32" s="151">
        <v>0</v>
      </c>
      <c r="N32" s="151">
        <v>0</v>
      </c>
      <c r="O32" s="151">
        <v>0</v>
      </c>
      <c r="P32" s="151">
        <v>0</v>
      </c>
      <c r="Q32" s="151">
        <v>0</v>
      </c>
      <c r="R32" s="151">
        <v>0</v>
      </c>
      <c r="S32" s="151">
        <v>0</v>
      </c>
      <c r="T32" s="151">
        <v>0</v>
      </c>
      <c r="U32" s="151">
        <v>0</v>
      </c>
      <c r="V32" s="151">
        <v>0</v>
      </c>
      <c r="W32" s="151">
        <v>0</v>
      </c>
      <c r="X32" s="151">
        <v>0</v>
      </c>
      <c r="Y32" s="151">
        <v>0</v>
      </c>
      <c r="Z32" s="151">
        <v>0</v>
      </c>
      <c r="AA32" s="151">
        <v>0</v>
      </c>
      <c r="AB32" s="151">
        <v>0</v>
      </c>
      <c r="AC32" s="151">
        <v>0</v>
      </c>
      <c r="AD32" s="151">
        <v>0</v>
      </c>
      <c r="AE32" s="151">
        <v>0</v>
      </c>
      <c r="AF32" s="151">
        <v>0</v>
      </c>
      <c r="AG32" s="151">
        <v>0</v>
      </c>
      <c r="AH32" s="151">
        <v>0</v>
      </c>
      <c r="AI32" s="151">
        <v>0</v>
      </c>
      <c r="AJ32" s="151">
        <v>0</v>
      </c>
      <c r="AK32" s="151">
        <v>0</v>
      </c>
      <c r="AL32" s="151">
        <v>0.18856734045648416</v>
      </c>
      <c r="AM32" s="2"/>
      <c r="AN32">
        <v>30</v>
      </c>
      <c r="AO32" s="159">
        <f t="shared" si="1"/>
        <v>0</v>
      </c>
      <c r="AP32" s="159">
        <f t="shared" si="36"/>
        <v>0</v>
      </c>
      <c r="AQ32" s="159">
        <f t="shared" si="37"/>
        <v>0</v>
      </c>
      <c r="AR32" s="159">
        <f t="shared" si="38"/>
        <v>0</v>
      </c>
      <c r="AS32" s="159">
        <f t="shared" si="3"/>
        <v>0</v>
      </c>
      <c r="AT32" s="159">
        <f t="shared" si="4"/>
        <v>0</v>
      </c>
      <c r="AU32" s="159">
        <f t="shared" si="5"/>
        <v>0</v>
      </c>
      <c r="AV32" s="159">
        <f t="shared" si="6"/>
        <v>0</v>
      </c>
      <c r="AW32" s="159">
        <f t="shared" si="7"/>
        <v>0</v>
      </c>
      <c r="AX32" s="159">
        <f t="shared" si="8"/>
        <v>0</v>
      </c>
      <c r="AY32" s="159">
        <f t="shared" si="9"/>
        <v>0</v>
      </c>
      <c r="AZ32" s="159">
        <f t="shared" si="10"/>
        <v>0</v>
      </c>
      <c r="BA32" s="159">
        <f t="shared" si="11"/>
        <v>0</v>
      </c>
      <c r="BB32" s="159">
        <f t="shared" si="12"/>
        <v>0</v>
      </c>
      <c r="BC32" s="159">
        <f t="shared" si="13"/>
        <v>0</v>
      </c>
      <c r="BD32" s="159">
        <f t="shared" si="14"/>
        <v>0</v>
      </c>
      <c r="BE32" s="159">
        <f t="shared" si="15"/>
        <v>0</v>
      </c>
      <c r="BF32" s="159">
        <f t="shared" si="16"/>
        <v>0</v>
      </c>
      <c r="BG32" s="159">
        <f t="shared" si="17"/>
        <v>0</v>
      </c>
      <c r="BH32" s="159">
        <f t="shared" si="18"/>
        <v>0</v>
      </c>
      <c r="BI32" s="159">
        <f t="shared" si="19"/>
        <v>0</v>
      </c>
      <c r="BJ32" s="159">
        <f t="shared" si="20"/>
        <v>0</v>
      </c>
      <c r="BK32" s="159">
        <f t="shared" si="21"/>
        <v>0</v>
      </c>
      <c r="BL32" s="159">
        <f t="shared" si="22"/>
        <v>0</v>
      </c>
      <c r="BM32" s="159">
        <f t="shared" si="23"/>
        <v>0</v>
      </c>
      <c r="BN32" s="159">
        <f t="shared" si="24"/>
        <v>0</v>
      </c>
      <c r="BO32" s="159">
        <f t="shared" si="25"/>
        <v>0</v>
      </c>
      <c r="BP32" s="159">
        <f t="shared" si="26"/>
        <v>0</v>
      </c>
      <c r="BQ32" s="159">
        <f t="shared" si="27"/>
        <v>0</v>
      </c>
      <c r="BR32" s="159">
        <f t="shared" si="28"/>
        <v>0</v>
      </c>
      <c r="BS32" s="159">
        <f t="shared" si="29"/>
        <v>0</v>
      </c>
      <c r="BT32" s="159">
        <f t="shared" si="30"/>
        <v>0</v>
      </c>
      <c r="BU32" s="159">
        <f t="shared" si="31"/>
        <v>0</v>
      </c>
      <c r="BV32" s="159">
        <f t="shared" si="32"/>
        <v>0</v>
      </c>
      <c r="BW32" s="159">
        <f t="shared" si="33"/>
        <v>0</v>
      </c>
      <c r="BX32" s="159">
        <f t="shared" si="34"/>
        <v>0</v>
      </c>
      <c r="BY32" s="159">
        <f t="shared" si="35"/>
        <v>0</v>
      </c>
      <c r="BZ32" s="160">
        <f t="shared" si="2"/>
        <v>0</v>
      </c>
    </row>
    <row r="33" spans="1:78" ht="15" customHeight="1" x14ac:dyDescent="0.15">
      <c r="A33">
        <v>31</v>
      </c>
      <c r="B33" s="151">
        <v>1.1863559550416157E-5</v>
      </c>
      <c r="C33" s="151">
        <v>1.3110421211612686E-5</v>
      </c>
      <c r="D33" s="151">
        <v>4.4365295747189561E-4</v>
      </c>
      <c r="E33" s="151">
        <v>5.6208828059155208E-5</v>
      </c>
      <c r="F33" s="151">
        <v>1.4883420977816584E-4</v>
      </c>
      <c r="G33" s="151">
        <v>3.7695183021682637E-4</v>
      </c>
      <c r="H33" s="151">
        <v>1.1551813986270916E-4</v>
      </c>
      <c r="I33" s="151">
        <v>1.2314498072995683E-4</v>
      </c>
      <c r="J33" s="151">
        <v>6.698263757421763E-4</v>
      </c>
      <c r="K33" s="151">
        <v>1.8782580473269498E-4</v>
      </c>
      <c r="L33" s="151">
        <v>4.0474928462893061E-5</v>
      </c>
      <c r="M33" s="151">
        <v>9.0551514649593004E-4</v>
      </c>
      <c r="N33" s="151">
        <v>5.6243138346304805E-4</v>
      </c>
      <c r="O33" s="151">
        <v>4.5671969182199673E-4</v>
      </c>
      <c r="P33" s="151">
        <v>3.451489069285225E-4</v>
      </c>
      <c r="Q33" s="151">
        <v>1.6623194344275065E-3</v>
      </c>
      <c r="R33" s="151">
        <v>9.4326741284326979E-4</v>
      </c>
      <c r="S33" s="151">
        <v>2.5830114085148342E-4</v>
      </c>
      <c r="T33" s="151">
        <v>3.2089294039329143E-4</v>
      </c>
      <c r="U33" s="151">
        <v>1.8828412772420173E-5</v>
      </c>
      <c r="V33" s="151">
        <v>3.3083684159868185E-4</v>
      </c>
      <c r="W33" s="151">
        <v>1.7264087853554946E-4</v>
      </c>
      <c r="X33" s="151">
        <v>1.0743721376020512E-4</v>
      </c>
      <c r="Y33" s="151">
        <v>1.3626542587436339E-4</v>
      </c>
      <c r="Z33" s="151">
        <v>2.220717190887232E-4</v>
      </c>
      <c r="AA33" s="151">
        <v>4.6846582380603688E-5</v>
      </c>
      <c r="AB33" s="151">
        <v>6.5453899388856364E-7</v>
      </c>
      <c r="AC33" s="151">
        <v>5.1434330774344109E-4</v>
      </c>
      <c r="AD33" s="151">
        <v>1.199636906788033E-2</v>
      </c>
      <c r="AE33" s="151">
        <v>2.5706764637141699E-4</v>
      </c>
      <c r="AF33" s="151">
        <v>4.178513920352073E-6</v>
      </c>
      <c r="AG33" s="151">
        <v>4.3405489753342965E-4</v>
      </c>
      <c r="AH33" s="151">
        <v>0</v>
      </c>
      <c r="AI33" s="151">
        <v>1.0084287208166835E-3</v>
      </c>
      <c r="AJ33" s="151">
        <v>5.4302967907574734E-4</v>
      </c>
      <c r="AK33" s="151">
        <v>0</v>
      </c>
      <c r="AL33" s="151">
        <v>9.1290645994621228E-5</v>
      </c>
      <c r="AM33" s="2"/>
      <c r="AN33">
        <v>31</v>
      </c>
      <c r="AO33" s="159">
        <f t="shared" si="1"/>
        <v>0</v>
      </c>
      <c r="AP33" s="159">
        <f t="shared" si="36"/>
        <v>0</v>
      </c>
      <c r="AQ33" s="159">
        <f t="shared" si="37"/>
        <v>0</v>
      </c>
      <c r="AR33" s="159">
        <f t="shared" si="38"/>
        <v>0</v>
      </c>
      <c r="AS33" s="159">
        <f t="shared" si="3"/>
        <v>0</v>
      </c>
      <c r="AT33" s="159">
        <f t="shared" si="4"/>
        <v>0</v>
      </c>
      <c r="AU33" s="159">
        <f t="shared" si="5"/>
        <v>0</v>
      </c>
      <c r="AV33" s="159">
        <f t="shared" si="6"/>
        <v>0</v>
      </c>
      <c r="AW33" s="159">
        <f t="shared" si="7"/>
        <v>0</v>
      </c>
      <c r="AX33" s="159">
        <f t="shared" si="8"/>
        <v>0</v>
      </c>
      <c r="AY33" s="159">
        <f t="shared" si="9"/>
        <v>0</v>
      </c>
      <c r="AZ33" s="159">
        <f t="shared" si="10"/>
        <v>0</v>
      </c>
      <c r="BA33" s="159">
        <f t="shared" si="11"/>
        <v>0</v>
      </c>
      <c r="BB33" s="159">
        <f t="shared" si="12"/>
        <v>0</v>
      </c>
      <c r="BC33" s="159">
        <f t="shared" si="13"/>
        <v>0</v>
      </c>
      <c r="BD33" s="159">
        <f t="shared" si="14"/>
        <v>0</v>
      </c>
      <c r="BE33" s="159">
        <f t="shared" si="15"/>
        <v>0</v>
      </c>
      <c r="BF33" s="159">
        <f t="shared" si="16"/>
        <v>0</v>
      </c>
      <c r="BG33" s="159">
        <f t="shared" si="17"/>
        <v>0</v>
      </c>
      <c r="BH33" s="159">
        <f t="shared" si="18"/>
        <v>0</v>
      </c>
      <c r="BI33" s="159">
        <f t="shared" si="19"/>
        <v>0</v>
      </c>
      <c r="BJ33" s="159">
        <f t="shared" si="20"/>
        <v>0</v>
      </c>
      <c r="BK33" s="159">
        <f t="shared" si="21"/>
        <v>0</v>
      </c>
      <c r="BL33" s="159">
        <f t="shared" si="22"/>
        <v>0</v>
      </c>
      <c r="BM33" s="159">
        <f t="shared" si="23"/>
        <v>0</v>
      </c>
      <c r="BN33" s="159">
        <f t="shared" si="24"/>
        <v>0</v>
      </c>
      <c r="BO33" s="159">
        <f t="shared" si="25"/>
        <v>0</v>
      </c>
      <c r="BP33" s="159">
        <f t="shared" si="26"/>
        <v>0</v>
      </c>
      <c r="BQ33" s="159">
        <f t="shared" si="27"/>
        <v>0</v>
      </c>
      <c r="BR33" s="159">
        <f t="shared" si="28"/>
        <v>0</v>
      </c>
      <c r="BS33" s="159">
        <f t="shared" si="29"/>
        <v>0</v>
      </c>
      <c r="BT33" s="159">
        <f t="shared" si="30"/>
        <v>0</v>
      </c>
      <c r="BU33" s="159">
        <f t="shared" si="31"/>
        <v>0</v>
      </c>
      <c r="BV33" s="159">
        <f t="shared" si="32"/>
        <v>0</v>
      </c>
      <c r="BW33" s="159">
        <f t="shared" si="33"/>
        <v>0</v>
      </c>
      <c r="BX33" s="159">
        <f t="shared" si="34"/>
        <v>0</v>
      </c>
      <c r="BY33" s="159">
        <f t="shared" si="35"/>
        <v>0</v>
      </c>
      <c r="BZ33" s="160">
        <f t="shared" si="2"/>
        <v>0</v>
      </c>
    </row>
    <row r="34" spans="1:78" ht="15" customHeight="1" x14ac:dyDescent="0.15">
      <c r="A34">
        <v>32</v>
      </c>
      <c r="B34" s="151">
        <v>0</v>
      </c>
      <c r="C34" s="151">
        <v>0</v>
      </c>
      <c r="D34" s="151">
        <v>0</v>
      </c>
      <c r="E34" s="151">
        <v>0</v>
      </c>
      <c r="F34" s="151">
        <v>4.90613217728446E-7</v>
      </c>
      <c r="G34" s="151">
        <v>0</v>
      </c>
      <c r="H34" s="151">
        <v>0</v>
      </c>
      <c r="I34" s="151">
        <v>1.2975149431552216E-7</v>
      </c>
      <c r="J34" s="151">
        <v>0</v>
      </c>
      <c r="K34" s="151">
        <v>0</v>
      </c>
      <c r="L34" s="151">
        <v>0</v>
      </c>
      <c r="M34" s="151">
        <v>0</v>
      </c>
      <c r="N34" s="151">
        <v>0</v>
      </c>
      <c r="O34" s="151">
        <v>0</v>
      </c>
      <c r="P34" s="151">
        <v>0</v>
      </c>
      <c r="Q34" s="151">
        <v>0</v>
      </c>
      <c r="R34" s="151">
        <v>0</v>
      </c>
      <c r="S34" s="151">
        <v>0</v>
      </c>
      <c r="T34" s="151">
        <v>0</v>
      </c>
      <c r="U34" s="151">
        <v>2.5656886105781926E-6</v>
      </c>
      <c r="V34" s="151">
        <v>7.1750540839199006E-7</v>
      </c>
      <c r="W34" s="151">
        <v>1.0020260441969016E-4</v>
      </c>
      <c r="X34" s="151">
        <v>7.3530527225767366E-5</v>
      </c>
      <c r="Y34" s="151">
        <v>0</v>
      </c>
      <c r="Z34" s="151">
        <v>9.1158924797902967E-6</v>
      </c>
      <c r="AA34" s="151">
        <v>1.8869379408960133E-5</v>
      </c>
      <c r="AB34" s="151">
        <v>3.5345105669982434E-6</v>
      </c>
      <c r="AC34" s="151">
        <v>9.1125200327120241E-5</v>
      </c>
      <c r="AD34" s="151">
        <v>2.219649661995013E-4</v>
      </c>
      <c r="AE34" s="151">
        <v>1.3576806548698705E-5</v>
      </c>
      <c r="AF34" s="151">
        <v>5.3152927259630523E-6</v>
      </c>
      <c r="AG34" s="151">
        <v>9.4561792823695798E-2</v>
      </c>
      <c r="AH34" s="151">
        <v>4.8792151410908989E-6</v>
      </c>
      <c r="AI34" s="151">
        <v>1.5058719569141579E-5</v>
      </c>
      <c r="AJ34" s="151">
        <v>8.5738051277735569E-5</v>
      </c>
      <c r="AK34" s="151">
        <v>0</v>
      </c>
      <c r="AL34" s="151">
        <v>5.5115074515289369E-5</v>
      </c>
      <c r="AM34" s="2"/>
      <c r="AN34">
        <v>32</v>
      </c>
      <c r="AO34" s="159">
        <f t="shared" si="1"/>
        <v>0</v>
      </c>
      <c r="AP34" s="159">
        <f t="shared" si="36"/>
        <v>0</v>
      </c>
      <c r="AQ34" s="159">
        <f t="shared" si="37"/>
        <v>0</v>
      </c>
      <c r="AR34" s="159">
        <f t="shared" si="38"/>
        <v>0</v>
      </c>
      <c r="AS34" s="159">
        <f t="shared" si="3"/>
        <v>0</v>
      </c>
      <c r="AT34" s="159">
        <f t="shared" si="4"/>
        <v>0</v>
      </c>
      <c r="AU34" s="159">
        <f t="shared" si="5"/>
        <v>0</v>
      </c>
      <c r="AV34" s="159">
        <f t="shared" si="6"/>
        <v>0</v>
      </c>
      <c r="AW34" s="159">
        <f t="shared" si="7"/>
        <v>0</v>
      </c>
      <c r="AX34" s="159">
        <f t="shared" si="8"/>
        <v>0</v>
      </c>
      <c r="AY34" s="159">
        <f t="shared" si="9"/>
        <v>0</v>
      </c>
      <c r="AZ34" s="159">
        <f t="shared" si="10"/>
        <v>0</v>
      </c>
      <c r="BA34" s="159">
        <f t="shared" si="11"/>
        <v>0</v>
      </c>
      <c r="BB34" s="159">
        <f t="shared" si="12"/>
        <v>0</v>
      </c>
      <c r="BC34" s="159">
        <f t="shared" si="13"/>
        <v>0</v>
      </c>
      <c r="BD34" s="159">
        <f t="shared" si="14"/>
        <v>0</v>
      </c>
      <c r="BE34" s="159">
        <f t="shared" si="15"/>
        <v>0</v>
      </c>
      <c r="BF34" s="159">
        <f t="shared" si="16"/>
        <v>0</v>
      </c>
      <c r="BG34" s="159">
        <f t="shared" si="17"/>
        <v>0</v>
      </c>
      <c r="BH34" s="159">
        <f t="shared" si="18"/>
        <v>0</v>
      </c>
      <c r="BI34" s="159">
        <f t="shared" si="19"/>
        <v>0</v>
      </c>
      <c r="BJ34" s="159">
        <f t="shared" si="20"/>
        <v>0</v>
      </c>
      <c r="BK34" s="159">
        <f t="shared" si="21"/>
        <v>0</v>
      </c>
      <c r="BL34" s="159">
        <f t="shared" si="22"/>
        <v>0</v>
      </c>
      <c r="BM34" s="159">
        <f t="shared" si="23"/>
        <v>0</v>
      </c>
      <c r="BN34" s="159">
        <f t="shared" si="24"/>
        <v>0</v>
      </c>
      <c r="BO34" s="159">
        <f t="shared" si="25"/>
        <v>0</v>
      </c>
      <c r="BP34" s="159">
        <f t="shared" si="26"/>
        <v>0</v>
      </c>
      <c r="BQ34" s="159">
        <f t="shared" si="27"/>
        <v>0</v>
      </c>
      <c r="BR34" s="159">
        <f t="shared" si="28"/>
        <v>0</v>
      </c>
      <c r="BS34" s="159">
        <f t="shared" si="29"/>
        <v>0</v>
      </c>
      <c r="BT34" s="159">
        <f t="shared" si="30"/>
        <v>0</v>
      </c>
      <c r="BU34" s="159">
        <f t="shared" si="31"/>
        <v>0</v>
      </c>
      <c r="BV34" s="159">
        <f t="shared" si="32"/>
        <v>0</v>
      </c>
      <c r="BW34" s="159">
        <f t="shared" si="33"/>
        <v>0</v>
      </c>
      <c r="BX34" s="159">
        <f t="shared" si="34"/>
        <v>0</v>
      </c>
      <c r="BY34" s="159">
        <f t="shared" si="35"/>
        <v>0</v>
      </c>
      <c r="BZ34" s="160">
        <f t="shared" si="2"/>
        <v>0</v>
      </c>
    </row>
    <row r="35" spans="1:78" ht="15" customHeight="1" x14ac:dyDescent="0.15">
      <c r="A35">
        <v>33</v>
      </c>
      <c r="B35" s="151">
        <v>1.1932188897679346E-2</v>
      </c>
      <c r="C35" s="151">
        <v>5.8647284219947421E-4</v>
      </c>
      <c r="D35" s="151">
        <v>3.3404872797267158E-3</v>
      </c>
      <c r="E35" s="151">
        <v>3.3541125168535311E-3</v>
      </c>
      <c r="F35" s="151">
        <v>3.1443668731425773E-3</v>
      </c>
      <c r="G35" s="151">
        <v>3.5128141388923669E-4</v>
      </c>
      <c r="H35" s="151">
        <v>1.0241983556590298E-3</v>
      </c>
      <c r="I35" s="151">
        <v>8.454391117108898E-4</v>
      </c>
      <c r="J35" s="151">
        <v>1.0066261882990856E-3</v>
      </c>
      <c r="K35" s="151">
        <v>4.8578801484457074E-4</v>
      </c>
      <c r="L35" s="151">
        <v>2.3242477505083727E-3</v>
      </c>
      <c r="M35" s="151">
        <v>5.5081974703643101E-4</v>
      </c>
      <c r="N35" s="151">
        <v>8.305091874302126E-3</v>
      </c>
      <c r="O35" s="151">
        <v>2.9821682842834716E-3</v>
      </c>
      <c r="P35" s="151">
        <v>2.6798809847897024E-3</v>
      </c>
      <c r="Q35" s="151">
        <v>6.0559417890438381E-4</v>
      </c>
      <c r="R35" s="151">
        <v>6.0450305245629825E-4</v>
      </c>
      <c r="S35" s="151">
        <v>6.71486465164971E-4</v>
      </c>
      <c r="T35" s="151">
        <v>5.4028555794785257E-4</v>
      </c>
      <c r="U35" s="151">
        <v>6.4722969571828397E-3</v>
      </c>
      <c r="V35" s="151">
        <v>2.3854224916398086E-3</v>
      </c>
      <c r="W35" s="151">
        <v>1.5620955098615951E-3</v>
      </c>
      <c r="X35" s="151">
        <v>3.0367881322295114E-2</v>
      </c>
      <c r="Y35" s="151">
        <v>3.2264820642079603E-3</v>
      </c>
      <c r="Z35" s="151">
        <v>9.9635265298044428E-4</v>
      </c>
      <c r="AA35" s="151">
        <v>1.3565497066198664E-2</v>
      </c>
      <c r="AB35" s="151">
        <v>4.2077548308010448E-4</v>
      </c>
      <c r="AC35" s="151">
        <v>3.7445785933005967E-3</v>
      </c>
      <c r="AD35" s="151">
        <v>1.8557634741632296E-3</v>
      </c>
      <c r="AE35" s="151">
        <v>4.4359862980896758E-6</v>
      </c>
      <c r="AF35" s="151">
        <v>2.6101029899915453E-3</v>
      </c>
      <c r="AG35" s="151">
        <v>3.2604545446563416E-3</v>
      </c>
      <c r="AH35" s="151">
        <v>0</v>
      </c>
      <c r="AI35" s="151">
        <v>3.7159979136457931E-3</v>
      </c>
      <c r="AJ35" s="151">
        <v>4.0744946345575963E-3</v>
      </c>
      <c r="AK35" s="151">
        <v>0</v>
      </c>
      <c r="AL35" s="151">
        <v>2.7429107254809139E-3</v>
      </c>
      <c r="AM35" s="2"/>
      <c r="AN35">
        <v>33</v>
      </c>
      <c r="AO35" s="159">
        <f t="shared" si="1"/>
        <v>0</v>
      </c>
      <c r="AP35" s="159">
        <f t="shared" si="36"/>
        <v>0</v>
      </c>
      <c r="AQ35" s="159">
        <f t="shared" si="37"/>
        <v>0</v>
      </c>
      <c r="AR35" s="159">
        <f t="shared" si="38"/>
        <v>0</v>
      </c>
      <c r="AS35" s="159">
        <f t="shared" si="3"/>
        <v>0</v>
      </c>
      <c r="AT35" s="159">
        <f t="shared" si="4"/>
        <v>0</v>
      </c>
      <c r="AU35" s="159">
        <f t="shared" si="5"/>
        <v>0</v>
      </c>
      <c r="AV35" s="159">
        <f t="shared" si="6"/>
        <v>0</v>
      </c>
      <c r="AW35" s="159">
        <f t="shared" si="7"/>
        <v>0</v>
      </c>
      <c r="AX35" s="159">
        <f t="shared" si="8"/>
        <v>0</v>
      </c>
      <c r="AY35" s="159">
        <f t="shared" si="9"/>
        <v>0</v>
      </c>
      <c r="AZ35" s="159">
        <f t="shared" si="10"/>
        <v>0</v>
      </c>
      <c r="BA35" s="159">
        <f t="shared" si="11"/>
        <v>0</v>
      </c>
      <c r="BB35" s="159">
        <f t="shared" si="12"/>
        <v>0</v>
      </c>
      <c r="BC35" s="159">
        <f t="shared" si="13"/>
        <v>0</v>
      </c>
      <c r="BD35" s="159">
        <f t="shared" si="14"/>
        <v>0</v>
      </c>
      <c r="BE35" s="159">
        <f t="shared" si="15"/>
        <v>0</v>
      </c>
      <c r="BF35" s="159">
        <f t="shared" si="16"/>
        <v>0</v>
      </c>
      <c r="BG35" s="159">
        <f t="shared" si="17"/>
        <v>0</v>
      </c>
      <c r="BH35" s="159">
        <f t="shared" si="18"/>
        <v>0</v>
      </c>
      <c r="BI35" s="159">
        <f t="shared" si="19"/>
        <v>0</v>
      </c>
      <c r="BJ35" s="159">
        <f t="shared" si="20"/>
        <v>0</v>
      </c>
      <c r="BK35" s="159">
        <f t="shared" si="21"/>
        <v>0</v>
      </c>
      <c r="BL35" s="159">
        <f t="shared" si="22"/>
        <v>0</v>
      </c>
      <c r="BM35" s="159">
        <f t="shared" si="23"/>
        <v>0</v>
      </c>
      <c r="BN35" s="159">
        <f t="shared" si="24"/>
        <v>0</v>
      </c>
      <c r="BO35" s="159">
        <f t="shared" si="25"/>
        <v>0</v>
      </c>
      <c r="BP35" s="159">
        <f t="shared" si="26"/>
        <v>0</v>
      </c>
      <c r="BQ35" s="159">
        <f t="shared" si="27"/>
        <v>0</v>
      </c>
      <c r="BR35" s="159">
        <f t="shared" si="28"/>
        <v>0</v>
      </c>
      <c r="BS35" s="159">
        <f t="shared" si="29"/>
        <v>0</v>
      </c>
      <c r="BT35" s="159">
        <f t="shared" si="30"/>
        <v>0</v>
      </c>
      <c r="BU35" s="159">
        <f t="shared" si="31"/>
        <v>0</v>
      </c>
      <c r="BV35" s="159">
        <f t="shared" si="32"/>
        <v>0</v>
      </c>
      <c r="BW35" s="159">
        <f t="shared" si="33"/>
        <v>0</v>
      </c>
      <c r="BX35" s="159">
        <f t="shared" si="34"/>
        <v>0</v>
      </c>
      <c r="BY35" s="159">
        <f t="shared" si="35"/>
        <v>0</v>
      </c>
      <c r="BZ35" s="160">
        <f t="shared" si="2"/>
        <v>0</v>
      </c>
    </row>
    <row r="36" spans="1:78" ht="15" customHeight="1" x14ac:dyDescent="0.15">
      <c r="A36">
        <v>34</v>
      </c>
      <c r="B36" s="151">
        <v>1.3712685063535278E-2</v>
      </c>
      <c r="C36" s="151">
        <v>1.1211158192090396E-2</v>
      </c>
      <c r="D36" s="151">
        <v>3.6795476885043976E-2</v>
      </c>
      <c r="E36" s="151">
        <v>2.3330994413945698E-2</v>
      </c>
      <c r="F36" s="151">
        <v>2.5699524577059516E-2</v>
      </c>
      <c r="G36" s="151">
        <v>0.13829827836522801</v>
      </c>
      <c r="H36" s="151">
        <v>2.1163016949533802E-2</v>
      </c>
      <c r="I36" s="151">
        <v>5.9297351975278363E-2</v>
      </c>
      <c r="J36" s="151">
        <v>4.9128964568570181E-2</v>
      </c>
      <c r="K36" s="151">
        <v>2.0017706545172501E-2</v>
      </c>
      <c r="L36" s="151">
        <v>1.060320976327322E-2</v>
      </c>
      <c r="M36" s="151">
        <v>4.3923905314291099E-2</v>
      </c>
      <c r="N36" s="151">
        <v>4.1949349096023325E-2</v>
      </c>
      <c r="O36" s="151">
        <v>3.8277248086613092E-2</v>
      </c>
      <c r="P36" s="151">
        <v>3.0502624594797821E-2</v>
      </c>
      <c r="Q36" s="151">
        <v>2.3752036820903249E-2</v>
      </c>
      <c r="R36" s="151">
        <v>5.9682774244371503E-2</v>
      </c>
      <c r="S36" s="151">
        <v>2.4013321004788223E-2</v>
      </c>
      <c r="T36" s="151">
        <v>2.8621307629209568E-2</v>
      </c>
      <c r="U36" s="151">
        <v>3.2308594184244054E-2</v>
      </c>
      <c r="V36" s="151">
        <v>9.4528975581318925E-2</v>
      </c>
      <c r="W36" s="151">
        <v>6.2035913508938154E-2</v>
      </c>
      <c r="X36" s="151">
        <v>0.10522133537777256</v>
      </c>
      <c r="Y36" s="151">
        <v>4.2192608231555788E-2</v>
      </c>
      <c r="Z36" s="151">
        <v>7.1606951200864896E-2</v>
      </c>
      <c r="AA36" s="151">
        <v>0.11537259017698952</v>
      </c>
      <c r="AB36" s="151">
        <v>1.5869009909670915E-2</v>
      </c>
      <c r="AC36" s="151">
        <v>0.10650857541354432</v>
      </c>
      <c r="AD36" s="151">
        <v>0.12877310632791472</v>
      </c>
      <c r="AE36" s="151">
        <v>8.5487899346305893E-2</v>
      </c>
      <c r="AF36" s="151">
        <v>4.8587769158323704E-2</v>
      </c>
      <c r="AG36" s="151">
        <v>4.1236289270052733E-2</v>
      </c>
      <c r="AH36" s="151">
        <v>5.5185489966196218E-2</v>
      </c>
      <c r="AI36" s="151">
        <v>0.10762622599695032</v>
      </c>
      <c r="AJ36" s="151">
        <v>4.7272525423918375E-2</v>
      </c>
      <c r="AK36" s="151">
        <v>0</v>
      </c>
      <c r="AL36" s="151">
        <v>3.0218996913264452E-2</v>
      </c>
      <c r="AM36" s="2"/>
      <c r="AN36">
        <v>34</v>
      </c>
      <c r="AO36" s="159">
        <f t="shared" si="1"/>
        <v>0</v>
      </c>
      <c r="AP36" s="159">
        <f t="shared" si="36"/>
        <v>0</v>
      </c>
      <c r="AQ36" s="159">
        <f t="shared" si="37"/>
        <v>0</v>
      </c>
      <c r="AR36" s="159">
        <f t="shared" si="38"/>
        <v>0</v>
      </c>
      <c r="AS36" s="159">
        <f t="shared" si="3"/>
        <v>0</v>
      </c>
      <c r="AT36" s="159">
        <f t="shared" si="4"/>
        <v>0</v>
      </c>
      <c r="AU36" s="159">
        <f t="shared" si="5"/>
        <v>0</v>
      </c>
      <c r="AV36" s="159">
        <f t="shared" si="6"/>
        <v>0</v>
      </c>
      <c r="AW36" s="159">
        <f t="shared" si="7"/>
        <v>0</v>
      </c>
      <c r="AX36" s="159">
        <f t="shared" si="8"/>
        <v>0</v>
      </c>
      <c r="AY36" s="159">
        <f t="shared" si="9"/>
        <v>0</v>
      </c>
      <c r="AZ36" s="159">
        <f t="shared" si="10"/>
        <v>0</v>
      </c>
      <c r="BA36" s="159">
        <f t="shared" si="11"/>
        <v>0</v>
      </c>
      <c r="BB36" s="159">
        <f t="shared" si="12"/>
        <v>0</v>
      </c>
      <c r="BC36" s="159">
        <f t="shared" si="13"/>
        <v>0</v>
      </c>
      <c r="BD36" s="159">
        <f t="shared" si="14"/>
        <v>0</v>
      </c>
      <c r="BE36" s="159">
        <f t="shared" si="15"/>
        <v>0</v>
      </c>
      <c r="BF36" s="159">
        <f t="shared" si="16"/>
        <v>0</v>
      </c>
      <c r="BG36" s="159">
        <f t="shared" si="17"/>
        <v>0</v>
      </c>
      <c r="BH36" s="159">
        <f t="shared" si="18"/>
        <v>0</v>
      </c>
      <c r="BI36" s="159">
        <f t="shared" si="19"/>
        <v>0</v>
      </c>
      <c r="BJ36" s="159">
        <f t="shared" si="20"/>
        <v>0</v>
      </c>
      <c r="BK36" s="159">
        <f t="shared" si="21"/>
        <v>0</v>
      </c>
      <c r="BL36" s="159">
        <f t="shared" si="22"/>
        <v>0</v>
      </c>
      <c r="BM36" s="159">
        <f t="shared" si="23"/>
        <v>0</v>
      </c>
      <c r="BN36" s="159">
        <f t="shared" si="24"/>
        <v>0</v>
      </c>
      <c r="BO36" s="159">
        <f t="shared" si="25"/>
        <v>0</v>
      </c>
      <c r="BP36" s="159">
        <f t="shared" si="26"/>
        <v>0</v>
      </c>
      <c r="BQ36" s="159">
        <f t="shared" si="27"/>
        <v>0</v>
      </c>
      <c r="BR36" s="159">
        <f t="shared" si="28"/>
        <v>0</v>
      </c>
      <c r="BS36" s="159">
        <f t="shared" si="29"/>
        <v>0</v>
      </c>
      <c r="BT36" s="159">
        <f t="shared" si="30"/>
        <v>0</v>
      </c>
      <c r="BU36" s="159">
        <f t="shared" si="31"/>
        <v>0</v>
      </c>
      <c r="BV36" s="159">
        <f t="shared" si="32"/>
        <v>0</v>
      </c>
      <c r="BW36" s="159">
        <f t="shared" si="33"/>
        <v>0</v>
      </c>
      <c r="BX36" s="159">
        <f t="shared" si="34"/>
        <v>0</v>
      </c>
      <c r="BY36" s="159">
        <f t="shared" si="35"/>
        <v>0</v>
      </c>
      <c r="BZ36" s="160">
        <f t="shared" si="2"/>
        <v>0</v>
      </c>
    </row>
    <row r="37" spans="1:78" ht="15" customHeight="1" x14ac:dyDescent="0.15">
      <c r="A37">
        <v>35</v>
      </c>
      <c r="B37" s="151">
        <v>8.2054175156856431E-3</v>
      </c>
      <c r="C37" s="151">
        <v>5.2441684846450744E-5</v>
      </c>
      <c r="D37" s="151">
        <v>2.6037902782286422E-4</v>
      </c>
      <c r="E37" s="151">
        <v>3.2312098400915826E-4</v>
      </c>
      <c r="F37" s="151">
        <v>1.1857675460480423E-4</v>
      </c>
      <c r="G37" s="151">
        <v>8.8933400215075392E-5</v>
      </c>
      <c r="H37" s="151">
        <v>3.0695489496987625E-5</v>
      </c>
      <c r="I37" s="151">
        <v>1.1192147647166415E-4</v>
      </c>
      <c r="J37" s="151">
        <v>2.6700535807806114E-4</v>
      </c>
      <c r="K37" s="151">
        <v>3.353876262141589E-5</v>
      </c>
      <c r="L37" s="151">
        <v>2.5023374357451021E-5</v>
      </c>
      <c r="M37" s="151">
        <v>7.5668224961851754E-5</v>
      </c>
      <c r="N37" s="151">
        <v>9.5503750756760088E-5</v>
      </c>
      <c r="O37" s="151">
        <v>5.8702785446501602E-5</v>
      </c>
      <c r="P37" s="151">
        <v>3.6937409080606299E-5</v>
      </c>
      <c r="Q37" s="151">
        <v>3.476333815185718E-4</v>
      </c>
      <c r="R37" s="151">
        <v>1.208455788800143E-4</v>
      </c>
      <c r="S37" s="151">
        <v>9.18368315231613E-5</v>
      </c>
      <c r="T37" s="151">
        <v>2.1500564590041434E-4</v>
      </c>
      <c r="U37" s="151">
        <v>1.3789480519013684E-2</v>
      </c>
      <c r="V37" s="151">
        <v>1.4446146935236369E-4</v>
      </c>
      <c r="W37" s="151">
        <v>1.2009980912093584E-3</v>
      </c>
      <c r="X37" s="151">
        <v>2.9525421863710744E-4</v>
      </c>
      <c r="Y37" s="151">
        <v>2.9655500285314344E-4</v>
      </c>
      <c r="Z37" s="151">
        <v>5.6543504398250664E-4</v>
      </c>
      <c r="AA37" s="151">
        <v>1.6262701264574018E-4</v>
      </c>
      <c r="AB37" s="151">
        <v>3.1679105491767465E-4</v>
      </c>
      <c r="AC37" s="151">
        <v>4.880166392551908E-4</v>
      </c>
      <c r="AD37" s="151">
        <v>6.9662734636181623E-3</v>
      </c>
      <c r="AE37" s="151">
        <v>1.8931803745513828E-4</v>
      </c>
      <c r="AF37" s="151">
        <v>2.0684882901716179E-2</v>
      </c>
      <c r="AG37" s="151">
        <v>1.5032297081476504E-2</v>
      </c>
      <c r="AH37" s="151">
        <v>6.3212694142123968E-4</v>
      </c>
      <c r="AI37" s="151">
        <v>6.155363728593754E-4</v>
      </c>
      <c r="AJ37" s="151">
        <v>4.9614946653895639E-2</v>
      </c>
      <c r="AK37" s="151">
        <v>0</v>
      </c>
      <c r="AL37" s="151">
        <v>1.1901404398891216E-3</v>
      </c>
      <c r="AM37" s="2"/>
      <c r="AN37">
        <v>35</v>
      </c>
      <c r="AO37" s="159">
        <f t="shared" si="1"/>
        <v>0</v>
      </c>
      <c r="AP37" s="159">
        <f t="shared" si="36"/>
        <v>0</v>
      </c>
      <c r="AQ37" s="159">
        <f t="shared" si="37"/>
        <v>0</v>
      </c>
      <c r="AR37" s="159">
        <f t="shared" si="38"/>
        <v>0</v>
      </c>
      <c r="AS37" s="159">
        <f t="shared" si="3"/>
        <v>0</v>
      </c>
      <c r="AT37" s="159">
        <f t="shared" si="4"/>
        <v>0</v>
      </c>
      <c r="AU37" s="159">
        <f t="shared" si="5"/>
        <v>0</v>
      </c>
      <c r="AV37" s="159">
        <f t="shared" si="6"/>
        <v>0</v>
      </c>
      <c r="AW37" s="159">
        <f t="shared" si="7"/>
        <v>0</v>
      </c>
      <c r="AX37" s="159">
        <f t="shared" si="8"/>
        <v>0</v>
      </c>
      <c r="AY37" s="159">
        <f t="shared" si="9"/>
        <v>0</v>
      </c>
      <c r="AZ37" s="159">
        <f t="shared" si="10"/>
        <v>0</v>
      </c>
      <c r="BA37" s="159">
        <f t="shared" si="11"/>
        <v>0</v>
      </c>
      <c r="BB37" s="159">
        <f t="shared" si="12"/>
        <v>0</v>
      </c>
      <c r="BC37" s="159">
        <f t="shared" si="13"/>
        <v>0</v>
      </c>
      <c r="BD37" s="159">
        <f t="shared" si="14"/>
        <v>0</v>
      </c>
      <c r="BE37" s="159">
        <f t="shared" si="15"/>
        <v>0</v>
      </c>
      <c r="BF37" s="159">
        <f t="shared" si="16"/>
        <v>0</v>
      </c>
      <c r="BG37" s="159">
        <f t="shared" si="17"/>
        <v>0</v>
      </c>
      <c r="BH37" s="159">
        <f t="shared" si="18"/>
        <v>0</v>
      </c>
      <c r="BI37" s="159">
        <f t="shared" si="19"/>
        <v>0</v>
      </c>
      <c r="BJ37" s="159">
        <f t="shared" si="20"/>
        <v>0</v>
      </c>
      <c r="BK37" s="159">
        <f t="shared" si="21"/>
        <v>0</v>
      </c>
      <c r="BL37" s="159">
        <f t="shared" si="22"/>
        <v>0</v>
      </c>
      <c r="BM37" s="159">
        <f t="shared" si="23"/>
        <v>0</v>
      </c>
      <c r="BN37" s="159">
        <f t="shared" si="24"/>
        <v>0</v>
      </c>
      <c r="BO37" s="159">
        <f t="shared" si="25"/>
        <v>0</v>
      </c>
      <c r="BP37" s="159">
        <f t="shared" si="26"/>
        <v>0</v>
      </c>
      <c r="BQ37" s="159">
        <f t="shared" si="27"/>
        <v>0</v>
      </c>
      <c r="BR37" s="159">
        <f t="shared" si="28"/>
        <v>0</v>
      </c>
      <c r="BS37" s="159">
        <f t="shared" si="29"/>
        <v>0</v>
      </c>
      <c r="BT37" s="159">
        <f t="shared" si="30"/>
        <v>0</v>
      </c>
      <c r="BU37" s="159">
        <f t="shared" si="31"/>
        <v>0</v>
      </c>
      <c r="BV37" s="159">
        <f t="shared" si="32"/>
        <v>0</v>
      </c>
      <c r="BW37" s="159">
        <f t="shared" si="33"/>
        <v>0</v>
      </c>
      <c r="BX37" s="159">
        <f t="shared" si="34"/>
        <v>0</v>
      </c>
      <c r="BY37" s="159">
        <f t="shared" si="35"/>
        <v>0</v>
      </c>
      <c r="BZ37" s="160">
        <f t="shared" si="2"/>
        <v>0</v>
      </c>
    </row>
    <row r="38" spans="1:78" ht="15" customHeight="1" x14ac:dyDescent="0.15">
      <c r="A38">
        <v>36</v>
      </c>
      <c r="B38" s="151">
        <v>5.2699903802370051E-4</v>
      </c>
      <c r="C38" s="151">
        <v>4.068600716003804E-4</v>
      </c>
      <c r="D38" s="151">
        <v>8.7436639254487563E-4</v>
      </c>
      <c r="E38" s="151">
        <v>1.4704557647008194E-3</v>
      </c>
      <c r="F38" s="151">
        <v>9.4780229496910131E-4</v>
      </c>
      <c r="G38" s="151">
        <v>3.4206809016968482E-4</v>
      </c>
      <c r="H38" s="151">
        <v>1.1668972343129647E-4</v>
      </c>
      <c r="I38" s="151">
        <v>2.1842582805565525E-4</v>
      </c>
      <c r="J38" s="151">
        <v>8.9402560535550716E-4</v>
      </c>
      <c r="K38" s="151">
        <v>1.637198190985523E-4</v>
      </c>
      <c r="L38" s="151">
        <v>2.169911637951827E-4</v>
      </c>
      <c r="M38" s="151">
        <v>5.6249030230165053E-4</v>
      </c>
      <c r="N38" s="151">
        <v>6.828518179108346E-4</v>
      </c>
      <c r="O38" s="151">
        <v>6.8761731457823636E-4</v>
      </c>
      <c r="P38" s="151">
        <v>5.3559243166879141E-4</v>
      </c>
      <c r="Q38" s="151">
        <v>1.6745306582438262E-3</v>
      </c>
      <c r="R38" s="151">
        <v>7.4572312554621275E-4</v>
      </c>
      <c r="S38" s="151">
        <v>1.9702297480888369E-4</v>
      </c>
      <c r="T38" s="151">
        <v>5.5622066828506104E-4</v>
      </c>
      <c r="U38" s="151">
        <v>8.9940748762279074E-4</v>
      </c>
      <c r="V38" s="151">
        <v>7.3628087600413573E-4</v>
      </c>
      <c r="W38" s="151">
        <v>1.0707725839025794E-4</v>
      </c>
      <c r="X38" s="151">
        <v>1.0023133530305333E-3</v>
      </c>
      <c r="Y38" s="151">
        <v>3.0573487343570267E-3</v>
      </c>
      <c r="Z38" s="151">
        <v>2.0209989445277143E-3</v>
      </c>
      <c r="AA38" s="151">
        <v>1.669638599212674E-3</v>
      </c>
      <c r="AB38" s="151">
        <v>1.5389520824307906E-4</v>
      </c>
      <c r="AC38" s="151">
        <v>1.7443661231425639E-3</v>
      </c>
      <c r="AD38" s="151">
        <v>4.7411812366480064E-3</v>
      </c>
      <c r="AE38" s="151">
        <v>2.6292986947625608E-3</v>
      </c>
      <c r="AF38" s="151">
        <v>2.974277978968353E-3</v>
      </c>
      <c r="AG38" s="151">
        <v>3.2047686263996329E-3</v>
      </c>
      <c r="AH38" s="151">
        <v>4.7529598538849646E-3</v>
      </c>
      <c r="AI38" s="151">
        <v>9.6335447547938019E-4</v>
      </c>
      <c r="AJ38" s="151">
        <v>1.7707280025978129E-3</v>
      </c>
      <c r="AK38" s="151">
        <v>0</v>
      </c>
      <c r="AL38" s="151">
        <v>1.1803008637556479E-4</v>
      </c>
      <c r="AM38" s="2"/>
      <c r="AN38">
        <v>36</v>
      </c>
      <c r="AO38" s="159">
        <f t="shared" si="1"/>
        <v>0</v>
      </c>
      <c r="AP38" s="159">
        <f t="shared" si="36"/>
        <v>0</v>
      </c>
      <c r="AQ38" s="159">
        <f t="shared" si="37"/>
        <v>0</v>
      </c>
      <c r="AR38" s="159">
        <f t="shared" si="38"/>
        <v>0</v>
      </c>
      <c r="AS38" s="159">
        <f t="shared" si="3"/>
        <v>0</v>
      </c>
      <c r="AT38" s="159">
        <f t="shared" si="4"/>
        <v>0</v>
      </c>
      <c r="AU38" s="159">
        <f t="shared" si="5"/>
        <v>0</v>
      </c>
      <c r="AV38" s="159">
        <f t="shared" si="6"/>
        <v>0</v>
      </c>
      <c r="AW38" s="159">
        <f t="shared" si="7"/>
        <v>0</v>
      </c>
      <c r="AX38" s="159">
        <f t="shared" si="8"/>
        <v>0</v>
      </c>
      <c r="AY38" s="159">
        <f t="shared" si="9"/>
        <v>0</v>
      </c>
      <c r="AZ38" s="159">
        <f t="shared" si="10"/>
        <v>0</v>
      </c>
      <c r="BA38" s="159">
        <f t="shared" si="11"/>
        <v>0</v>
      </c>
      <c r="BB38" s="159">
        <f t="shared" si="12"/>
        <v>0</v>
      </c>
      <c r="BC38" s="159">
        <f t="shared" si="13"/>
        <v>0</v>
      </c>
      <c r="BD38" s="159">
        <f t="shared" si="14"/>
        <v>0</v>
      </c>
      <c r="BE38" s="159">
        <f t="shared" si="15"/>
        <v>0</v>
      </c>
      <c r="BF38" s="159">
        <f t="shared" si="16"/>
        <v>0</v>
      </c>
      <c r="BG38" s="159">
        <f t="shared" si="17"/>
        <v>0</v>
      </c>
      <c r="BH38" s="159">
        <f t="shared" si="18"/>
        <v>0</v>
      </c>
      <c r="BI38" s="159">
        <f t="shared" si="19"/>
        <v>0</v>
      </c>
      <c r="BJ38" s="159">
        <f t="shared" si="20"/>
        <v>0</v>
      </c>
      <c r="BK38" s="159">
        <f t="shared" si="21"/>
        <v>0</v>
      </c>
      <c r="BL38" s="159">
        <f t="shared" si="22"/>
        <v>0</v>
      </c>
      <c r="BM38" s="159">
        <f t="shared" si="23"/>
        <v>0</v>
      </c>
      <c r="BN38" s="159">
        <f t="shared" si="24"/>
        <v>0</v>
      </c>
      <c r="BO38" s="159">
        <f t="shared" si="25"/>
        <v>0</v>
      </c>
      <c r="BP38" s="159">
        <f t="shared" si="26"/>
        <v>0</v>
      </c>
      <c r="BQ38" s="159">
        <f t="shared" si="27"/>
        <v>0</v>
      </c>
      <c r="BR38" s="159">
        <f t="shared" si="28"/>
        <v>0</v>
      </c>
      <c r="BS38" s="159">
        <f t="shared" si="29"/>
        <v>0</v>
      </c>
      <c r="BT38" s="159">
        <f t="shared" si="30"/>
        <v>0</v>
      </c>
      <c r="BU38" s="159">
        <f t="shared" si="31"/>
        <v>0</v>
      </c>
      <c r="BV38" s="159">
        <f t="shared" si="32"/>
        <v>0</v>
      </c>
      <c r="BW38" s="159">
        <f t="shared" si="33"/>
        <v>0</v>
      </c>
      <c r="BX38" s="159">
        <f t="shared" si="34"/>
        <v>0</v>
      </c>
      <c r="BY38" s="159">
        <f t="shared" si="35"/>
        <v>0</v>
      </c>
      <c r="BZ38" s="160">
        <f t="shared" si="2"/>
        <v>0</v>
      </c>
    </row>
    <row r="39" spans="1:78" ht="15" customHeight="1" thickBot="1" x14ac:dyDescent="0.2">
      <c r="A39">
        <v>37</v>
      </c>
      <c r="B39" s="151">
        <v>2.4873258485488665E-2</v>
      </c>
      <c r="C39" s="151">
        <v>3.1202802483638195E-3</v>
      </c>
      <c r="D39" s="151">
        <v>6.6523976894851513E-3</v>
      </c>
      <c r="E39" s="151">
        <v>3.8402071913018459E-3</v>
      </c>
      <c r="F39" s="151">
        <v>6.7079582807139503E-3</v>
      </c>
      <c r="G39" s="151">
        <v>5.1996247540139111E-4</v>
      </c>
      <c r="H39" s="151">
        <v>1.0211288067093311E-2</v>
      </c>
      <c r="I39" s="151">
        <v>5.2081709187024282E-3</v>
      </c>
      <c r="J39" s="151">
        <v>7.504140288473655E-3</v>
      </c>
      <c r="K39" s="151">
        <v>8.1176033217698843E-3</v>
      </c>
      <c r="L39" s="151">
        <v>3.6596857525173923E-3</v>
      </c>
      <c r="M39" s="151">
        <v>3.8121497524528634E-3</v>
      </c>
      <c r="N39" s="151">
        <v>1.0758681183808171E-2</v>
      </c>
      <c r="O39" s="151">
        <v>1.1427395426597549E-2</v>
      </c>
      <c r="P39" s="151">
        <v>3.8537230629746848E-3</v>
      </c>
      <c r="Q39" s="151">
        <v>5.6567528085984522E-4</v>
      </c>
      <c r="R39" s="151">
        <v>5.6872866573209335E-3</v>
      </c>
      <c r="S39" s="151">
        <v>3.0074551885316868E-3</v>
      </c>
      <c r="T39" s="151">
        <v>9.4083643608829891E-3</v>
      </c>
      <c r="U39" s="151">
        <v>2.2081492123249107E-3</v>
      </c>
      <c r="V39" s="151">
        <v>1.9320892049517546E-2</v>
      </c>
      <c r="W39" s="151">
        <v>1.2868676639852313E-2</v>
      </c>
      <c r="X39" s="151">
        <v>1.7889428200808192E-2</v>
      </c>
      <c r="Y39" s="151">
        <v>2.2413403404508737E-2</v>
      </c>
      <c r="Z39" s="151">
        <v>1.1951196502310494E-2</v>
      </c>
      <c r="AA39" s="151">
        <v>1.2057057423672425E-2</v>
      </c>
      <c r="AB39" s="151">
        <v>2.4075195091965247E-3</v>
      </c>
      <c r="AC39" s="151">
        <v>4.7776035179497404E-3</v>
      </c>
      <c r="AD39" s="151">
        <v>5.7667438475375249E-3</v>
      </c>
      <c r="AE39" s="151">
        <v>4.0825412483994604E-4</v>
      </c>
      <c r="AF39" s="151">
        <v>1.2870742829194648E-2</v>
      </c>
      <c r="AG39" s="151">
        <v>4.6230932811358455E-3</v>
      </c>
      <c r="AH39" s="151">
        <v>5.6095642643776311E-2</v>
      </c>
      <c r="AI39" s="151">
        <v>3.5883860681145512E-3</v>
      </c>
      <c r="AJ39" s="151">
        <v>5.290099552125063E-3</v>
      </c>
      <c r="AK39" s="151">
        <v>2.3589402842426532E-3</v>
      </c>
      <c r="AL39" s="151">
        <v>0</v>
      </c>
      <c r="AM39" s="2"/>
      <c r="AN39">
        <v>37</v>
      </c>
      <c r="AO39" s="159">
        <f t="shared" si="1"/>
        <v>0</v>
      </c>
      <c r="AP39" s="159">
        <f t="shared" si="36"/>
        <v>0</v>
      </c>
      <c r="AQ39" s="159">
        <f t="shared" si="37"/>
        <v>0</v>
      </c>
      <c r="AR39" s="159">
        <f t="shared" si="38"/>
        <v>0</v>
      </c>
      <c r="AS39" s="159">
        <f t="shared" si="3"/>
        <v>0</v>
      </c>
      <c r="AT39" s="159">
        <f t="shared" si="4"/>
        <v>0</v>
      </c>
      <c r="AU39" s="159">
        <f t="shared" si="5"/>
        <v>0</v>
      </c>
      <c r="AV39" s="159">
        <f t="shared" si="6"/>
        <v>0</v>
      </c>
      <c r="AW39" s="159">
        <f t="shared" si="7"/>
        <v>0</v>
      </c>
      <c r="AX39" s="159">
        <f t="shared" si="8"/>
        <v>0</v>
      </c>
      <c r="AY39" s="159">
        <f t="shared" si="9"/>
        <v>0</v>
      </c>
      <c r="AZ39" s="159">
        <f t="shared" si="10"/>
        <v>0</v>
      </c>
      <c r="BA39" s="159">
        <f t="shared" si="11"/>
        <v>0</v>
      </c>
      <c r="BB39" s="159">
        <f t="shared" si="12"/>
        <v>0</v>
      </c>
      <c r="BC39" s="159">
        <f t="shared" si="13"/>
        <v>0</v>
      </c>
      <c r="BD39" s="159">
        <f t="shared" si="14"/>
        <v>0</v>
      </c>
      <c r="BE39" s="159">
        <f t="shared" si="15"/>
        <v>0</v>
      </c>
      <c r="BF39" s="159">
        <f t="shared" si="16"/>
        <v>0</v>
      </c>
      <c r="BG39" s="159">
        <f t="shared" si="17"/>
        <v>0</v>
      </c>
      <c r="BH39" s="159">
        <f t="shared" si="18"/>
        <v>0</v>
      </c>
      <c r="BI39" s="159">
        <f t="shared" si="19"/>
        <v>0</v>
      </c>
      <c r="BJ39" s="159">
        <f t="shared" si="20"/>
        <v>0</v>
      </c>
      <c r="BK39" s="159">
        <f t="shared" si="21"/>
        <v>0</v>
      </c>
      <c r="BL39" s="159">
        <f t="shared" si="22"/>
        <v>0</v>
      </c>
      <c r="BM39" s="159">
        <f t="shared" si="23"/>
        <v>0</v>
      </c>
      <c r="BN39" s="159">
        <f t="shared" si="24"/>
        <v>0</v>
      </c>
      <c r="BO39" s="159">
        <f t="shared" si="25"/>
        <v>0</v>
      </c>
      <c r="BP39" s="159">
        <f t="shared" si="26"/>
        <v>0</v>
      </c>
      <c r="BQ39" s="159">
        <f t="shared" si="27"/>
        <v>0</v>
      </c>
      <c r="BR39" s="159">
        <f t="shared" si="28"/>
        <v>0</v>
      </c>
      <c r="BS39" s="159">
        <f t="shared" si="29"/>
        <v>0</v>
      </c>
      <c r="BT39" s="159">
        <f t="shared" si="30"/>
        <v>0</v>
      </c>
      <c r="BU39" s="159">
        <f t="shared" si="31"/>
        <v>0</v>
      </c>
      <c r="BV39" s="159">
        <f t="shared" si="32"/>
        <v>0</v>
      </c>
      <c r="BW39" s="159">
        <f t="shared" si="33"/>
        <v>0</v>
      </c>
      <c r="BX39" s="159">
        <f t="shared" si="34"/>
        <v>0</v>
      </c>
      <c r="BY39" s="159">
        <f t="shared" si="35"/>
        <v>0</v>
      </c>
      <c r="BZ39" s="161">
        <f t="shared" si="2"/>
        <v>0</v>
      </c>
    </row>
    <row r="40" spans="1:78" ht="15" customHeight="1" x14ac:dyDescent="0.15">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51"/>
      <c r="AM40" s="2"/>
      <c r="BZ40" s="127"/>
    </row>
    <row r="41" spans="1:78" ht="15" customHeight="1" x14ac:dyDescent="0.15">
      <c r="A41" s="4" t="s">
        <v>7</v>
      </c>
      <c r="B41" s="152">
        <f>SUM(B3:B39)</f>
        <v>0.56040503471298431</v>
      </c>
      <c r="C41" s="152">
        <f t="shared" ref="C41:AL41" si="39">SUM(C3:C39)</f>
        <v>0.34279206522347155</v>
      </c>
      <c r="D41" s="152">
        <f t="shared" si="39"/>
        <v>0.67341215396389353</v>
      </c>
      <c r="E41" s="152">
        <f t="shared" si="39"/>
        <v>0.54213774800720782</v>
      </c>
      <c r="F41" s="152">
        <f t="shared" si="39"/>
        <v>0.65922757872841309</v>
      </c>
      <c r="G41" s="152">
        <f t="shared" si="39"/>
        <v>0.6092340432156963</v>
      </c>
      <c r="H41" s="152">
        <f t="shared" si="39"/>
        <v>0.59872559825743332</v>
      </c>
      <c r="I41" s="152">
        <f t="shared" si="39"/>
        <v>0.581343374311306</v>
      </c>
      <c r="J41" s="152">
        <f t="shared" si="39"/>
        <v>0.44286838921114169</v>
      </c>
      <c r="K41" s="152">
        <f t="shared" si="39"/>
        <v>0.60891108328150756</v>
      </c>
      <c r="L41" s="152">
        <f t="shared" si="39"/>
        <v>0.73249153625423891</v>
      </c>
      <c r="M41" s="152">
        <f t="shared" si="39"/>
        <v>0.49840714055213331</v>
      </c>
      <c r="N41" s="152">
        <f t="shared" si="39"/>
        <v>0.56449922332799096</v>
      </c>
      <c r="O41" s="152">
        <f t="shared" si="39"/>
        <v>0.53152752968968509</v>
      </c>
      <c r="P41" s="152">
        <f t="shared" si="39"/>
        <v>0.68218141784484609</v>
      </c>
      <c r="Q41" s="152">
        <f t="shared" si="39"/>
        <v>0.53478780499444389</v>
      </c>
      <c r="R41" s="152">
        <f t="shared" si="39"/>
        <v>0.66532916601551295</v>
      </c>
      <c r="S41" s="152">
        <f t="shared" si="39"/>
        <v>0.52216347631518456</v>
      </c>
      <c r="T41" s="152">
        <f t="shared" si="39"/>
        <v>0.76148122085226821</v>
      </c>
      <c r="U41" s="152">
        <f t="shared" si="39"/>
        <v>0.55601305139070278</v>
      </c>
      <c r="V41" s="152">
        <f t="shared" si="39"/>
        <v>0.47354526920440826</v>
      </c>
      <c r="W41" s="152">
        <f t="shared" si="39"/>
        <v>0.69833482708181727</v>
      </c>
      <c r="X41" s="152">
        <f t="shared" si="39"/>
        <v>0.53946726991511218</v>
      </c>
      <c r="Y41" s="152">
        <f t="shared" si="39"/>
        <v>0.35318830239838173</v>
      </c>
      <c r="Z41" s="152">
        <f t="shared" si="39"/>
        <v>0.25804283398355476</v>
      </c>
      <c r="AA41" s="152">
        <f t="shared" si="39"/>
        <v>0.28425081940740232</v>
      </c>
      <c r="AB41" s="152">
        <f t="shared" si="39"/>
        <v>0.12646908768112144</v>
      </c>
      <c r="AC41" s="152">
        <f t="shared" si="39"/>
        <v>0.47753760015484553</v>
      </c>
      <c r="AD41" s="152">
        <f t="shared" si="39"/>
        <v>0.50812258687044498</v>
      </c>
      <c r="AE41" s="152">
        <f t="shared" si="39"/>
        <v>0.32605967647231737</v>
      </c>
      <c r="AF41" s="152">
        <f t="shared" si="39"/>
        <v>0.23318389906147602</v>
      </c>
      <c r="AG41" s="152">
        <f t="shared" si="39"/>
        <v>0.39080494329818932</v>
      </c>
      <c r="AH41" s="152">
        <f t="shared" si="39"/>
        <v>0.41509992196165396</v>
      </c>
      <c r="AI41" s="152">
        <f t="shared" si="39"/>
        <v>0.25761506790970928</v>
      </c>
      <c r="AJ41" s="152">
        <f t="shared" si="39"/>
        <v>0.48338468225108244</v>
      </c>
      <c r="AK41" s="152">
        <f t="shared" si="39"/>
        <v>0.99999999999999989</v>
      </c>
      <c r="AL41" s="152">
        <f t="shared" si="39"/>
        <v>0.45659257540550208</v>
      </c>
      <c r="AM41" s="2"/>
      <c r="BZ41" s="127"/>
    </row>
    <row r="42" spans="1:78" ht="15" customHeight="1" x14ac:dyDescent="0.15">
      <c r="A42" s="1" t="s">
        <v>6</v>
      </c>
      <c r="B42" s="151">
        <v>0.56040503471298442</v>
      </c>
      <c r="C42" s="151">
        <v>0.3427920652234715</v>
      </c>
      <c r="D42" s="151">
        <v>0.67341215396389364</v>
      </c>
      <c r="E42" s="151">
        <v>0.54213774800720782</v>
      </c>
      <c r="F42" s="151">
        <v>0.65922757872841309</v>
      </c>
      <c r="G42" s="151">
        <v>0.6092340432156963</v>
      </c>
      <c r="H42" s="151">
        <v>0.59872559825743343</v>
      </c>
      <c r="I42" s="151">
        <v>0.58134337431130612</v>
      </c>
      <c r="J42" s="151">
        <v>0.44286838921114169</v>
      </c>
      <c r="K42" s="151">
        <v>0.60891108328150767</v>
      </c>
      <c r="L42" s="151">
        <v>0.7324915362542388</v>
      </c>
      <c r="M42" s="151">
        <v>0.49840714055213342</v>
      </c>
      <c r="N42" s="151">
        <v>0.56449922332799107</v>
      </c>
      <c r="O42" s="151">
        <v>0.53152752968968509</v>
      </c>
      <c r="P42" s="151">
        <v>0.68218141784484609</v>
      </c>
      <c r="Q42" s="151">
        <v>0.53478780499444378</v>
      </c>
      <c r="R42" s="151">
        <v>0.66532916601551262</v>
      </c>
      <c r="S42" s="151">
        <v>0.52216347631518467</v>
      </c>
      <c r="T42" s="151">
        <v>0.7614812208522681</v>
      </c>
      <c r="U42" s="151">
        <v>0.55601305139070278</v>
      </c>
      <c r="V42" s="151">
        <v>0.47354526920440826</v>
      </c>
      <c r="W42" s="151">
        <v>0.69833482708181738</v>
      </c>
      <c r="X42" s="151">
        <v>0.53946726991511218</v>
      </c>
      <c r="Y42" s="151">
        <v>0.35318830239838167</v>
      </c>
      <c r="Z42" s="151">
        <v>0.25804283398355482</v>
      </c>
      <c r="AA42" s="151">
        <v>0.28425081940740232</v>
      </c>
      <c r="AB42" s="151">
        <v>0.12646908768112144</v>
      </c>
      <c r="AC42" s="151">
        <v>0.47753760015484553</v>
      </c>
      <c r="AD42" s="151">
        <v>0.50812258687044498</v>
      </c>
      <c r="AE42" s="151">
        <v>0.32605967647231732</v>
      </c>
      <c r="AF42" s="151">
        <v>0.23318389906147605</v>
      </c>
      <c r="AG42" s="151">
        <v>0.39080494329818927</v>
      </c>
      <c r="AH42" s="151">
        <v>0.41509992196165396</v>
      </c>
      <c r="AI42" s="151">
        <v>0.25761506790970923</v>
      </c>
      <c r="AJ42" s="151">
        <v>0.48338468225108244</v>
      </c>
      <c r="AK42" s="151">
        <v>1</v>
      </c>
      <c r="AL42" s="151">
        <v>0.45659257540550202</v>
      </c>
      <c r="AM42" s="2">
        <v>0.46588298716844467</v>
      </c>
    </row>
    <row r="43" spans="1:78" ht="15" customHeight="1" x14ac:dyDescent="0.15">
      <c r="A43" s="1" t="s">
        <v>106</v>
      </c>
      <c r="B43" s="152" t="b">
        <f>B41+B44=1</f>
        <v>1</v>
      </c>
      <c r="C43" s="152" t="b">
        <f t="shared" ref="C43:AL43" si="40">C41+C44=1</f>
        <v>1</v>
      </c>
      <c r="D43" s="152" t="b">
        <f t="shared" si="40"/>
        <v>1</v>
      </c>
      <c r="E43" s="152" t="b">
        <f t="shared" si="40"/>
        <v>1</v>
      </c>
      <c r="F43" s="152" t="b">
        <f t="shared" si="40"/>
        <v>1</v>
      </c>
      <c r="G43" s="152" t="b">
        <f t="shared" si="40"/>
        <v>1</v>
      </c>
      <c r="H43" s="152" t="b">
        <f t="shared" si="40"/>
        <v>1</v>
      </c>
      <c r="I43" s="152" t="b">
        <f t="shared" si="40"/>
        <v>1</v>
      </c>
      <c r="J43" s="152" t="b">
        <f t="shared" si="40"/>
        <v>1</v>
      </c>
      <c r="K43" s="152" t="b">
        <f t="shared" si="40"/>
        <v>1</v>
      </c>
      <c r="L43" s="152" t="b">
        <f t="shared" si="40"/>
        <v>1</v>
      </c>
      <c r="M43" s="152" t="b">
        <f t="shared" si="40"/>
        <v>1</v>
      </c>
      <c r="N43" s="152" t="b">
        <f t="shared" si="40"/>
        <v>1</v>
      </c>
      <c r="O43" s="152" t="b">
        <f t="shared" si="40"/>
        <v>1</v>
      </c>
      <c r="P43" s="152" t="b">
        <f t="shared" si="40"/>
        <v>1</v>
      </c>
      <c r="Q43" s="152" t="b">
        <f t="shared" si="40"/>
        <v>1</v>
      </c>
      <c r="R43" s="152" t="b">
        <f t="shared" si="40"/>
        <v>1</v>
      </c>
      <c r="S43" s="152" t="b">
        <f t="shared" si="40"/>
        <v>1</v>
      </c>
      <c r="T43" s="152" t="b">
        <f t="shared" si="40"/>
        <v>1</v>
      </c>
      <c r="U43" s="152" t="b">
        <f t="shared" si="40"/>
        <v>1</v>
      </c>
      <c r="V43" s="152" t="b">
        <f t="shared" si="40"/>
        <v>1</v>
      </c>
      <c r="W43" s="152" t="b">
        <f t="shared" si="40"/>
        <v>1</v>
      </c>
      <c r="X43" s="152" t="b">
        <f t="shared" si="40"/>
        <v>1</v>
      </c>
      <c r="Y43" s="152" t="b">
        <f t="shared" si="40"/>
        <v>1</v>
      </c>
      <c r="Z43" s="152" t="b">
        <f t="shared" si="40"/>
        <v>1</v>
      </c>
      <c r="AA43" s="152" t="b">
        <f t="shared" si="40"/>
        <v>1</v>
      </c>
      <c r="AB43" s="152" t="b">
        <f t="shared" si="40"/>
        <v>1</v>
      </c>
      <c r="AC43" s="152" t="b">
        <f t="shared" si="40"/>
        <v>1</v>
      </c>
      <c r="AD43" s="152" t="b">
        <f t="shared" si="40"/>
        <v>1</v>
      </c>
      <c r="AE43" s="152" t="b">
        <f t="shared" si="40"/>
        <v>1</v>
      </c>
      <c r="AF43" s="152" t="b">
        <f t="shared" si="40"/>
        <v>1</v>
      </c>
      <c r="AG43" s="152" t="b">
        <f t="shared" si="40"/>
        <v>1</v>
      </c>
      <c r="AH43" s="152" t="b">
        <f t="shared" si="40"/>
        <v>1</v>
      </c>
      <c r="AI43" s="152" t="b">
        <f t="shared" si="40"/>
        <v>1</v>
      </c>
      <c r="AJ43" s="152" t="b">
        <f t="shared" si="40"/>
        <v>1</v>
      </c>
      <c r="AK43" s="152" t="b">
        <f t="shared" si="40"/>
        <v>1</v>
      </c>
      <c r="AL43" s="152" t="b">
        <f t="shared" si="40"/>
        <v>1</v>
      </c>
      <c r="AM43" s="5"/>
    </row>
    <row r="44" spans="1:78" ht="15" customHeight="1" x14ac:dyDescent="0.15">
      <c r="A44" s="1" t="s">
        <v>9</v>
      </c>
      <c r="B44" s="151">
        <v>0.43959496528701558</v>
      </c>
      <c r="C44" s="151">
        <v>0.6572079347765285</v>
      </c>
      <c r="D44" s="151">
        <v>0.3265878460361063</v>
      </c>
      <c r="E44" s="151">
        <v>0.45786225199279212</v>
      </c>
      <c r="F44" s="151">
        <v>0.34077242127158686</v>
      </c>
      <c r="G44" s="151">
        <v>0.39076595678430376</v>
      </c>
      <c r="H44" s="151">
        <v>0.40127440174256651</v>
      </c>
      <c r="I44" s="151">
        <v>0.41865662568869388</v>
      </c>
      <c r="J44" s="151">
        <v>0.55713161078885831</v>
      </c>
      <c r="K44" s="151">
        <v>0.39108891671849233</v>
      </c>
      <c r="L44" s="151">
        <v>0.2675084637457612</v>
      </c>
      <c r="M44" s="151">
        <v>0.50159285944786658</v>
      </c>
      <c r="N44" s="151">
        <v>0.43550077667200898</v>
      </c>
      <c r="O44" s="151">
        <v>0.46847247031031497</v>
      </c>
      <c r="P44" s="151">
        <v>0.31781858215515391</v>
      </c>
      <c r="Q44" s="151">
        <v>0.46521219500555616</v>
      </c>
      <c r="R44" s="151">
        <v>0.33467083398448738</v>
      </c>
      <c r="S44" s="151">
        <v>0.47783652368481533</v>
      </c>
      <c r="T44" s="151">
        <v>0.23851877914773184</v>
      </c>
      <c r="U44" s="151">
        <v>0.44398694860929722</v>
      </c>
      <c r="V44" s="151">
        <v>0.52645473079559169</v>
      </c>
      <c r="W44" s="151">
        <v>0.30166517291818262</v>
      </c>
      <c r="X44" s="151">
        <v>0.46053273008488788</v>
      </c>
      <c r="Y44" s="151">
        <v>0.64681169760161827</v>
      </c>
      <c r="Z44" s="151">
        <v>0.74195716601644524</v>
      </c>
      <c r="AA44" s="151">
        <v>0.71574918059259762</v>
      </c>
      <c r="AB44" s="151">
        <v>0.87353091231887858</v>
      </c>
      <c r="AC44" s="151">
        <v>0.52246239984515441</v>
      </c>
      <c r="AD44" s="151">
        <v>0.49187741312955496</v>
      </c>
      <c r="AE44" s="151">
        <v>0.67394032352768274</v>
      </c>
      <c r="AF44" s="151">
        <v>0.76681610093852393</v>
      </c>
      <c r="AG44" s="151">
        <v>0.60919505670181073</v>
      </c>
      <c r="AH44" s="151">
        <v>0.58490007803834598</v>
      </c>
      <c r="AI44" s="151">
        <v>0.74238493209029077</v>
      </c>
      <c r="AJ44" s="151">
        <v>0.51661531774891756</v>
      </c>
      <c r="AK44" s="151">
        <v>0</v>
      </c>
      <c r="AL44" s="151">
        <v>0.54340742459449798</v>
      </c>
      <c r="AM44" s="2">
        <v>0.53411701283155533</v>
      </c>
    </row>
    <row r="45" spans="1:78" ht="15" customHeight="1" x14ac:dyDescent="0.15">
      <c r="A45" s="1" t="s">
        <v>8</v>
      </c>
      <c r="B45" s="151">
        <v>0.15870949836800152</v>
      </c>
      <c r="C45" s="151">
        <v>0.269543704900151</v>
      </c>
      <c r="D45" s="151">
        <v>0.13914204973558905</v>
      </c>
      <c r="E45" s="151">
        <v>0.35430963524163139</v>
      </c>
      <c r="F45" s="151">
        <v>0.14526794229849777</v>
      </c>
      <c r="G45" s="151">
        <v>7.7718611566018198E-2</v>
      </c>
      <c r="H45" s="151">
        <v>8.7401071483468484E-2</v>
      </c>
      <c r="I45" s="151">
        <v>0.22443025145709847</v>
      </c>
      <c r="J45" s="151">
        <v>0.21949635392192285</v>
      </c>
      <c r="K45" s="151">
        <v>0.165309198350644</v>
      </c>
      <c r="L45" s="151">
        <v>0.10965036300662481</v>
      </c>
      <c r="M45" s="151">
        <v>0.31840883497206585</v>
      </c>
      <c r="N45" s="151">
        <v>0.22923514290697622</v>
      </c>
      <c r="O45" s="151">
        <v>0.20995023833664808</v>
      </c>
      <c r="P45" s="151">
        <v>0.23570432323590892</v>
      </c>
      <c r="Q45" s="151">
        <v>0.24645671728845692</v>
      </c>
      <c r="R45" s="151">
        <v>0.13071123660650563</v>
      </c>
      <c r="S45" s="151">
        <v>0.23395231786673495</v>
      </c>
      <c r="T45" s="151">
        <v>0.22608060813268915</v>
      </c>
      <c r="U45" s="151">
        <v>0.31924263384452495</v>
      </c>
      <c r="V45" s="151">
        <v>0.37836381827009646</v>
      </c>
      <c r="W45" s="151">
        <v>0.1560813437777569</v>
      </c>
      <c r="X45" s="151">
        <v>0.1686010837007218</v>
      </c>
      <c r="Y45" s="151">
        <v>0.44955771317411714</v>
      </c>
      <c r="Z45" s="151">
        <v>0.43683150531878245</v>
      </c>
      <c r="AA45" s="151">
        <v>0.26353580778280472</v>
      </c>
      <c r="AB45" s="151">
        <v>3.136083081513031E-2</v>
      </c>
      <c r="AC45" s="151">
        <v>0.32308458585674144</v>
      </c>
      <c r="AD45" s="151">
        <v>0.19448959120909101</v>
      </c>
      <c r="AE45" s="151">
        <v>0.38713776363200991</v>
      </c>
      <c r="AF45" s="151">
        <v>0.61566317027165451</v>
      </c>
      <c r="AG45" s="151">
        <v>0.51378112946648091</v>
      </c>
      <c r="AH45" s="151">
        <v>0.52631867671567134</v>
      </c>
      <c r="AI45" s="151">
        <v>0.49387998186643178</v>
      </c>
      <c r="AJ45" s="151">
        <v>0.28322002073614971</v>
      </c>
      <c r="AK45" s="151">
        <v>0</v>
      </c>
      <c r="AL45" s="151">
        <v>7.42253692827664E-3</v>
      </c>
      <c r="AM45" s="2">
        <v>0.29356419061963329</v>
      </c>
    </row>
    <row r="46" spans="1:78" ht="15" customHeight="1" x14ac:dyDescent="0.15">
      <c r="B46" s="151"/>
      <c r="C46" s="151"/>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row>
    <row r="47" spans="1:78" ht="15" customHeight="1" x14ac:dyDescent="0.15">
      <c r="A47" t="s">
        <v>119</v>
      </c>
      <c r="B47" s="151">
        <v>1.2761590769309892E-2</v>
      </c>
      <c r="C47" s="151">
        <v>-1.7266027762658112E-5</v>
      </c>
      <c r="D47" s="151">
        <v>0.1021248941139782</v>
      </c>
      <c r="E47" s="151">
        <v>1.3357927728818239E-2</v>
      </c>
      <c r="F47" s="151">
        <v>1.3951997746931553E-3</v>
      </c>
      <c r="G47" s="151">
        <v>1.0541923962376378E-2</v>
      </c>
      <c r="H47" s="151">
        <v>1.3724438381278509E-2</v>
      </c>
      <c r="I47" s="151">
        <v>2.8542197544929597E-3</v>
      </c>
      <c r="J47" s="151">
        <v>3.5961695089186817E-4</v>
      </c>
      <c r="K47" s="151">
        <v>-1.1195024278966782E-4</v>
      </c>
      <c r="L47" s="151">
        <v>6.37110130777295E-4</v>
      </c>
      <c r="M47" s="151">
        <v>9.0736865133194094E-4</v>
      </c>
      <c r="N47" s="151">
        <v>4.6494295873178983E-5</v>
      </c>
      <c r="O47" s="151">
        <v>1.8395221212259704E-5</v>
      </c>
      <c r="P47" s="151">
        <v>2.015365893372262E-4</v>
      </c>
      <c r="Q47" s="151">
        <v>1.1773063782929502E-4</v>
      </c>
      <c r="R47" s="151">
        <v>1.0785525451852931E-2</v>
      </c>
      <c r="S47" s="151">
        <v>3.8523644383282895E-3</v>
      </c>
      <c r="T47" s="151">
        <v>1.550129209915784E-2</v>
      </c>
      <c r="U47" s="151">
        <v>8.4183993009735291E-3</v>
      </c>
      <c r="V47" s="151">
        <v>0</v>
      </c>
      <c r="W47" s="151">
        <v>2.5495640339294082E-2</v>
      </c>
      <c r="X47" s="151">
        <v>6.1251528312618094E-3</v>
      </c>
      <c r="Y47" s="151">
        <v>2.0996111793446215E-3</v>
      </c>
      <c r="Z47" s="151">
        <v>0.16045031863260578</v>
      </c>
      <c r="AA47" s="151">
        <v>5.4651904036340355E-2</v>
      </c>
      <c r="AB47" s="151">
        <v>0.19011815523411948</v>
      </c>
      <c r="AC47" s="151">
        <v>3.5634183772181534E-2</v>
      </c>
      <c r="AD47" s="151">
        <v>6.4650509360223013E-2</v>
      </c>
      <c r="AE47" s="151">
        <v>3.1089756954968259E-3</v>
      </c>
      <c r="AF47" s="151">
        <v>8.252322685545041E-2</v>
      </c>
      <c r="AG47" s="151">
        <v>5.4693838174900561E-2</v>
      </c>
      <c r="AH47" s="151">
        <v>1.574398497897013E-2</v>
      </c>
      <c r="AI47" s="151">
        <v>6.3366291337184459E-3</v>
      </c>
      <c r="AJ47" s="151">
        <v>0.10088493766340111</v>
      </c>
      <c r="AK47" s="151">
        <v>0</v>
      </c>
      <c r="AL47" s="151">
        <v>6.1201307311739982E-6</v>
      </c>
      <c r="AM47" s="2">
        <v>1</v>
      </c>
    </row>
    <row r="48" spans="1:78" ht="15" customHeight="1" x14ac:dyDescent="0.15">
      <c r="A48" s="1" t="s">
        <v>168</v>
      </c>
    </row>
    <row r="49" spans="2:38" x14ac:dyDescent="0.15">
      <c r="B49" s="145"/>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row>
    <row r="50" spans="2:38" x14ac:dyDescent="0.15">
      <c r="B50" s="145"/>
    </row>
  </sheetData>
  <phoneticPr fontId="2"/>
  <pageMargins left="0.23622047244094491" right="0.23622047244094491" top="0.74803149606299213" bottom="0.74803149606299213" header="0.31496062992125984" footer="0.31496062992125984"/>
  <pageSetup paperSize="9" scale="50" fitToWidth="2" orientation="landscape" r:id="rId1"/>
  <headerFooter alignWithMargins="0"/>
  <colBreaks count="1" manualBreakCount="1">
    <brk id="3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39"/>
  <sheetViews>
    <sheetView zoomScale="115" zoomScaleNormal="115" workbookViewId="0">
      <pane xSplit="2" ySplit="1" topLeftCell="C33" activePane="bottomRight" state="frozen"/>
      <selection pane="topRight" activeCell="C1" sqref="C1"/>
      <selection pane="bottomLeft" activeCell="A2" sqref="A2"/>
      <selection pane="bottomRight" activeCell="B6" sqref="B6"/>
    </sheetView>
  </sheetViews>
  <sheetFormatPr defaultRowHeight="12" x14ac:dyDescent="0.15"/>
  <cols>
    <col min="1" max="1" width="4.33203125" customWidth="1"/>
    <col min="2" max="2" width="30.6640625" customWidth="1"/>
    <col min="3" max="4" width="15.6640625" customWidth="1"/>
    <col min="6" max="6" width="11.33203125" customWidth="1"/>
  </cols>
  <sheetData>
    <row r="1" spans="1:4" ht="15" customHeight="1" x14ac:dyDescent="0.15">
      <c r="A1" s="146"/>
      <c r="B1" s="146"/>
      <c r="C1" s="146" t="s">
        <v>171</v>
      </c>
      <c r="D1" s="146" t="s">
        <v>5</v>
      </c>
    </row>
    <row r="2" spans="1:4" ht="15" customHeight="1" x14ac:dyDescent="0.15">
      <c r="A2" s="147">
        <v>1</v>
      </c>
      <c r="B2" s="147" t="s">
        <v>172</v>
      </c>
      <c r="C2" s="153">
        <v>0.58499365890820831</v>
      </c>
      <c r="D2" s="154">
        <f>1-C2</f>
        <v>0.41500634109179169</v>
      </c>
    </row>
    <row r="3" spans="1:4" ht="15" customHeight="1" x14ac:dyDescent="0.15">
      <c r="A3" s="147">
        <v>6</v>
      </c>
      <c r="B3" s="147" t="s">
        <v>0</v>
      </c>
      <c r="C3" s="153">
        <v>0.89110101193623481</v>
      </c>
      <c r="D3" s="154">
        <f t="shared" ref="D3:D39" si="0">1-C3</f>
        <v>0.10889898806376519</v>
      </c>
    </row>
    <row r="4" spans="1:4" ht="15" customHeight="1" x14ac:dyDescent="0.15">
      <c r="A4" s="147">
        <v>11</v>
      </c>
      <c r="B4" s="147" t="s">
        <v>173</v>
      </c>
      <c r="C4" s="153">
        <v>0.69056172874363408</v>
      </c>
      <c r="D4" s="154">
        <f t="shared" si="0"/>
        <v>0.30943827125636592</v>
      </c>
    </row>
    <row r="5" spans="1:4" ht="15" customHeight="1" x14ac:dyDescent="0.15">
      <c r="A5" s="147">
        <v>15</v>
      </c>
      <c r="B5" s="147" t="s">
        <v>174</v>
      </c>
      <c r="C5" s="153">
        <v>0.94410705788270133</v>
      </c>
      <c r="D5" s="154">
        <f t="shared" si="0"/>
        <v>5.5892942117298672E-2</v>
      </c>
    </row>
    <row r="6" spans="1:4" ht="15" customHeight="1" x14ac:dyDescent="0.15">
      <c r="A6" s="147">
        <v>16</v>
      </c>
      <c r="B6" s="147" t="s">
        <v>104</v>
      </c>
      <c r="C6" s="153">
        <v>0.78911283075620964</v>
      </c>
      <c r="D6" s="154">
        <f t="shared" si="0"/>
        <v>0.21088716924379036</v>
      </c>
    </row>
    <row r="7" spans="1:4" ht="15" customHeight="1" x14ac:dyDescent="0.15">
      <c r="A7" s="147">
        <v>20</v>
      </c>
      <c r="B7" s="147" t="s">
        <v>175</v>
      </c>
      <c r="C7" s="153">
        <v>0.86652362751305834</v>
      </c>
      <c r="D7" s="154">
        <f t="shared" si="0"/>
        <v>0.13347637248694166</v>
      </c>
    </row>
    <row r="8" spans="1:4" ht="15" customHeight="1" x14ac:dyDescent="0.15">
      <c r="A8" s="147">
        <v>21</v>
      </c>
      <c r="B8" s="147" t="s">
        <v>176</v>
      </c>
      <c r="C8" s="153">
        <v>0.95787529523229542</v>
      </c>
      <c r="D8" s="154">
        <f t="shared" si="0"/>
        <v>4.2124704767704579E-2</v>
      </c>
    </row>
    <row r="9" spans="1:4" ht="15" customHeight="1" x14ac:dyDescent="0.15">
      <c r="A9" s="147">
        <v>22</v>
      </c>
      <c r="B9" s="147" t="s">
        <v>177</v>
      </c>
      <c r="C9" s="153">
        <v>0.80863415837767239</v>
      </c>
      <c r="D9" s="154">
        <f t="shared" si="0"/>
        <v>0.19136584162232761</v>
      </c>
    </row>
    <row r="10" spans="1:4" ht="15" customHeight="1" x14ac:dyDescent="0.15">
      <c r="A10" s="147">
        <v>25</v>
      </c>
      <c r="B10" s="147" t="s">
        <v>178</v>
      </c>
      <c r="C10" s="153">
        <v>0.57341691169951192</v>
      </c>
      <c r="D10" s="154">
        <f t="shared" si="0"/>
        <v>0.42658308830048808</v>
      </c>
    </row>
    <row r="11" spans="1:4" ht="15" customHeight="1" x14ac:dyDescent="0.15">
      <c r="A11" s="147">
        <v>26</v>
      </c>
      <c r="B11" s="147" t="s">
        <v>179</v>
      </c>
      <c r="C11" s="153">
        <v>0.93697694094938455</v>
      </c>
      <c r="D11" s="154">
        <f t="shared" si="0"/>
        <v>6.3023059050615449E-2</v>
      </c>
    </row>
    <row r="12" spans="1:4" ht="15" customHeight="1" x14ac:dyDescent="0.15">
      <c r="A12" s="147">
        <v>27</v>
      </c>
      <c r="B12" s="147" t="s">
        <v>180</v>
      </c>
      <c r="C12" s="153">
        <v>0.64172802924427097</v>
      </c>
      <c r="D12" s="154">
        <f t="shared" si="0"/>
        <v>0.35827197075572903</v>
      </c>
    </row>
    <row r="13" spans="1:4" ht="15" customHeight="1" x14ac:dyDescent="0.15">
      <c r="A13" s="147">
        <v>28</v>
      </c>
      <c r="B13" s="147" t="s">
        <v>181</v>
      </c>
      <c r="C13" s="153">
        <v>0.48874399135010954</v>
      </c>
      <c r="D13" s="154">
        <f t="shared" si="0"/>
        <v>0.51125600864989051</v>
      </c>
    </row>
    <row r="14" spans="1:4" ht="15" customHeight="1" x14ac:dyDescent="0.15">
      <c r="A14" s="147">
        <v>29</v>
      </c>
      <c r="B14" s="147" t="s">
        <v>160</v>
      </c>
      <c r="C14" s="153">
        <v>0.84683384946780083</v>
      </c>
      <c r="D14" s="154">
        <f t="shared" si="0"/>
        <v>0.15316615053219917</v>
      </c>
    </row>
    <row r="15" spans="1:4" ht="15" customHeight="1" x14ac:dyDescent="0.15">
      <c r="A15" s="147">
        <v>30</v>
      </c>
      <c r="B15" s="147" t="s">
        <v>161</v>
      </c>
      <c r="C15" s="153">
        <v>0.5873490518560649</v>
      </c>
      <c r="D15" s="154">
        <f t="shared" si="0"/>
        <v>0.4126509481439351</v>
      </c>
    </row>
    <row r="16" spans="1:4" ht="15" customHeight="1" x14ac:dyDescent="0.15">
      <c r="A16" s="147">
        <v>31</v>
      </c>
      <c r="B16" s="147" t="s">
        <v>162</v>
      </c>
      <c r="C16" s="153">
        <v>0.86857822344328595</v>
      </c>
      <c r="D16" s="154">
        <f t="shared" si="0"/>
        <v>0.13142177655671405</v>
      </c>
    </row>
    <row r="17" spans="1:4" ht="15" customHeight="1" x14ac:dyDescent="0.15">
      <c r="A17" s="147">
        <v>32</v>
      </c>
      <c r="B17" s="148" t="s">
        <v>118</v>
      </c>
      <c r="C17" s="153">
        <v>0.43332293431902419</v>
      </c>
      <c r="D17" s="154">
        <f t="shared" si="0"/>
        <v>0.56667706568097587</v>
      </c>
    </row>
    <row r="18" spans="1:4" ht="15" customHeight="1" x14ac:dyDescent="0.15">
      <c r="A18" s="147">
        <v>33</v>
      </c>
      <c r="B18" s="147" t="s">
        <v>182</v>
      </c>
      <c r="C18" s="153">
        <v>0.57222113724460033</v>
      </c>
      <c r="D18" s="154">
        <f t="shared" si="0"/>
        <v>0.42777886275539967</v>
      </c>
    </row>
    <row r="19" spans="1:4" ht="15" customHeight="1" x14ac:dyDescent="0.15">
      <c r="A19" s="147">
        <v>34</v>
      </c>
      <c r="B19" s="147" t="s">
        <v>183</v>
      </c>
      <c r="C19" s="153">
        <v>0.95863949666827331</v>
      </c>
      <c r="D19" s="154">
        <f t="shared" si="0"/>
        <v>4.1360503331726695E-2</v>
      </c>
    </row>
    <row r="20" spans="1:4" ht="15" customHeight="1" x14ac:dyDescent="0.15">
      <c r="A20" s="147">
        <v>35</v>
      </c>
      <c r="B20" s="147" t="s">
        <v>184</v>
      </c>
      <c r="C20" s="153">
        <v>0.87764529346616205</v>
      </c>
      <c r="D20" s="154">
        <f t="shared" si="0"/>
        <v>0.12235470653383795</v>
      </c>
    </row>
    <row r="21" spans="1:4" ht="15" customHeight="1" x14ac:dyDescent="0.15">
      <c r="A21" s="147">
        <v>39</v>
      </c>
      <c r="B21" s="147" t="s">
        <v>105</v>
      </c>
      <c r="C21" s="153">
        <v>0.55010208592988041</v>
      </c>
      <c r="D21" s="154">
        <f t="shared" si="0"/>
        <v>0.44989791407011959</v>
      </c>
    </row>
    <row r="22" spans="1:4" ht="15" customHeight="1" x14ac:dyDescent="0.15">
      <c r="A22" s="147">
        <v>41</v>
      </c>
      <c r="B22" s="147" t="s">
        <v>185</v>
      </c>
      <c r="C22" s="153">
        <v>0</v>
      </c>
      <c r="D22" s="154">
        <f t="shared" si="0"/>
        <v>1</v>
      </c>
    </row>
    <row r="23" spans="1:4" ht="15" customHeight="1" x14ac:dyDescent="0.15">
      <c r="A23" s="147">
        <v>46</v>
      </c>
      <c r="B23" s="147" t="s">
        <v>215</v>
      </c>
      <c r="C23" s="153">
        <v>0.27720132729646435</v>
      </c>
      <c r="D23" s="154">
        <f t="shared" si="0"/>
        <v>0.72279867270353559</v>
      </c>
    </row>
    <row r="24" spans="1:4" ht="15" customHeight="1" x14ac:dyDescent="0.15">
      <c r="A24" s="147">
        <v>47</v>
      </c>
      <c r="B24" s="147" t="s">
        <v>163</v>
      </c>
      <c r="C24" s="153">
        <v>1.0780009694917759E-2</v>
      </c>
      <c r="D24" s="154">
        <f t="shared" si="0"/>
        <v>0.98921999030508223</v>
      </c>
    </row>
    <row r="25" spans="1:4" ht="15" customHeight="1" x14ac:dyDescent="0.15">
      <c r="A25" s="147">
        <v>48</v>
      </c>
      <c r="B25" s="147" t="s">
        <v>164</v>
      </c>
      <c r="C25" s="153">
        <v>4.9020555798711646E-2</v>
      </c>
      <c r="D25" s="154">
        <f t="shared" si="0"/>
        <v>0.95097944420128833</v>
      </c>
    </row>
    <row r="26" spans="1:4" ht="15" customHeight="1" x14ac:dyDescent="0.15">
      <c r="A26" s="147">
        <v>51</v>
      </c>
      <c r="B26" s="147" t="s">
        <v>186</v>
      </c>
      <c r="C26" s="153">
        <v>0.35001593646847484</v>
      </c>
      <c r="D26" s="154">
        <f t="shared" si="0"/>
        <v>0.64998406353152516</v>
      </c>
    </row>
    <row r="27" spans="1:4" ht="15" customHeight="1" x14ac:dyDescent="0.15">
      <c r="A27" s="147">
        <v>53</v>
      </c>
      <c r="B27" s="147" t="s">
        <v>187</v>
      </c>
      <c r="C27" s="153">
        <v>0.12813669494529142</v>
      </c>
      <c r="D27" s="154">
        <f t="shared" si="0"/>
        <v>0.87186330505470855</v>
      </c>
    </row>
    <row r="28" spans="1:4" ht="15" customHeight="1" x14ac:dyDescent="0.15">
      <c r="A28" s="147">
        <v>55</v>
      </c>
      <c r="B28" s="147" t="s">
        <v>188</v>
      </c>
      <c r="C28" s="153">
        <v>8.033431271170244E-6</v>
      </c>
      <c r="D28" s="154">
        <f t="shared" si="0"/>
        <v>0.9999919665687288</v>
      </c>
    </row>
    <row r="29" spans="1:4" ht="15" customHeight="1" x14ac:dyDescent="0.15">
      <c r="A29" s="147">
        <v>57</v>
      </c>
      <c r="B29" s="147" t="s">
        <v>189</v>
      </c>
      <c r="C29" s="153">
        <v>0.17961893457614106</v>
      </c>
      <c r="D29" s="154">
        <f t="shared" si="0"/>
        <v>0.82038106542385891</v>
      </c>
    </row>
    <row r="30" spans="1:4" ht="15" customHeight="1" x14ac:dyDescent="0.15">
      <c r="A30" s="147">
        <v>59</v>
      </c>
      <c r="B30" s="147" t="s">
        <v>165</v>
      </c>
      <c r="C30" s="153">
        <v>0.48797758433096289</v>
      </c>
      <c r="D30" s="154">
        <f t="shared" si="0"/>
        <v>0.51202241566903717</v>
      </c>
    </row>
    <row r="31" spans="1:4" ht="15" customHeight="1" x14ac:dyDescent="0.15">
      <c r="A31" s="147">
        <v>61</v>
      </c>
      <c r="B31" s="147" t="s">
        <v>190</v>
      </c>
      <c r="C31" s="153">
        <v>0</v>
      </c>
      <c r="D31" s="154">
        <f t="shared" si="0"/>
        <v>1</v>
      </c>
    </row>
    <row r="32" spans="1:4" ht="15" customHeight="1" x14ac:dyDescent="0.15">
      <c r="A32" s="147">
        <v>63</v>
      </c>
      <c r="B32" s="147" t="s">
        <v>191</v>
      </c>
      <c r="C32" s="153">
        <v>0.11524713826925841</v>
      </c>
      <c r="D32" s="154">
        <f t="shared" si="0"/>
        <v>0.88475286173074164</v>
      </c>
    </row>
    <row r="33" spans="1:4" ht="15" customHeight="1" x14ac:dyDescent="0.15">
      <c r="A33" s="147">
        <v>64</v>
      </c>
      <c r="B33" s="147" t="s">
        <v>166</v>
      </c>
      <c r="C33" s="153">
        <v>8.5547736468355954E-3</v>
      </c>
      <c r="D33" s="154">
        <f t="shared" si="0"/>
        <v>0.99144522635316445</v>
      </c>
    </row>
    <row r="34" spans="1:4" ht="15" customHeight="1" x14ac:dyDescent="0.15">
      <c r="A34" s="147">
        <v>65</v>
      </c>
      <c r="B34" s="147" t="s">
        <v>192</v>
      </c>
      <c r="C34" s="153">
        <v>1.6265445361629962E-2</v>
      </c>
      <c r="D34" s="154">
        <f t="shared" si="0"/>
        <v>0.98373455463837001</v>
      </c>
    </row>
    <row r="35" spans="1:4" s="3" customFormat="1" ht="15" customHeight="1" x14ac:dyDescent="0.15">
      <c r="A35" s="147">
        <v>66</v>
      </c>
      <c r="B35" s="147" t="s">
        <v>1</v>
      </c>
      <c r="C35" s="153">
        <v>0.42444027090108788</v>
      </c>
      <c r="D35" s="154">
        <f t="shared" si="0"/>
        <v>0.57555972909891207</v>
      </c>
    </row>
    <row r="36" spans="1:4" ht="15" customHeight="1" x14ac:dyDescent="0.15">
      <c r="A36" s="147">
        <v>67</v>
      </c>
      <c r="B36" s="147" t="s">
        <v>2</v>
      </c>
      <c r="C36" s="153">
        <v>0.15610541234061553</v>
      </c>
      <c r="D36" s="154">
        <f t="shared" si="0"/>
        <v>0.84389458765938441</v>
      </c>
    </row>
    <row r="37" spans="1:4" ht="15" customHeight="1" x14ac:dyDescent="0.15">
      <c r="A37" s="147">
        <v>68</v>
      </c>
      <c r="B37" s="147" t="s">
        <v>3</v>
      </c>
      <c r="C37" s="153">
        <v>2.3903060918635276E-2</v>
      </c>
      <c r="D37" s="154">
        <f t="shared" si="0"/>
        <v>0.97609693908136475</v>
      </c>
    </row>
    <row r="38" spans="1:4" ht="15" customHeight="1" x14ac:dyDescent="0.15">
      <c r="A38" s="147">
        <v>69</v>
      </c>
      <c r="B38" s="147" t="s">
        <v>4</v>
      </c>
      <c r="C38" s="153">
        <v>9.3174689370485578E-2</v>
      </c>
      <c r="D38" s="154">
        <f t="shared" si="0"/>
        <v>0.90682531062951444</v>
      </c>
    </row>
    <row r="39" spans="1:4" ht="15" customHeight="1" x14ac:dyDescent="0.15">
      <c r="A39" s="149">
        <v>70</v>
      </c>
      <c r="B39" s="149" t="s">
        <v>167</v>
      </c>
      <c r="C39" s="155">
        <v>0.33393443771854453</v>
      </c>
      <c r="D39" s="156">
        <f t="shared" si="0"/>
        <v>0.66606556228145553</v>
      </c>
    </row>
  </sheetData>
  <phoneticPr fontId="2"/>
  <pageMargins left="0.59055118110236227" right="0.39370078740157483" top="0.78740157480314965" bottom="0.19685039370078741" header="0.39370078740157483" footer="0.1968503937007874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J59"/>
  <sheetViews>
    <sheetView showGridLines="0" topLeftCell="A20" workbookViewId="0">
      <selection sqref="A1:Q1"/>
    </sheetView>
  </sheetViews>
  <sheetFormatPr defaultColWidth="9.109375" defaultRowHeight="12" x14ac:dyDescent="0.15"/>
  <cols>
    <col min="1" max="36" width="2.44140625" style="32" customWidth="1"/>
    <col min="37" max="40" width="2.33203125" style="32" customWidth="1"/>
    <col min="41" max="16384" width="9.109375" style="32"/>
  </cols>
  <sheetData>
    <row r="1" spans="1:26" ht="14.4" x14ac:dyDescent="0.15">
      <c r="A1" s="347" t="s">
        <v>32</v>
      </c>
      <c r="B1" s="347"/>
      <c r="C1" s="347"/>
      <c r="D1" s="347"/>
      <c r="E1" s="347"/>
      <c r="F1" s="347"/>
      <c r="G1" s="347"/>
      <c r="H1" s="347"/>
      <c r="I1" s="347"/>
      <c r="J1" s="347"/>
      <c r="K1" s="347"/>
      <c r="L1" s="347"/>
      <c r="M1" s="347"/>
      <c r="N1" s="347"/>
      <c r="O1" s="347"/>
      <c r="P1" s="347"/>
      <c r="Q1" s="347"/>
    </row>
    <row r="2" spans="1:26" ht="14.4" x14ac:dyDescent="0.15">
      <c r="A2" s="33"/>
      <c r="B2" s="33"/>
      <c r="C2" s="33"/>
      <c r="D2" s="33"/>
      <c r="E2" s="33"/>
      <c r="F2" s="33"/>
      <c r="G2" s="33"/>
      <c r="H2" s="33"/>
      <c r="I2" s="33"/>
      <c r="J2" s="33"/>
      <c r="K2" s="33"/>
      <c r="L2" s="33"/>
      <c r="M2" s="33"/>
      <c r="N2" s="33"/>
      <c r="O2" s="33"/>
      <c r="P2" s="33"/>
      <c r="Q2" s="33"/>
    </row>
    <row r="3" spans="1:26" x14ac:dyDescent="0.15">
      <c r="G3" s="329" t="s">
        <v>93</v>
      </c>
      <c r="H3" s="329"/>
      <c r="I3" s="329"/>
      <c r="J3" s="329"/>
      <c r="L3" s="96" t="str">
        <f>IF(試算!F3="","",試算!F3)</f>
        <v/>
      </c>
    </row>
    <row r="4" spans="1:26" x14ac:dyDescent="0.15">
      <c r="G4" s="329" t="s">
        <v>33</v>
      </c>
      <c r="H4" s="329"/>
      <c r="I4" s="329"/>
      <c r="J4" s="329"/>
      <c r="L4" s="98" t="s">
        <v>87</v>
      </c>
      <c r="M4" s="34"/>
      <c r="N4" s="34"/>
      <c r="O4" s="34"/>
      <c r="P4" s="34"/>
    </row>
    <row r="6" spans="1:26" x14ac:dyDescent="0.15">
      <c r="A6" s="348" t="s">
        <v>34</v>
      </c>
      <c r="B6" s="349"/>
      <c r="E6" s="35"/>
      <c r="F6" s="36"/>
      <c r="G6" s="36"/>
      <c r="H6" s="36"/>
      <c r="I6" s="36"/>
      <c r="J6" s="36"/>
      <c r="K6" s="36"/>
      <c r="L6" s="36"/>
      <c r="M6" s="36"/>
      <c r="N6" s="36"/>
      <c r="O6" s="36"/>
      <c r="P6" s="36"/>
      <c r="Q6" s="36"/>
      <c r="R6" s="36"/>
      <c r="S6" s="36"/>
      <c r="T6" s="36"/>
      <c r="U6" s="36"/>
      <c r="V6" s="36"/>
      <c r="W6" s="36"/>
      <c r="X6" s="36"/>
      <c r="Y6" s="36"/>
      <c r="Z6" s="37"/>
    </row>
    <row r="7" spans="1:26" x14ac:dyDescent="0.15">
      <c r="A7" s="350"/>
      <c r="B7" s="351"/>
      <c r="E7" s="38"/>
      <c r="Z7" s="39"/>
    </row>
    <row r="8" spans="1:26" x14ac:dyDescent="0.15">
      <c r="A8" s="350"/>
      <c r="B8" s="351"/>
      <c r="E8" s="38"/>
      <c r="F8" s="329" t="s">
        <v>30</v>
      </c>
      <c r="G8" s="329"/>
      <c r="H8" s="329"/>
      <c r="I8" s="329"/>
      <c r="J8" s="329"/>
      <c r="L8" s="354">
        <f>試算!C45</f>
        <v>0</v>
      </c>
      <c r="M8" s="354"/>
      <c r="N8" s="354"/>
      <c r="O8" s="354"/>
      <c r="P8" s="354"/>
      <c r="Q8" s="32" t="s">
        <v>103</v>
      </c>
      <c r="Z8" s="39"/>
    </row>
    <row r="9" spans="1:26" ht="12.6" thickBot="1" x14ac:dyDescent="0.2">
      <c r="A9" s="352"/>
      <c r="B9" s="353"/>
      <c r="E9" s="40"/>
      <c r="F9" s="41"/>
      <c r="G9" s="41"/>
      <c r="H9" s="41"/>
      <c r="I9" s="41"/>
      <c r="J9" s="41"/>
      <c r="K9" s="41"/>
      <c r="L9" s="41"/>
      <c r="M9" s="41"/>
      <c r="N9" s="41"/>
      <c r="O9" s="41"/>
      <c r="P9" s="41"/>
      <c r="Q9" s="41"/>
      <c r="R9" s="41"/>
      <c r="S9" s="41"/>
      <c r="T9" s="41"/>
      <c r="U9" s="41"/>
      <c r="V9" s="41"/>
      <c r="W9" s="41"/>
      <c r="X9" s="41"/>
      <c r="Y9" s="41"/>
      <c r="Z9" s="42"/>
    </row>
    <row r="11" spans="1:26" x14ac:dyDescent="0.15">
      <c r="A11" s="338" t="s">
        <v>89</v>
      </c>
      <c r="B11" s="339"/>
      <c r="N11" s="329" t="s">
        <v>35</v>
      </c>
      <c r="O11" s="329"/>
      <c r="P11" s="329"/>
      <c r="Q11" s="329"/>
      <c r="R11" s="329"/>
      <c r="S11" s="329"/>
    </row>
    <row r="12" spans="1:26" x14ac:dyDescent="0.15">
      <c r="A12" s="340"/>
      <c r="B12" s="341"/>
    </row>
    <row r="13" spans="1:26" x14ac:dyDescent="0.15">
      <c r="A13" s="340"/>
      <c r="B13" s="341"/>
      <c r="E13" s="35"/>
      <c r="F13" s="36"/>
      <c r="G13" s="36"/>
      <c r="H13" s="36"/>
      <c r="I13" s="36"/>
      <c r="J13" s="36"/>
      <c r="K13" s="36"/>
      <c r="L13" s="36"/>
      <c r="M13" s="36"/>
      <c r="N13" s="36"/>
      <c r="O13" s="36"/>
      <c r="P13" s="36"/>
      <c r="Q13" s="36"/>
      <c r="R13" s="36"/>
      <c r="S13" s="36"/>
      <c r="T13" s="36"/>
      <c r="U13" s="37"/>
    </row>
    <row r="14" spans="1:26" x14ac:dyDescent="0.15">
      <c r="A14" s="340"/>
      <c r="B14" s="341"/>
      <c r="E14" s="38"/>
      <c r="U14" s="39"/>
    </row>
    <row r="15" spans="1:26" x14ac:dyDescent="0.15">
      <c r="A15" s="340"/>
      <c r="B15" s="341"/>
      <c r="E15" s="38"/>
      <c r="F15" s="329" t="s">
        <v>36</v>
      </c>
      <c r="G15" s="329"/>
      <c r="H15" s="329"/>
      <c r="I15" s="329"/>
      <c r="J15" s="329"/>
      <c r="L15" s="354">
        <f>試算!E45</f>
        <v>0</v>
      </c>
      <c r="M15" s="354"/>
      <c r="N15" s="354"/>
      <c r="O15" s="354"/>
      <c r="P15" s="354"/>
      <c r="Q15" s="32" t="s">
        <v>98</v>
      </c>
      <c r="U15" s="39"/>
    </row>
    <row r="16" spans="1:26" ht="12.6" thickBot="1" x14ac:dyDescent="0.2">
      <c r="A16" s="340"/>
      <c r="B16" s="341"/>
      <c r="E16" s="40"/>
      <c r="F16" s="41"/>
      <c r="G16" s="41"/>
      <c r="H16" s="41"/>
      <c r="I16" s="41"/>
      <c r="J16" s="41"/>
      <c r="K16" s="41"/>
      <c r="L16" s="41"/>
      <c r="M16" s="41"/>
      <c r="N16" s="41"/>
      <c r="O16" s="41"/>
      <c r="P16" s="41"/>
      <c r="Q16" s="41"/>
      <c r="R16" s="41"/>
      <c r="S16" s="41"/>
      <c r="T16" s="41"/>
      <c r="U16" s="42"/>
    </row>
    <row r="17" spans="1:36" x14ac:dyDescent="0.15">
      <c r="A17" s="340"/>
      <c r="B17" s="341"/>
    </row>
    <row r="18" spans="1:36" x14ac:dyDescent="0.15">
      <c r="A18" s="340"/>
      <c r="B18" s="341"/>
    </row>
    <row r="19" spans="1:36" x14ac:dyDescent="0.15">
      <c r="A19" s="340"/>
      <c r="B19" s="341"/>
      <c r="H19" s="329" t="s">
        <v>37</v>
      </c>
      <c r="I19" s="329"/>
      <c r="J19" s="329"/>
      <c r="K19" s="329"/>
      <c r="L19" s="329"/>
      <c r="Q19" s="329" t="s">
        <v>38</v>
      </c>
      <c r="R19" s="329"/>
      <c r="S19" s="329"/>
      <c r="T19" s="329"/>
      <c r="U19" s="329"/>
      <c r="V19" s="329"/>
    </row>
    <row r="20" spans="1:36" x14ac:dyDescent="0.15">
      <c r="A20" s="340"/>
      <c r="B20" s="341"/>
    </row>
    <row r="21" spans="1:36" x14ac:dyDescent="0.15">
      <c r="A21" s="340"/>
      <c r="B21" s="341"/>
      <c r="E21" s="333" t="s">
        <v>39</v>
      </c>
      <c r="F21" s="334"/>
      <c r="G21" s="334"/>
      <c r="H21" s="334"/>
      <c r="I21" s="334"/>
      <c r="J21" s="334"/>
      <c r="K21" s="334"/>
      <c r="L21" s="345"/>
      <c r="M21" s="333" t="s">
        <v>40</v>
      </c>
      <c r="N21" s="334"/>
      <c r="O21" s="334"/>
      <c r="P21" s="334"/>
      <c r="Q21" s="334"/>
      <c r="R21" s="334"/>
      <c r="S21" s="334"/>
      <c r="T21" s="335"/>
    </row>
    <row r="22" spans="1:36" ht="12.6" thickBot="1" x14ac:dyDescent="0.2">
      <c r="A22" s="340"/>
      <c r="B22" s="341"/>
      <c r="E22" s="346">
        <f>試算!H45</f>
        <v>0</v>
      </c>
      <c r="F22" s="328"/>
      <c r="G22" s="328"/>
      <c r="H22" s="328"/>
      <c r="I22" s="328"/>
      <c r="J22" s="41" t="s">
        <v>98</v>
      </c>
      <c r="K22" s="41"/>
      <c r="L22" s="43"/>
      <c r="M22" s="346">
        <f>試算!G45</f>
        <v>0</v>
      </c>
      <c r="N22" s="328"/>
      <c r="O22" s="328"/>
      <c r="P22" s="328"/>
      <c r="Q22" s="328"/>
      <c r="R22" s="41" t="s">
        <v>98</v>
      </c>
      <c r="S22" s="41"/>
      <c r="T22" s="42"/>
    </row>
    <row r="23" spans="1:36" x14ac:dyDescent="0.15">
      <c r="A23" s="340"/>
      <c r="B23" s="341"/>
    </row>
    <row r="24" spans="1:36" x14ac:dyDescent="0.15">
      <c r="A24" s="340"/>
      <c r="B24" s="341"/>
    </row>
    <row r="25" spans="1:36" ht="12.6" thickBot="1" x14ac:dyDescent="0.2">
      <c r="A25" s="340"/>
      <c r="B25" s="341"/>
      <c r="H25" s="329" t="s">
        <v>41</v>
      </c>
      <c r="I25" s="329"/>
      <c r="J25" s="329"/>
      <c r="K25" s="329"/>
      <c r="L25" s="329"/>
      <c r="M25" s="329"/>
      <c r="Q25" s="330" t="s">
        <v>42</v>
      </c>
      <c r="R25" s="331"/>
      <c r="S25" s="331"/>
      <c r="T25" s="331"/>
      <c r="U25" s="331"/>
      <c r="V25" s="332"/>
    </row>
    <row r="26" spans="1:36" x14ac:dyDescent="0.15">
      <c r="A26" s="340"/>
      <c r="B26" s="341"/>
    </row>
    <row r="27" spans="1:36" x14ac:dyDescent="0.15">
      <c r="A27" s="340"/>
      <c r="B27" s="341"/>
      <c r="E27" s="333" t="s">
        <v>92</v>
      </c>
      <c r="F27" s="334"/>
      <c r="G27" s="334"/>
      <c r="H27" s="334"/>
      <c r="I27" s="334"/>
      <c r="J27" s="334"/>
      <c r="K27" s="334"/>
      <c r="L27" s="334"/>
      <c r="M27" s="334"/>
      <c r="N27" s="334"/>
      <c r="O27" s="334"/>
      <c r="P27" s="334"/>
      <c r="Q27" s="334"/>
      <c r="R27" s="334"/>
      <c r="S27" s="334"/>
      <c r="T27" s="345"/>
      <c r="U27" s="333" t="s">
        <v>30</v>
      </c>
      <c r="V27" s="334"/>
      <c r="W27" s="334"/>
      <c r="X27" s="334"/>
      <c r="Y27" s="334"/>
      <c r="Z27" s="334"/>
      <c r="AA27" s="334"/>
      <c r="AB27" s="334"/>
      <c r="AC27" s="334"/>
      <c r="AD27" s="334"/>
      <c r="AE27" s="334"/>
      <c r="AF27" s="334"/>
      <c r="AG27" s="334"/>
      <c r="AH27" s="334"/>
      <c r="AI27" s="334"/>
      <c r="AJ27" s="335"/>
    </row>
    <row r="28" spans="1:36" x14ac:dyDescent="0.15">
      <c r="A28" s="340"/>
      <c r="B28" s="341"/>
      <c r="E28" s="38"/>
      <c r="M28" s="336">
        <f>試算!I45</f>
        <v>0</v>
      </c>
      <c r="N28" s="337"/>
      <c r="O28" s="337"/>
      <c r="P28" s="337"/>
      <c r="Q28" s="337"/>
      <c r="R28" s="32" t="s">
        <v>98</v>
      </c>
      <c r="T28" s="44"/>
      <c r="U28" s="38"/>
      <c r="AC28" s="336">
        <f>試算!C45</f>
        <v>0</v>
      </c>
      <c r="AD28" s="337"/>
      <c r="AE28" s="337"/>
      <c r="AF28" s="337"/>
      <c r="AG28" s="337"/>
      <c r="AH28" s="32" t="s">
        <v>98</v>
      </c>
      <c r="AJ28" s="39"/>
    </row>
    <row r="29" spans="1:36" x14ac:dyDescent="0.15">
      <c r="A29" s="340"/>
      <c r="B29" s="341"/>
      <c r="E29" s="38"/>
      <c r="H29" s="333" t="s">
        <v>43</v>
      </c>
      <c r="I29" s="334"/>
      <c r="J29" s="334"/>
      <c r="K29" s="334"/>
      <c r="L29" s="334"/>
      <c r="M29" s="334"/>
      <c r="N29" s="334"/>
      <c r="O29" s="334"/>
      <c r="P29" s="334"/>
      <c r="Q29" s="334"/>
      <c r="R29" s="334"/>
      <c r="S29" s="334"/>
      <c r="T29" s="345"/>
      <c r="U29" s="38"/>
      <c r="X29" s="333" t="s">
        <v>43</v>
      </c>
      <c r="Y29" s="334"/>
      <c r="Z29" s="334"/>
      <c r="AA29" s="334"/>
      <c r="AB29" s="334"/>
      <c r="AC29" s="334"/>
      <c r="AD29" s="334"/>
      <c r="AE29" s="334"/>
      <c r="AF29" s="334"/>
      <c r="AG29" s="334"/>
      <c r="AH29" s="334"/>
      <c r="AI29" s="334"/>
      <c r="AJ29" s="335"/>
    </row>
    <row r="30" spans="1:36" x14ac:dyDescent="0.15">
      <c r="A30" s="340"/>
      <c r="B30" s="341"/>
      <c r="E30" s="38"/>
      <c r="H30" s="38"/>
      <c r="M30" s="336">
        <f>試算!L45</f>
        <v>0</v>
      </c>
      <c r="N30" s="337"/>
      <c r="O30" s="337"/>
      <c r="P30" s="337"/>
      <c r="Q30" s="337"/>
      <c r="R30" s="32" t="s">
        <v>98</v>
      </c>
      <c r="T30" s="44"/>
      <c r="U30" s="38"/>
      <c r="X30" s="38"/>
      <c r="AC30" s="336">
        <f>試算!M45</f>
        <v>0</v>
      </c>
      <c r="AD30" s="337"/>
      <c r="AE30" s="337"/>
      <c r="AF30" s="337"/>
      <c r="AG30" s="337"/>
      <c r="AH30" s="32" t="s">
        <v>98</v>
      </c>
      <c r="AJ30" s="39"/>
    </row>
    <row r="31" spans="1:36" x14ac:dyDescent="0.15">
      <c r="A31" s="340"/>
      <c r="B31" s="341"/>
      <c r="E31" s="38"/>
      <c r="H31" s="38"/>
      <c r="K31" s="333" t="s">
        <v>44</v>
      </c>
      <c r="L31" s="334"/>
      <c r="M31" s="334"/>
      <c r="N31" s="334"/>
      <c r="O31" s="334"/>
      <c r="P31" s="334"/>
      <c r="Q31" s="334"/>
      <c r="R31" s="334"/>
      <c r="S31" s="334"/>
      <c r="T31" s="345"/>
      <c r="U31" s="38"/>
      <c r="X31" s="38"/>
      <c r="AA31" s="333" t="s">
        <v>44</v>
      </c>
      <c r="AB31" s="334"/>
      <c r="AC31" s="334"/>
      <c r="AD31" s="334"/>
      <c r="AE31" s="334"/>
      <c r="AF31" s="334"/>
      <c r="AG31" s="334"/>
      <c r="AH31" s="334"/>
      <c r="AI31" s="334"/>
      <c r="AJ31" s="335"/>
    </row>
    <row r="32" spans="1:36" ht="12.6" thickBot="1" x14ac:dyDescent="0.2">
      <c r="A32" s="342"/>
      <c r="B32" s="343"/>
      <c r="E32" s="40"/>
      <c r="F32" s="41"/>
      <c r="G32" s="41"/>
      <c r="H32" s="40"/>
      <c r="I32" s="41"/>
      <c r="J32" s="41"/>
      <c r="K32" s="40"/>
      <c r="L32" s="41"/>
      <c r="M32" s="327">
        <f>試算!P45</f>
        <v>0</v>
      </c>
      <c r="N32" s="328"/>
      <c r="O32" s="328"/>
      <c r="P32" s="328"/>
      <c r="Q32" s="328"/>
      <c r="R32" s="41" t="s">
        <v>98</v>
      </c>
      <c r="S32" s="41"/>
      <c r="T32" s="43"/>
      <c r="U32" s="40"/>
      <c r="V32" s="41"/>
      <c r="W32" s="41"/>
      <c r="X32" s="40"/>
      <c r="Y32" s="41"/>
      <c r="Z32" s="41"/>
      <c r="AA32" s="40"/>
      <c r="AB32" s="41"/>
      <c r="AC32" s="327">
        <f>試算!Q45</f>
        <v>0</v>
      </c>
      <c r="AD32" s="328"/>
      <c r="AE32" s="328"/>
      <c r="AF32" s="328"/>
      <c r="AG32" s="328"/>
      <c r="AH32" s="41" t="s">
        <v>98</v>
      </c>
      <c r="AI32" s="41"/>
      <c r="AJ32" s="42"/>
    </row>
    <row r="36" spans="1:23" x14ac:dyDescent="0.15">
      <c r="A36" s="338" t="s">
        <v>90</v>
      </c>
      <c r="B36" s="339"/>
      <c r="E36" s="333" t="s">
        <v>45</v>
      </c>
      <c r="F36" s="334"/>
      <c r="G36" s="334"/>
      <c r="H36" s="334"/>
      <c r="I36" s="334"/>
      <c r="J36" s="334"/>
      <c r="K36" s="334"/>
      <c r="L36" s="334"/>
      <c r="M36" s="334"/>
      <c r="N36" s="334"/>
      <c r="O36" s="334"/>
      <c r="P36" s="334"/>
      <c r="Q36" s="334"/>
      <c r="R36" s="334"/>
      <c r="S36" s="334"/>
      <c r="T36" s="334"/>
      <c r="U36" s="334"/>
      <c r="V36" s="334"/>
      <c r="W36" s="335"/>
    </row>
    <row r="37" spans="1:23" ht="12.6" thickBot="1" x14ac:dyDescent="0.2">
      <c r="A37" s="340"/>
      <c r="B37" s="341"/>
      <c r="E37" s="40"/>
      <c r="F37" s="41"/>
      <c r="G37" s="41"/>
      <c r="H37" s="41"/>
      <c r="I37" s="41"/>
      <c r="J37" s="41"/>
      <c r="K37" s="41"/>
      <c r="L37" s="41"/>
      <c r="M37" s="327">
        <f>M32+AC32</f>
        <v>0</v>
      </c>
      <c r="N37" s="328"/>
      <c r="O37" s="328"/>
      <c r="P37" s="328"/>
      <c r="Q37" s="328"/>
      <c r="R37" s="41" t="s">
        <v>98</v>
      </c>
      <c r="S37" s="41"/>
      <c r="T37" s="41"/>
      <c r="U37" s="41"/>
      <c r="V37" s="41"/>
      <c r="W37" s="42"/>
    </row>
    <row r="38" spans="1:23" x14ac:dyDescent="0.15">
      <c r="A38" s="340"/>
      <c r="B38" s="341"/>
    </row>
    <row r="39" spans="1:23" x14ac:dyDescent="0.15">
      <c r="A39" s="340"/>
      <c r="B39" s="341"/>
      <c r="L39" s="344" t="s">
        <v>46</v>
      </c>
      <c r="M39" s="329"/>
      <c r="N39" s="329"/>
      <c r="O39" s="329"/>
      <c r="P39" s="329"/>
      <c r="Q39" s="329"/>
      <c r="R39" s="329"/>
    </row>
    <row r="40" spans="1:23" x14ac:dyDescent="0.15">
      <c r="A40" s="340"/>
      <c r="B40" s="341"/>
      <c r="L40" s="329"/>
      <c r="M40" s="329"/>
      <c r="N40" s="329"/>
      <c r="O40" s="329"/>
      <c r="P40" s="329"/>
      <c r="Q40" s="329"/>
      <c r="R40" s="329"/>
    </row>
    <row r="41" spans="1:23" x14ac:dyDescent="0.15">
      <c r="A41" s="340"/>
      <c r="B41" s="341"/>
    </row>
    <row r="42" spans="1:23" x14ac:dyDescent="0.15">
      <c r="A42" s="340"/>
      <c r="B42" s="341"/>
      <c r="E42" s="333" t="s">
        <v>47</v>
      </c>
      <c r="F42" s="334"/>
      <c r="G42" s="334"/>
      <c r="H42" s="334"/>
      <c r="I42" s="334"/>
      <c r="J42" s="334"/>
      <c r="K42" s="334"/>
      <c r="L42" s="334"/>
      <c r="M42" s="334"/>
      <c r="N42" s="334"/>
      <c r="O42" s="334"/>
      <c r="P42" s="334"/>
      <c r="Q42" s="334"/>
      <c r="R42" s="334"/>
      <c r="S42" s="334"/>
      <c r="T42" s="334"/>
      <c r="U42" s="334"/>
      <c r="V42" s="335"/>
    </row>
    <row r="43" spans="1:23" ht="12.6" thickBot="1" x14ac:dyDescent="0.2">
      <c r="A43" s="340"/>
      <c r="B43" s="341"/>
      <c r="E43" s="40"/>
      <c r="F43" s="41"/>
      <c r="G43" s="41"/>
      <c r="H43" s="41"/>
      <c r="I43" s="41"/>
      <c r="J43" s="41"/>
      <c r="K43" s="41"/>
      <c r="L43" s="41"/>
      <c r="M43" s="327">
        <f>試算!V45</f>
        <v>0</v>
      </c>
      <c r="N43" s="328"/>
      <c r="O43" s="328"/>
      <c r="P43" s="328"/>
      <c r="Q43" s="328"/>
      <c r="R43" s="41" t="s">
        <v>98</v>
      </c>
      <c r="S43" s="41"/>
      <c r="T43" s="41"/>
      <c r="U43" s="41"/>
      <c r="V43" s="42"/>
    </row>
    <row r="44" spans="1:23" x14ac:dyDescent="0.15">
      <c r="A44" s="340"/>
      <c r="B44" s="341"/>
    </row>
    <row r="45" spans="1:23" x14ac:dyDescent="0.15">
      <c r="A45" s="340"/>
      <c r="B45" s="341"/>
    </row>
    <row r="46" spans="1:23" x14ac:dyDescent="0.15">
      <c r="A46" s="340"/>
      <c r="B46" s="341"/>
      <c r="H46" s="329" t="s">
        <v>37</v>
      </c>
      <c r="I46" s="329"/>
      <c r="J46" s="329"/>
      <c r="K46" s="329"/>
      <c r="L46" s="329"/>
      <c r="Q46" s="329" t="s">
        <v>38</v>
      </c>
      <c r="R46" s="329"/>
      <c r="S46" s="329"/>
      <c r="T46" s="329"/>
      <c r="U46" s="329"/>
    </row>
    <row r="47" spans="1:23" x14ac:dyDescent="0.15">
      <c r="A47" s="340"/>
      <c r="B47" s="341"/>
    </row>
    <row r="48" spans="1:23" x14ac:dyDescent="0.15">
      <c r="A48" s="340"/>
      <c r="B48" s="341"/>
      <c r="E48" s="333" t="s">
        <v>39</v>
      </c>
      <c r="F48" s="334"/>
      <c r="G48" s="334"/>
      <c r="H48" s="334"/>
      <c r="I48" s="334"/>
      <c r="J48" s="334"/>
      <c r="K48" s="334"/>
      <c r="L48" s="345"/>
      <c r="M48" s="333" t="s">
        <v>40</v>
      </c>
      <c r="N48" s="334"/>
      <c r="O48" s="334"/>
      <c r="P48" s="334"/>
      <c r="Q48" s="334"/>
      <c r="R48" s="334"/>
      <c r="S48" s="334"/>
      <c r="T48" s="335"/>
    </row>
    <row r="49" spans="1:22" ht="12.6" thickBot="1" x14ac:dyDescent="0.2">
      <c r="A49" s="340"/>
      <c r="B49" s="341"/>
      <c r="E49" s="346">
        <f>試算!Y45</f>
        <v>0</v>
      </c>
      <c r="F49" s="328"/>
      <c r="G49" s="328"/>
      <c r="H49" s="328"/>
      <c r="I49" s="328"/>
      <c r="J49" s="41" t="s">
        <v>98</v>
      </c>
      <c r="K49" s="41"/>
      <c r="L49" s="43"/>
      <c r="M49" s="346">
        <f>試算!X45</f>
        <v>0</v>
      </c>
      <c r="N49" s="328"/>
      <c r="O49" s="328"/>
      <c r="P49" s="328"/>
      <c r="Q49" s="328"/>
      <c r="R49" s="41" t="s">
        <v>98</v>
      </c>
      <c r="S49" s="41"/>
      <c r="T49" s="42"/>
    </row>
    <row r="50" spans="1:22" x14ac:dyDescent="0.15">
      <c r="A50" s="340"/>
      <c r="B50" s="341"/>
    </row>
    <row r="51" spans="1:22" x14ac:dyDescent="0.15">
      <c r="A51" s="340"/>
      <c r="B51" s="341"/>
    </row>
    <row r="52" spans="1:22" ht="12.6" thickBot="1" x14ac:dyDescent="0.2">
      <c r="A52" s="340"/>
      <c r="B52" s="341"/>
      <c r="H52" s="329" t="s">
        <v>41</v>
      </c>
      <c r="I52" s="329"/>
      <c r="J52" s="329"/>
      <c r="K52" s="329"/>
      <c r="L52" s="329"/>
      <c r="M52" s="329"/>
      <c r="Q52" s="330" t="s">
        <v>42</v>
      </c>
      <c r="R52" s="331"/>
      <c r="S52" s="331"/>
      <c r="T52" s="331"/>
      <c r="U52" s="331"/>
      <c r="V52" s="332"/>
    </row>
    <row r="53" spans="1:22" x14ac:dyDescent="0.15">
      <c r="A53" s="340"/>
      <c r="B53" s="341"/>
    </row>
    <row r="54" spans="1:22" x14ac:dyDescent="0.15">
      <c r="A54" s="340"/>
      <c r="B54" s="341"/>
      <c r="E54" s="333" t="s">
        <v>91</v>
      </c>
      <c r="F54" s="334"/>
      <c r="G54" s="334"/>
      <c r="H54" s="334"/>
      <c r="I54" s="334"/>
      <c r="J54" s="334"/>
      <c r="K54" s="334"/>
      <c r="L54" s="334"/>
      <c r="M54" s="334"/>
      <c r="N54" s="334"/>
      <c r="O54" s="334"/>
      <c r="P54" s="334"/>
      <c r="Q54" s="334"/>
      <c r="R54" s="334"/>
      <c r="S54" s="334"/>
      <c r="T54" s="335"/>
    </row>
    <row r="55" spans="1:22" x14ac:dyDescent="0.15">
      <c r="A55" s="340"/>
      <c r="B55" s="341"/>
      <c r="E55" s="38"/>
      <c r="M55" s="336">
        <f>試算!Z45</f>
        <v>0</v>
      </c>
      <c r="N55" s="337"/>
      <c r="O55" s="337"/>
      <c r="P55" s="337"/>
      <c r="Q55" s="337"/>
      <c r="R55" s="45" t="s">
        <v>98</v>
      </c>
      <c r="T55" s="39"/>
    </row>
    <row r="56" spans="1:22" x14ac:dyDescent="0.15">
      <c r="A56" s="340"/>
      <c r="B56" s="341"/>
      <c r="E56" s="38"/>
      <c r="H56" s="333" t="s">
        <v>43</v>
      </c>
      <c r="I56" s="334"/>
      <c r="J56" s="334"/>
      <c r="K56" s="334"/>
      <c r="L56" s="334"/>
      <c r="M56" s="334"/>
      <c r="N56" s="334"/>
      <c r="O56" s="334"/>
      <c r="P56" s="334"/>
      <c r="Q56" s="334"/>
      <c r="R56" s="329"/>
      <c r="S56" s="334"/>
      <c r="T56" s="335"/>
    </row>
    <row r="57" spans="1:22" x14ac:dyDescent="0.15">
      <c r="A57" s="340"/>
      <c r="B57" s="341"/>
      <c r="E57" s="38"/>
      <c r="H57" s="38"/>
      <c r="M57" s="336">
        <f>試算!AB45</f>
        <v>0</v>
      </c>
      <c r="N57" s="337"/>
      <c r="O57" s="337"/>
      <c r="P57" s="337"/>
      <c r="Q57" s="337"/>
      <c r="R57" s="45" t="s">
        <v>98</v>
      </c>
      <c r="T57" s="39"/>
    </row>
    <row r="58" spans="1:22" x14ac:dyDescent="0.15">
      <c r="A58" s="340"/>
      <c r="B58" s="341"/>
      <c r="E58" s="38"/>
      <c r="H58" s="38"/>
      <c r="K58" s="333" t="s">
        <v>44</v>
      </c>
      <c r="L58" s="334"/>
      <c r="M58" s="334"/>
      <c r="N58" s="334"/>
      <c r="O58" s="334"/>
      <c r="P58" s="334"/>
      <c r="Q58" s="334"/>
      <c r="R58" s="329"/>
      <c r="S58" s="334"/>
      <c r="T58" s="335"/>
    </row>
    <row r="59" spans="1:22" ht="12.6" thickBot="1" x14ac:dyDescent="0.2">
      <c r="A59" s="342"/>
      <c r="B59" s="343"/>
      <c r="E59" s="40"/>
      <c r="F59" s="41"/>
      <c r="G59" s="41"/>
      <c r="H59" s="40"/>
      <c r="I59" s="41"/>
      <c r="J59" s="41"/>
      <c r="K59" s="40"/>
      <c r="L59" s="41"/>
      <c r="M59" s="327">
        <f>試算!AD45</f>
        <v>0</v>
      </c>
      <c r="N59" s="328"/>
      <c r="O59" s="328"/>
      <c r="P59" s="328"/>
      <c r="Q59" s="328"/>
      <c r="R59" s="41" t="s">
        <v>98</v>
      </c>
      <c r="S59" s="41"/>
      <c r="T59" s="42"/>
    </row>
  </sheetData>
  <mergeCells count="50">
    <mergeCell ref="A11:B32"/>
    <mergeCell ref="N11:S11"/>
    <mergeCell ref="F15:J15"/>
    <mergeCell ref="L15:P15"/>
    <mergeCell ref="H19:L19"/>
    <mergeCell ref="Q19:V19"/>
    <mergeCell ref="M30:Q30"/>
    <mergeCell ref="H25:M25"/>
    <mergeCell ref="Q25:V25"/>
    <mergeCell ref="E27:T27"/>
    <mergeCell ref="M22:Q22"/>
    <mergeCell ref="U27:AJ27"/>
    <mergeCell ref="E21:L21"/>
    <mergeCell ref="M21:T21"/>
    <mergeCell ref="E22:I22"/>
    <mergeCell ref="AC30:AG30"/>
    <mergeCell ref="A1:Q1"/>
    <mergeCell ref="G4:J4"/>
    <mergeCell ref="A6:B9"/>
    <mergeCell ref="F8:J8"/>
    <mergeCell ref="L8:P8"/>
    <mergeCell ref="G3:J3"/>
    <mergeCell ref="K31:T31"/>
    <mergeCell ref="AA31:AJ31"/>
    <mergeCell ref="M28:Q28"/>
    <mergeCell ref="AC28:AG28"/>
    <mergeCell ref="H29:T29"/>
    <mergeCell ref="X29:AJ29"/>
    <mergeCell ref="A36:B59"/>
    <mergeCell ref="E36:W36"/>
    <mergeCell ref="M37:Q37"/>
    <mergeCell ref="L39:R40"/>
    <mergeCell ref="E42:V42"/>
    <mergeCell ref="M43:Q43"/>
    <mergeCell ref="H46:L46"/>
    <mergeCell ref="Q46:U46"/>
    <mergeCell ref="E48:L48"/>
    <mergeCell ref="M48:T48"/>
    <mergeCell ref="E49:I49"/>
    <mergeCell ref="M49:Q49"/>
    <mergeCell ref="M59:Q59"/>
    <mergeCell ref="M32:Q32"/>
    <mergeCell ref="AC32:AG32"/>
    <mergeCell ref="H52:M52"/>
    <mergeCell ref="Q52:V52"/>
    <mergeCell ref="K58:T58"/>
    <mergeCell ref="E54:T54"/>
    <mergeCell ref="M55:Q55"/>
    <mergeCell ref="H56:T56"/>
    <mergeCell ref="M57:Q57"/>
  </mergeCells>
  <phoneticPr fontId="2"/>
  <printOptions horizontalCentered="1"/>
  <pageMargins left="0.59055118110236227" right="0.39370078740157483" top="0.78740157480314965" bottom="0.19685039370078741" header="0.39370078740157483" footer="0.19685039370078741"/>
  <pageSetup paperSize="9" orientation="portrait" r:id="rId1"/>
  <headerFooter alignWithMargins="0">
    <oddHeader>&amp;R&amp;F &amp;A</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D38"/>
  <sheetViews>
    <sheetView topLeftCell="A8" workbookViewId="0">
      <selection activeCell="A2" sqref="A2:A38"/>
    </sheetView>
  </sheetViews>
  <sheetFormatPr defaultColWidth="10.33203125" defaultRowHeight="13.2" x14ac:dyDescent="0.15"/>
  <cols>
    <col min="1" max="1" width="30.6640625" style="123" customWidth="1"/>
    <col min="2" max="3" width="18.6640625" style="123" customWidth="1"/>
    <col min="4" max="4" width="18.6640625" style="124" customWidth="1"/>
    <col min="5" max="16384" width="10.33203125" style="123"/>
  </cols>
  <sheetData>
    <row r="1" spans="1:4" ht="28.65" customHeight="1" x14ac:dyDescent="0.15">
      <c r="A1" s="252" t="s">
        <v>113</v>
      </c>
      <c r="B1" s="252" t="s">
        <v>114</v>
      </c>
      <c r="C1" s="252" t="s">
        <v>115</v>
      </c>
      <c r="D1" s="252" t="s">
        <v>116</v>
      </c>
    </row>
    <row r="2" spans="1:4" ht="15" customHeight="1" x14ac:dyDescent="0.15">
      <c r="A2" s="253" t="s">
        <v>172</v>
      </c>
      <c r="B2" s="254">
        <f>試算!C8</f>
        <v>0</v>
      </c>
      <c r="C2" s="255">
        <f>試算!I8</f>
        <v>0</v>
      </c>
      <c r="D2" s="255">
        <f>試算!Z8</f>
        <v>0</v>
      </c>
    </row>
    <row r="3" spans="1:4" ht="15" customHeight="1" x14ac:dyDescent="0.15">
      <c r="A3" s="253" t="s">
        <v>0</v>
      </c>
      <c r="B3" s="254">
        <f>試算!C9</f>
        <v>0</v>
      </c>
      <c r="C3" s="255">
        <f>試算!I9</f>
        <v>0</v>
      </c>
      <c r="D3" s="255">
        <f>試算!Z9</f>
        <v>0</v>
      </c>
    </row>
    <row r="4" spans="1:4" ht="15" customHeight="1" x14ac:dyDescent="0.15">
      <c r="A4" s="253" t="s">
        <v>173</v>
      </c>
      <c r="B4" s="254">
        <f>試算!C10</f>
        <v>0</v>
      </c>
      <c r="C4" s="255">
        <f>試算!I10</f>
        <v>0</v>
      </c>
      <c r="D4" s="255">
        <f>試算!Z10</f>
        <v>0</v>
      </c>
    </row>
    <row r="5" spans="1:4" ht="15" customHeight="1" x14ac:dyDescent="0.15">
      <c r="A5" s="253" t="s">
        <v>174</v>
      </c>
      <c r="B5" s="254">
        <f>試算!C11</f>
        <v>0</v>
      </c>
      <c r="C5" s="255">
        <f>試算!I11</f>
        <v>0</v>
      </c>
      <c r="D5" s="255">
        <f>試算!Z11</f>
        <v>0</v>
      </c>
    </row>
    <row r="6" spans="1:4" ht="15" customHeight="1" x14ac:dyDescent="0.15">
      <c r="A6" s="253" t="s">
        <v>104</v>
      </c>
      <c r="B6" s="254">
        <f>試算!C12</f>
        <v>0</v>
      </c>
      <c r="C6" s="255">
        <f>試算!I12</f>
        <v>0</v>
      </c>
      <c r="D6" s="255">
        <f>試算!Z12</f>
        <v>0</v>
      </c>
    </row>
    <row r="7" spans="1:4" ht="15" customHeight="1" x14ac:dyDescent="0.15">
      <c r="A7" s="253" t="s">
        <v>175</v>
      </c>
      <c r="B7" s="254">
        <f>試算!C13</f>
        <v>0</v>
      </c>
      <c r="C7" s="255">
        <f>試算!I13</f>
        <v>0</v>
      </c>
      <c r="D7" s="255">
        <f>試算!Z13</f>
        <v>0</v>
      </c>
    </row>
    <row r="8" spans="1:4" ht="15" customHeight="1" x14ac:dyDescent="0.15">
      <c r="A8" s="253" t="s">
        <v>176</v>
      </c>
      <c r="B8" s="254">
        <f>試算!C14</f>
        <v>0</v>
      </c>
      <c r="C8" s="255">
        <f>試算!I14</f>
        <v>0</v>
      </c>
      <c r="D8" s="255">
        <f>試算!Z14</f>
        <v>0</v>
      </c>
    </row>
    <row r="9" spans="1:4" ht="15" customHeight="1" x14ac:dyDescent="0.15">
      <c r="A9" s="253" t="s">
        <v>177</v>
      </c>
      <c r="B9" s="254">
        <f>試算!C15</f>
        <v>0</v>
      </c>
      <c r="C9" s="255">
        <f>試算!I15</f>
        <v>0</v>
      </c>
      <c r="D9" s="255">
        <f>試算!Z15</f>
        <v>0</v>
      </c>
    </row>
    <row r="10" spans="1:4" ht="15" customHeight="1" x14ac:dyDescent="0.15">
      <c r="A10" s="253" t="s">
        <v>178</v>
      </c>
      <c r="B10" s="254">
        <f>試算!C16</f>
        <v>0</v>
      </c>
      <c r="C10" s="255">
        <f>試算!I16</f>
        <v>0</v>
      </c>
      <c r="D10" s="255">
        <f>試算!Z16</f>
        <v>0</v>
      </c>
    </row>
    <row r="11" spans="1:4" ht="15" customHeight="1" x14ac:dyDescent="0.15">
      <c r="A11" s="253" t="s">
        <v>179</v>
      </c>
      <c r="B11" s="254">
        <f>試算!C17</f>
        <v>0</v>
      </c>
      <c r="C11" s="255">
        <f>試算!I17</f>
        <v>0</v>
      </c>
      <c r="D11" s="255">
        <f>試算!Z17</f>
        <v>0</v>
      </c>
    </row>
    <row r="12" spans="1:4" ht="15" customHeight="1" x14ac:dyDescent="0.15">
      <c r="A12" s="253" t="s">
        <v>180</v>
      </c>
      <c r="B12" s="254">
        <f>試算!C18</f>
        <v>0</v>
      </c>
      <c r="C12" s="255">
        <f>試算!I18</f>
        <v>0</v>
      </c>
      <c r="D12" s="255">
        <f>試算!Z18</f>
        <v>0</v>
      </c>
    </row>
    <row r="13" spans="1:4" ht="15" customHeight="1" x14ac:dyDescent="0.15">
      <c r="A13" s="253" t="s">
        <v>181</v>
      </c>
      <c r="B13" s="254">
        <f>試算!C19</f>
        <v>0</v>
      </c>
      <c r="C13" s="255">
        <f>試算!I19</f>
        <v>0</v>
      </c>
      <c r="D13" s="255">
        <f>試算!Z19</f>
        <v>0</v>
      </c>
    </row>
    <row r="14" spans="1:4" ht="15" customHeight="1" x14ac:dyDescent="0.15">
      <c r="A14" s="253" t="s">
        <v>160</v>
      </c>
      <c r="B14" s="254">
        <f>試算!C20</f>
        <v>0</v>
      </c>
      <c r="C14" s="255">
        <f>試算!I20</f>
        <v>0</v>
      </c>
      <c r="D14" s="255">
        <f>試算!Z20</f>
        <v>0</v>
      </c>
    </row>
    <row r="15" spans="1:4" ht="15" customHeight="1" x14ac:dyDescent="0.15">
      <c r="A15" s="253" t="s">
        <v>161</v>
      </c>
      <c r="B15" s="254">
        <f>試算!C21</f>
        <v>0</v>
      </c>
      <c r="C15" s="255">
        <f>試算!I21</f>
        <v>0</v>
      </c>
      <c r="D15" s="255">
        <f>試算!Z21</f>
        <v>0</v>
      </c>
    </row>
    <row r="16" spans="1:4" ht="15" customHeight="1" x14ac:dyDescent="0.15">
      <c r="A16" s="253" t="s">
        <v>162</v>
      </c>
      <c r="B16" s="254">
        <f>試算!C22</f>
        <v>0</v>
      </c>
      <c r="C16" s="255">
        <f>試算!I22</f>
        <v>0</v>
      </c>
      <c r="D16" s="255">
        <f>試算!Z22</f>
        <v>0</v>
      </c>
    </row>
    <row r="17" spans="1:4" ht="15" customHeight="1" x14ac:dyDescent="0.15">
      <c r="A17" s="253" t="s">
        <v>118</v>
      </c>
      <c r="B17" s="254">
        <f>試算!C23</f>
        <v>0</v>
      </c>
      <c r="C17" s="255">
        <f>試算!I23</f>
        <v>0</v>
      </c>
      <c r="D17" s="255">
        <f>試算!Z23</f>
        <v>0</v>
      </c>
    </row>
    <row r="18" spans="1:4" ht="15" customHeight="1" x14ac:dyDescent="0.15">
      <c r="A18" s="253" t="s">
        <v>182</v>
      </c>
      <c r="B18" s="254">
        <f>試算!C24</f>
        <v>0</v>
      </c>
      <c r="C18" s="255">
        <f>試算!I24</f>
        <v>0</v>
      </c>
      <c r="D18" s="255">
        <f>試算!Z24</f>
        <v>0</v>
      </c>
    </row>
    <row r="19" spans="1:4" ht="15" customHeight="1" x14ac:dyDescent="0.15">
      <c r="A19" s="253" t="s">
        <v>183</v>
      </c>
      <c r="B19" s="254">
        <f>試算!C25</f>
        <v>0</v>
      </c>
      <c r="C19" s="255">
        <f>試算!I25</f>
        <v>0</v>
      </c>
      <c r="D19" s="255">
        <f>試算!Z25</f>
        <v>0</v>
      </c>
    </row>
    <row r="20" spans="1:4" ht="15" customHeight="1" x14ac:dyDescent="0.15">
      <c r="A20" s="253" t="s">
        <v>184</v>
      </c>
      <c r="B20" s="254">
        <f>試算!C26</f>
        <v>0</v>
      </c>
      <c r="C20" s="255">
        <f>試算!I26</f>
        <v>0</v>
      </c>
      <c r="D20" s="255">
        <f>試算!Z26</f>
        <v>0</v>
      </c>
    </row>
    <row r="21" spans="1:4" ht="15" customHeight="1" x14ac:dyDescent="0.15">
      <c r="A21" s="253" t="s">
        <v>105</v>
      </c>
      <c r="B21" s="254">
        <f>試算!C27</f>
        <v>0</v>
      </c>
      <c r="C21" s="255">
        <f>試算!I27</f>
        <v>0</v>
      </c>
      <c r="D21" s="255">
        <f>試算!Z27</f>
        <v>0</v>
      </c>
    </row>
    <row r="22" spans="1:4" ht="15" customHeight="1" x14ac:dyDescent="0.15">
      <c r="A22" s="253" t="s">
        <v>185</v>
      </c>
      <c r="B22" s="254">
        <f>試算!C28</f>
        <v>0</v>
      </c>
      <c r="C22" s="255">
        <f>試算!I28</f>
        <v>0</v>
      </c>
      <c r="D22" s="255">
        <f>試算!Z28</f>
        <v>0</v>
      </c>
    </row>
    <row r="23" spans="1:4" ht="15" customHeight="1" x14ac:dyDescent="0.15">
      <c r="A23" s="253" t="s">
        <v>215</v>
      </c>
      <c r="B23" s="254">
        <f>試算!C29</f>
        <v>0</v>
      </c>
      <c r="C23" s="255">
        <f>試算!I29</f>
        <v>0</v>
      </c>
      <c r="D23" s="255">
        <f>試算!Z29</f>
        <v>0</v>
      </c>
    </row>
    <row r="24" spans="1:4" ht="15" customHeight="1" x14ac:dyDescent="0.15">
      <c r="A24" s="253" t="s">
        <v>163</v>
      </c>
      <c r="B24" s="254">
        <f>試算!C30</f>
        <v>0</v>
      </c>
      <c r="C24" s="255">
        <f>試算!I30</f>
        <v>0</v>
      </c>
      <c r="D24" s="255">
        <f>試算!Z30</f>
        <v>0</v>
      </c>
    </row>
    <row r="25" spans="1:4" ht="15" customHeight="1" x14ac:dyDescent="0.15">
      <c r="A25" s="253" t="s">
        <v>164</v>
      </c>
      <c r="B25" s="254">
        <f>試算!C31</f>
        <v>0</v>
      </c>
      <c r="C25" s="255">
        <f>試算!I31</f>
        <v>0</v>
      </c>
      <c r="D25" s="255">
        <f>試算!Z31</f>
        <v>0</v>
      </c>
    </row>
    <row r="26" spans="1:4" ht="15" customHeight="1" x14ac:dyDescent="0.15">
      <c r="A26" s="253" t="s">
        <v>186</v>
      </c>
      <c r="B26" s="254">
        <f>試算!C32</f>
        <v>0</v>
      </c>
      <c r="C26" s="255">
        <f>試算!I32</f>
        <v>0</v>
      </c>
      <c r="D26" s="255">
        <f>試算!Z32</f>
        <v>0</v>
      </c>
    </row>
    <row r="27" spans="1:4" ht="15" customHeight="1" x14ac:dyDescent="0.15">
      <c r="A27" s="253" t="s">
        <v>187</v>
      </c>
      <c r="B27" s="254">
        <f>試算!C33</f>
        <v>0</v>
      </c>
      <c r="C27" s="255">
        <f>試算!I33</f>
        <v>0</v>
      </c>
      <c r="D27" s="255">
        <f>試算!Z33</f>
        <v>0</v>
      </c>
    </row>
    <row r="28" spans="1:4" ht="15" customHeight="1" x14ac:dyDescent="0.15">
      <c r="A28" s="253" t="s">
        <v>188</v>
      </c>
      <c r="B28" s="254">
        <f>試算!C34</f>
        <v>0</v>
      </c>
      <c r="C28" s="255">
        <f>試算!I34</f>
        <v>0</v>
      </c>
      <c r="D28" s="255">
        <f>試算!Z34</f>
        <v>0</v>
      </c>
    </row>
    <row r="29" spans="1:4" ht="15" customHeight="1" x14ac:dyDescent="0.15">
      <c r="A29" s="253" t="s">
        <v>189</v>
      </c>
      <c r="B29" s="254">
        <f>試算!C35</f>
        <v>0</v>
      </c>
      <c r="C29" s="255">
        <f>試算!I35</f>
        <v>0</v>
      </c>
      <c r="D29" s="255">
        <f>試算!Z35</f>
        <v>0</v>
      </c>
    </row>
    <row r="30" spans="1:4" ht="15" customHeight="1" x14ac:dyDescent="0.15">
      <c r="A30" s="253" t="s">
        <v>165</v>
      </c>
      <c r="B30" s="254">
        <f>試算!C36</f>
        <v>0</v>
      </c>
      <c r="C30" s="255">
        <f>試算!I36</f>
        <v>0</v>
      </c>
      <c r="D30" s="255">
        <f>試算!Z36</f>
        <v>0</v>
      </c>
    </row>
    <row r="31" spans="1:4" ht="15" customHeight="1" x14ac:dyDescent="0.15">
      <c r="A31" s="253" t="s">
        <v>190</v>
      </c>
      <c r="B31" s="254">
        <f>試算!C37</f>
        <v>0</v>
      </c>
      <c r="C31" s="255">
        <f>試算!I37</f>
        <v>0</v>
      </c>
      <c r="D31" s="255">
        <f>試算!Z37</f>
        <v>0</v>
      </c>
    </row>
    <row r="32" spans="1:4" ht="15" customHeight="1" x14ac:dyDescent="0.15">
      <c r="A32" s="253" t="s">
        <v>191</v>
      </c>
      <c r="B32" s="254">
        <f>試算!C38</f>
        <v>0</v>
      </c>
      <c r="C32" s="255">
        <f>試算!I38</f>
        <v>0</v>
      </c>
      <c r="D32" s="255">
        <f>試算!Z38</f>
        <v>0</v>
      </c>
    </row>
    <row r="33" spans="1:4" ht="15" customHeight="1" x14ac:dyDescent="0.15">
      <c r="A33" s="253" t="s">
        <v>166</v>
      </c>
      <c r="B33" s="254">
        <f>試算!C39</f>
        <v>0</v>
      </c>
      <c r="C33" s="255">
        <f>試算!I39</f>
        <v>0</v>
      </c>
      <c r="D33" s="255">
        <f>試算!Z39</f>
        <v>0</v>
      </c>
    </row>
    <row r="34" spans="1:4" ht="15" customHeight="1" x14ac:dyDescent="0.15">
      <c r="A34" s="253" t="s">
        <v>192</v>
      </c>
      <c r="B34" s="254">
        <f>試算!C40</f>
        <v>0</v>
      </c>
      <c r="C34" s="255">
        <f>試算!I40</f>
        <v>0</v>
      </c>
      <c r="D34" s="255">
        <f>試算!Z40</f>
        <v>0</v>
      </c>
    </row>
    <row r="35" spans="1:4" ht="15" customHeight="1" x14ac:dyDescent="0.15">
      <c r="A35" s="253" t="s">
        <v>1</v>
      </c>
      <c r="B35" s="254">
        <f>試算!C41</f>
        <v>0</v>
      </c>
      <c r="C35" s="255">
        <f>試算!I41</f>
        <v>0</v>
      </c>
      <c r="D35" s="255">
        <f>試算!Z41</f>
        <v>0</v>
      </c>
    </row>
    <row r="36" spans="1:4" ht="15" customHeight="1" x14ac:dyDescent="0.15">
      <c r="A36" s="253" t="s">
        <v>2</v>
      </c>
      <c r="B36" s="254">
        <f>試算!C42</f>
        <v>0</v>
      </c>
      <c r="C36" s="255">
        <f>試算!I42</f>
        <v>0</v>
      </c>
      <c r="D36" s="255">
        <f>試算!Z42</f>
        <v>0</v>
      </c>
    </row>
    <row r="37" spans="1:4" ht="15" customHeight="1" x14ac:dyDescent="0.15">
      <c r="A37" s="253" t="s">
        <v>3</v>
      </c>
      <c r="B37" s="254">
        <f>試算!C43</f>
        <v>0</v>
      </c>
      <c r="C37" s="255">
        <f>試算!I43</f>
        <v>0</v>
      </c>
      <c r="D37" s="255">
        <f>試算!Z43</f>
        <v>0</v>
      </c>
    </row>
    <row r="38" spans="1:4" ht="15" customHeight="1" x14ac:dyDescent="0.15">
      <c r="A38" s="253" t="s">
        <v>4</v>
      </c>
      <c r="B38" s="254">
        <f>試算!C44</f>
        <v>0</v>
      </c>
      <c r="C38" s="255">
        <f>試算!I44</f>
        <v>0</v>
      </c>
      <c r="D38" s="255">
        <f>試算!Z44</f>
        <v>0</v>
      </c>
    </row>
  </sheetData>
  <phoneticPr fontId="25"/>
  <printOptions horizontalCentered="1"/>
  <pageMargins left="0.39370078740157483" right="0.39370078740157483" top="0.59055118110236227" bottom="0.19685039370078741" header="0.39370078740157483" footer="0.19685039370078741"/>
  <pageSetup paperSize="9" scale="81"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DN44"/>
  <sheetViews>
    <sheetView view="pageBreakPreview" zoomScale="60" zoomScaleNormal="80" workbookViewId="0">
      <pane xSplit="1" ySplit="2" topLeftCell="AE3" activePane="bottomRight" state="frozen"/>
      <selection pane="topRight" activeCell="C1" sqref="C1"/>
      <selection pane="bottomLeft" activeCell="A3" sqref="A3"/>
      <selection pane="bottomRight" activeCell="AL45" sqref="AL45"/>
    </sheetView>
  </sheetViews>
  <sheetFormatPr defaultRowHeight="12" x14ac:dyDescent="0.15"/>
  <cols>
    <col min="1" max="38" width="15.6640625" customWidth="1"/>
    <col min="39" max="39" width="5.5546875" customWidth="1"/>
    <col min="40" max="78" width="15.6640625" customWidth="1"/>
    <col min="79" max="79" width="5.6640625" customWidth="1"/>
    <col min="80" max="80" width="15.6640625" style="3" customWidth="1"/>
    <col min="81" max="118" width="15.6640625" customWidth="1"/>
  </cols>
  <sheetData>
    <row r="1" spans="1:118" ht="15" customHeight="1" x14ac:dyDescent="0.15">
      <c r="AN1" s="3" t="s">
        <v>21</v>
      </c>
      <c r="AO1">
        <v>1</v>
      </c>
      <c r="AP1">
        <v>2</v>
      </c>
      <c r="AQ1">
        <v>3</v>
      </c>
      <c r="AR1">
        <v>4</v>
      </c>
      <c r="AS1">
        <v>5</v>
      </c>
      <c r="AT1">
        <v>6</v>
      </c>
      <c r="AU1">
        <v>7</v>
      </c>
      <c r="AV1">
        <v>8</v>
      </c>
      <c r="AW1">
        <v>9</v>
      </c>
      <c r="AX1">
        <v>10</v>
      </c>
      <c r="AY1">
        <v>11</v>
      </c>
      <c r="AZ1">
        <v>12</v>
      </c>
      <c r="BA1">
        <v>13</v>
      </c>
      <c r="BB1">
        <v>14</v>
      </c>
      <c r="BC1">
        <v>15</v>
      </c>
      <c r="BD1">
        <v>16</v>
      </c>
      <c r="BE1">
        <v>17</v>
      </c>
      <c r="BF1">
        <v>18</v>
      </c>
      <c r="BG1">
        <v>19</v>
      </c>
      <c r="BH1">
        <v>20</v>
      </c>
      <c r="BI1">
        <v>21</v>
      </c>
      <c r="BJ1">
        <v>22</v>
      </c>
      <c r="BK1">
        <v>23</v>
      </c>
      <c r="BL1">
        <v>24</v>
      </c>
      <c r="BM1">
        <v>25</v>
      </c>
      <c r="BN1">
        <v>26</v>
      </c>
      <c r="BO1">
        <v>27</v>
      </c>
      <c r="BP1">
        <v>28</v>
      </c>
      <c r="BQ1">
        <v>29</v>
      </c>
      <c r="BR1">
        <v>30</v>
      </c>
      <c r="BS1">
        <v>31</v>
      </c>
      <c r="BT1">
        <v>32</v>
      </c>
      <c r="BU1">
        <v>33</v>
      </c>
      <c r="BV1">
        <v>34</v>
      </c>
      <c r="BW1">
        <v>35</v>
      </c>
      <c r="BX1">
        <v>36</v>
      </c>
      <c r="BY1">
        <v>37</v>
      </c>
      <c r="BZ1" s="126" t="s">
        <v>23</v>
      </c>
      <c r="CB1" s="3" t="s">
        <v>25</v>
      </c>
      <c r="CC1" s="3">
        <v>1</v>
      </c>
      <c r="CD1" s="3">
        <v>2</v>
      </c>
      <c r="CE1" s="3">
        <v>3</v>
      </c>
      <c r="CF1" s="3">
        <v>4</v>
      </c>
      <c r="CG1" s="3">
        <v>5</v>
      </c>
      <c r="CH1" s="3">
        <v>6</v>
      </c>
      <c r="CI1" s="3">
        <v>7</v>
      </c>
      <c r="CJ1" s="3">
        <v>8</v>
      </c>
      <c r="CK1" s="3">
        <v>9</v>
      </c>
      <c r="CL1" s="3">
        <v>10</v>
      </c>
      <c r="CM1" s="3">
        <v>11</v>
      </c>
      <c r="CN1" s="3">
        <v>12</v>
      </c>
      <c r="CO1" s="3">
        <v>13</v>
      </c>
      <c r="CP1" s="3">
        <v>14</v>
      </c>
      <c r="CQ1" s="3">
        <v>15</v>
      </c>
      <c r="CR1" s="3">
        <v>16</v>
      </c>
      <c r="CS1" s="3">
        <v>17</v>
      </c>
      <c r="CT1" s="3">
        <v>18</v>
      </c>
      <c r="CU1" s="3">
        <v>19</v>
      </c>
      <c r="CV1" s="3">
        <v>20</v>
      </c>
      <c r="CW1" s="3">
        <v>21</v>
      </c>
      <c r="CX1" s="3">
        <v>22</v>
      </c>
      <c r="CY1" s="3">
        <v>23</v>
      </c>
      <c r="CZ1" s="3">
        <v>24</v>
      </c>
      <c r="DA1" s="3">
        <v>25</v>
      </c>
      <c r="DB1" s="3">
        <v>26</v>
      </c>
      <c r="DC1" s="3">
        <v>27</v>
      </c>
      <c r="DD1" s="3">
        <v>28</v>
      </c>
      <c r="DE1" s="3">
        <v>29</v>
      </c>
      <c r="DF1" s="3">
        <v>30</v>
      </c>
      <c r="DG1" s="3">
        <v>31</v>
      </c>
      <c r="DH1" s="3">
        <v>32</v>
      </c>
      <c r="DI1" s="3">
        <v>33</v>
      </c>
      <c r="DJ1" s="3">
        <v>34</v>
      </c>
      <c r="DK1" s="3">
        <v>35</v>
      </c>
      <c r="DL1" s="3">
        <v>36</v>
      </c>
      <c r="DM1" s="3">
        <v>37</v>
      </c>
      <c r="DN1" s="8" t="s">
        <v>28</v>
      </c>
    </row>
    <row r="2" spans="1:118" ht="15" customHeight="1" x14ac:dyDescent="0.15">
      <c r="A2" t="s">
        <v>10</v>
      </c>
      <c r="B2">
        <v>1</v>
      </c>
      <c r="C2">
        <v>2</v>
      </c>
      <c r="D2">
        <v>3</v>
      </c>
      <c r="E2">
        <v>4</v>
      </c>
      <c r="F2">
        <v>5</v>
      </c>
      <c r="G2">
        <v>6</v>
      </c>
      <c r="H2">
        <v>7</v>
      </c>
      <c r="I2">
        <v>8</v>
      </c>
      <c r="J2">
        <v>9</v>
      </c>
      <c r="K2">
        <v>10</v>
      </c>
      <c r="L2">
        <v>11</v>
      </c>
      <c r="M2">
        <v>12</v>
      </c>
      <c r="N2">
        <v>13</v>
      </c>
      <c r="O2">
        <v>14</v>
      </c>
      <c r="P2">
        <v>15</v>
      </c>
      <c r="Q2">
        <v>16</v>
      </c>
      <c r="R2">
        <v>17</v>
      </c>
      <c r="S2">
        <v>18</v>
      </c>
      <c r="T2">
        <v>19</v>
      </c>
      <c r="U2">
        <v>20</v>
      </c>
      <c r="V2">
        <v>21</v>
      </c>
      <c r="W2">
        <v>22</v>
      </c>
      <c r="X2">
        <v>23</v>
      </c>
      <c r="Y2">
        <v>24</v>
      </c>
      <c r="Z2">
        <v>25</v>
      </c>
      <c r="AA2">
        <v>26</v>
      </c>
      <c r="AB2">
        <v>27</v>
      </c>
      <c r="AC2">
        <v>28</v>
      </c>
      <c r="AD2">
        <v>29</v>
      </c>
      <c r="AE2">
        <v>30</v>
      </c>
      <c r="AF2">
        <v>31</v>
      </c>
      <c r="AG2">
        <v>32</v>
      </c>
      <c r="AH2">
        <v>33</v>
      </c>
      <c r="AI2">
        <v>34</v>
      </c>
      <c r="AJ2">
        <v>35</v>
      </c>
      <c r="AK2">
        <v>36</v>
      </c>
      <c r="AL2">
        <v>37</v>
      </c>
      <c r="AN2" s="9" t="s">
        <v>22</v>
      </c>
      <c r="AO2" s="164">
        <f t="array" ref="AO2:BY2">TRANSPOSE(試算!$H$8:$H$44)</f>
        <v>0</v>
      </c>
      <c r="AP2" s="164">
        <v>0</v>
      </c>
      <c r="AQ2" s="164">
        <v>0</v>
      </c>
      <c r="AR2" s="164">
        <v>0</v>
      </c>
      <c r="AS2" s="164">
        <v>0</v>
      </c>
      <c r="AT2" s="164">
        <v>0</v>
      </c>
      <c r="AU2" s="164">
        <v>0</v>
      </c>
      <c r="AV2" s="164">
        <v>0</v>
      </c>
      <c r="AW2" s="164">
        <v>0</v>
      </c>
      <c r="AX2" s="164">
        <v>0</v>
      </c>
      <c r="AY2" s="164">
        <v>0</v>
      </c>
      <c r="AZ2" s="164">
        <v>0</v>
      </c>
      <c r="BA2" s="164">
        <v>0</v>
      </c>
      <c r="BB2" s="164">
        <v>0</v>
      </c>
      <c r="BC2" s="164">
        <v>0</v>
      </c>
      <c r="BD2" s="164">
        <v>0</v>
      </c>
      <c r="BE2" s="164">
        <v>0</v>
      </c>
      <c r="BF2" s="164">
        <v>0</v>
      </c>
      <c r="BG2" s="164">
        <v>0</v>
      </c>
      <c r="BH2" s="164">
        <v>0</v>
      </c>
      <c r="BI2" s="164">
        <v>0</v>
      </c>
      <c r="BJ2" s="164">
        <v>0</v>
      </c>
      <c r="BK2" s="164">
        <v>0</v>
      </c>
      <c r="BL2" s="164">
        <v>0</v>
      </c>
      <c r="BM2" s="164">
        <v>0</v>
      </c>
      <c r="BN2" s="164">
        <v>0</v>
      </c>
      <c r="BO2" s="164">
        <v>0</v>
      </c>
      <c r="BP2" s="164">
        <v>0</v>
      </c>
      <c r="BQ2" s="164">
        <v>0</v>
      </c>
      <c r="BR2" s="164">
        <v>0</v>
      </c>
      <c r="BS2" s="164">
        <v>0</v>
      </c>
      <c r="BT2" s="164">
        <v>0</v>
      </c>
      <c r="BU2" s="164">
        <v>0</v>
      </c>
      <c r="BV2" s="164">
        <v>0</v>
      </c>
      <c r="BW2" s="164">
        <v>0</v>
      </c>
      <c r="BX2" s="164">
        <v>0</v>
      </c>
      <c r="BY2" s="164">
        <v>0</v>
      </c>
      <c r="BZ2" s="165" t="s">
        <v>24</v>
      </c>
      <c r="CB2" s="10" t="s">
        <v>26</v>
      </c>
      <c r="CC2" s="170">
        <f t="array" ref="CC2:DM2">TRANSPOSE(試算!Y8:Y44)</f>
        <v>0</v>
      </c>
      <c r="CD2" s="170">
        <v>0</v>
      </c>
      <c r="CE2" s="170">
        <v>0</v>
      </c>
      <c r="CF2" s="170">
        <v>0</v>
      </c>
      <c r="CG2" s="170">
        <v>0</v>
      </c>
      <c r="CH2" s="170">
        <v>0</v>
      </c>
      <c r="CI2" s="170">
        <v>0</v>
      </c>
      <c r="CJ2" s="170">
        <v>0</v>
      </c>
      <c r="CK2" s="170">
        <v>0</v>
      </c>
      <c r="CL2" s="170">
        <v>0</v>
      </c>
      <c r="CM2" s="170">
        <v>0</v>
      </c>
      <c r="CN2" s="170">
        <v>0</v>
      </c>
      <c r="CO2" s="170">
        <v>0</v>
      </c>
      <c r="CP2" s="170">
        <v>0</v>
      </c>
      <c r="CQ2" s="170">
        <v>0</v>
      </c>
      <c r="CR2" s="170">
        <v>0</v>
      </c>
      <c r="CS2" s="170">
        <v>0</v>
      </c>
      <c r="CT2" s="170">
        <v>0</v>
      </c>
      <c r="CU2" s="170">
        <v>0</v>
      </c>
      <c r="CV2" s="170">
        <v>0</v>
      </c>
      <c r="CW2" s="170">
        <v>0</v>
      </c>
      <c r="CX2" s="170">
        <v>0</v>
      </c>
      <c r="CY2" s="170">
        <v>0</v>
      </c>
      <c r="CZ2" s="170">
        <v>0</v>
      </c>
      <c r="DA2" s="170">
        <v>0</v>
      </c>
      <c r="DB2" s="170">
        <v>0</v>
      </c>
      <c r="DC2" s="170">
        <v>0</v>
      </c>
      <c r="DD2" s="170">
        <v>0</v>
      </c>
      <c r="DE2" s="170">
        <v>0</v>
      </c>
      <c r="DF2" s="170">
        <v>0</v>
      </c>
      <c r="DG2" s="170">
        <v>0</v>
      </c>
      <c r="DH2" s="170">
        <v>0</v>
      </c>
      <c r="DI2" s="170">
        <v>0</v>
      </c>
      <c r="DJ2" s="170">
        <v>0</v>
      </c>
      <c r="DK2" s="170">
        <v>0</v>
      </c>
      <c r="DL2" s="170">
        <v>0</v>
      </c>
      <c r="DM2" s="170">
        <v>0</v>
      </c>
      <c r="DN2" s="171" t="s">
        <v>29</v>
      </c>
    </row>
    <row r="3" spans="1:118" ht="15" customHeight="1" x14ac:dyDescent="0.15">
      <c r="A3">
        <v>1</v>
      </c>
      <c r="B3" s="151">
        <v>1.0633742928389303</v>
      </c>
      <c r="C3" s="151">
        <v>3.1992784256094034E-5</v>
      </c>
      <c r="D3" s="151">
        <v>8.1041401177678565E-2</v>
      </c>
      <c r="E3" s="151">
        <v>1.0021196630687899E-3</v>
      </c>
      <c r="F3" s="151">
        <v>1.4427672576500733E-2</v>
      </c>
      <c r="G3" s="151">
        <v>1.0476695000441211E-3</v>
      </c>
      <c r="H3" s="151">
        <v>4.6398546112878455E-5</v>
      </c>
      <c r="I3" s="151">
        <v>1.2459376189172894E-2</v>
      </c>
      <c r="J3" s="151">
        <v>1.8403745043444223E-4</v>
      </c>
      <c r="K3" s="151">
        <v>4.3792749159381811E-5</v>
      </c>
      <c r="L3" s="151">
        <v>9.0791112221952683E-5</v>
      </c>
      <c r="M3" s="151">
        <v>2.9678747979642433E-5</v>
      </c>
      <c r="N3" s="151">
        <v>7.0145264170294553E-5</v>
      </c>
      <c r="O3" s="151">
        <v>1.0989705100129384E-4</v>
      </c>
      <c r="P3" s="151">
        <v>1.5682368399113399E-4</v>
      </c>
      <c r="Q3" s="151">
        <v>9.9781090170839652E-5</v>
      </c>
      <c r="R3" s="151">
        <v>2.1578207791083843E-4</v>
      </c>
      <c r="S3" s="151">
        <v>1.6181152845780579E-4</v>
      </c>
      <c r="T3" s="151">
        <v>1.8761998870155716E-4</v>
      </c>
      <c r="U3" s="151">
        <v>5.1335978543443498E-3</v>
      </c>
      <c r="V3" s="151">
        <v>5.9851249092743514E-4</v>
      </c>
      <c r="W3" s="151">
        <v>2.0231876517747856E-4</v>
      </c>
      <c r="X3" s="151">
        <v>2.4261715481669406E-4</v>
      </c>
      <c r="Y3" s="151">
        <v>1.4392695998494492E-4</v>
      </c>
      <c r="Z3" s="151">
        <v>1.6314276466481098E-4</v>
      </c>
      <c r="AA3" s="151">
        <v>5.9116363856839042E-5</v>
      </c>
      <c r="AB3" s="151">
        <v>2.3691416066801211E-5</v>
      </c>
      <c r="AC3" s="151">
        <v>7.4203731644171471E-5</v>
      </c>
      <c r="AD3" s="151">
        <v>1.8954493977607764E-4</v>
      </c>
      <c r="AE3" s="151">
        <v>8.1989576216544847E-5</v>
      </c>
      <c r="AF3" s="151">
        <v>9.5789172686651836E-4</v>
      </c>
      <c r="AG3" s="151">
        <v>1.2488712057482959E-3</v>
      </c>
      <c r="AH3" s="151">
        <v>1.0321403361145994E-3</v>
      </c>
      <c r="AI3" s="151">
        <v>5.7800059617353116E-5</v>
      </c>
      <c r="AJ3" s="151">
        <v>9.7798403471834102E-3</v>
      </c>
      <c r="AK3" s="151">
        <v>1.8131707927344443E-3</v>
      </c>
      <c r="AL3" s="151">
        <v>1.2310490786502404E-4</v>
      </c>
      <c r="AN3">
        <v>1</v>
      </c>
      <c r="AO3" s="166">
        <f t="shared" ref="AO3:BV3" si="0">AO$2*B3</f>
        <v>0</v>
      </c>
      <c r="AP3" s="166">
        <f t="shared" si="0"/>
        <v>0</v>
      </c>
      <c r="AQ3" s="166">
        <f t="shared" si="0"/>
        <v>0</v>
      </c>
      <c r="AR3" s="166">
        <f t="shared" si="0"/>
        <v>0</v>
      </c>
      <c r="AS3" s="166">
        <f t="shared" si="0"/>
        <v>0</v>
      </c>
      <c r="AT3" s="166">
        <f t="shared" si="0"/>
        <v>0</v>
      </c>
      <c r="AU3" s="166">
        <f t="shared" si="0"/>
        <v>0</v>
      </c>
      <c r="AV3" s="166">
        <f t="shared" si="0"/>
        <v>0</v>
      </c>
      <c r="AW3" s="166">
        <f t="shared" si="0"/>
        <v>0</v>
      </c>
      <c r="AX3" s="166">
        <f t="shared" si="0"/>
        <v>0</v>
      </c>
      <c r="AY3" s="166">
        <f t="shared" si="0"/>
        <v>0</v>
      </c>
      <c r="AZ3" s="166">
        <f t="shared" si="0"/>
        <v>0</v>
      </c>
      <c r="BA3" s="166">
        <f t="shared" si="0"/>
        <v>0</v>
      </c>
      <c r="BB3" s="166">
        <f t="shared" si="0"/>
        <v>0</v>
      </c>
      <c r="BC3" s="166">
        <f t="shared" si="0"/>
        <v>0</v>
      </c>
      <c r="BD3" s="166">
        <f t="shared" si="0"/>
        <v>0</v>
      </c>
      <c r="BE3" s="166">
        <f t="shared" si="0"/>
        <v>0</v>
      </c>
      <c r="BF3" s="166">
        <f t="shared" si="0"/>
        <v>0</v>
      </c>
      <c r="BG3" s="166">
        <f t="shared" si="0"/>
        <v>0</v>
      </c>
      <c r="BH3" s="166">
        <f t="shared" si="0"/>
        <v>0</v>
      </c>
      <c r="BI3" s="166">
        <f t="shared" si="0"/>
        <v>0</v>
      </c>
      <c r="BJ3" s="166">
        <f t="shared" si="0"/>
        <v>0</v>
      </c>
      <c r="BK3" s="166">
        <f t="shared" si="0"/>
        <v>0</v>
      </c>
      <c r="BL3" s="166">
        <f t="shared" si="0"/>
        <v>0</v>
      </c>
      <c r="BM3" s="166">
        <f t="shared" si="0"/>
        <v>0</v>
      </c>
      <c r="BN3" s="166">
        <f t="shared" si="0"/>
        <v>0</v>
      </c>
      <c r="BO3" s="166">
        <f t="shared" si="0"/>
        <v>0</v>
      </c>
      <c r="BP3" s="166">
        <f t="shared" si="0"/>
        <v>0</v>
      </c>
      <c r="BQ3" s="166">
        <f t="shared" si="0"/>
        <v>0</v>
      </c>
      <c r="BR3" s="166">
        <f t="shared" si="0"/>
        <v>0</v>
      </c>
      <c r="BS3" s="166">
        <f t="shared" si="0"/>
        <v>0</v>
      </c>
      <c r="BT3" s="166">
        <f t="shared" si="0"/>
        <v>0</v>
      </c>
      <c r="BU3" s="166">
        <f t="shared" si="0"/>
        <v>0</v>
      </c>
      <c r="BV3" s="166">
        <f t="shared" si="0"/>
        <v>0</v>
      </c>
      <c r="BW3" s="166">
        <f t="shared" ref="BW3:BY18" si="1">BW$2*AJ3</f>
        <v>0</v>
      </c>
      <c r="BX3" s="166">
        <f t="shared" si="1"/>
        <v>0</v>
      </c>
      <c r="BY3" s="166">
        <f t="shared" si="1"/>
        <v>0</v>
      </c>
      <c r="BZ3" s="167">
        <f>SUM(AO3:BY3)</f>
        <v>0</v>
      </c>
      <c r="CA3" s="104"/>
      <c r="CB3">
        <v>1</v>
      </c>
      <c r="CC3" s="159">
        <f t="shared" ref="CC3:DJ3" si="2">CC$2*B3</f>
        <v>0</v>
      </c>
      <c r="CD3" s="159">
        <f t="shared" si="2"/>
        <v>0</v>
      </c>
      <c r="CE3" s="159">
        <f t="shared" si="2"/>
        <v>0</v>
      </c>
      <c r="CF3" s="159">
        <f t="shared" si="2"/>
        <v>0</v>
      </c>
      <c r="CG3" s="159">
        <f t="shared" si="2"/>
        <v>0</v>
      </c>
      <c r="CH3" s="159">
        <f t="shared" si="2"/>
        <v>0</v>
      </c>
      <c r="CI3" s="159">
        <f t="shared" si="2"/>
        <v>0</v>
      </c>
      <c r="CJ3" s="159">
        <f t="shared" si="2"/>
        <v>0</v>
      </c>
      <c r="CK3" s="159">
        <f t="shared" si="2"/>
        <v>0</v>
      </c>
      <c r="CL3" s="159">
        <f t="shared" si="2"/>
        <v>0</v>
      </c>
      <c r="CM3" s="159">
        <f t="shared" si="2"/>
        <v>0</v>
      </c>
      <c r="CN3" s="159">
        <f t="shared" si="2"/>
        <v>0</v>
      </c>
      <c r="CO3" s="159">
        <f t="shared" si="2"/>
        <v>0</v>
      </c>
      <c r="CP3" s="159">
        <f t="shared" si="2"/>
        <v>0</v>
      </c>
      <c r="CQ3" s="159">
        <f t="shared" si="2"/>
        <v>0</v>
      </c>
      <c r="CR3" s="159">
        <f t="shared" si="2"/>
        <v>0</v>
      </c>
      <c r="CS3" s="159">
        <f t="shared" si="2"/>
        <v>0</v>
      </c>
      <c r="CT3" s="159">
        <f t="shared" si="2"/>
        <v>0</v>
      </c>
      <c r="CU3" s="159">
        <f t="shared" si="2"/>
        <v>0</v>
      </c>
      <c r="CV3" s="159">
        <f t="shared" si="2"/>
        <v>0</v>
      </c>
      <c r="CW3" s="159">
        <f t="shared" si="2"/>
        <v>0</v>
      </c>
      <c r="CX3" s="159">
        <f t="shared" si="2"/>
        <v>0</v>
      </c>
      <c r="CY3" s="159">
        <f t="shared" si="2"/>
        <v>0</v>
      </c>
      <c r="CZ3" s="159">
        <f t="shared" si="2"/>
        <v>0</v>
      </c>
      <c r="DA3" s="159">
        <f t="shared" si="2"/>
        <v>0</v>
      </c>
      <c r="DB3" s="159">
        <f t="shared" si="2"/>
        <v>0</v>
      </c>
      <c r="DC3" s="159">
        <f t="shared" si="2"/>
        <v>0</v>
      </c>
      <c r="DD3" s="159">
        <f t="shared" si="2"/>
        <v>0</v>
      </c>
      <c r="DE3" s="159">
        <f t="shared" si="2"/>
        <v>0</v>
      </c>
      <c r="DF3" s="159">
        <f t="shared" si="2"/>
        <v>0</v>
      </c>
      <c r="DG3" s="159">
        <f t="shared" si="2"/>
        <v>0</v>
      </c>
      <c r="DH3" s="159">
        <f t="shared" si="2"/>
        <v>0</v>
      </c>
      <c r="DI3" s="159">
        <f t="shared" si="2"/>
        <v>0</v>
      </c>
      <c r="DJ3" s="159">
        <f t="shared" si="2"/>
        <v>0</v>
      </c>
      <c r="DK3" s="159">
        <f t="shared" ref="DK3:DM18" si="3">DK$2*AJ3</f>
        <v>0</v>
      </c>
      <c r="DL3" s="159">
        <f t="shared" si="3"/>
        <v>0</v>
      </c>
      <c r="DM3" s="159">
        <f t="shared" si="3"/>
        <v>0</v>
      </c>
      <c r="DN3" s="172">
        <f>SUM(CC3:DM3)</f>
        <v>0</v>
      </c>
    </row>
    <row r="4" spans="1:118" ht="15" customHeight="1" x14ac:dyDescent="0.15">
      <c r="A4">
        <v>2</v>
      </c>
      <c r="B4" s="151">
        <v>7.0114653395239173E-5</v>
      </c>
      <c r="C4" s="151">
        <v>1.0000743592562351</v>
      </c>
      <c r="D4" s="151">
        <v>1.3756834902233869E-4</v>
      </c>
      <c r="E4" s="151">
        <v>8.9483744182557249E-5</v>
      </c>
      <c r="F4" s="151">
        <v>2.6428526241412614E-4</v>
      </c>
      <c r="G4" s="151">
        <v>2.1285660643024376E-4</v>
      </c>
      <c r="H4" s="151">
        <v>2.9738812501343873E-2</v>
      </c>
      <c r="I4" s="151">
        <v>9.0069538956275626E-5</v>
      </c>
      <c r="J4" s="151">
        <v>3.5038784658212017E-3</v>
      </c>
      <c r="K4" s="151">
        <v>4.9902672856755705E-3</v>
      </c>
      <c r="L4" s="151">
        <v>9.4112210398952286E-3</v>
      </c>
      <c r="M4" s="151">
        <v>2.7288042306646584E-4</v>
      </c>
      <c r="N4" s="151">
        <v>3.3056063654885646E-4</v>
      </c>
      <c r="O4" s="151">
        <v>1.9401073660079866E-4</v>
      </c>
      <c r="P4" s="151">
        <v>2.1863022996689862E-4</v>
      </c>
      <c r="Q4" s="151">
        <v>4.318812685610799E-4</v>
      </c>
      <c r="R4" s="151">
        <v>4.7082286678589395E-4</v>
      </c>
      <c r="S4" s="151">
        <v>3.4709017492974564E-4</v>
      </c>
      <c r="T4" s="151">
        <v>2.4806029181059894E-4</v>
      </c>
      <c r="U4" s="151">
        <v>1.5874898589859722E-4</v>
      </c>
      <c r="V4" s="151">
        <v>5.8253423305053786E-4</v>
      </c>
      <c r="W4" s="151">
        <v>1.6791141815572538E-3</v>
      </c>
      <c r="X4" s="151">
        <v>1.7671984362560957E-4</v>
      </c>
      <c r="Y4" s="151">
        <v>1.2754799230009806E-4</v>
      </c>
      <c r="Z4" s="151">
        <v>4.2089552687884374E-5</v>
      </c>
      <c r="AA4" s="151">
        <v>4.7312720611014298E-5</v>
      </c>
      <c r="AB4" s="151">
        <v>1.8775889606637635E-5</v>
      </c>
      <c r="AC4" s="151">
        <v>2.1804503738437299E-4</v>
      </c>
      <c r="AD4" s="151">
        <v>7.1175726412537105E-5</v>
      </c>
      <c r="AE4" s="151">
        <v>1.0308488905431245E-4</v>
      </c>
      <c r="AF4" s="151">
        <v>7.8802146958788843E-5</v>
      </c>
      <c r="AG4" s="151">
        <v>6.4580184958889643E-5</v>
      </c>
      <c r="AH4" s="151">
        <v>9.6258415722013914E-5</v>
      </c>
      <c r="AI4" s="151">
        <v>3.8777819295454828E-5</v>
      </c>
      <c r="AJ4" s="151">
        <v>6.757311478454443E-5</v>
      </c>
      <c r="AK4" s="151">
        <v>7.2005172811335445E-5</v>
      </c>
      <c r="AL4" s="151">
        <v>1.1553068764740301E-4</v>
      </c>
      <c r="AM4" s="107"/>
      <c r="AN4">
        <v>2</v>
      </c>
      <c r="AO4" s="166">
        <f t="shared" ref="AO4:AO39" si="4">AO$2*B4</f>
        <v>0</v>
      </c>
      <c r="AP4" s="166">
        <f t="shared" ref="AP4:AY10" si="5">AP$2*C4</f>
        <v>0</v>
      </c>
      <c r="AQ4" s="166">
        <f t="shared" si="5"/>
        <v>0</v>
      </c>
      <c r="AR4" s="166">
        <f t="shared" si="5"/>
        <v>0</v>
      </c>
      <c r="AS4" s="166">
        <f t="shared" si="5"/>
        <v>0</v>
      </c>
      <c r="AT4" s="166">
        <f t="shared" si="5"/>
        <v>0</v>
      </c>
      <c r="AU4" s="166">
        <f t="shared" si="5"/>
        <v>0</v>
      </c>
      <c r="AV4" s="166">
        <f t="shared" si="5"/>
        <v>0</v>
      </c>
      <c r="AW4" s="166">
        <f t="shared" si="5"/>
        <v>0</v>
      </c>
      <c r="AX4" s="166">
        <f t="shared" si="5"/>
        <v>0</v>
      </c>
      <c r="AY4" s="166">
        <f t="shared" si="5"/>
        <v>0</v>
      </c>
      <c r="AZ4" s="166">
        <f t="shared" ref="AZ4:BI10" si="6">AZ$2*M4</f>
        <v>0</v>
      </c>
      <c r="BA4" s="166">
        <f t="shared" si="6"/>
        <v>0</v>
      </c>
      <c r="BB4" s="166">
        <f t="shared" si="6"/>
        <v>0</v>
      </c>
      <c r="BC4" s="166">
        <f t="shared" si="6"/>
        <v>0</v>
      </c>
      <c r="BD4" s="166">
        <f t="shared" si="6"/>
        <v>0</v>
      </c>
      <c r="BE4" s="166">
        <f t="shared" si="6"/>
        <v>0</v>
      </c>
      <c r="BF4" s="166">
        <f t="shared" si="6"/>
        <v>0</v>
      </c>
      <c r="BG4" s="166">
        <f t="shared" si="6"/>
        <v>0</v>
      </c>
      <c r="BH4" s="166">
        <f t="shared" si="6"/>
        <v>0</v>
      </c>
      <c r="BI4" s="166">
        <f t="shared" si="6"/>
        <v>0</v>
      </c>
      <c r="BJ4" s="166">
        <f t="shared" ref="BJ4:BS10" si="7">BJ$2*W4</f>
        <v>0</v>
      </c>
      <c r="BK4" s="166">
        <f t="shared" si="7"/>
        <v>0</v>
      </c>
      <c r="BL4" s="166">
        <f t="shared" si="7"/>
        <v>0</v>
      </c>
      <c r="BM4" s="166">
        <f t="shared" si="7"/>
        <v>0</v>
      </c>
      <c r="BN4" s="166">
        <f t="shared" si="7"/>
        <v>0</v>
      </c>
      <c r="BO4" s="166">
        <f t="shared" si="7"/>
        <v>0</v>
      </c>
      <c r="BP4" s="166">
        <f t="shared" si="7"/>
        <v>0</v>
      </c>
      <c r="BQ4" s="166">
        <f t="shared" si="7"/>
        <v>0</v>
      </c>
      <c r="BR4" s="166">
        <f t="shared" si="7"/>
        <v>0</v>
      </c>
      <c r="BS4" s="166">
        <f t="shared" si="7"/>
        <v>0</v>
      </c>
      <c r="BT4" s="166">
        <f t="shared" ref="BT4:BT10" si="8">BT$2*AG4</f>
        <v>0</v>
      </c>
      <c r="BU4" s="166">
        <f t="shared" ref="BU4:BU18" si="9">BU$2*AH4</f>
        <v>0</v>
      </c>
      <c r="BV4" s="166">
        <f t="shared" ref="BV4:BV18" si="10">BV$2*AI4</f>
        <v>0</v>
      </c>
      <c r="BW4" s="166">
        <f t="shared" si="1"/>
        <v>0</v>
      </c>
      <c r="BX4" s="166">
        <f t="shared" si="1"/>
        <v>0</v>
      </c>
      <c r="BY4" s="166">
        <f t="shared" si="1"/>
        <v>0</v>
      </c>
      <c r="BZ4" s="167">
        <f>SUM(AO4:BY4)</f>
        <v>0</v>
      </c>
      <c r="CA4" s="104"/>
      <c r="CB4">
        <v>2</v>
      </c>
      <c r="CC4" s="159">
        <f t="shared" ref="CC4:CC12" si="11">CC$2*B4</f>
        <v>0</v>
      </c>
      <c r="CD4" s="159">
        <f t="shared" ref="CD4:CM10" si="12">CD$2*C4</f>
        <v>0</v>
      </c>
      <c r="CE4" s="159">
        <f t="shared" si="12"/>
        <v>0</v>
      </c>
      <c r="CF4" s="159">
        <f t="shared" si="12"/>
        <v>0</v>
      </c>
      <c r="CG4" s="159">
        <f t="shared" si="12"/>
        <v>0</v>
      </c>
      <c r="CH4" s="159">
        <f t="shared" si="12"/>
        <v>0</v>
      </c>
      <c r="CI4" s="159">
        <f t="shared" si="12"/>
        <v>0</v>
      </c>
      <c r="CJ4" s="159">
        <f t="shared" si="12"/>
        <v>0</v>
      </c>
      <c r="CK4" s="159">
        <f t="shared" si="12"/>
        <v>0</v>
      </c>
      <c r="CL4" s="159">
        <f t="shared" si="12"/>
        <v>0</v>
      </c>
      <c r="CM4" s="159">
        <f t="shared" si="12"/>
        <v>0</v>
      </c>
      <c r="CN4" s="159">
        <f t="shared" ref="CN4:CW10" si="13">CN$2*M4</f>
        <v>0</v>
      </c>
      <c r="CO4" s="159">
        <f t="shared" si="13"/>
        <v>0</v>
      </c>
      <c r="CP4" s="159">
        <f t="shared" si="13"/>
        <v>0</v>
      </c>
      <c r="CQ4" s="159">
        <f t="shared" si="13"/>
        <v>0</v>
      </c>
      <c r="CR4" s="159">
        <f t="shared" si="13"/>
        <v>0</v>
      </c>
      <c r="CS4" s="159">
        <f t="shared" si="13"/>
        <v>0</v>
      </c>
      <c r="CT4" s="159">
        <f t="shared" si="13"/>
        <v>0</v>
      </c>
      <c r="CU4" s="159">
        <f t="shared" si="13"/>
        <v>0</v>
      </c>
      <c r="CV4" s="159">
        <f t="shared" si="13"/>
        <v>0</v>
      </c>
      <c r="CW4" s="159">
        <f t="shared" si="13"/>
        <v>0</v>
      </c>
      <c r="CX4" s="159">
        <f t="shared" ref="CX4:DG10" si="14">CX$2*W4</f>
        <v>0</v>
      </c>
      <c r="CY4" s="159">
        <f t="shared" si="14"/>
        <v>0</v>
      </c>
      <c r="CZ4" s="159">
        <f t="shared" si="14"/>
        <v>0</v>
      </c>
      <c r="DA4" s="159">
        <f t="shared" si="14"/>
        <v>0</v>
      </c>
      <c r="DB4" s="159">
        <f t="shared" si="14"/>
        <v>0</v>
      </c>
      <c r="DC4" s="159">
        <f t="shared" si="14"/>
        <v>0</v>
      </c>
      <c r="DD4" s="159">
        <f t="shared" si="14"/>
        <v>0</v>
      </c>
      <c r="DE4" s="159">
        <f t="shared" si="14"/>
        <v>0</v>
      </c>
      <c r="DF4" s="159">
        <f t="shared" si="14"/>
        <v>0</v>
      </c>
      <c r="DG4" s="159">
        <f t="shared" si="14"/>
        <v>0</v>
      </c>
      <c r="DH4" s="159">
        <f t="shared" ref="DH4:DH10" si="15">DH$2*AG4</f>
        <v>0</v>
      </c>
      <c r="DI4" s="159">
        <f t="shared" ref="DI4:DI18" si="16">DI$2*AH4</f>
        <v>0</v>
      </c>
      <c r="DJ4" s="159">
        <f t="shared" ref="DJ4:DJ18" si="17">DJ$2*AI4</f>
        <v>0</v>
      </c>
      <c r="DK4" s="159">
        <f t="shared" si="3"/>
        <v>0</v>
      </c>
      <c r="DL4" s="159">
        <f t="shared" si="3"/>
        <v>0</v>
      </c>
      <c r="DM4" s="159">
        <f t="shared" si="3"/>
        <v>0</v>
      </c>
      <c r="DN4" s="172">
        <f t="shared" ref="DN4:DN39" si="18">SUM(CC4:DM4)</f>
        <v>0</v>
      </c>
    </row>
    <row r="5" spans="1:118" ht="15" customHeight="1" x14ac:dyDescent="0.15">
      <c r="A5">
        <v>3</v>
      </c>
      <c r="B5" s="151">
        <v>3.745484306895102E-2</v>
      </c>
      <c r="C5" s="151">
        <v>2.6860064565478828E-5</v>
      </c>
      <c r="D5" s="151">
        <v>1.0721642624497913</v>
      </c>
      <c r="E5" s="151">
        <v>5.8942138253274725E-4</v>
      </c>
      <c r="F5" s="151">
        <v>1.0751473211914997E-3</v>
      </c>
      <c r="G5" s="151">
        <v>1.0028653552560704E-2</v>
      </c>
      <c r="H5" s="151">
        <v>4.7629340600563013E-5</v>
      </c>
      <c r="I5" s="151">
        <v>6.9224667857231323E-4</v>
      </c>
      <c r="J5" s="151">
        <v>2.2902708010577507E-4</v>
      </c>
      <c r="K5" s="151">
        <v>3.5106664056533285E-5</v>
      </c>
      <c r="L5" s="151">
        <v>4.6500974805794867E-5</v>
      </c>
      <c r="M5" s="151">
        <v>3.1898632784498261E-5</v>
      </c>
      <c r="N5" s="151">
        <v>4.0786505099661917E-5</v>
      </c>
      <c r="O5" s="151">
        <v>4.2841409696443375E-5</v>
      </c>
      <c r="P5" s="151">
        <v>4.3096655042607791E-5</v>
      </c>
      <c r="Q5" s="151">
        <v>5.0309320093166995E-5</v>
      </c>
      <c r="R5" s="151">
        <v>6.0855765014833463E-5</v>
      </c>
      <c r="S5" s="151">
        <v>4.01872583672971E-5</v>
      </c>
      <c r="T5" s="151">
        <v>6.5178644304647102E-5</v>
      </c>
      <c r="U5" s="151">
        <v>1.9255216161146759E-3</v>
      </c>
      <c r="V5" s="151">
        <v>8.9486047952409991E-5</v>
      </c>
      <c r="W5" s="151">
        <v>1.1770991680093165E-4</v>
      </c>
      <c r="X5" s="151">
        <v>1.0468981311897046E-4</v>
      </c>
      <c r="Y5" s="151">
        <v>7.6993475601127003E-5</v>
      </c>
      <c r="Z5" s="151">
        <v>1.0665037623327383E-4</v>
      </c>
      <c r="AA5" s="151">
        <v>4.4984922257856674E-5</v>
      </c>
      <c r="AB5" s="151">
        <v>1.842441984125123E-5</v>
      </c>
      <c r="AC5" s="151">
        <v>7.2785115044537375E-5</v>
      </c>
      <c r="AD5" s="151">
        <v>3.1635392338525477E-4</v>
      </c>
      <c r="AE5" s="151">
        <v>2.8466789096757083E-4</v>
      </c>
      <c r="AF5" s="151">
        <v>2.2749021048377813E-3</v>
      </c>
      <c r="AG5" s="151">
        <v>2.6728895819453282E-3</v>
      </c>
      <c r="AH5" s="151">
        <v>7.7571419984365285E-4</v>
      </c>
      <c r="AI5" s="151">
        <v>5.6046750895195956E-5</v>
      </c>
      <c r="AJ5" s="151">
        <v>3.7181292889726658E-2</v>
      </c>
      <c r="AK5" s="151">
        <v>2.7327207527733262E-4</v>
      </c>
      <c r="AL5" s="151">
        <v>9.5854298745148738E-4</v>
      </c>
      <c r="AM5" s="107"/>
      <c r="AN5">
        <v>3</v>
      </c>
      <c r="AO5" s="166">
        <f t="shared" si="4"/>
        <v>0</v>
      </c>
      <c r="AP5" s="166">
        <f t="shared" si="5"/>
        <v>0</v>
      </c>
      <c r="AQ5" s="166">
        <f t="shared" si="5"/>
        <v>0</v>
      </c>
      <c r="AR5" s="166">
        <f t="shared" si="5"/>
        <v>0</v>
      </c>
      <c r="AS5" s="166">
        <f t="shared" si="5"/>
        <v>0</v>
      </c>
      <c r="AT5" s="166">
        <f t="shared" si="5"/>
        <v>0</v>
      </c>
      <c r="AU5" s="166">
        <f t="shared" si="5"/>
        <v>0</v>
      </c>
      <c r="AV5" s="166">
        <f t="shared" si="5"/>
        <v>0</v>
      </c>
      <c r="AW5" s="166">
        <f t="shared" si="5"/>
        <v>0</v>
      </c>
      <c r="AX5" s="166">
        <f t="shared" si="5"/>
        <v>0</v>
      </c>
      <c r="AY5" s="166">
        <f t="shared" si="5"/>
        <v>0</v>
      </c>
      <c r="AZ5" s="166">
        <f t="shared" si="6"/>
        <v>0</v>
      </c>
      <c r="BA5" s="166">
        <f t="shared" si="6"/>
        <v>0</v>
      </c>
      <c r="BB5" s="166">
        <f t="shared" si="6"/>
        <v>0</v>
      </c>
      <c r="BC5" s="166">
        <f t="shared" si="6"/>
        <v>0</v>
      </c>
      <c r="BD5" s="166">
        <f t="shared" si="6"/>
        <v>0</v>
      </c>
      <c r="BE5" s="166">
        <f t="shared" si="6"/>
        <v>0</v>
      </c>
      <c r="BF5" s="166">
        <f t="shared" si="6"/>
        <v>0</v>
      </c>
      <c r="BG5" s="166">
        <f t="shared" si="6"/>
        <v>0</v>
      </c>
      <c r="BH5" s="166">
        <f t="shared" si="6"/>
        <v>0</v>
      </c>
      <c r="BI5" s="166">
        <f t="shared" si="6"/>
        <v>0</v>
      </c>
      <c r="BJ5" s="166">
        <f t="shared" si="7"/>
        <v>0</v>
      </c>
      <c r="BK5" s="166">
        <f t="shared" si="7"/>
        <v>0</v>
      </c>
      <c r="BL5" s="166">
        <f t="shared" si="7"/>
        <v>0</v>
      </c>
      <c r="BM5" s="166">
        <f t="shared" si="7"/>
        <v>0</v>
      </c>
      <c r="BN5" s="166">
        <f t="shared" si="7"/>
        <v>0</v>
      </c>
      <c r="BO5" s="166">
        <f t="shared" si="7"/>
        <v>0</v>
      </c>
      <c r="BP5" s="166">
        <f t="shared" si="7"/>
        <v>0</v>
      </c>
      <c r="BQ5" s="166">
        <f t="shared" si="7"/>
        <v>0</v>
      </c>
      <c r="BR5" s="166">
        <f t="shared" si="7"/>
        <v>0</v>
      </c>
      <c r="BS5" s="166">
        <f t="shared" si="7"/>
        <v>0</v>
      </c>
      <c r="BT5" s="166">
        <f t="shared" si="8"/>
        <v>0</v>
      </c>
      <c r="BU5" s="166">
        <f t="shared" si="9"/>
        <v>0</v>
      </c>
      <c r="BV5" s="166">
        <f t="shared" si="10"/>
        <v>0</v>
      </c>
      <c r="BW5" s="166">
        <f t="shared" si="1"/>
        <v>0</v>
      </c>
      <c r="BX5" s="166">
        <f t="shared" si="1"/>
        <v>0</v>
      </c>
      <c r="BY5" s="166">
        <f t="shared" si="1"/>
        <v>0</v>
      </c>
      <c r="BZ5" s="167">
        <f t="shared" ref="BZ5:BZ39" si="19">SUM(AO5:BY5)</f>
        <v>0</v>
      </c>
      <c r="CA5" s="104"/>
      <c r="CB5">
        <v>3</v>
      </c>
      <c r="CC5" s="159">
        <f t="shared" si="11"/>
        <v>0</v>
      </c>
      <c r="CD5" s="159">
        <f t="shared" si="12"/>
        <v>0</v>
      </c>
      <c r="CE5" s="159">
        <f t="shared" si="12"/>
        <v>0</v>
      </c>
      <c r="CF5" s="159">
        <f t="shared" si="12"/>
        <v>0</v>
      </c>
      <c r="CG5" s="159">
        <f t="shared" si="12"/>
        <v>0</v>
      </c>
      <c r="CH5" s="159">
        <f t="shared" si="12"/>
        <v>0</v>
      </c>
      <c r="CI5" s="159">
        <f t="shared" si="12"/>
        <v>0</v>
      </c>
      <c r="CJ5" s="159">
        <f t="shared" si="12"/>
        <v>0</v>
      </c>
      <c r="CK5" s="159">
        <f t="shared" si="12"/>
        <v>0</v>
      </c>
      <c r="CL5" s="159">
        <f t="shared" si="12"/>
        <v>0</v>
      </c>
      <c r="CM5" s="159">
        <f t="shared" si="12"/>
        <v>0</v>
      </c>
      <c r="CN5" s="159">
        <f t="shared" si="13"/>
        <v>0</v>
      </c>
      <c r="CO5" s="159">
        <f t="shared" si="13"/>
        <v>0</v>
      </c>
      <c r="CP5" s="159">
        <f t="shared" si="13"/>
        <v>0</v>
      </c>
      <c r="CQ5" s="159">
        <f t="shared" si="13"/>
        <v>0</v>
      </c>
      <c r="CR5" s="159">
        <f t="shared" si="13"/>
        <v>0</v>
      </c>
      <c r="CS5" s="159">
        <f t="shared" si="13"/>
        <v>0</v>
      </c>
      <c r="CT5" s="159">
        <f t="shared" si="13"/>
        <v>0</v>
      </c>
      <c r="CU5" s="159">
        <f t="shared" si="13"/>
        <v>0</v>
      </c>
      <c r="CV5" s="159">
        <f t="shared" si="13"/>
        <v>0</v>
      </c>
      <c r="CW5" s="159">
        <f t="shared" si="13"/>
        <v>0</v>
      </c>
      <c r="CX5" s="159">
        <f t="shared" si="14"/>
        <v>0</v>
      </c>
      <c r="CY5" s="159">
        <f t="shared" si="14"/>
        <v>0</v>
      </c>
      <c r="CZ5" s="159">
        <f t="shared" si="14"/>
        <v>0</v>
      </c>
      <c r="DA5" s="159">
        <f t="shared" si="14"/>
        <v>0</v>
      </c>
      <c r="DB5" s="159">
        <f t="shared" si="14"/>
        <v>0</v>
      </c>
      <c r="DC5" s="159">
        <f t="shared" si="14"/>
        <v>0</v>
      </c>
      <c r="DD5" s="159">
        <f t="shared" si="14"/>
        <v>0</v>
      </c>
      <c r="DE5" s="159">
        <f t="shared" si="14"/>
        <v>0</v>
      </c>
      <c r="DF5" s="159">
        <f t="shared" si="14"/>
        <v>0</v>
      </c>
      <c r="DG5" s="159">
        <f t="shared" si="14"/>
        <v>0</v>
      </c>
      <c r="DH5" s="159">
        <f t="shared" si="15"/>
        <v>0</v>
      </c>
      <c r="DI5" s="159">
        <f t="shared" si="16"/>
        <v>0</v>
      </c>
      <c r="DJ5" s="159">
        <f t="shared" si="17"/>
        <v>0</v>
      </c>
      <c r="DK5" s="159">
        <f t="shared" si="3"/>
        <v>0</v>
      </c>
      <c r="DL5" s="159">
        <f t="shared" si="3"/>
        <v>0</v>
      </c>
      <c r="DM5" s="159">
        <f t="shared" si="3"/>
        <v>0</v>
      </c>
      <c r="DN5" s="172">
        <f t="shared" si="18"/>
        <v>0</v>
      </c>
    </row>
    <row r="6" spans="1:118" ht="15" customHeight="1" x14ac:dyDescent="0.15">
      <c r="A6">
        <v>4</v>
      </c>
      <c r="B6" s="151">
        <v>2.7114118481314653E-4</v>
      </c>
      <c r="C6" s="151">
        <v>1.6423659492223664E-5</v>
      </c>
      <c r="D6" s="151">
        <v>5.3238910647317815E-5</v>
      </c>
      <c r="E6" s="151">
        <v>1.0112329048707809</v>
      </c>
      <c r="F6" s="151">
        <v>1.9857480545389911E-4</v>
      </c>
      <c r="G6" s="151">
        <v>2.6181469812474709E-3</v>
      </c>
      <c r="H6" s="151">
        <v>1.6788507300292539E-5</v>
      </c>
      <c r="I6" s="151">
        <v>4.5762010536545616E-4</v>
      </c>
      <c r="J6" s="151">
        <v>1.2688387490919403E-4</v>
      </c>
      <c r="K6" s="151">
        <v>4.4387248070404774E-5</v>
      </c>
      <c r="L6" s="151">
        <v>3.2217558480278814E-5</v>
      </c>
      <c r="M6" s="151">
        <v>3.8798493448263882E-5</v>
      </c>
      <c r="N6" s="151">
        <v>3.9730456263364324E-5</v>
      </c>
      <c r="O6" s="151">
        <v>7.7480508693054636E-5</v>
      </c>
      <c r="P6" s="151">
        <v>5.4958282870782778E-5</v>
      </c>
      <c r="Q6" s="151">
        <v>1.4778747111859387E-4</v>
      </c>
      <c r="R6" s="151">
        <v>7.6695758489879381E-5</v>
      </c>
      <c r="S6" s="151">
        <v>5.1470981479208697E-5</v>
      </c>
      <c r="T6" s="151">
        <v>1.2636133239074621E-4</v>
      </c>
      <c r="U6" s="151">
        <v>6.6606521216855603E-4</v>
      </c>
      <c r="V6" s="151">
        <v>1.8647142228490267E-4</v>
      </c>
      <c r="W6" s="151">
        <v>6.3338083100851472E-5</v>
      </c>
      <c r="X6" s="151">
        <v>8.0953598732290535E-5</v>
      </c>
      <c r="Y6" s="151">
        <v>1.3446098276505308E-4</v>
      </c>
      <c r="Z6" s="151">
        <v>1.3976102920695705E-4</v>
      </c>
      <c r="AA6" s="151">
        <v>3.1824883655438981E-5</v>
      </c>
      <c r="AB6" s="151">
        <v>6.5500125098145462E-6</v>
      </c>
      <c r="AC6" s="151">
        <v>4.1083932239234436E-5</v>
      </c>
      <c r="AD6" s="151">
        <v>4.533215587775924E-5</v>
      </c>
      <c r="AE6" s="151">
        <v>1.8248657938810408E-4</v>
      </c>
      <c r="AF6" s="151">
        <v>3.0090062851378858E-5</v>
      </c>
      <c r="AG6" s="151">
        <v>1.9269134794214842E-4</v>
      </c>
      <c r="AH6" s="151">
        <v>8.3164217849235252E-5</v>
      </c>
      <c r="AI6" s="151">
        <v>3.8929801680550591E-5</v>
      </c>
      <c r="AJ6" s="151">
        <v>2.5800898556408071E-4</v>
      </c>
      <c r="AK6" s="151">
        <v>1.1655357574069066E-3</v>
      </c>
      <c r="AL6" s="151">
        <v>4.9428197179281781E-5</v>
      </c>
      <c r="AM6" s="107"/>
      <c r="AN6">
        <v>4</v>
      </c>
      <c r="AO6" s="166">
        <f t="shared" si="4"/>
        <v>0</v>
      </c>
      <c r="AP6" s="166">
        <f t="shared" si="5"/>
        <v>0</v>
      </c>
      <c r="AQ6" s="166">
        <f t="shared" si="5"/>
        <v>0</v>
      </c>
      <c r="AR6" s="166">
        <f t="shared" si="5"/>
        <v>0</v>
      </c>
      <c r="AS6" s="166">
        <f t="shared" si="5"/>
        <v>0</v>
      </c>
      <c r="AT6" s="166">
        <f t="shared" si="5"/>
        <v>0</v>
      </c>
      <c r="AU6" s="166">
        <f t="shared" si="5"/>
        <v>0</v>
      </c>
      <c r="AV6" s="166">
        <f t="shared" si="5"/>
        <v>0</v>
      </c>
      <c r="AW6" s="166">
        <f t="shared" si="5"/>
        <v>0</v>
      </c>
      <c r="AX6" s="166">
        <f t="shared" si="5"/>
        <v>0</v>
      </c>
      <c r="AY6" s="166">
        <f t="shared" si="5"/>
        <v>0</v>
      </c>
      <c r="AZ6" s="166">
        <f t="shared" si="6"/>
        <v>0</v>
      </c>
      <c r="BA6" s="166">
        <f t="shared" si="6"/>
        <v>0</v>
      </c>
      <c r="BB6" s="166">
        <f t="shared" si="6"/>
        <v>0</v>
      </c>
      <c r="BC6" s="166">
        <f t="shared" si="6"/>
        <v>0</v>
      </c>
      <c r="BD6" s="166">
        <f t="shared" si="6"/>
        <v>0</v>
      </c>
      <c r="BE6" s="166">
        <f t="shared" si="6"/>
        <v>0</v>
      </c>
      <c r="BF6" s="166">
        <f t="shared" si="6"/>
        <v>0</v>
      </c>
      <c r="BG6" s="166">
        <f t="shared" si="6"/>
        <v>0</v>
      </c>
      <c r="BH6" s="166">
        <f t="shared" si="6"/>
        <v>0</v>
      </c>
      <c r="BI6" s="166">
        <f t="shared" si="6"/>
        <v>0</v>
      </c>
      <c r="BJ6" s="166">
        <f t="shared" si="7"/>
        <v>0</v>
      </c>
      <c r="BK6" s="166">
        <f t="shared" si="7"/>
        <v>0</v>
      </c>
      <c r="BL6" s="166">
        <f t="shared" si="7"/>
        <v>0</v>
      </c>
      <c r="BM6" s="166">
        <f t="shared" si="7"/>
        <v>0</v>
      </c>
      <c r="BN6" s="166">
        <f t="shared" si="7"/>
        <v>0</v>
      </c>
      <c r="BO6" s="166">
        <f t="shared" si="7"/>
        <v>0</v>
      </c>
      <c r="BP6" s="166">
        <f t="shared" si="7"/>
        <v>0</v>
      </c>
      <c r="BQ6" s="166">
        <f t="shared" si="7"/>
        <v>0</v>
      </c>
      <c r="BR6" s="166">
        <f t="shared" si="7"/>
        <v>0</v>
      </c>
      <c r="BS6" s="166">
        <f t="shared" si="7"/>
        <v>0</v>
      </c>
      <c r="BT6" s="166">
        <f t="shared" si="8"/>
        <v>0</v>
      </c>
      <c r="BU6" s="166">
        <f t="shared" si="9"/>
        <v>0</v>
      </c>
      <c r="BV6" s="166">
        <f t="shared" si="10"/>
        <v>0</v>
      </c>
      <c r="BW6" s="166">
        <f t="shared" si="1"/>
        <v>0</v>
      </c>
      <c r="BX6" s="166">
        <f t="shared" si="1"/>
        <v>0</v>
      </c>
      <c r="BY6" s="166">
        <f t="shared" si="1"/>
        <v>0</v>
      </c>
      <c r="BZ6" s="167">
        <f t="shared" si="19"/>
        <v>0</v>
      </c>
      <c r="CA6" s="104"/>
      <c r="CB6">
        <v>4</v>
      </c>
      <c r="CC6" s="159">
        <f t="shared" si="11"/>
        <v>0</v>
      </c>
      <c r="CD6" s="159">
        <f t="shared" si="12"/>
        <v>0</v>
      </c>
      <c r="CE6" s="159">
        <f t="shared" si="12"/>
        <v>0</v>
      </c>
      <c r="CF6" s="159">
        <f t="shared" si="12"/>
        <v>0</v>
      </c>
      <c r="CG6" s="159">
        <f t="shared" si="12"/>
        <v>0</v>
      </c>
      <c r="CH6" s="159">
        <f t="shared" si="12"/>
        <v>0</v>
      </c>
      <c r="CI6" s="159">
        <f t="shared" si="12"/>
        <v>0</v>
      </c>
      <c r="CJ6" s="159">
        <f t="shared" si="12"/>
        <v>0</v>
      </c>
      <c r="CK6" s="159">
        <f t="shared" si="12"/>
        <v>0</v>
      </c>
      <c r="CL6" s="159">
        <f t="shared" si="12"/>
        <v>0</v>
      </c>
      <c r="CM6" s="159">
        <f t="shared" si="12"/>
        <v>0</v>
      </c>
      <c r="CN6" s="159">
        <f t="shared" si="13"/>
        <v>0</v>
      </c>
      <c r="CO6" s="159">
        <f t="shared" si="13"/>
        <v>0</v>
      </c>
      <c r="CP6" s="159">
        <f t="shared" si="13"/>
        <v>0</v>
      </c>
      <c r="CQ6" s="159">
        <f t="shared" si="13"/>
        <v>0</v>
      </c>
      <c r="CR6" s="159">
        <f t="shared" si="13"/>
        <v>0</v>
      </c>
      <c r="CS6" s="159">
        <f t="shared" si="13"/>
        <v>0</v>
      </c>
      <c r="CT6" s="159">
        <f t="shared" si="13"/>
        <v>0</v>
      </c>
      <c r="CU6" s="159">
        <f t="shared" si="13"/>
        <v>0</v>
      </c>
      <c r="CV6" s="159">
        <f t="shared" si="13"/>
        <v>0</v>
      </c>
      <c r="CW6" s="159">
        <f t="shared" si="13"/>
        <v>0</v>
      </c>
      <c r="CX6" s="159">
        <f t="shared" si="14"/>
        <v>0</v>
      </c>
      <c r="CY6" s="159">
        <f t="shared" si="14"/>
        <v>0</v>
      </c>
      <c r="CZ6" s="159">
        <f t="shared" si="14"/>
        <v>0</v>
      </c>
      <c r="DA6" s="159">
        <f t="shared" si="14"/>
        <v>0</v>
      </c>
      <c r="DB6" s="159">
        <f t="shared" si="14"/>
        <v>0</v>
      </c>
      <c r="DC6" s="159">
        <f t="shared" si="14"/>
        <v>0</v>
      </c>
      <c r="DD6" s="159">
        <f t="shared" si="14"/>
        <v>0</v>
      </c>
      <c r="DE6" s="159">
        <f t="shared" si="14"/>
        <v>0</v>
      </c>
      <c r="DF6" s="159">
        <f t="shared" si="14"/>
        <v>0</v>
      </c>
      <c r="DG6" s="159">
        <f t="shared" si="14"/>
        <v>0</v>
      </c>
      <c r="DH6" s="159">
        <f t="shared" si="15"/>
        <v>0</v>
      </c>
      <c r="DI6" s="159">
        <f t="shared" si="16"/>
        <v>0</v>
      </c>
      <c r="DJ6" s="159">
        <f t="shared" si="17"/>
        <v>0</v>
      </c>
      <c r="DK6" s="159">
        <f t="shared" si="3"/>
        <v>0</v>
      </c>
      <c r="DL6" s="159">
        <f t="shared" si="3"/>
        <v>0</v>
      </c>
      <c r="DM6" s="159">
        <f t="shared" si="3"/>
        <v>0</v>
      </c>
      <c r="DN6" s="172">
        <f t="shared" si="18"/>
        <v>0</v>
      </c>
    </row>
    <row r="7" spans="1:118" ht="15" customHeight="1" x14ac:dyDescent="0.15">
      <c r="A7">
        <v>5</v>
      </c>
      <c r="B7" s="151">
        <v>5.4317458612151573E-3</v>
      </c>
      <c r="C7" s="151">
        <v>6.2814971864155159E-4</v>
      </c>
      <c r="D7" s="151">
        <v>4.0935562648447086E-3</v>
      </c>
      <c r="E7" s="151">
        <v>2.5551729813072651E-3</v>
      </c>
      <c r="F7" s="151">
        <v>1.0681422466867592</v>
      </c>
      <c r="G7" s="151">
        <v>6.8940685828559264E-3</v>
      </c>
      <c r="H7" s="151">
        <v>9.4452743846821043E-4</v>
      </c>
      <c r="I7" s="151">
        <v>2.003199035062709E-3</v>
      </c>
      <c r="J7" s="151">
        <v>6.2764875658466871E-3</v>
      </c>
      <c r="K7" s="151">
        <v>8.2233365211363226E-4</v>
      </c>
      <c r="L7" s="151">
        <v>1.0811712263865305E-3</v>
      </c>
      <c r="M7" s="151">
        <v>7.8659003795607133E-4</v>
      </c>
      <c r="N7" s="151">
        <v>1.2411995216559282E-3</v>
      </c>
      <c r="O7" s="151">
        <v>1.2962394487288362E-3</v>
      </c>
      <c r="P7" s="151">
        <v>1.644099606318179E-3</v>
      </c>
      <c r="Q7" s="151">
        <v>2.3497250073589754E-3</v>
      </c>
      <c r="R7" s="151">
        <v>3.2678916786988798E-3</v>
      </c>
      <c r="S7" s="151">
        <v>2.2313630826416866E-3</v>
      </c>
      <c r="T7" s="151">
        <v>1.722397936994326E-3</v>
      </c>
      <c r="U7" s="151">
        <v>1.7088489186687383E-2</v>
      </c>
      <c r="V7" s="151">
        <v>8.7650984049087843E-3</v>
      </c>
      <c r="W7" s="151">
        <v>1.0035208156565695E-2</v>
      </c>
      <c r="X7" s="151">
        <v>2.5053533614494616E-3</v>
      </c>
      <c r="Y7" s="151">
        <v>2.4282081756552619E-3</v>
      </c>
      <c r="Z7" s="151">
        <v>2.3395864931493142E-3</v>
      </c>
      <c r="AA7" s="151">
        <v>1.6755752214919341E-3</v>
      </c>
      <c r="AB7" s="151">
        <v>3.5101743788068626E-4</v>
      </c>
      <c r="AC7" s="151">
        <v>1.3000785775296707E-3</v>
      </c>
      <c r="AD7" s="151">
        <v>3.7359929579634981E-3</v>
      </c>
      <c r="AE7" s="151">
        <v>1.1534857722150752E-3</v>
      </c>
      <c r="AF7" s="151">
        <v>2.1167243959644747E-3</v>
      </c>
      <c r="AG7" s="151">
        <v>2.225281349880186E-3</v>
      </c>
      <c r="AH7" s="151">
        <v>4.9824896191121588E-3</v>
      </c>
      <c r="AI7" s="151">
        <v>1.0488961770174392E-3</v>
      </c>
      <c r="AJ7" s="151">
        <v>2.1158430551242529E-3</v>
      </c>
      <c r="AK7" s="151">
        <v>9.9150333544437808E-2</v>
      </c>
      <c r="AL7" s="151">
        <v>1.3253842924606676E-3</v>
      </c>
      <c r="AM7" s="107"/>
      <c r="AN7">
        <v>5</v>
      </c>
      <c r="AO7" s="166">
        <f t="shared" si="4"/>
        <v>0</v>
      </c>
      <c r="AP7" s="166">
        <f t="shared" si="5"/>
        <v>0</v>
      </c>
      <c r="AQ7" s="166">
        <f t="shared" si="5"/>
        <v>0</v>
      </c>
      <c r="AR7" s="166">
        <f t="shared" si="5"/>
        <v>0</v>
      </c>
      <c r="AS7" s="166">
        <f t="shared" si="5"/>
        <v>0</v>
      </c>
      <c r="AT7" s="166">
        <f t="shared" si="5"/>
        <v>0</v>
      </c>
      <c r="AU7" s="166">
        <f t="shared" si="5"/>
        <v>0</v>
      </c>
      <c r="AV7" s="166">
        <f t="shared" si="5"/>
        <v>0</v>
      </c>
      <c r="AW7" s="166">
        <f t="shared" si="5"/>
        <v>0</v>
      </c>
      <c r="AX7" s="166">
        <f t="shared" si="5"/>
        <v>0</v>
      </c>
      <c r="AY7" s="166">
        <f t="shared" si="5"/>
        <v>0</v>
      </c>
      <c r="AZ7" s="166">
        <f t="shared" si="6"/>
        <v>0</v>
      </c>
      <c r="BA7" s="166">
        <f t="shared" si="6"/>
        <v>0</v>
      </c>
      <c r="BB7" s="166">
        <f t="shared" si="6"/>
        <v>0</v>
      </c>
      <c r="BC7" s="166">
        <f t="shared" si="6"/>
        <v>0</v>
      </c>
      <c r="BD7" s="166">
        <f t="shared" si="6"/>
        <v>0</v>
      </c>
      <c r="BE7" s="166">
        <f t="shared" si="6"/>
        <v>0</v>
      </c>
      <c r="BF7" s="166">
        <f t="shared" si="6"/>
        <v>0</v>
      </c>
      <c r="BG7" s="166">
        <f t="shared" si="6"/>
        <v>0</v>
      </c>
      <c r="BH7" s="166">
        <f t="shared" si="6"/>
        <v>0</v>
      </c>
      <c r="BI7" s="166">
        <f t="shared" si="6"/>
        <v>0</v>
      </c>
      <c r="BJ7" s="166">
        <f t="shared" si="7"/>
        <v>0</v>
      </c>
      <c r="BK7" s="166">
        <f t="shared" si="7"/>
        <v>0</v>
      </c>
      <c r="BL7" s="166">
        <f t="shared" si="7"/>
        <v>0</v>
      </c>
      <c r="BM7" s="166">
        <f t="shared" si="7"/>
        <v>0</v>
      </c>
      <c r="BN7" s="166">
        <f t="shared" si="7"/>
        <v>0</v>
      </c>
      <c r="BO7" s="166">
        <f t="shared" si="7"/>
        <v>0</v>
      </c>
      <c r="BP7" s="166">
        <f t="shared" si="7"/>
        <v>0</v>
      </c>
      <c r="BQ7" s="166">
        <f t="shared" si="7"/>
        <v>0</v>
      </c>
      <c r="BR7" s="166">
        <f t="shared" si="7"/>
        <v>0</v>
      </c>
      <c r="BS7" s="166">
        <f t="shared" si="7"/>
        <v>0</v>
      </c>
      <c r="BT7" s="166">
        <f t="shared" si="8"/>
        <v>0</v>
      </c>
      <c r="BU7" s="166">
        <f t="shared" si="9"/>
        <v>0</v>
      </c>
      <c r="BV7" s="166">
        <f t="shared" si="10"/>
        <v>0</v>
      </c>
      <c r="BW7" s="166">
        <f t="shared" si="1"/>
        <v>0</v>
      </c>
      <c r="BX7" s="166">
        <f t="shared" si="1"/>
        <v>0</v>
      </c>
      <c r="BY7" s="166">
        <f t="shared" si="1"/>
        <v>0</v>
      </c>
      <c r="BZ7" s="167">
        <f t="shared" si="19"/>
        <v>0</v>
      </c>
      <c r="CA7" s="104"/>
      <c r="CB7">
        <v>5</v>
      </c>
      <c r="CC7" s="159">
        <f t="shared" si="11"/>
        <v>0</v>
      </c>
      <c r="CD7" s="159">
        <f t="shared" si="12"/>
        <v>0</v>
      </c>
      <c r="CE7" s="159">
        <f t="shared" si="12"/>
        <v>0</v>
      </c>
      <c r="CF7" s="159">
        <f t="shared" si="12"/>
        <v>0</v>
      </c>
      <c r="CG7" s="159">
        <f t="shared" si="12"/>
        <v>0</v>
      </c>
      <c r="CH7" s="159">
        <f t="shared" si="12"/>
        <v>0</v>
      </c>
      <c r="CI7" s="159">
        <f t="shared" si="12"/>
        <v>0</v>
      </c>
      <c r="CJ7" s="159">
        <f t="shared" si="12"/>
        <v>0</v>
      </c>
      <c r="CK7" s="159">
        <f t="shared" si="12"/>
        <v>0</v>
      </c>
      <c r="CL7" s="159">
        <f t="shared" si="12"/>
        <v>0</v>
      </c>
      <c r="CM7" s="159">
        <f t="shared" si="12"/>
        <v>0</v>
      </c>
      <c r="CN7" s="159">
        <f t="shared" si="13"/>
        <v>0</v>
      </c>
      <c r="CO7" s="159">
        <f t="shared" si="13"/>
        <v>0</v>
      </c>
      <c r="CP7" s="159">
        <f t="shared" si="13"/>
        <v>0</v>
      </c>
      <c r="CQ7" s="159">
        <f t="shared" si="13"/>
        <v>0</v>
      </c>
      <c r="CR7" s="159">
        <f t="shared" si="13"/>
        <v>0</v>
      </c>
      <c r="CS7" s="159">
        <f t="shared" si="13"/>
        <v>0</v>
      </c>
      <c r="CT7" s="159">
        <f t="shared" si="13"/>
        <v>0</v>
      </c>
      <c r="CU7" s="159">
        <f t="shared" si="13"/>
        <v>0</v>
      </c>
      <c r="CV7" s="159">
        <f t="shared" si="13"/>
        <v>0</v>
      </c>
      <c r="CW7" s="159">
        <f t="shared" si="13"/>
        <v>0</v>
      </c>
      <c r="CX7" s="159">
        <f t="shared" si="14"/>
        <v>0</v>
      </c>
      <c r="CY7" s="159">
        <f t="shared" si="14"/>
        <v>0</v>
      </c>
      <c r="CZ7" s="159">
        <f t="shared" si="14"/>
        <v>0</v>
      </c>
      <c r="DA7" s="159">
        <f t="shared" si="14"/>
        <v>0</v>
      </c>
      <c r="DB7" s="159">
        <f t="shared" si="14"/>
        <v>0</v>
      </c>
      <c r="DC7" s="159">
        <f t="shared" si="14"/>
        <v>0</v>
      </c>
      <c r="DD7" s="159">
        <f t="shared" si="14"/>
        <v>0</v>
      </c>
      <c r="DE7" s="159">
        <f t="shared" si="14"/>
        <v>0</v>
      </c>
      <c r="DF7" s="159">
        <f t="shared" si="14"/>
        <v>0</v>
      </c>
      <c r="DG7" s="159">
        <f t="shared" si="14"/>
        <v>0</v>
      </c>
      <c r="DH7" s="159">
        <f t="shared" si="15"/>
        <v>0</v>
      </c>
      <c r="DI7" s="159">
        <f t="shared" si="16"/>
        <v>0</v>
      </c>
      <c r="DJ7" s="159">
        <f t="shared" si="17"/>
        <v>0</v>
      </c>
      <c r="DK7" s="159">
        <f t="shared" si="3"/>
        <v>0</v>
      </c>
      <c r="DL7" s="159">
        <f t="shared" si="3"/>
        <v>0</v>
      </c>
      <c r="DM7" s="159">
        <f t="shared" si="3"/>
        <v>0</v>
      </c>
      <c r="DN7" s="172">
        <f t="shared" si="18"/>
        <v>0</v>
      </c>
    </row>
    <row r="8" spans="1:118" ht="15" customHeight="1" x14ac:dyDescent="0.15">
      <c r="A8">
        <v>6</v>
      </c>
      <c r="B8" s="151">
        <v>7.2015665417176303E-3</v>
      </c>
      <c r="C8" s="151">
        <v>2.5023083497892096E-4</v>
      </c>
      <c r="D8" s="151">
        <v>4.1470050592086359E-3</v>
      </c>
      <c r="E8" s="151">
        <v>7.2268434871248666E-3</v>
      </c>
      <c r="F8" s="151">
        <v>5.5911899897426957E-3</v>
      </c>
      <c r="G8" s="151">
        <v>1.0243793488723743</v>
      </c>
      <c r="H8" s="151">
        <v>1.6665020759984281E-3</v>
      </c>
      <c r="I8" s="151">
        <v>2.3345158865490837E-2</v>
      </c>
      <c r="J8" s="151">
        <v>3.3501470659627807E-3</v>
      </c>
      <c r="K8" s="151">
        <v>7.1350540403305996E-4</v>
      </c>
      <c r="L8" s="151">
        <v>7.9456245165180749E-4</v>
      </c>
      <c r="M8" s="151">
        <v>1.4155872719138029E-3</v>
      </c>
      <c r="N8" s="151">
        <v>6.7957583011594752E-4</v>
      </c>
      <c r="O8" s="151">
        <v>8.0433311218350843E-4</v>
      </c>
      <c r="P8" s="151">
        <v>1.7178815483042734E-3</v>
      </c>
      <c r="Q8" s="151">
        <v>1.568794304550898E-3</v>
      </c>
      <c r="R8" s="151">
        <v>2.2896240981453318E-3</v>
      </c>
      <c r="S8" s="151">
        <v>1.4465474810982438E-3</v>
      </c>
      <c r="T8" s="151">
        <v>2.9526999187146348E-3</v>
      </c>
      <c r="U8" s="151">
        <v>7.6626917819490386E-3</v>
      </c>
      <c r="V8" s="151">
        <v>1.0652779816323166E-3</v>
      </c>
      <c r="W8" s="151">
        <v>6.6408374070236608E-4</v>
      </c>
      <c r="X8" s="151">
        <v>2.1231506477999893E-3</v>
      </c>
      <c r="Y8" s="151">
        <v>2.1855905292537739E-3</v>
      </c>
      <c r="Z8" s="151">
        <v>1.5786076156496445E-4</v>
      </c>
      <c r="AA8" s="151">
        <v>1.5023156095481471E-4</v>
      </c>
      <c r="AB8" s="151">
        <v>5.3091888060641805E-5</v>
      </c>
      <c r="AC8" s="151">
        <v>2.7398385171697163E-4</v>
      </c>
      <c r="AD8" s="151">
        <v>3.7627130203999682E-4</v>
      </c>
      <c r="AE8" s="151">
        <v>4.3525986472980644E-4</v>
      </c>
      <c r="AF8" s="151">
        <v>8.6033721846663939E-4</v>
      </c>
      <c r="AG8" s="151">
        <v>1.2153390197685413E-2</v>
      </c>
      <c r="AH8" s="151">
        <v>1.026573341985669E-3</v>
      </c>
      <c r="AI8" s="151">
        <v>9.8484981303278833E-4</v>
      </c>
      <c r="AJ8" s="151">
        <v>2.3671215333626421E-3</v>
      </c>
      <c r="AK8" s="151">
        <v>2.6023821833688313E-3</v>
      </c>
      <c r="AL8" s="151">
        <v>5.9259820071905136E-4</v>
      </c>
      <c r="AM8" s="107"/>
      <c r="AN8">
        <v>6</v>
      </c>
      <c r="AO8" s="166">
        <f t="shared" si="4"/>
        <v>0</v>
      </c>
      <c r="AP8" s="166">
        <f t="shared" si="5"/>
        <v>0</v>
      </c>
      <c r="AQ8" s="166">
        <f t="shared" si="5"/>
        <v>0</v>
      </c>
      <c r="AR8" s="166">
        <f t="shared" si="5"/>
        <v>0</v>
      </c>
      <c r="AS8" s="166">
        <f t="shared" si="5"/>
        <v>0</v>
      </c>
      <c r="AT8" s="166">
        <f t="shared" si="5"/>
        <v>0</v>
      </c>
      <c r="AU8" s="166">
        <f t="shared" si="5"/>
        <v>0</v>
      </c>
      <c r="AV8" s="166">
        <f t="shared" si="5"/>
        <v>0</v>
      </c>
      <c r="AW8" s="166">
        <f t="shared" si="5"/>
        <v>0</v>
      </c>
      <c r="AX8" s="166">
        <f t="shared" si="5"/>
        <v>0</v>
      </c>
      <c r="AY8" s="166">
        <f t="shared" si="5"/>
        <v>0</v>
      </c>
      <c r="AZ8" s="166">
        <f t="shared" si="6"/>
        <v>0</v>
      </c>
      <c r="BA8" s="166">
        <f t="shared" si="6"/>
        <v>0</v>
      </c>
      <c r="BB8" s="166">
        <f t="shared" si="6"/>
        <v>0</v>
      </c>
      <c r="BC8" s="166">
        <f t="shared" si="6"/>
        <v>0</v>
      </c>
      <c r="BD8" s="166">
        <f t="shared" si="6"/>
        <v>0</v>
      </c>
      <c r="BE8" s="166">
        <f t="shared" si="6"/>
        <v>0</v>
      </c>
      <c r="BF8" s="166">
        <f t="shared" si="6"/>
        <v>0</v>
      </c>
      <c r="BG8" s="166">
        <f t="shared" si="6"/>
        <v>0</v>
      </c>
      <c r="BH8" s="166">
        <f t="shared" si="6"/>
        <v>0</v>
      </c>
      <c r="BI8" s="166">
        <f t="shared" si="6"/>
        <v>0</v>
      </c>
      <c r="BJ8" s="166">
        <f t="shared" si="7"/>
        <v>0</v>
      </c>
      <c r="BK8" s="166">
        <f t="shared" si="7"/>
        <v>0</v>
      </c>
      <c r="BL8" s="166">
        <f t="shared" si="7"/>
        <v>0</v>
      </c>
      <c r="BM8" s="166">
        <f t="shared" si="7"/>
        <v>0</v>
      </c>
      <c r="BN8" s="166">
        <f t="shared" si="7"/>
        <v>0</v>
      </c>
      <c r="BO8" s="166">
        <f t="shared" si="7"/>
        <v>0</v>
      </c>
      <c r="BP8" s="166">
        <f t="shared" si="7"/>
        <v>0</v>
      </c>
      <c r="BQ8" s="166">
        <f t="shared" si="7"/>
        <v>0</v>
      </c>
      <c r="BR8" s="166">
        <f t="shared" si="7"/>
        <v>0</v>
      </c>
      <c r="BS8" s="166">
        <f t="shared" si="7"/>
        <v>0</v>
      </c>
      <c r="BT8" s="166">
        <f t="shared" si="8"/>
        <v>0</v>
      </c>
      <c r="BU8" s="166">
        <f t="shared" si="9"/>
        <v>0</v>
      </c>
      <c r="BV8" s="166">
        <f t="shared" si="10"/>
        <v>0</v>
      </c>
      <c r="BW8" s="166">
        <f t="shared" si="1"/>
        <v>0</v>
      </c>
      <c r="BX8" s="166">
        <f t="shared" si="1"/>
        <v>0</v>
      </c>
      <c r="BY8" s="166">
        <f t="shared" si="1"/>
        <v>0</v>
      </c>
      <c r="BZ8" s="167">
        <f t="shared" si="19"/>
        <v>0</v>
      </c>
      <c r="CA8" s="104"/>
      <c r="CB8">
        <v>6</v>
      </c>
      <c r="CC8" s="159">
        <f t="shared" si="11"/>
        <v>0</v>
      </c>
      <c r="CD8" s="159">
        <f t="shared" si="12"/>
        <v>0</v>
      </c>
      <c r="CE8" s="159">
        <f t="shared" si="12"/>
        <v>0</v>
      </c>
      <c r="CF8" s="159">
        <f t="shared" si="12"/>
        <v>0</v>
      </c>
      <c r="CG8" s="159">
        <f t="shared" si="12"/>
        <v>0</v>
      </c>
      <c r="CH8" s="159">
        <f t="shared" si="12"/>
        <v>0</v>
      </c>
      <c r="CI8" s="159">
        <f t="shared" si="12"/>
        <v>0</v>
      </c>
      <c r="CJ8" s="159">
        <f t="shared" si="12"/>
        <v>0</v>
      </c>
      <c r="CK8" s="159">
        <f t="shared" si="12"/>
        <v>0</v>
      </c>
      <c r="CL8" s="159">
        <f t="shared" si="12"/>
        <v>0</v>
      </c>
      <c r="CM8" s="159">
        <f t="shared" si="12"/>
        <v>0</v>
      </c>
      <c r="CN8" s="159">
        <f t="shared" si="13"/>
        <v>0</v>
      </c>
      <c r="CO8" s="159">
        <f t="shared" si="13"/>
        <v>0</v>
      </c>
      <c r="CP8" s="159">
        <f t="shared" si="13"/>
        <v>0</v>
      </c>
      <c r="CQ8" s="159">
        <f t="shared" si="13"/>
        <v>0</v>
      </c>
      <c r="CR8" s="159">
        <f t="shared" si="13"/>
        <v>0</v>
      </c>
      <c r="CS8" s="159">
        <f t="shared" si="13"/>
        <v>0</v>
      </c>
      <c r="CT8" s="159">
        <f t="shared" si="13"/>
        <v>0</v>
      </c>
      <c r="CU8" s="159">
        <f t="shared" si="13"/>
        <v>0</v>
      </c>
      <c r="CV8" s="159">
        <f t="shared" si="13"/>
        <v>0</v>
      </c>
      <c r="CW8" s="159">
        <f t="shared" si="13"/>
        <v>0</v>
      </c>
      <c r="CX8" s="159">
        <f t="shared" si="14"/>
        <v>0</v>
      </c>
      <c r="CY8" s="159">
        <f t="shared" si="14"/>
        <v>0</v>
      </c>
      <c r="CZ8" s="159">
        <f t="shared" si="14"/>
        <v>0</v>
      </c>
      <c r="DA8" s="159">
        <f t="shared" si="14"/>
        <v>0</v>
      </c>
      <c r="DB8" s="159">
        <f t="shared" si="14"/>
        <v>0</v>
      </c>
      <c r="DC8" s="159">
        <f t="shared" si="14"/>
        <v>0</v>
      </c>
      <c r="DD8" s="159">
        <f t="shared" si="14"/>
        <v>0</v>
      </c>
      <c r="DE8" s="159">
        <f t="shared" si="14"/>
        <v>0</v>
      </c>
      <c r="DF8" s="159">
        <f t="shared" si="14"/>
        <v>0</v>
      </c>
      <c r="DG8" s="159">
        <f t="shared" si="14"/>
        <v>0</v>
      </c>
      <c r="DH8" s="159">
        <f t="shared" si="15"/>
        <v>0</v>
      </c>
      <c r="DI8" s="159">
        <f t="shared" si="16"/>
        <v>0</v>
      </c>
      <c r="DJ8" s="159">
        <f t="shared" si="17"/>
        <v>0</v>
      </c>
      <c r="DK8" s="159">
        <f t="shared" si="3"/>
        <v>0</v>
      </c>
      <c r="DL8" s="159">
        <f t="shared" si="3"/>
        <v>0</v>
      </c>
      <c r="DM8" s="159">
        <f t="shared" si="3"/>
        <v>0</v>
      </c>
      <c r="DN8" s="172">
        <f t="shared" si="18"/>
        <v>0</v>
      </c>
    </row>
    <row r="9" spans="1:118" ht="15" customHeight="1" x14ac:dyDescent="0.15">
      <c r="A9">
        <v>7</v>
      </c>
      <c r="B9" s="151">
        <v>1.0729366696839617E-3</v>
      </c>
      <c r="C9" s="151">
        <v>1.3256216913665056E-3</v>
      </c>
      <c r="D9" s="151">
        <v>5.1512985510328204E-4</v>
      </c>
      <c r="E9" s="151">
        <v>2.94518974342723E-4</v>
      </c>
      <c r="F9" s="151">
        <v>4.3566394680498937E-4</v>
      </c>
      <c r="G9" s="151">
        <v>2.6868170261603827E-4</v>
      </c>
      <c r="H9" s="151">
        <v>1.0050951396745305</v>
      </c>
      <c r="I9" s="151">
        <v>3.0529418880854449E-4</v>
      </c>
      <c r="J9" s="151">
        <v>1.3041446315992776E-3</v>
      </c>
      <c r="K9" s="151">
        <v>1.4123071901311431E-3</v>
      </c>
      <c r="L9" s="151">
        <v>3.0724705705153653E-4</v>
      </c>
      <c r="M9" s="151">
        <v>3.3160779730361325E-4</v>
      </c>
      <c r="N9" s="151">
        <v>2.226803906055452E-4</v>
      </c>
      <c r="O9" s="151">
        <v>2.0714456744563771E-4</v>
      </c>
      <c r="P9" s="151">
        <v>2.1426341407473209E-4</v>
      </c>
      <c r="Q9" s="151">
        <v>1.5387854356530939E-4</v>
      </c>
      <c r="R9" s="151">
        <v>2.4057345117227502E-4</v>
      </c>
      <c r="S9" s="151">
        <v>1.1587543326769138E-4</v>
      </c>
      <c r="T9" s="151">
        <v>2.4951638805921072E-4</v>
      </c>
      <c r="U9" s="151">
        <v>4.9892494031390029E-4</v>
      </c>
      <c r="V9" s="151">
        <v>6.9854355966099673E-4</v>
      </c>
      <c r="W9" s="151">
        <v>9.423461507896111E-4</v>
      </c>
      <c r="X9" s="151">
        <v>7.8051230876353842E-4</v>
      </c>
      <c r="Y9" s="151">
        <v>9.1236710569111805E-4</v>
      </c>
      <c r="Z9" s="151">
        <v>3.8322878101398748E-4</v>
      </c>
      <c r="AA9" s="151">
        <v>1.8732029944952129E-4</v>
      </c>
      <c r="AB9" s="151">
        <v>5.2008471333955861E-5</v>
      </c>
      <c r="AC9" s="151">
        <v>5.4588020971930908E-3</v>
      </c>
      <c r="AD9" s="151">
        <v>1.9482184888534914E-4</v>
      </c>
      <c r="AE9" s="151">
        <v>5.1415667969772929E-4</v>
      </c>
      <c r="AF9" s="151">
        <v>2.3483796339715529E-4</v>
      </c>
      <c r="AG9" s="151">
        <v>2.4960750140553943E-4</v>
      </c>
      <c r="AH9" s="151">
        <v>3.9905606697167122E-4</v>
      </c>
      <c r="AI9" s="151">
        <v>1.6039826003589756E-4</v>
      </c>
      <c r="AJ9" s="151">
        <v>4.8971568984696595E-4</v>
      </c>
      <c r="AK9" s="151">
        <v>4.0846053354617071E-4</v>
      </c>
      <c r="AL9" s="151">
        <v>5.7395635356853212E-4</v>
      </c>
      <c r="AM9" s="107"/>
      <c r="AN9">
        <v>7</v>
      </c>
      <c r="AO9" s="166">
        <f t="shared" si="4"/>
        <v>0</v>
      </c>
      <c r="AP9" s="166">
        <f t="shared" si="5"/>
        <v>0</v>
      </c>
      <c r="AQ9" s="166">
        <f t="shared" si="5"/>
        <v>0</v>
      </c>
      <c r="AR9" s="166">
        <f t="shared" si="5"/>
        <v>0</v>
      </c>
      <c r="AS9" s="166">
        <f t="shared" si="5"/>
        <v>0</v>
      </c>
      <c r="AT9" s="166">
        <f t="shared" si="5"/>
        <v>0</v>
      </c>
      <c r="AU9" s="166">
        <f t="shared" si="5"/>
        <v>0</v>
      </c>
      <c r="AV9" s="166">
        <f t="shared" si="5"/>
        <v>0</v>
      </c>
      <c r="AW9" s="166">
        <f t="shared" si="5"/>
        <v>0</v>
      </c>
      <c r="AX9" s="166">
        <f t="shared" si="5"/>
        <v>0</v>
      </c>
      <c r="AY9" s="166">
        <f t="shared" si="5"/>
        <v>0</v>
      </c>
      <c r="AZ9" s="166">
        <f t="shared" si="6"/>
        <v>0</v>
      </c>
      <c r="BA9" s="166">
        <f t="shared" si="6"/>
        <v>0</v>
      </c>
      <c r="BB9" s="166">
        <f t="shared" si="6"/>
        <v>0</v>
      </c>
      <c r="BC9" s="166">
        <f t="shared" si="6"/>
        <v>0</v>
      </c>
      <c r="BD9" s="166">
        <f t="shared" si="6"/>
        <v>0</v>
      </c>
      <c r="BE9" s="166">
        <f t="shared" si="6"/>
        <v>0</v>
      </c>
      <c r="BF9" s="166">
        <f t="shared" si="6"/>
        <v>0</v>
      </c>
      <c r="BG9" s="166">
        <f t="shared" si="6"/>
        <v>0</v>
      </c>
      <c r="BH9" s="166">
        <f t="shared" si="6"/>
        <v>0</v>
      </c>
      <c r="BI9" s="166">
        <f t="shared" si="6"/>
        <v>0</v>
      </c>
      <c r="BJ9" s="166">
        <f t="shared" si="7"/>
        <v>0</v>
      </c>
      <c r="BK9" s="166">
        <f t="shared" si="7"/>
        <v>0</v>
      </c>
      <c r="BL9" s="166">
        <f t="shared" si="7"/>
        <v>0</v>
      </c>
      <c r="BM9" s="166">
        <f t="shared" si="7"/>
        <v>0</v>
      </c>
      <c r="BN9" s="166">
        <f t="shared" si="7"/>
        <v>0</v>
      </c>
      <c r="BO9" s="166">
        <f t="shared" si="7"/>
        <v>0</v>
      </c>
      <c r="BP9" s="166">
        <f t="shared" si="7"/>
        <v>0</v>
      </c>
      <c r="BQ9" s="166">
        <f t="shared" si="7"/>
        <v>0</v>
      </c>
      <c r="BR9" s="166">
        <f t="shared" si="7"/>
        <v>0</v>
      </c>
      <c r="BS9" s="166">
        <f t="shared" si="7"/>
        <v>0</v>
      </c>
      <c r="BT9" s="166">
        <f t="shared" si="8"/>
        <v>0</v>
      </c>
      <c r="BU9" s="166">
        <f t="shared" si="9"/>
        <v>0</v>
      </c>
      <c r="BV9" s="166">
        <f t="shared" si="10"/>
        <v>0</v>
      </c>
      <c r="BW9" s="166">
        <f t="shared" si="1"/>
        <v>0</v>
      </c>
      <c r="BX9" s="166">
        <f t="shared" si="1"/>
        <v>0</v>
      </c>
      <c r="BY9" s="166">
        <f t="shared" si="1"/>
        <v>0</v>
      </c>
      <c r="BZ9" s="167">
        <f t="shared" si="19"/>
        <v>0</v>
      </c>
      <c r="CA9" s="104"/>
      <c r="CB9">
        <v>7</v>
      </c>
      <c r="CC9" s="159">
        <f t="shared" si="11"/>
        <v>0</v>
      </c>
      <c r="CD9" s="159">
        <f t="shared" si="12"/>
        <v>0</v>
      </c>
      <c r="CE9" s="159">
        <f t="shared" si="12"/>
        <v>0</v>
      </c>
      <c r="CF9" s="159">
        <f t="shared" si="12"/>
        <v>0</v>
      </c>
      <c r="CG9" s="159">
        <f t="shared" si="12"/>
        <v>0</v>
      </c>
      <c r="CH9" s="159">
        <f t="shared" si="12"/>
        <v>0</v>
      </c>
      <c r="CI9" s="159">
        <f t="shared" si="12"/>
        <v>0</v>
      </c>
      <c r="CJ9" s="159">
        <f t="shared" si="12"/>
        <v>0</v>
      </c>
      <c r="CK9" s="159">
        <f t="shared" si="12"/>
        <v>0</v>
      </c>
      <c r="CL9" s="159">
        <f t="shared" si="12"/>
        <v>0</v>
      </c>
      <c r="CM9" s="159">
        <f t="shared" si="12"/>
        <v>0</v>
      </c>
      <c r="CN9" s="159">
        <f t="shared" si="13"/>
        <v>0</v>
      </c>
      <c r="CO9" s="159">
        <f t="shared" si="13"/>
        <v>0</v>
      </c>
      <c r="CP9" s="159">
        <f t="shared" si="13"/>
        <v>0</v>
      </c>
      <c r="CQ9" s="159">
        <f t="shared" si="13"/>
        <v>0</v>
      </c>
      <c r="CR9" s="159">
        <f t="shared" si="13"/>
        <v>0</v>
      </c>
      <c r="CS9" s="159">
        <f t="shared" si="13"/>
        <v>0</v>
      </c>
      <c r="CT9" s="159">
        <f t="shared" si="13"/>
        <v>0</v>
      </c>
      <c r="CU9" s="159">
        <f t="shared" si="13"/>
        <v>0</v>
      </c>
      <c r="CV9" s="159">
        <f t="shared" si="13"/>
        <v>0</v>
      </c>
      <c r="CW9" s="159">
        <f t="shared" si="13"/>
        <v>0</v>
      </c>
      <c r="CX9" s="159">
        <f t="shared" si="14"/>
        <v>0</v>
      </c>
      <c r="CY9" s="159">
        <f t="shared" si="14"/>
        <v>0</v>
      </c>
      <c r="CZ9" s="159">
        <f t="shared" si="14"/>
        <v>0</v>
      </c>
      <c r="DA9" s="159">
        <f t="shared" si="14"/>
        <v>0</v>
      </c>
      <c r="DB9" s="159">
        <f t="shared" si="14"/>
        <v>0</v>
      </c>
      <c r="DC9" s="159">
        <f t="shared" si="14"/>
        <v>0</v>
      </c>
      <c r="DD9" s="159">
        <f t="shared" si="14"/>
        <v>0</v>
      </c>
      <c r="DE9" s="159">
        <f t="shared" si="14"/>
        <v>0</v>
      </c>
      <c r="DF9" s="159">
        <f t="shared" si="14"/>
        <v>0</v>
      </c>
      <c r="DG9" s="159">
        <f t="shared" si="14"/>
        <v>0</v>
      </c>
      <c r="DH9" s="159">
        <f t="shared" si="15"/>
        <v>0</v>
      </c>
      <c r="DI9" s="159">
        <f t="shared" si="16"/>
        <v>0</v>
      </c>
      <c r="DJ9" s="159">
        <f t="shared" si="17"/>
        <v>0</v>
      </c>
      <c r="DK9" s="159">
        <f t="shared" si="3"/>
        <v>0</v>
      </c>
      <c r="DL9" s="159">
        <f t="shared" si="3"/>
        <v>0</v>
      </c>
      <c r="DM9" s="159">
        <f t="shared" si="3"/>
        <v>0</v>
      </c>
      <c r="DN9" s="172">
        <f t="shared" si="18"/>
        <v>0</v>
      </c>
    </row>
    <row r="10" spans="1:118" ht="15" customHeight="1" x14ac:dyDescent="0.15">
      <c r="A10">
        <v>8</v>
      </c>
      <c r="B10" s="151">
        <v>2.5997060743789286E-3</v>
      </c>
      <c r="C10" s="151">
        <v>6.2065496012795511E-4</v>
      </c>
      <c r="D10" s="151">
        <v>5.9542603015539479E-3</v>
      </c>
      <c r="E10" s="151">
        <v>2.5698103930049073E-3</v>
      </c>
      <c r="F10" s="151">
        <v>3.4628807833392799E-3</v>
      </c>
      <c r="G10" s="151">
        <v>2.036818968104339E-3</v>
      </c>
      <c r="H10" s="151">
        <v>2.6669021436230382E-4</v>
      </c>
      <c r="I10" s="151">
        <v>1.0319814026314211</v>
      </c>
      <c r="J10" s="151">
        <v>1.5889355549163773E-3</v>
      </c>
      <c r="K10" s="151">
        <v>3.2612644503962873E-4</v>
      </c>
      <c r="L10" s="151">
        <v>7.7328797509627141E-4</v>
      </c>
      <c r="M10" s="151">
        <v>4.7956545810053206E-4</v>
      </c>
      <c r="N10" s="151">
        <v>2.6742828876914586E-3</v>
      </c>
      <c r="O10" s="151">
        <v>5.7590328221880874E-3</v>
      </c>
      <c r="P10" s="151">
        <v>9.5778834879655522E-3</v>
      </c>
      <c r="Q10" s="151">
        <v>3.6091995127613564E-3</v>
      </c>
      <c r="R10" s="151">
        <v>1.2445556460821575E-2</v>
      </c>
      <c r="S10" s="151">
        <v>9.3063558898548084E-3</v>
      </c>
      <c r="T10" s="151">
        <v>1.1971372574620106E-2</v>
      </c>
      <c r="U10" s="151">
        <v>1.7034367541421281E-2</v>
      </c>
      <c r="V10" s="151">
        <v>3.2405142154804242E-3</v>
      </c>
      <c r="W10" s="151">
        <v>5.4677175450786855E-4</v>
      </c>
      <c r="X10" s="151">
        <v>1.1977534016666845E-2</v>
      </c>
      <c r="Y10" s="151">
        <v>6.8331710414908974E-3</v>
      </c>
      <c r="Z10" s="151">
        <v>1.7948579435043196E-3</v>
      </c>
      <c r="AA10" s="151">
        <v>5.1083190853152172E-4</v>
      </c>
      <c r="AB10" s="151">
        <v>2.747060984571592E-4</v>
      </c>
      <c r="AC10" s="151">
        <v>1.1929227398317951E-3</v>
      </c>
      <c r="AD10" s="151">
        <v>8.0015891881969235E-4</v>
      </c>
      <c r="AE10" s="151">
        <v>9.1712842712328066E-4</v>
      </c>
      <c r="AF10" s="151">
        <v>6.9689783950722169E-4</v>
      </c>
      <c r="AG10" s="151">
        <v>7.2968549414520619E-4</v>
      </c>
      <c r="AH10" s="151">
        <v>2.1352712069497115E-3</v>
      </c>
      <c r="AI10" s="151">
        <v>9.1474082258920534E-4</v>
      </c>
      <c r="AJ10" s="151">
        <v>1.1570985664300956E-3</v>
      </c>
      <c r="AK10" s="151">
        <v>1.1010486480470653E-2</v>
      </c>
      <c r="AL10" s="151">
        <v>4.9611518285030964E-4</v>
      </c>
      <c r="AM10" s="107"/>
      <c r="AN10">
        <v>8</v>
      </c>
      <c r="AO10" s="166">
        <f t="shared" si="4"/>
        <v>0</v>
      </c>
      <c r="AP10" s="166">
        <f t="shared" si="5"/>
        <v>0</v>
      </c>
      <c r="AQ10" s="166">
        <f t="shared" si="5"/>
        <v>0</v>
      </c>
      <c r="AR10" s="166">
        <f t="shared" si="5"/>
        <v>0</v>
      </c>
      <c r="AS10" s="166">
        <f t="shared" si="5"/>
        <v>0</v>
      </c>
      <c r="AT10" s="166">
        <f t="shared" si="5"/>
        <v>0</v>
      </c>
      <c r="AU10" s="166">
        <f t="shared" si="5"/>
        <v>0</v>
      </c>
      <c r="AV10" s="166">
        <f t="shared" si="5"/>
        <v>0</v>
      </c>
      <c r="AW10" s="166">
        <f t="shared" si="5"/>
        <v>0</v>
      </c>
      <c r="AX10" s="166">
        <f t="shared" si="5"/>
        <v>0</v>
      </c>
      <c r="AY10" s="166">
        <f t="shared" si="5"/>
        <v>0</v>
      </c>
      <c r="AZ10" s="166">
        <f t="shared" si="6"/>
        <v>0</v>
      </c>
      <c r="BA10" s="166">
        <f t="shared" si="6"/>
        <v>0</v>
      </c>
      <c r="BB10" s="166">
        <f t="shared" si="6"/>
        <v>0</v>
      </c>
      <c r="BC10" s="166">
        <f t="shared" si="6"/>
        <v>0</v>
      </c>
      <c r="BD10" s="166">
        <f t="shared" si="6"/>
        <v>0</v>
      </c>
      <c r="BE10" s="166">
        <f t="shared" si="6"/>
        <v>0</v>
      </c>
      <c r="BF10" s="166">
        <f t="shared" si="6"/>
        <v>0</v>
      </c>
      <c r="BG10" s="166">
        <f t="shared" si="6"/>
        <v>0</v>
      </c>
      <c r="BH10" s="166">
        <f t="shared" si="6"/>
        <v>0</v>
      </c>
      <c r="BI10" s="166">
        <f t="shared" si="6"/>
        <v>0</v>
      </c>
      <c r="BJ10" s="166">
        <f t="shared" si="7"/>
        <v>0</v>
      </c>
      <c r="BK10" s="166">
        <f t="shared" si="7"/>
        <v>0</v>
      </c>
      <c r="BL10" s="166">
        <f t="shared" si="7"/>
        <v>0</v>
      </c>
      <c r="BM10" s="166">
        <f t="shared" si="7"/>
        <v>0</v>
      </c>
      <c r="BN10" s="166">
        <f t="shared" si="7"/>
        <v>0</v>
      </c>
      <c r="BO10" s="166">
        <f t="shared" si="7"/>
        <v>0</v>
      </c>
      <c r="BP10" s="166">
        <f t="shared" si="7"/>
        <v>0</v>
      </c>
      <c r="BQ10" s="166">
        <f t="shared" si="7"/>
        <v>0</v>
      </c>
      <c r="BR10" s="166">
        <f t="shared" si="7"/>
        <v>0</v>
      </c>
      <c r="BS10" s="166">
        <f t="shared" si="7"/>
        <v>0</v>
      </c>
      <c r="BT10" s="166">
        <f t="shared" si="8"/>
        <v>0</v>
      </c>
      <c r="BU10" s="166">
        <f t="shared" si="9"/>
        <v>0</v>
      </c>
      <c r="BV10" s="166">
        <f t="shared" si="10"/>
        <v>0</v>
      </c>
      <c r="BW10" s="166">
        <f t="shared" si="1"/>
        <v>0</v>
      </c>
      <c r="BX10" s="166">
        <f t="shared" si="1"/>
        <v>0</v>
      </c>
      <c r="BY10" s="166">
        <f t="shared" si="1"/>
        <v>0</v>
      </c>
      <c r="BZ10" s="167">
        <f t="shared" si="19"/>
        <v>0</v>
      </c>
      <c r="CA10" s="104"/>
      <c r="CB10">
        <v>8</v>
      </c>
      <c r="CC10" s="159">
        <f t="shared" si="11"/>
        <v>0</v>
      </c>
      <c r="CD10" s="159">
        <f t="shared" si="12"/>
        <v>0</v>
      </c>
      <c r="CE10" s="159">
        <f t="shared" si="12"/>
        <v>0</v>
      </c>
      <c r="CF10" s="159">
        <f t="shared" si="12"/>
        <v>0</v>
      </c>
      <c r="CG10" s="159">
        <f t="shared" si="12"/>
        <v>0</v>
      </c>
      <c r="CH10" s="159">
        <f t="shared" si="12"/>
        <v>0</v>
      </c>
      <c r="CI10" s="159">
        <f t="shared" si="12"/>
        <v>0</v>
      </c>
      <c r="CJ10" s="159">
        <f t="shared" si="12"/>
        <v>0</v>
      </c>
      <c r="CK10" s="159">
        <f t="shared" si="12"/>
        <v>0</v>
      </c>
      <c r="CL10" s="159">
        <f t="shared" si="12"/>
        <v>0</v>
      </c>
      <c r="CM10" s="159">
        <f t="shared" si="12"/>
        <v>0</v>
      </c>
      <c r="CN10" s="159">
        <f t="shared" si="13"/>
        <v>0</v>
      </c>
      <c r="CO10" s="159">
        <f t="shared" si="13"/>
        <v>0</v>
      </c>
      <c r="CP10" s="159">
        <f t="shared" si="13"/>
        <v>0</v>
      </c>
      <c r="CQ10" s="159">
        <f t="shared" si="13"/>
        <v>0</v>
      </c>
      <c r="CR10" s="159">
        <f t="shared" si="13"/>
        <v>0</v>
      </c>
      <c r="CS10" s="159">
        <f t="shared" si="13"/>
        <v>0</v>
      </c>
      <c r="CT10" s="159">
        <f t="shared" si="13"/>
        <v>0</v>
      </c>
      <c r="CU10" s="159">
        <f t="shared" si="13"/>
        <v>0</v>
      </c>
      <c r="CV10" s="159">
        <f t="shared" si="13"/>
        <v>0</v>
      </c>
      <c r="CW10" s="159">
        <f t="shared" si="13"/>
        <v>0</v>
      </c>
      <c r="CX10" s="159">
        <f t="shared" si="14"/>
        <v>0</v>
      </c>
      <c r="CY10" s="159">
        <f t="shared" si="14"/>
        <v>0</v>
      </c>
      <c r="CZ10" s="159">
        <f t="shared" si="14"/>
        <v>0</v>
      </c>
      <c r="DA10" s="159">
        <f t="shared" si="14"/>
        <v>0</v>
      </c>
      <c r="DB10" s="159">
        <f t="shared" si="14"/>
        <v>0</v>
      </c>
      <c r="DC10" s="159">
        <f t="shared" si="14"/>
        <v>0</v>
      </c>
      <c r="DD10" s="159">
        <f t="shared" si="14"/>
        <v>0</v>
      </c>
      <c r="DE10" s="159">
        <f t="shared" si="14"/>
        <v>0</v>
      </c>
      <c r="DF10" s="159">
        <f t="shared" si="14"/>
        <v>0</v>
      </c>
      <c r="DG10" s="159">
        <f t="shared" si="14"/>
        <v>0</v>
      </c>
      <c r="DH10" s="159">
        <f t="shared" si="15"/>
        <v>0</v>
      </c>
      <c r="DI10" s="159">
        <f t="shared" si="16"/>
        <v>0</v>
      </c>
      <c r="DJ10" s="159">
        <f t="shared" si="17"/>
        <v>0</v>
      </c>
      <c r="DK10" s="159">
        <f t="shared" si="3"/>
        <v>0</v>
      </c>
      <c r="DL10" s="159">
        <f t="shared" si="3"/>
        <v>0</v>
      </c>
      <c r="DM10" s="159">
        <f t="shared" si="3"/>
        <v>0</v>
      </c>
      <c r="DN10" s="172">
        <f t="shared" si="18"/>
        <v>0</v>
      </c>
    </row>
    <row r="11" spans="1:118" ht="15" customHeight="1" x14ac:dyDescent="0.15">
      <c r="A11">
        <v>9</v>
      </c>
      <c r="B11" s="151">
        <v>1.7564015882583479E-3</v>
      </c>
      <c r="C11" s="151">
        <v>1.3576980382881183E-4</v>
      </c>
      <c r="D11" s="151">
        <v>3.6423971978389707E-4</v>
      </c>
      <c r="E11" s="151">
        <v>3.1542479345728742E-4</v>
      </c>
      <c r="F11" s="151">
        <v>6.8382403161108645E-4</v>
      </c>
      <c r="G11" s="151">
        <v>2.0344457122934353E-2</v>
      </c>
      <c r="H11" s="151">
        <v>3.6585781359560919E-3</v>
      </c>
      <c r="I11" s="151">
        <v>7.7019668412804687E-4</v>
      </c>
      <c r="J11" s="151">
        <v>1.0263456009344416</v>
      </c>
      <c r="K11" s="151">
        <v>3.2390589417406602E-3</v>
      </c>
      <c r="L11" s="151">
        <v>1.855383040959335E-3</v>
      </c>
      <c r="M11" s="151">
        <v>2.369711750077828E-3</v>
      </c>
      <c r="N11" s="151">
        <v>1.934648875912811E-3</v>
      </c>
      <c r="O11" s="151">
        <v>2.6908336749979886E-3</v>
      </c>
      <c r="P11" s="151">
        <v>1.861865032275056E-3</v>
      </c>
      <c r="Q11" s="151">
        <v>1.6112359841619215E-2</v>
      </c>
      <c r="R11" s="151">
        <v>7.5833343146924333E-3</v>
      </c>
      <c r="S11" s="151">
        <v>3.2727350310477851E-3</v>
      </c>
      <c r="T11" s="151">
        <v>1.3418903824581139E-3</v>
      </c>
      <c r="U11" s="151">
        <v>1.4886920751924473E-3</v>
      </c>
      <c r="V11" s="151">
        <v>2.4147905840277508E-2</v>
      </c>
      <c r="W11" s="151">
        <v>6.8638341744127669E-4</v>
      </c>
      <c r="X11" s="151">
        <v>3.2270934673352117E-3</v>
      </c>
      <c r="Y11" s="151">
        <v>3.9436951522816053E-4</v>
      </c>
      <c r="Z11" s="151">
        <v>2.1372860833087813E-4</v>
      </c>
      <c r="AA11" s="151">
        <v>9.2801603119120125E-5</v>
      </c>
      <c r="AB11" s="151">
        <v>4.6769619043927582E-4</v>
      </c>
      <c r="AC11" s="151">
        <v>1.619005560178785E-4</v>
      </c>
      <c r="AD11" s="151">
        <v>1.4375638909558123E-4</v>
      </c>
      <c r="AE11" s="151">
        <v>2.9515314867481967E-4</v>
      </c>
      <c r="AF11" s="151">
        <v>6.0705569301817703E-4</v>
      </c>
      <c r="AG11" s="151">
        <v>5.2873003967639936E-4</v>
      </c>
      <c r="AH11" s="151">
        <v>2.2716513701806891E-4</v>
      </c>
      <c r="AI11" s="151">
        <v>2.2587481670115713E-4</v>
      </c>
      <c r="AJ11" s="151">
        <v>5.6734311480199418E-4</v>
      </c>
      <c r="AK11" s="151">
        <v>2.6597685845701092E-3</v>
      </c>
      <c r="AL11" s="151">
        <v>6.7779818507902217E-4</v>
      </c>
      <c r="AM11" s="107"/>
      <c r="AN11">
        <v>9</v>
      </c>
      <c r="AO11" s="166">
        <f t="shared" si="4"/>
        <v>0</v>
      </c>
      <c r="AP11" s="166">
        <f t="shared" ref="AP11:AV11" si="20">AP$2*C11</f>
        <v>0</v>
      </c>
      <c r="AQ11" s="166">
        <f t="shared" si="20"/>
        <v>0</v>
      </c>
      <c r="AR11" s="166">
        <f t="shared" si="20"/>
        <v>0</v>
      </c>
      <c r="AS11" s="166">
        <f t="shared" si="20"/>
        <v>0</v>
      </c>
      <c r="AT11" s="166">
        <f t="shared" si="20"/>
        <v>0</v>
      </c>
      <c r="AU11" s="166">
        <f t="shared" si="20"/>
        <v>0</v>
      </c>
      <c r="AV11" s="166">
        <f t="shared" si="20"/>
        <v>0</v>
      </c>
      <c r="AW11" s="166">
        <f t="shared" ref="AW11:AW39" si="21">AW$2*J11</f>
        <v>0</v>
      </c>
      <c r="AX11" s="166">
        <f t="shared" ref="AX11:AX39" si="22">AX$2*K11</f>
        <v>0</v>
      </c>
      <c r="AY11" s="166">
        <f t="shared" ref="AY11:AY39" si="23">AY$2*L11</f>
        <v>0</v>
      </c>
      <c r="AZ11" s="166">
        <f t="shared" ref="AZ11:AZ39" si="24">AZ$2*M11</f>
        <v>0</v>
      </c>
      <c r="BA11" s="166">
        <f t="shared" ref="BA11:BA39" si="25">BA$2*N11</f>
        <v>0</v>
      </c>
      <c r="BB11" s="166">
        <f t="shared" ref="BB11:BB39" si="26">BB$2*O11</f>
        <v>0</v>
      </c>
      <c r="BC11" s="166">
        <f t="shared" ref="BC11:BC39" si="27">BC$2*P11</f>
        <v>0</v>
      </c>
      <c r="BD11" s="166">
        <f t="shared" ref="BD11:BD39" si="28">BD$2*Q11</f>
        <v>0</v>
      </c>
      <c r="BE11" s="166">
        <f t="shared" ref="BE11:BE39" si="29">BE$2*R11</f>
        <v>0</v>
      </c>
      <c r="BF11" s="166">
        <f t="shared" ref="BF11:BF39" si="30">BF$2*S11</f>
        <v>0</v>
      </c>
      <c r="BG11" s="166">
        <f t="shared" ref="BG11:BG39" si="31">BG$2*T11</f>
        <v>0</v>
      </c>
      <c r="BH11" s="166">
        <f t="shared" ref="BH11:BH39" si="32">BH$2*U11</f>
        <v>0</v>
      </c>
      <c r="BI11" s="166">
        <f t="shared" ref="BI11:BI39" si="33">BI$2*V11</f>
        <v>0</v>
      </c>
      <c r="BJ11" s="166">
        <f t="shared" ref="BJ11:BJ39" si="34">BJ$2*W11</f>
        <v>0</v>
      </c>
      <c r="BK11" s="166">
        <f t="shared" ref="BK11:BK39" si="35">BK$2*X11</f>
        <v>0</v>
      </c>
      <c r="BL11" s="166">
        <f t="shared" ref="BL11:BL39" si="36">BL$2*Y11</f>
        <v>0</v>
      </c>
      <c r="BM11" s="166">
        <f t="shared" ref="BM11:BM39" si="37">BM$2*Z11</f>
        <v>0</v>
      </c>
      <c r="BN11" s="166">
        <f t="shared" ref="BN11:BN39" si="38">BN$2*AA11</f>
        <v>0</v>
      </c>
      <c r="BO11" s="166">
        <f t="shared" ref="BO11:BO39" si="39">BO$2*AB11</f>
        <v>0</v>
      </c>
      <c r="BP11" s="166">
        <f t="shared" ref="BP11:BP39" si="40">BP$2*AC11</f>
        <v>0</v>
      </c>
      <c r="BQ11" s="166">
        <f t="shared" ref="BQ11:BQ39" si="41">BQ$2*AD11</f>
        <v>0</v>
      </c>
      <c r="BR11" s="166">
        <f t="shared" ref="BR11:BR39" si="42">BR$2*AE11</f>
        <v>0</v>
      </c>
      <c r="BS11" s="166">
        <f t="shared" ref="BS11:BS39" si="43">BS$2*AF11</f>
        <v>0</v>
      </c>
      <c r="BT11" s="166">
        <f t="shared" ref="BT11:BT39" si="44">BT$2*AG11</f>
        <v>0</v>
      </c>
      <c r="BU11" s="166">
        <f t="shared" si="9"/>
        <v>0</v>
      </c>
      <c r="BV11" s="166">
        <f t="shared" si="10"/>
        <v>0</v>
      </c>
      <c r="BW11" s="166">
        <f t="shared" si="1"/>
        <v>0</v>
      </c>
      <c r="BX11" s="166">
        <f t="shared" si="1"/>
        <v>0</v>
      </c>
      <c r="BY11" s="166">
        <f t="shared" si="1"/>
        <v>0</v>
      </c>
      <c r="BZ11" s="167">
        <f t="shared" si="19"/>
        <v>0</v>
      </c>
      <c r="CA11" s="104"/>
      <c r="CB11">
        <v>9</v>
      </c>
      <c r="CC11" s="159">
        <f t="shared" si="11"/>
        <v>0</v>
      </c>
      <c r="CD11" s="159">
        <f t="shared" ref="CD11:CJ11" si="45">CD$2*C11</f>
        <v>0</v>
      </c>
      <c r="CE11" s="159">
        <f t="shared" si="45"/>
        <v>0</v>
      </c>
      <c r="CF11" s="159">
        <f t="shared" si="45"/>
        <v>0</v>
      </c>
      <c r="CG11" s="159">
        <f t="shared" si="45"/>
        <v>0</v>
      </c>
      <c r="CH11" s="159">
        <f t="shared" si="45"/>
        <v>0</v>
      </c>
      <c r="CI11" s="159">
        <f t="shared" si="45"/>
        <v>0</v>
      </c>
      <c r="CJ11" s="159">
        <f t="shared" si="45"/>
        <v>0</v>
      </c>
      <c r="CK11" s="159">
        <f t="shared" ref="CK11:CK36" si="46">CK$2*J11</f>
        <v>0</v>
      </c>
      <c r="CL11" s="159">
        <f t="shared" ref="CL11:CL36" si="47">CL$2*K11</f>
        <v>0</v>
      </c>
      <c r="CM11" s="159">
        <f t="shared" ref="CM11:CM36" si="48">CM$2*L11</f>
        <v>0</v>
      </c>
      <c r="CN11" s="159">
        <f t="shared" ref="CN11:CN36" si="49">CN$2*M11</f>
        <v>0</v>
      </c>
      <c r="CO11" s="159">
        <f t="shared" ref="CO11:CO36" si="50">CO$2*N11</f>
        <v>0</v>
      </c>
      <c r="CP11" s="159">
        <f t="shared" ref="CP11:CP36" si="51">CP$2*O11</f>
        <v>0</v>
      </c>
      <c r="CQ11" s="159">
        <f t="shared" ref="CQ11:CQ36" si="52">CQ$2*P11</f>
        <v>0</v>
      </c>
      <c r="CR11" s="159">
        <f t="shared" ref="CR11:CR36" si="53">CR$2*Q11</f>
        <v>0</v>
      </c>
      <c r="CS11" s="159">
        <f t="shared" ref="CS11:CS36" si="54">CS$2*R11</f>
        <v>0</v>
      </c>
      <c r="CT11" s="159">
        <f t="shared" ref="CT11:CT36" si="55">CT$2*S11</f>
        <v>0</v>
      </c>
      <c r="CU11" s="159">
        <f t="shared" ref="CU11:CU36" si="56">CU$2*T11</f>
        <v>0</v>
      </c>
      <c r="CV11" s="159">
        <f t="shared" ref="CV11:CV36" si="57">CV$2*U11</f>
        <v>0</v>
      </c>
      <c r="CW11" s="159">
        <f t="shared" ref="CW11:CW36" si="58">CW$2*V11</f>
        <v>0</v>
      </c>
      <c r="CX11" s="159">
        <f t="shared" ref="CX11:CX36" si="59">CX$2*W11</f>
        <v>0</v>
      </c>
      <c r="CY11" s="159">
        <f t="shared" ref="CY11:CY36" si="60">CY$2*X11</f>
        <v>0</v>
      </c>
      <c r="CZ11" s="159">
        <f t="shared" ref="CZ11:CZ36" si="61">CZ$2*Y11</f>
        <v>0</v>
      </c>
      <c r="DA11" s="159">
        <f t="shared" ref="DA11:DA36" si="62">DA$2*Z11</f>
        <v>0</v>
      </c>
      <c r="DB11" s="159">
        <f t="shared" ref="DB11:DB36" si="63">DB$2*AA11</f>
        <v>0</v>
      </c>
      <c r="DC11" s="159">
        <f t="shared" ref="DC11:DC36" si="64">DC$2*AB11</f>
        <v>0</v>
      </c>
      <c r="DD11" s="159">
        <f t="shared" ref="DD11:DD36" si="65">DD$2*AC11</f>
        <v>0</v>
      </c>
      <c r="DE11" s="159">
        <f t="shared" ref="DE11:DE36" si="66">DE$2*AD11</f>
        <v>0</v>
      </c>
      <c r="DF11" s="159">
        <f t="shared" ref="DF11:DF36" si="67">DF$2*AE11</f>
        <v>0</v>
      </c>
      <c r="DG11" s="159">
        <f t="shared" ref="DG11:DG36" si="68">DG$2*AF11</f>
        <v>0</v>
      </c>
      <c r="DH11" s="159">
        <f t="shared" ref="DH11:DH36" si="69">DH$2*AG11</f>
        <v>0</v>
      </c>
      <c r="DI11" s="159">
        <f t="shared" si="16"/>
        <v>0</v>
      </c>
      <c r="DJ11" s="159">
        <f t="shared" si="17"/>
        <v>0</v>
      </c>
      <c r="DK11" s="159">
        <f t="shared" si="3"/>
        <v>0</v>
      </c>
      <c r="DL11" s="159">
        <f t="shared" si="3"/>
        <v>0</v>
      </c>
      <c r="DM11" s="159">
        <f t="shared" si="3"/>
        <v>0</v>
      </c>
      <c r="DN11" s="172">
        <f t="shared" si="18"/>
        <v>0</v>
      </c>
    </row>
    <row r="12" spans="1:118" ht="15" customHeight="1" x14ac:dyDescent="0.15">
      <c r="A12">
        <v>10</v>
      </c>
      <c r="B12" s="151">
        <v>6.9775114803399807E-5</v>
      </c>
      <c r="C12" s="151">
        <v>2.0015543796040593E-4</v>
      </c>
      <c r="D12" s="151">
        <v>1.6861743714375243E-4</v>
      </c>
      <c r="E12" s="151">
        <v>6.4997117117033602E-5</v>
      </c>
      <c r="F12" s="151">
        <v>5.8978762519949865E-4</v>
      </c>
      <c r="G12" s="151">
        <v>1.3101678897425666E-4</v>
      </c>
      <c r="H12" s="151">
        <v>4.0637357931776758E-5</v>
      </c>
      <c r="I12" s="151">
        <v>2.4708029687619322E-4</v>
      </c>
      <c r="J12" s="151">
        <v>5.7450254382517376E-4</v>
      </c>
      <c r="K12" s="151">
        <v>1.0234534237325448</v>
      </c>
      <c r="L12" s="151">
        <v>1.6724952583650491E-4</v>
      </c>
      <c r="M12" s="151">
        <v>1.604951920548086E-2</v>
      </c>
      <c r="N12" s="151">
        <v>6.5404234306642439E-3</v>
      </c>
      <c r="O12" s="151">
        <v>5.4074106010181255E-3</v>
      </c>
      <c r="P12" s="151">
        <v>2.4061432461815442E-3</v>
      </c>
      <c r="Q12" s="151">
        <v>8.3203297144671465E-4</v>
      </c>
      <c r="R12" s="151">
        <v>3.7691798142913575E-3</v>
      </c>
      <c r="S12" s="151">
        <v>9.874927413854105E-4</v>
      </c>
      <c r="T12" s="151">
        <v>7.3921331424646516E-3</v>
      </c>
      <c r="U12" s="151">
        <v>5.9513615017618021E-4</v>
      </c>
      <c r="V12" s="151">
        <v>2.1202726028243931E-3</v>
      </c>
      <c r="W12" s="151">
        <v>1.0002506181614411E-4</v>
      </c>
      <c r="X12" s="151">
        <v>9.3421093543434201E-5</v>
      </c>
      <c r="Y12" s="151">
        <v>2.2686725443357264E-5</v>
      </c>
      <c r="Z12" s="151">
        <v>3.6778174554497727E-5</v>
      </c>
      <c r="AA12" s="151">
        <v>1.7147929777648533E-5</v>
      </c>
      <c r="AB12" s="151">
        <v>4.1985626348882562E-5</v>
      </c>
      <c r="AC12" s="151">
        <v>4.222306909297176E-5</v>
      </c>
      <c r="AD12" s="151">
        <v>3.121797210280744E-5</v>
      </c>
      <c r="AE12" s="151">
        <v>1.0354052898471423E-4</v>
      </c>
      <c r="AF12" s="151">
        <v>3.3964988194835574E-5</v>
      </c>
      <c r="AG12" s="151">
        <v>2.2693891211612291E-5</v>
      </c>
      <c r="AH12" s="151">
        <v>6.107971514884424E-5</v>
      </c>
      <c r="AI12" s="151">
        <v>7.7468916085191453E-5</v>
      </c>
      <c r="AJ12" s="151">
        <v>5.90338953833773E-5</v>
      </c>
      <c r="AK12" s="151">
        <v>1.2688955220275565E-4</v>
      </c>
      <c r="AL12" s="151">
        <v>1.8392349019740592E-4</v>
      </c>
      <c r="AM12" s="107"/>
      <c r="AN12">
        <v>10</v>
      </c>
      <c r="AO12" s="166">
        <f t="shared" si="4"/>
        <v>0</v>
      </c>
      <c r="AP12" s="166">
        <f t="shared" ref="AP12:AP39" si="70">AP$2*C12</f>
        <v>0</v>
      </c>
      <c r="AQ12" s="166">
        <f t="shared" ref="AQ12:AQ39" si="71">AQ$2*D12</f>
        <v>0</v>
      </c>
      <c r="AR12" s="166">
        <f t="shared" ref="AR12:AR39" si="72">AR$2*E12</f>
        <v>0</v>
      </c>
      <c r="AS12" s="166">
        <f t="shared" ref="AS12:AS39" si="73">AS$2*F12</f>
        <v>0</v>
      </c>
      <c r="AT12" s="166">
        <f t="shared" ref="AT12:AT39" si="74">AT$2*G12</f>
        <v>0</v>
      </c>
      <c r="AU12" s="166">
        <f t="shared" ref="AU12:AU39" si="75">AU$2*H12</f>
        <v>0</v>
      </c>
      <c r="AV12" s="166">
        <f t="shared" ref="AV12:AV39" si="76">AV$2*I12</f>
        <v>0</v>
      </c>
      <c r="AW12" s="166">
        <f t="shared" si="21"/>
        <v>0</v>
      </c>
      <c r="AX12" s="166">
        <f t="shared" si="22"/>
        <v>0</v>
      </c>
      <c r="AY12" s="166">
        <f t="shared" si="23"/>
        <v>0</v>
      </c>
      <c r="AZ12" s="166">
        <f t="shared" si="24"/>
        <v>0</v>
      </c>
      <c r="BA12" s="166">
        <f t="shared" si="25"/>
        <v>0</v>
      </c>
      <c r="BB12" s="166">
        <f t="shared" si="26"/>
        <v>0</v>
      </c>
      <c r="BC12" s="166">
        <f t="shared" si="27"/>
        <v>0</v>
      </c>
      <c r="BD12" s="166">
        <f t="shared" si="28"/>
        <v>0</v>
      </c>
      <c r="BE12" s="166">
        <f t="shared" si="29"/>
        <v>0</v>
      </c>
      <c r="BF12" s="166">
        <f t="shared" si="30"/>
        <v>0</v>
      </c>
      <c r="BG12" s="166">
        <f t="shared" si="31"/>
        <v>0</v>
      </c>
      <c r="BH12" s="166">
        <f t="shared" si="32"/>
        <v>0</v>
      </c>
      <c r="BI12" s="166">
        <f t="shared" si="33"/>
        <v>0</v>
      </c>
      <c r="BJ12" s="166">
        <f t="shared" si="34"/>
        <v>0</v>
      </c>
      <c r="BK12" s="166">
        <f t="shared" si="35"/>
        <v>0</v>
      </c>
      <c r="BL12" s="166">
        <f t="shared" si="36"/>
        <v>0</v>
      </c>
      <c r="BM12" s="166">
        <f t="shared" si="37"/>
        <v>0</v>
      </c>
      <c r="BN12" s="166">
        <f t="shared" si="38"/>
        <v>0</v>
      </c>
      <c r="BO12" s="166">
        <f t="shared" si="39"/>
        <v>0</v>
      </c>
      <c r="BP12" s="166">
        <f t="shared" si="40"/>
        <v>0</v>
      </c>
      <c r="BQ12" s="166">
        <f t="shared" si="41"/>
        <v>0</v>
      </c>
      <c r="BR12" s="166">
        <f t="shared" si="42"/>
        <v>0</v>
      </c>
      <c r="BS12" s="166">
        <f t="shared" si="43"/>
        <v>0</v>
      </c>
      <c r="BT12" s="166">
        <f t="shared" si="44"/>
        <v>0</v>
      </c>
      <c r="BU12" s="166">
        <f t="shared" si="9"/>
        <v>0</v>
      </c>
      <c r="BV12" s="166">
        <f t="shared" si="10"/>
        <v>0</v>
      </c>
      <c r="BW12" s="166">
        <f t="shared" si="1"/>
        <v>0</v>
      </c>
      <c r="BX12" s="166">
        <f t="shared" si="1"/>
        <v>0</v>
      </c>
      <c r="BY12" s="166">
        <f t="shared" si="1"/>
        <v>0</v>
      </c>
      <c r="BZ12" s="167">
        <f t="shared" si="19"/>
        <v>0</v>
      </c>
      <c r="CA12" s="104"/>
      <c r="CB12">
        <v>10</v>
      </c>
      <c r="CC12" s="159">
        <f t="shared" si="11"/>
        <v>0</v>
      </c>
      <c r="CD12" s="159">
        <f t="shared" ref="CD12:CD39" si="77">CD$2*C12</f>
        <v>0</v>
      </c>
      <c r="CE12" s="159">
        <f t="shared" ref="CE12:CE36" si="78">CE$2*D12</f>
        <v>0</v>
      </c>
      <c r="CF12" s="159">
        <f t="shared" ref="CF12:CF36" si="79">CF$2*E12</f>
        <v>0</v>
      </c>
      <c r="CG12" s="159">
        <f t="shared" ref="CG12:CG36" si="80">CG$2*F12</f>
        <v>0</v>
      </c>
      <c r="CH12" s="159">
        <f t="shared" ref="CH12:CH36" si="81">CH$2*G12</f>
        <v>0</v>
      </c>
      <c r="CI12" s="159">
        <f t="shared" ref="CI12:CI36" si="82">CI$2*H12</f>
        <v>0</v>
      </c>
      <c r="CJ12" s="159">
        <f t="shared" ref="CJ12:CJ36" si="83">CJ$2*I12</f>
        <v>0</v>
      </c>
      <c r="CK12" s="159">
        <f t="shared" si="46"/>
        <v>0</v>
      </c>
      <c r="CL12" s="159">
        <f t="shared" si="47"/>
        <v>0</v>
      </c>
      <c r="CM12" s="159">
        <f t="shared" si="48"/>
        <v>0</v>
      </c>
      <c r="CN12" s="159">
        <f t="shared" si="49"/>
        <v>0</v>
      </c>
      <c r="CO12" s="159">
        <f t="shared" si="50"/>
        <v>0</v>
      </c>
      <c r="CP12" s="159">
        <f t="shared" si="51"/>
        <v>0</v>
      </c>
      <c r="CQ12" s="159">
        <f t="shared" si="52"/>
        <v>0</v>
      </c>
      <c r="CR12" s="159">
        <f t="shared" si="53"/>
        <v>0</v>
      </c>
      <c r="CS12" s="159">
        <f t="shared" si="54"/>
        <v>0</v>
      </c>
      <c r="CT12" s="159">
        <f t="shared" si="55"/>
        <v>0</v>
      </c>
      <c r="CU12" s="159">
        <f t="shared" si="56"/>
        <v>0</v>
      </c>
      <c r="CV12" s="159">
        <f t="shared" si="57"/>
        <v>0</v>
      </c>
      <c r="CW12" s="159">
        <f t="shared" si="58"/>
        <v>0</v>
      </c>
      <c r="CX12" s="159">
        <f t="shared" si="59"/>
        <v>0</v>
      </c>
      <c r="CY12" s="159">
        <f t="shared" si="60"/>
        <v>0</v>
      </c>
      <c r="CZ12" s="159">
        <f t="shared" si="61"/>
        <v>0</v>
      </c>
      <c r="DA12" s="159">
        <f t="shared" si="62"/>
        <v>0</v>
      </c>
      <c r="DB12" s="159">
        <f t="shared" si="63"/>
        <v>0</v>
      </c>
      <c r="DC12" s="159">
        <f t="shared" si="64"/>
        <v>0</v>
      </c>
      <c r="DD12" s="159">
        <f t="shared" si="65"/>
        <v>0</v>
      </c>
      <c r="DE12" s="159">
        <f t="shared" si="66"/>
        <v>0</v>
      </c>
      <c r="DF12" s="159">
        <f t="shared" si="67"/>
        <v>0</v>
      </c>
      <c r="DG12" s="159">
        <f t="shared" si="68"/>
        <v>0</v>
      </c>
      <c r="DH12" s="159">
        <f t="shared" si="69"/>
        <v>0</v>
      </c>
      <c r="DI12" s="159">
        <f t="shared" si="16"/>
        <v>0</v>
      </c>
      <c r="DJ12" s="159">
        <f t="shared" si="17"/>
        <v>0</v>
      </c>
      <c r="DK12" s="159">
        <f t="shared" si="3"/>
        <v>0</v>
      </c>
      <c r="DL12" s="159">
        <f t="shared" si="3"/>
        <v>0</v>
      </c>
      <c r="DM12" s="159">
        <f t="shared" si="3"/>
        <v>0</v>
      </c>
      <c r="DN12" s="172">
        <f t="shared" si="18"/>
        <v>0</v>
      </c>
    </row>
    <row r="13" spans="1:118" ht="15" customHeight="1" x14ac:dyDescent="0.15">
      <c r="A13">
        <v>11</v>
      </c>
      <c r="B13" s="151">
        <v>2.7434872766249948E-4</v>
      </c>
      <c r="C13" s="151">
        <v>1.4300907457008696E-4</v>
      </c>
      <c r="D13" s="151">
        <v>2.6387656535392084E-3</v>
      </c>
      <c r="E13" s="151">
        <v>4.6013798412419669E-4</v>
      </c>
      <c r="F13" s="151">
        <v>1.2113838305628439E-3</v>
      </c>
      <c r="G13" s="151">
        <v>1.9086529412799115E-3</v>
      </c>
      <c r="H13" s="151">
        <v>1.6406977122239267E-4</v>
      </c>
      <c r="I13" s="151">
        <v>1.8519978832708395E-3</v>
      </c>
      <c r="J13" s="151">
        <v>8.3048491032647765E-3</v>
      </c>
      <c r="K13" s="151">
        <v>1.8849757307629843E-3</v>
      </c>
      <c r="L13" s="151">
        <v>1.226889814717067</v>
      </c>
      <c r="M13" s="151">
        <v>1.8729439368173055E-2</v>
      </c>
      <c r="N13" s="151">
        <v>2.7987239863484076E-2</v>
      </c>
      <c r="O13" s="151">
        <v>8.9090448936019126E-3</v>
      </c>
      <c r="P13" s="151">
        <v>2.244547448741472E-2</v>
      </c>
      <c r="Q13" s="151">
        <v>4.4314768050833113E-2</v>
      </c>
      <c r="R13" s="151">
        <v>4.1757399145610982E-2</v>
      </c>
      <c r="S13" s="151">
        <v>3.9265250123496659E-2</v>
      </c>
      <c r="T13" s="151">
        <v>2.0857482982711256E-2</v>
      </c>
      <c r="U13" s="151">
        <v>1.1596016114009313E-2</v>
      </c>
      <c r="V13" s="151">
        <v>5.5335700094823002E-3</v>
      </c>
      <c r="W13" s="151">
        <v>4.6778626006846366E-4</v>
      </c>
      <c r="X13" s="151">
        <v>5.6188073936757894E-4</v>
      </c>
      <c r="Y13" s="151">
        <v>1.2226905217473658E-4</v>
      </c>
      <c r="Z13" s="151">
        <v>1.3185862312163694E-4</v>
      </c>
      <c r="AA13" s="151">
        <v>1.0453552359554854E-4</v>
      </c>
      <c r="AB13" s="151">
        <v>1.1058011757813062E-4</v>
      </c>
      <c r="AC13" s="151">
        <v>1.3623782975862877E-4</v>
      </c>
      <c r="AD13" s="151">
        <v>2.5629914646694359E-4</v>
      </c>
      <c r="AE13" s="151">
        <v>4.8242941658306951E-4</v>
      </c>
      <c r="AF13" s="151">
        <v>2.7864034000746297E-4</v>
      </c>
      <c r="AG13" s="151">
        <v>6.9055860457287763E-4</v>
      </c>
      <c r="AH13" s="151">
        <v>7.0300995317204139E-4</v>
      </c>
      <c r="AI13" s="151">
        <v>5.8360890466325924E-4</v>
      </c>
      <c r="AJ13" s="151">
        <v>5.5411836528659918E-4</v>
      </c>
      <c r="AK13" s="151">
        <v>2.2104964966002888E-3</v>
      </c>
      <c r="AL13" s="151">
        <v>5.0608796731417343E-4</v>
      </c>
      <c r="AM13" s="107"/>
      <c r="AN13">
        <v>11</v>
      </c>
      <c r="AO13" s="166">
        <f t="shared" si="4"/>
        <v>0</v>
      </c>
      <c r="AP13" s="166">
        <f t="shared" si="70"/>
        <v>0</v>
      </c>
      <c r="AQ13" s="166">
        <f t="shared" si="71"/>
        <v>0</v>
      </c>
      <c r="AR13" s="166">
        <f t="shared" si="72"/>
        <v>0</v>
      </c>
      <c r="AS13" s="166">
        <f t="shared" si="73"/>
        <v>0</v>
      </c>
      <c r="AT13" s="166">
        <f t="shared" si="74"/>
        <v>0</v>
      </c>
      <c r="AU13" s="166">
        <f t="shared" si="75"/>
        <v>0</v>
      </c>
      <c r="AV13" s="166">
        <f t="shared" si="76"/>
        <v>0</v>
      </c>
      <c r="AW13" s="166">
        <f t="shared" si="21"/>
        <v>0</v>
      </c>
      <c r="AX13" s="166">
        <f t="shared" si="22"/>
        <v>0</v>
      </c>
      <c r="AY13" s="166">
        <f t="shared" si="23"/>
        <v>0</v>
      </c>
      <c r="AZ13" s="166">
        <f t="shared" si="24"/>
        <v>0</v>
      </c>
      <c r="BA13" s="166">
        <f t="shared" si="25"/>
        <v>0</v>
      </c>
      <c r="BB13" s="166">
        <f t="shared" si="26"/>
        <v>0</v>
      </c>
      <c r="BC13" s="166">
        <f t="shared" si="27"/>
        <v>0</v>
      </c>
      <c r="BD13" s="166">
        <f t="shared" si="28"/>
        <v>0</v>
      </c>
      <c r="BE13" s="166">
        <f t="shared" si="29"/>
        <v>0</v>
      </c>
      <c r="BF13" s="166">
        <f t="shared" si="30"/>
        <v>0</v>
      </c>
      <c r="BG13" s="166">
        <f t="shared" si="31"/>
        <v>0</v>
      </c>
      <c r="BH13" s="166">
        <f t="shared" si="32"/>
        <v>0</v>
      </c>
      <c r="BI13" s="166">
        <f t="shared" si="33"/>
        <v>0</v>
      </c>
      <c r="BJ13" s="166">
        <f t="shared" si="34"/>
        <v>0</v>
      </c>
      <c r="BK13" s="166">
        <f t="shared" si="35"/>
        <v>0</v>
      </c>
      <c r="BL13" s="166">
        <f t="shared" si="36"/>
        <v>0</v>
      </c>
      <c r="BM13" s="166">
        <f t="shared" si="37"/>
        <v>0</v>
      </c>
      <c r="BN13" s="166">
        <f t="shared" si="38"/>
        <v>0</v>
      </c>
      <c r="BO13" s="166">
        <f t="shared" si="39"/>
        <v>0</v>
      </c>
      <c r="BP13" s="166">
        <f t="shared" si="40"/>
        <v>0</v>
      </c>
      <c r="BQ13" s="166">
        <f t="shared" si="41"/>
        <v>0</v>
      </c>
      <c r="BR13" s="166">
        <f t="shared" si="42"/>
        <v>0</v>
      </c>
      <c r="BS13" s="166">
        <f t="shared" si="43"/>
        <v>0</v>
      </c>
      <c r="BT13" s="166">
        <f t="shared" si="44"/>
        <v>0</v>
      </c>
      <c r="BU13" s="166">
        <f t="shared" si="9"/>
        <v>0</v>
      </c>
      <c r="BV13" s="166">
        <f t="shared" si="10"/>
        <v>0</v>
      </c>
      <c r="BW13" s="166">
        <f t="shared" si="1"/>
        <v>0</v>
      </c>
      <c r="BX13" s="166">
        <f t="shared" si="1"/>
        <v>0</v>
      </c>
      <c r="BY13" s="166">
        <f t="shared" si="1"/>
        <v>0</v>
      </c>
      <c r="BZ13" s="167">
        <f t="shared" si="19"/>
        <v>0</v>
      </c>
      <c r="CA13" s="104"/>
      <c r="CB13">
        <v>11</v>
      </c>
      <c r="CC13" s="159">
        <f t="shared" ref="CC13:CC39" si="84">CC$2*B13</f>
        <v>0</v>
      </c>
      <c r="CD13" s="159">
        <f t="shared" si="77"/>
        <v>0</v>
      </c>
      <c r="CE13" s="159">
        <f t="shared" si="78"/>
        <v>0</v>
      </c>
      <c r="CF13" s="159">
        <f t="shared" si="79"/>
        <v>0</v>
      </c>
      <c r="CG13" s="159">
        <f t="shared" si="80"/>
        <v>0</v>
      </c>
      <c r="CH13" s="159">
        <f t="shared" si="81"/>
        <v>0</v>
      </c>
      <c r="CI13" s="159">
        <f t="shared" si="82"/>
        <v>0</v>
      </c>
      <c r="CJ13" s="159">
        <f t="shared" si="83"/>
        <v>0</v>
      </c>
      <c r="CK13" s="159">
        <f t="shared" si="46"/>
        <v>0</v>
      </c>
      <c r="CL13" s="159">
        <f t="shared" si="47"/>
        <v>0</v>
      </c>
      <c r="CM13" s="159">
        <f t="shared" si="48"/>
        <v>0</v>
      </c>
      <c r="CN13" s="159">
        <f t="shared" si="49"/>
        <v>0</v>
      </c>
      <c r="CO13" s="159">
        <f t="shared" si="50"/>
        <v>0</v>
      </c>
      <c r="CP13" s="159">
        <f t="shared" si="51"/>
        <v>0</v>
      </c>
      <c r="CQ13" s="159">
        <f t="shared" si="52"/>
        <v>0</v>
      </c>
      <c r="CR13" s="159">
        <f t="shared" si="53"/>
        <v>0</v>
      </c>
      <c r="CS13" s="159">
        <f t="shared" si="54"/>
        <v>0</v>
      </c>
      <c r="CT13" s="159">
        <f t="shared" si="55"/>
        <v>0</v>
      </c>
      <c r="CU13" s="159">
        <f t="shared" si="56"/>
        <v>0</v>
      </c>
      <c r="CV13" s="159">
        <f t="shared" si="57"/>
        <v>0</v>
      </c>
      <c r="CW13" s="159">
        <f t="shared" si="58"/>
        <v>0</v>
      </c>
      <c r="CX13" s="159">
        <f t="shared" si="59"/>
        <v>0</v>
      </c>
      <c r="CY13" s="159">
        <f t="shared" si="60"/>
        <v>0</v>
      </c>
      <c r="CZ13" s="159">
        <f t="shared" si="61"/>
        <v>0</v>
      </c>
      <c r="DA13" s="159">
        <f t="shared" si="62"/>
        <v>0</v>
      </c>
      <c r="DB13" s="159">
        <f t="shared" si="63"/>
        <v>0</v>
      </c>
      <c r="DC13" s="159">
        <f t="shared" si="64"/>
        <v>0</v>
      </c>
      <c r="DD13" s="159">
        <f t="shared" si="65"/>
        <v>0</v>
      </c>
      <c r="DE13" s="159">
        <f t="shared" si="66"/>
        <v>0</v>
      </c>
      <c r="DF13" s="159">
        <f t="shared" si="67"/>
        <v>0</v>
      </c>
      <c r="DG13" s="159">
        <f t="shared" si="68"/>
        <v>0</v>
      </c>
      <c r="DH13" s="159">
        <f t="shared" si="69"/>
        <v>0</v>
      </c>
      <c r="DI13" s="159">
        <f t="shared" si="16"/>
        <v>0</v>
      </c>
      <c r="DJ13" s="159">
        <f t="shared" si="17"/>
        <v>0</v>
      </c>
      <c r="DK13" s="159">
        <f t="shared" si="3"/>
        <v>0</v>
      </c>
      <c r="DL13" s="159">
        <f t="shared" si="3"/>
        <v>0</v>
      </c>
      <c r="DM13" s="159">
        <f t="shared" si="3"/>
        <v>0</v>
      </c>
      <c r="DN13" s="172">
        <f t="shared" si="18"/>
        <v>0</v>
      </c>
    </row>
    <row r="14" spans="1:118" ht="15" customHeight="1" x14ac:dyDescent="0.15">
      <c r="A14">
        <v>12</v>
      </c>
      <c r="B14" s="151">
        <v>2.875997268311923E-3</v>
      </c>
      <c r="C14" s="151">
        <v>3.8968961465792725E-3</v>
      </c>
      <c r="D14" s="151">
        <v>9.9880282019562065E-3</v>
      </c>
      <c r="E14" s="151">
        <v>2.0887742184403876E-3</v>
      </c>
      <c r="F14" s="151">
        <v>5.7095567126807766E-3</v>
      </c>
      <c r="G14" s="151">
        <v>6.7422131678688303E-3</v>
      </c>
      <c r="H14" s="151">
        <v>1.5421968700918491E-3</v>
      </c>
      <c r="I14" s="151">
        <v>7.2458910535588925E-3</v>
      </c>
      <c r="J14" s="151">
        <v>7.2615889961980921E-3</v>
      </c>
      <c r="K14" s="151">
        <v>2.7074674247261942E-3</v>
      </c>
      <c r="L14" s="151">
        <v>1.7963704036540438E-3</v>
      </c>
      <c r="M14" s="151">
        <v>1.0304077566163752</v>
      </c>
      <c r="N14" s="151">
        <v>2.4031238058848367E-2</v>
      </c>
      <c r="O14" s="151">
        <v>1.895419414835205E-2</v>
      </c>
      <c r="P14" s="151">
        <v>5.8052416151040211E-2</v>
      </c>
      <c r="Q14" s="151">
        <v>1.6784665421569787E-2</v>
      </c>
      <c r="R14" s="151">
        <v>1.4507014934234994E-2</v>
      </c>
      <c r="S14" s="151">
        <v>2.2019751902010259E-2</v>
      </c>
      <c r="T14" s="151">
        <v>1.6991501735264536E-2</v>
      </c>
      <c r="U14" s="151">
        <v>9.834264267436393E-3</v>
      </c>
      <c r="V14" s="151">
        <v>4.3373973161787573E-2</v>
      </c>
      <c r="W14" s="151">
        <v>3.1566957063628442E-3</v>
      </c>
      <c r="X14" s="151">
        <v>2.0629081224045171E-3</v>
      </c>
      <c r="Y14" s="151">
        <v>5.9037875398764805E-4</v>
      </c>
      <c r="Z14" s="151">
        <v>1.429507994096194E-3</v>
      </c>
      <c r="AA14" s="151">
        <v>3.4796919327273761E-4</v>
      </c>
      <c r="AB14" s="151">
        <v>1.1220947531803962E-3</v>
      </c>
      <c r="AC14" s="151">
        <v>1.2862639801663883E-3</v>
      </c>
      <c r="AD14" s="151">
        <v>8.9704034831360115E-4</v>
      </c>
      <c r="AE14" s="151">
        <v>3.1107100707411261E-3</v>
      </c>
      <c r="AF14" s="151">
        <v>7.4769876956379212E-4</v>
      </c>
      <c r="AG14" s="151">
        <v>6.9360391310832766E-4</v>
      </c>
      <c r="AH14" s="151">
        <v>2.2788286365206575E-3</v>
      </c>
      <c r="AI14" s="151">
        <v>9.5364157173080135E-4</v>
      </c>
      <c r="AJ14" s="151">
        <v>2.5289251434559867E-3</v>
      </c>
      <c r="AK14" s="151">
        <v>2.0963884370786205E-3</v>
      </c>
      <c r="AL14" s="151">
        <v>1.5946899892762478E-3</v>
      </c>
      <c r="AM14" s="107"/>
      <c r="AN14">
        <v>12</v>
      </c>
      <c r="AO14" s="166">
        <f t="shared" si="4"/>
        <v>0</v>
      </c>
      <c r="AP14" s="166">
        <f t="shared" si="70"/>
        <v>0</v>
      </c>
      <c r="AQ14" s="166">
        <f t="shared" si="71"/>
        <v>0</v>
      </c>
      <c r="AR14" s="166">
        <f t="shared" si="72"/>
        <v>0</v>
      </c>
      <c r="AS14" s="166">
        <f t="shared" si="73"/>
        <v>0</v>
      </c>
      <c r="AT14" s="166">
        <f t="shared" si="74"/>
        <v>0</v>
      </c>
      <c r="AU14" s="166">
        <f t="shared" si="75"/>
        <v>0</v>
      </c>
      <c r="AV14" s="166">
        <f t="shared" si="76"/>
        <v>0</v>
      </c>
      <c r="AW14" s="166">
        <f t="shared" si="21"/>
        <v>0</v>
      </c>
      <c r="AX14" s="166">
        <f t="shared" si="22"/>
        <v>0</v>
      </c>
      <c r="AY14" s="166">
        <f t="shared" si="23"/>
        <v>0</v>
      </c>
      <c r="AZ14" s="166">
        <f t="shared" si="24"/>
        <v>0</v>
      </c>
      <c r="BA14" s="166">
        <f t="shared" si="25"/>
        <v>0</v>
      </c>
      <c r="BB14" s="166">
        <f t="shared" si="26"/>
        <v>0</v>
      </c>
      <c r="BC14" s="166">
        <f t="shared" si="27"/>
        <v>0</v>
      </c>
      <c r="BD14" s="166">
        <f t="shared" si="28"/>
        <v>0</v>
      </c>
      <c r="BE14" s="166">
        <f t="shared" si="29"/>
        <v>0</v>
      </c>
      <c r="BF14" s="166">
        <f t="shared" si="30"/>
        <v>0</v>
      </c>
      <c r="BG14" s="166">
        <f t="shared" si="31"/>
        <v>0</v>
      </c>
      <c r="BH14" s="166">
        <f t="shared" si="32"/>
        <v>0</v>
      </c>
      <c r="BI14" s="166">
        <f t="shared" si="33"/>
        <v>0</v>
      </c>
      <c r="BJ14" s="166">
        <f t="shared" si="34"/>
        <v>0</v>
      </c>
      <c r="BK14" s="166">
        <f t="shared" si="35"/>
        <v>0</v>
      </c>
      <c r="BL14" s="166">
        <f t="shared" si="36"/>
        <v>0</v>
      </c>
      <c r="BM14" s="166">
        <f t="shared" si="37"/>
        <v>0</v>
      </c>
      <c r="BN14" s="166">
        <f t="shared" si="38"/>
        <v>0</v>
      </c>
      <c r="BO14" s="166">
        <f t="shared" si="39"/>
        <v>0</v>
      </c>
      <c r="BP14" s="166">
        <f t="shared" si="40"/>
        <v>0</v>
      </c>
      <c r="BQ14" s="166">
        <f t="shared" si="41"/>
        <v>0</v>
      </c>
      <c r="BR14" s="166">
        <f t="shared" si="42"/>
        <v>0</v>
      </c>
      <c r="BS14" s="166">
        <f t="shared" si="43"/>
        <v>0</v>
      </c>
      <c r="BT14" s="166">
        <f t="shared" si="44"/>
        <v>0</v>
      </c>
      <c r="BU14" s="166">
        <f t="shared" si="9"/>
        <v>0</v>
      </c>
      <c r="BV14" s="166">
        <f t="shared" si="10"/>
        <v>0</v>
      </c>
      <c r="BW14" s="166">
        <f t="shared" si="1"/>
        <v>0</v>
      </c>
      <c r="BX14" s="166">
        <f t="shared" si="1"/>
        <v>0</v>
      </c>
      <c r="BY14" s="166">
        <f t="shared" si="1"/>
        <v>0</v>
      </c>
      <c r="BZ14" s="167">
        <f t="shared" si="19"/>
        <v>0</v>
      </c>
      <c r="CA14" s="104"/>
      <c r="CB14">
        <v>12</v>
      </c>
      <c r="CC14" s="159">
        <f t="shared" si="84"/>
        <v>0</v>
      </c>
      <c r="CD14" s="159">
        <f t="shared" si="77"/>
        <v>0</v>
      </c>
      <c r="CE14" s="159">
        <f t="shared" si="78"/>
        <v>0</v>
      </c>
      <c r="CF14" s="159">
        <f t="shared" si="79"/>
        <v>0</v>
      </c>
      <c r="CG14" s="159">
        <f t="shared" si="80"/>
        <v>0</v>
      </c>
      <c r="CH14" s="159">
        <f t="shared" si="81"/>
        <v>0</v>
      </c>
      <c r="CI14" s="159">
        <f t="shared" si="82"/>
        <v>0</v>
      </c>
      <c r="CJ14" s="159">
        <f t="shared" si="83"/>
        <v>0</v>
      </c>
      <c r="CK14" s="159">
        <f t="shared" si="46"/>
        <v>0</v>
      </c>
      <c r="CL14" s="159">
        <f t="shared" si="47"/>
        <v>0</v>
      </c>
      <c r="CM14" s="159">
        <f t="shared" si="48"/>
        <v>0</v>
      </c>
      <c r="CN14" s="159">
        <f t="shared" si="49"/>
        <v>0</v>
      </c>
      <c r="CO14" s="159">
        <f t="shared" si="50"/>
        <v>0</v>
      </c>
      <c r="CP14" s="159">
        <f t="shared" si="51"/>
        <v>0</v>
      </c>
      <c r="CQ14" s="159">
        <f t="shared" si="52"/>
        <v>0</v>
      </c>
      <c r="CR14" s="159">
        <f t="shared" si="53"/>
        <v>0</v>
      </c>
      <c r="CS14" s="159">
        <f t="shared" si="54"/>
        <v>0</v>
      </c>
      <c r="CT14" s="159">
        <f t="shared" si="55"/>
        <v>0</v>
      </c>
      <c r="CU14" s="159">
        <f t="shared" si="56"/>
        <v>0</v>
      </c>
      <c r="CV14" s="159">
        <f t="shared" si="57"/>
        <v>0</v>
      </c>
      <c r="CW14" s="159">
        <f t="shared" si="58"/>
        <v>0</v>
      </c>
      <c r="CX14" s="159">
        <f t="shared" si="59"/>
        <v>0</v>
      </c>
      <c r="CY14" s="159">
        <f t="shared" si="60"/>
        <v>0</v>
      </c>
      <c r="CZ14" s="159">
        <f t="shared" si="61"/>
        <v>0</v>
      </c>
      <c r="DA14" s="159">
        <f t="shared" si="62"/>
        <v>0</v>
      </c>
      <c r="DB14" s="159">
        <f t="shared" si="63"/>
        <v>0</v>
      </c>
      <c r="DC14" s="159">
        <f t="shared" si="64"/>
        <v>0</v>
      </c>
      <c r="DD14" s="159">
        <f t="shared" si="65"/>
        <v>0</v>
      </c>
      <c r="DE14" s="159">
        <f t="shared" si="66"/>
        <v>0</v>
      </c>
      <c r="DF14" s="159">
        <f t="shared" si="67"/>
        <v>0</v>
      </c>
      <c r="DG14" s="159">
        <f t="shared" si="68"/>
        <v>0</v>
      </c>
      <c r="DH14" s="159">
        <f t="shared" si="69"/>
        <v>0</v>
      </c>
      <c r="DI14" s="159">
        <f t="shared" si="16"/>
        <v>0</v>
      </c>
      <c r="DJ14" s="159">
        <f t="shared" si="17"/>
        <v>0</v>
      </c>
      <c r="DK14" s="159">
        <f t="shared" si="3"/>
        <v>0</v>
      </c>
      <c r="DL14" s="159">
        <f t="shared" si="3"/>
        <v>0</v>
      </c>
      <c r="DM14" s="159">
        <f t="shared" si="3"/>
        <v>0</v>
      </c>
      <c r="DN14" s="172">
        <f t="shared" si="18"/>
        <v>0</v>
      </c>
    </row>
    <row r="15" spans="1:118" ht="15" customHeight="1" x14ac:dyDescent="0.15">
      <c r="A15">
        <v>13</v>
      </c>
      <c r="B15" s="151">
        <v>3.6857620586365408E-5</v>
      </c>
      <c r="C15" s="151">
        <v>3.3668841633193087E-4</v>
      </c>
      <c r="D15" s="151">
        <v>5.2036405642110194E-5</v>
      </c>
      <c r="E15" s="151">
        <v>4.0040208597600005E-5</v>
      </c>
      <c r="F15" s="151">
        <v>8.5893250405508001E-5</v>
      </c>
      <c r="G15" s="151">
        <v>1.3204713366808085E-4</v>
      </c>
      <c r="H15" s="151">
        <v>4.5498413366147813E-5</v>
      </c>
      <c r="I15" s="151">
        <v>1.0459525608809533E-4</v>
      </c>
      <c r="J15" s="151">
        <v>4.1427614839970484E-4</v>
      </c>
      <c r="K15" s="151">
        <v>1.2385563233956978E-4</v>
      </c>
      <c r="L15" s="151">
        <v>3.1984471605466367E-5</v>
      </c>
      <c r="M15" s="151">
        <v>1.6586825976146647E-4</v>
      </c>
      <c r="N15" s="151">
        <v>1.0227031871932215</v>
      </c>
      <c r="O15" s="151">
        <v>5.5916581293536452E-3</v>
      </c>
      <c r="P15" s="151">
        <v>3.6792011082581381E-3</v>
      </c>
      <c r="Q15" s="151">
        <v>4.768701124321574E-4</v>
      </c>
      <c r="R15" s="151">
        <v>1.1857341034764387E-3</v>
      </c>
      <c r="S15" s="151">
        <v>1.9651224526407219E-4</v>
      </c>
      <c r="T15" s="151">
        <v>5.8797975926429798E-3</v>
      </c>
      <c r="U15" s="151">
        <v>5.7060357925719044E-5</v>
      </c>
      <c r="V15" s="151">
        <v>1.1407656747865866E-3</v>
      </c>
      <c r="W15" s="151">
        <v>1.1414856887876576E-4</v>
      </c>
      <c r="X15" s="151">
        <v>2.5533388118047537E-3</v>
      </c>
      <c r="Y15" s="151">
        <v>5.8444601864544936E-5</v>
      </c>
      <c r="Z15" s="151">
        <v>7.8319390668736761E-5</v>
      </c>
      <c r="AA15" s="151">
        <v>1.0431849599114366E-4</v>
      </c>
      <c r="AB15" s="151">
        <v>3.8038462476589635E-5</v>
      </c>
      <c r="AC15" s="151">
        <v>1.1602086068507133E-4</v>
      </c>
      <c r="AD15" s="151">
        <v>1.2667448825315651E-4</v>
      </c>
      <c r="AE15" s="151">
        <v>1.5422396940722451E-4</v>
      </c>
      <c r="AF15" s="151">
        <v>5.9510337427014862E-5</v>
      </c>
      <c r="AG15" s="151">
        <v>7.4944103624209832E-5</v>
      </c>
      <c r="AH15" s="151">
        <v>6.5877714060449773E-5</v>
      </c>
      <c r="AI15" s="151">
        <v>1.3480324539221146E-3</v>
      </c>
      <c r="AJ15" s="151">
        <v>7.4959075149389233E-5</v>
      </c>
      <c r="AK15" s="151">
        <v>4.1098357520853463E-5</v>
      </c>
      <c r="AL15" s="151">
        <v>6.9534226695314635E-5</v>
      </c>
      <c r="AM15" s="107"/>
      <c r="AN15">
        <v>13</v>
      </c>
      <c r="AO15" s="166">
        <f t="shared" si="4"/>
        <v>0</v>
      </c>
      <c r="AP15" s="166">
        <f t="shared" si="70"/>
        <v>0</v>
      </c>
      <c r="AQ15" s="166">
        <f t="shared" si="71"/>
        <v>0</v>
      </c>
      <c r="AR15" s="166">
        <f t="shared" si="72"/>
        <v>0</v>
      </c>
      <c r="AS15" s="166">
        <f t="shared" si="73"/>
        <v>0</v>
      </c>
      <c r="AT15" s="166">
        <f t="shared" si="74"/>
        <v>0</v>
      </c>
      <c r="AU15" s="166">
        <f t="shared" si="75"/>
        <v>0</v>
      </c>
      <c r="AV15" s="166">
        <f t="shared" si="76"/>
        <v>0</v>
      </c>
      <c r="AW15" s="166">
        <f t="shared" si="21"/>
        <v>0</v>
      </c>
      <c r="AX15" s="166">
        <f t="shared" si="22"/>
        <v>0</v>
      </c>
      <c r="AY15" s="166">
        <f t="shared" si="23"/>
        <v>0</v>
      </c>
      <c r="AZ15" s="166">
        <f t="shared" si="24"/>
        <v>0</v>
      </c>
      <c r="BA15" s="166">
        <f t="shared" si="25"/>
        <v>0</v>
      </c>
      <c r="BB15" s="166">
        <f t="shared" si="26"/>
        <v>0</v>
      </c>
      <c r="BC15" s="166">
        <f t="shared" si="27"/>
        <v>0</v>
      </c>
      <c r="BD15" s="166">
        <f t="shared" si="28"/>
        <v>0</v>
      </c>
      <c r="BE15" s="166">
        <f t="shared" si="29"/>
        <v>0</v>
      </c>
      <c r="BF15" s="166">
        <f t="shared" si="30"/>
        <v>0</v>
      </c>
      <c r="BG15" s="166">
        <f t="shared" si="31"/>
        <v>0</v>
      </c>
      <c r="BH15" s="166">
        <f t="shared" si="32"/>
        <v>0</v>
      </c>
      <c r="BI15" s="166">
        <f t="shared" si="33"/>
        <v>0</v>
      </c>
      <c r="BJ15" s="166">
        <f t="shared" si="34"/>
        <v>0</v>
      </c>
      <c r="BK15" s="166">
        <f t="shared" si="35"/>
        <v>0</v>
      </c>
      <c r="BL15" s="166">
        <f t="shared" si="36"/>
        <v>0</v>
      </c>
      <c r="BM15" s="166">
        <f t="shared" si="37"/>
        <v>0</v>
      </c>
      <c r="BN15" s="166">
        <f t="shared" si="38"/>
        <v>0</v>
      </c>
      <c r="BO15" s="166">
        <f t="shared" si="39"/>
        <v>0</v>
      </c>
      <c r="BP15" s="166">
        <f t="shared" si="40"/>
        <v>0</v>
      </c>
      <c r="BQ15" s="166">
        <f t="shared" si="41"/>
        <v>0</v>
      </c>
      <c r="BR15" s="166">
        <f t="shared" si="42"/>
        <v>0</v>
      </c>
      <c r="BS15" s="166">
        <f t="shared" si="43"/>
        <v>0</v>
      </c>
      <c r="BT15" s="166">
        <f t="shared" si="44"/>
        <v>0</v>
      </c>
      <c r="BU15" s="166">
        <f t="shared" si="9"/>
        <v>0</v>
      </c>
      <c r="BV15" s="166">
        <f t="shared" si="10"/>
        <v>0</v>
      </c>
      <c r="BW15" s="166">
        <f t="shared" si="1"/>
        <v>0</v>
      </c>
      <c r="BX15" s="166">
        <f t="shared" si="1"/>
        <v>0</v>
      </c>
      <c r="BY15" s="166">
        <f t="shared" si="1"/>
        <v>0</v>
      </c>
      <c r="BZ15" s="167">
        <f t="shared" si="19"/>
        <v>0</v>
      </c>
      <c r="CA15" s="104"/>
      <c r="CB15">
        <v>13</v>
      </c>
      <c r="CC15" s="159">
        <f t="shared" si="84"/>
        <v>0</v>
      </c>
      <c r="CD15" s="159">
        <f t="shared" si="77"/>
        <v>0</v>
      </c>
      <c r="CE15" s="159">
        <f t="shared" si="78"/>
        <v>0</v>
      </c>
      <c r="CF15" s="159">
        <f t="shared" si="79"/>
        <v>0</v>
      </c>
      <c r="CG15" s="159">
        <f t="shared" si="80"/>
        <v>0</v>
      </c>
      <c r="CH15" s="159">
        <f t="shared" si="81"/>
        <v>0</v>
      </c>
      <c r="CI15" s="159">
        <f t="shared" si="82"/>
        <v>0</v>
      </c>
      <c r="CJ15" s="159">
        <f t="shared" si="83"/>
        <v>0</v>
      </c>
      <c r="CK15" s="159">
        <f t="shared" si="46"/>
        <v>0</v>
      </c>
      <c r="CL15" s="159">
        <f t="shared" si="47"/>
        <v>0</v>
      </c>
      <c r="CM15" s="159">
        <f t="shared" si="48"/>
        <v>0</v>
      </c>
      <c r="CN15" s="159">
        <f t="shared" si="49"/>
        <v>0</v>
      </c>
      <c r="CO15" s="159">
        <f t="shared" si="50"/>
        <v>0</v>
      </c>
      <c r="CP15" s="159">
        <f t="shared" si="51"/>
        <v>0</v>
      </c>
      <c r="CQ15" s="159">
        <f t="shared" si="52"/>
        <v>0</v>
      </c>
      <c r="CR15" s="159">
        <f t="shared" si="53"/>
        <v>0</v>
      </c>
      <c r="CS15" s="159">
        <f t="shared" si="54"/>
        <v>0</v>
      </c>
      <c r="CT15" s="159">
        <f t="shared" si="55"/>
        <v>0</v>
      </c>
      <c r="CU15" s="159">
        <f t="shared" si="56"/>
        <v>0</v>
      </c>
      <c r="CV15" s="159">
        <f t="shared" si="57"/>
        <v>0</v>
      </c>
      <c r="CW15" s="159">
        <f t="shared" si="58"/>
        <v>0</v>
      </c>
      <c r="CX15" s="159">
        <f t="shared" si="59"/>
        <v>0</v>
      </c>
      <c r="CY15" s="159">
        <f t="shared" si="60"/>
        <v>0</v>
      </c>
      <c r="CZ15" s="159">
        <f t="shared" si="61"/>
        <v>0</v>
      </c>
      <c r="DA15" s="159">
        <f t="shared" si="62"/>
        <v>0</v>
      </c>
      <c r="DB15" s="159">
        <f t="shared" si="63"/>
        <v>0</v>
      </c>
      <c r="DC15" s="159">
        <f t="shared" si="64"/>
        <v>0</v>
      </c>
      <c r="DD15" s="159">
        <f t="shared" si="65"/>
        <v>0</v>
      </c>
      <c r="DE15" s="159">
        <f t="shared" si="66"/>
        <v>0</v>
      </c>
      <c r="DF15" s="159">
        <f t="shared" si="67"/>
        <v>0</v>
      </c>
      <c r="DG15" s="159">
        <f t="shared" si="68"/>
        <v>0</v>
      </c>
      <c r="DH15" s="159">
        <f t="shared" si="69"/>
        <v>0</v>
      </c>
      <c r="DI15" s="159">
        <f t="shared" si="16"/>
        <v>0</v>
      </c>
      <c r="DJ15" s="159">
        <f t="shared" si="17"/>
        <v>0</v>
      </c>
      <c r="DK15" s="159">
        <f t="shared" si="3"/>
        <v>0</v>
      </c>
      <c r="DL15" s="159">
        <f t="shared" si="3"/>
        <v>0</v>
      </c>
      <c r="DM15" s="159">
        <f t="shared" si="3"/>
        <v>0</v>
      </c>
      <c r="DN15" s="172">
        <f t="shared" si="18"/>
        <v>0</v>
      </c>
    </row>
    <row r="16" spans="1:118" ht="15" customHeight="1" x14ac:dyDescent="0.15">
      <c r="A16">
        <v>14</v>
      </c>
      <c r="B16" s="151">
        <v>8.3573037573063795E-5</v>
      </c>
      <c r="C16" s="151">
        <v>4.672526013914781E-4</v>
      </c>
      <c r="D16" s="151">
        <v>1.3206235061955117E-4</v>
      </c>
      <c r="E16" s="151">
        <v>9.1630243907289563E-5</v>
      </c>
      <c r="F16" s="151">
        <v>1.3144125948131127E-4</v>
      </c>
      <c r="G16" s="151">
        <v>3.5168660563851978E-4</v>
      </c>
      <c r="H16" s="151">
        <v>1.2683595598198398E-4</v>
      </c>
      <c r="I16" s="151">
        <v>8.9039240393884065E-4</v>
      </c>
      <c r="J16" s="151">
        <v>1.0588169015458861E-3</v>
      </c>
      <c r="K16" s="151">
        <v>3.5536869437559658E-4</v>
      </c>
      <c r="L16" s="151">
        <v>1.7076407731221206E-4</v>
      </c>
      <c r="M16" s="151">
        <v>3.5480213183257842E-4</v>
      </c>
      <c r="N16" s="151">
        <v>1.7189451057173229E-3</v>
      </c>
      <c r="O16" s="151">
        <v>1.055174481780796</v>
      </c>
      <c r="P16" s="151">
        <v>1.6215965331657508E-3</v>
      </c>
      <c r="Q16" s="151">
        <v>1.0133395180626831E-3</v>
      </c>
      <c r="R16" s="151">
        <v>7.2222974778209396E-4</v>
      </c>
      <c r="S16" s="151">
        <v>2.6868216416506459E-4</v>
      </c>
      <c r="T16" s="151">
        <v>1.2485799080505903E-3</v>
      </c>
      <c r="U16" s="151">
        <v>1.5260451696628641E-4</v>
      </c>
      <c r="V16" s="151">
        <v>2.9540104094405293E-4</v>
      </c>
      <c r="W16" s="151">
        <v>2.3626869514174016E-4</v>
      </c>
      <c r="X16" s="151">
        <v>4.8930337014977657E-4</v>
      </c>
      <c r="Y16" s="151">
        <v>1.4363638821458517E-4</v>
      </c>
      <c r="Z16" s="151">
        <v>1.8815601254472942E-4</v>
      </c>
      <c r="AA16" s="151">
        <v>2.7807105992682887E-4</v>
      </c>
      <c r="AB16" s="151">
        <v>5.8859902298193898E-5</v>
      </c>
      <c r="AC16" s="151">
        <v>2.9260677367190426E-4</v>
      </c>
      <c r="AD16" s="151">
        <v>3.3828583969392357E-4</v>
      </c>
      <c r="AE16" s="151">
        <v>2.362300627959461E-4</v>
      </c>
      <c r="AF16" s="151">
        <v>1.3291842719837169E-4</v>
      </c>
      <c r="AG16" s="151">
        <v>1.3334945047693746E-4</v>
      </c>
      <c r="AH16" s="151">
        <v>1.7169110404648464E-4</v>
      </c>
      <c r="AI16" s="151">
        <v>3.7084437800414287E-3</v>
      </c>
      <c r="AJ16" s="151">
        <v>1.6189124971582351E-4</v>
      </c>
      <c r="AK16" s="151">
        <v>9.5658637262585554E-5</v>
      </c>
      <c r="AL16" s="151">
        <v>1.4949112899509314E-4</v>
      </c>
      <c r="AM16" s="107"/>
      <c r="AN16">
        <v>14</v>
      </c>
      <c r="AO16" s="166">
        <f t="shared" si="4"/>
        <v>0</v>
      </c>
      <c r="AP16" s="166">
        <f t="shared" si="70"/>
        <v>0</v>
      </c>
      <c r="AQ16" s="166">
        <f t="shared" si="71"/>
        <v>0</v>
      </c>
      <c r="AR16" s="166">
        <f t="shared" si="72"/>
        <v>0</v>
      </c>
      <c r="AS16" s="166">
        <f t="shared" si="73"/>
        <v>0</v>
      </c>
      <c r="AT16" s="166">
        <f t="shared" si="74"/>
        <v>0</v>
      </c>
      <c r="AU16" s="166">
        <f t="shared" si="75"/>
        <v>0</v>
      </c>
      <c r="AV16" s="166">
        <f t="shared" si="76"/>
        <v>0</v>
      </c>
      <c r="AW16" s="166">
        <f t="shared" si="21"/>
        <v>0</v>
      </c>
      <c r="AX16" s="166">
        <f t="shared" si="22"/>
        <v>0</v>
      </c>
      <c r="AY16" s="166">
        <f t="shared" si="23"/>
        <v>0</v>
      </c>
      <c r="AZ16" s="166">
        <f t="shared" si="24"/>
        <v>0</v>
      </c>
      <c r="BA16" s="166">
        <f t="shared" si="25"/>
        <v>0</v>
      </c>
      <c r="BB16" s="166">
        <f t="shared" si="26"/>
        <v>0</v>
      </c>
      <c r="BC16" s="166">
        <f t="shared" si="27"/>
        <v>0</v>
      </c>
      <c r="BD16" s="166">
        <f t="shared" si="28"/>
        <v>0</v>
      </c>
      <c r="BE16" s="166">
        <f t="shared" si="29"/>
        <v>0</v>
      </c>
      <c r="BF16" s="166">
        <f t="shared" si="30"/>
        <v>0</v>
      </c>
      <c r="BG16" s="166">
        <f t="shared" si="31"/>
        <v>0</v>
      </c>
      <c r="BH16" s="166">
        <f t="shared" si="32"/>
        <v>0</v>
      </c>
      <c r="BI16" s="166">
        <f t="shared" si="33"/>
        <v>0</v>
      </c>
      <c r="BJ16" s="166">
        <f t="shared" si="34"/>
        <v>0</v>
      </c>
      <c r="BK16" s="166">
        <f t="shared" si="35"/>
        <v>0</v>
      </c>
      <c r="BL16" s="166">
        <f t="shared" si="36"/>
        <v>0</v>
      </c>
      <c r="BM16" s="166">
        <f t="shared" si="37"/>
        <v>0</v>
      </c>
      <c r="BN16" s="166">
        <f t="shared" si="38"/>
        <v>0</v>
      </c>
      <c r="BO16" s="166">
        <f t="shared" si="39"/>
        <v>0</v>
      </c>
      <c r="BP16" s="166">
        <f t="shared" si="40"/>
        <v>0</v>
      </c>
      <c r="BQ16" s="166">
        <f t="shared" si="41"/>
        <v>0</v>
      </c>
      <c r="BR16" s="166">
        <f t="shared" si="42"/>
        <v>0</v>
      </c>
      <c r="BS16" s="166">
        <f t="shared" si="43"/>
        <v>0</v>
      </c>
      <c r="BT16" s="166">
        <f t="shared" si="44"/>
        <v>0</v>
      </c>
      <c r="BU16" s="166">
        <f t="shared" si="9"/>
        <v>0</v>
      </c>
      <c r="BV16" s="166">
        <f t="shared" si="10"/>
        <v>0</v>
      </c>
      <c r="BW16" s="166">
        <f t="shared" si="1"/>
        <v>0</v>
      </c>
      <c r="BX16" s="166">
        <f t="shared" si="1"/>
        <v>0</v>
      </c>
      <c r="BY16" s="166">
        <f t="shared" si="1"/>
        <v>0</v>
      </c>
      <c r="BZ16" s="167">
        <f t="shared" si="19"/>
        <v>0</v>
      </c>
      <c r="CA16" s="104"/>
      <c r="CB16">
        <v>14</v>
      </c>
      <c r="CC16" s="159">
        <f t="shared" si="84"/>
        <v>0</v>
      </c>
      <c r="CD16" s="159">
        <f t="shared" si="77"/>
        <v>0</v>
      </c>
      <c r="CE16" s="159">
        <f t="shared" si="78"/>
        <v>0</v>
      </c>
      <c r="CF16" s="159">
        <f t="shared" si="79"/>
        <v>0</v>
      </c>
      <c r="CG16" s="159">
        <f t="shared" si="80"/>
        <v>0</v>
      </c>
      <c r="CH16" s="159">
        <f t="shared" si="81"/>
        <v>0</v>
      </c>
      <c r="CI16" s="159">
        <f t="shared" si="82"/>
        <v>0</v>
      </c>
      <c r="CJ16" s="159">
        <f t="shared" si="83"/>
        <v>0</v>
      </c>
      <c r="CK16" s="159">
        <f t="shared" si="46"/>
        <v>0</v>
      </c>
      <c r="CL16" s="159">
        <f t="shared" si="47"/>
        <v>0</v>
      </c>
      <c r="CM16" s="159">
        <f t="shared" si="48"/>
        <v>0</v>
      </c>
      <c r="CN16" s="159">
        <f t="shared" si="49"/>
        <v>0</v>
      </c>
      <c r="CO16" s="159">
        <f t="shared" si="50"/>
        <v>0</v>
      </c>
      <c r="CP16" s="159">
        <f t="shared" si="51"/>
        <v>0</v>
      </c>
      <c r="CQ16" s="159">
        <f t="shared" si="52"/>
        <v>0</v>
      </c>
      <c r="CR16" s="159">
        <f t="shared" si="53"/>
        <v>0</v>
      </c>
      <c r="CS16" s="159">
        <f t="shared" si="54"/>
        <v>0</v>
      </c>
      <c r="CT16" s="159">
        <f t="shared" si="55"/>
        <v>0</v>
      </c>
      <c r="CU16" s="159">
        <f t="shared" si="56"/>
        <v>0</v>
      </c>
      <c r="CV16" s="159">
        <f t="shared" si="57"/>
        <v>0</v>
      </c>
      <c r="CW16" s="159">
        <f t="shared" si="58"/>
        <v>0</v>
      </c>
      <c r="CX16" s="159">
        <f t="shared" si="59"/>
        <v>0</v>
      </c>
      <c r="CY16" s="159">
        <f t="shared" si="60"/>
        <v>0</v>
      </c>
      <c r="CZ16" s="159">
        <f t="shared" si="61"/>
        <v>0</v>
      </c>
      <c r="DA16" s="159">
        <f t="shared" si="62"/>
        <v>0</v>
      </c>
      <c r="DB16" s="159">
        <f t="shared" si="63"/>
        <v>0</v>
      </c>
      <c r="DC16" s="159">
        <f t="shared" si="64"/>
        <v>0</v>
      </c>
      <c r="DD16" s="159">
        <f t="shared" si="65"/>
        <v>0</v>
      </c>
      <c r="DE16" s="159">
        <f t="shared" si="66"/>
        <v>0</v>
      </c>
      <c r="DF16" s="159">
        <f t="shared" si="67"/>
        <v>0</v>
      </c>
      <c r="DG16" s="159">
        <f t="shared" si="68"/>
        <v>0</v>
      </c>
      <c r="DH16" s="159">
        <f t="shared" si="69"/>
        <v>0</v>
      </c>
      <c r="DI16" s="159">
        <f t="shared" si="16"/>
        <v>0</v>
      </c>
      <c r="DJ16" s="159">
        <f t="shared" si="17"/>
        <v>0</v>
      </c>
      <c r="DK16" s="159">
        <f t="shared" si="3"/>
        <v>0</v>
      </c>
      <c r="DL16" s="159">
        <f t="shared" si="3"/>
        <v>0</v>
      </c>
      <c r="DM16" s="159">
        <f t="shared" si="3"/>
        <v>0</v>
      </c>
      <c r="DN16" s="172">
        <f t="shared" si="18"/>
        <v>0</v>
      </c>
    </row>
    <row r="17" spans="1:118" ht="15" customHeight="1" x14ac:dyDescent="0.15">
      <c r="A17">
        <v>15</v>
      </c>
      <c r="B17" s="151">
        <v>1.1889582595417658E-5</v>
      </c>
      <c r="C17" s="151">
        <v>8.0089300813955981E-6</v>
      </c>
      <c r="D17" s="151">
        <v>1.1025352884026749E-5</v>
      </c>
      <c r="E17" s="151">
        <v>1.1004564721923478E-5</v>
      </c>
      <c r="F17" s="151">
        <v>1.0653965886561796E-5</v>
      </c>
      <c r="G17" s="151">
        <v>2.2567475048390449E-5</v>
      </c>
      <c r="H17" s="151">
        <v>6.5508080337550747E-6</v>
      </c>
      <c r="I17" s="151">
        <v>1.4054059422331508E-5</v>
      </c>
      <c r="J17" s="151">
        <v>1.2526173363038353E-5</v>
      </c>
      <c r="K17" s="151">
        <v>6.1485598566274599E-6</v>
      </c>
      <c r="L17" s="151">
        <v>5.2638211889074727E-6</v>
      </c>
      <c r="M17" s="151">
        <v>1.1162180545876952E-5</v>
      </c>
      <c r="N17" s="151">
        <v>2.3365134392660115E-4</v>
      </c>
      <c r="O17" s="151">
        <v>1.0579924538496178E-3</v>
      </c>
      <c r="P17" s="151">
        <v>1.0185795024689435</v>
      </c>
      <c r="Q17" s="151">
        <v>1.0785664188964047E-5</v>
      </c>
      <c r="R17" s="151">
        <v>8.8961710165416942E-5</v>
      </c>
      <c r="S17" s="151">
        <v>1.8334008735852185E-4</v>
      </c>
      <c r="T17" s="151">
        <v>1.4247245842867392E-4</v>
      </c>
      <c r="U17" s="151">
        <v>7.7068609066981367E-5</v>
      </c>
      <c r="V17" s="151">
        <v>3.8218433501825574E-5</v>
      </c>
      <c r="W17" s="151">
        <v>1.8181821794141134E-5</v>
      </c>
      <c r="X17" s="151">
        <v>4.3056507920626879E-5</v>
      </c>
      <c r="Y17" s="151">
        <v>1.6014999828153737E-5</v>
      </c>
      <c r="Z17" s="151">
        <v>6.8184298257528372E-5</v>
      </c>
      <c r="AA17" s="151">
        <v>2.0026242529153764E-5</v>
      </c>
      <c r="AB17" s="151">
        <v>4.3974500917943527E-6</v>
      </c>
      <c r="AC17" s="151">
        <v>2.2657905515426913E-5</v>
      </c>
      <c r="AD17" s="151">
        <v>2.7778471293089533E-5</v>
      </c>
      <c r="AE17" s="151">
        <v>1.7169108212464532E-4</v>
      </c>
      <c r="AF17" s="151">
        <v>1.175598905189578E-5</v>
      </c>
      <c r="AG17" s="151">
        <v>5.6926240219890402E-4</v>
      </c>
      <c r="AH17" s="151">
        <v>1.6173543068860886E-5</v>
      </c>
      <c r="AI17" s="151">
        <v>2.3835895495805942E-4</v>
      </c>
      <c r="AJ17" s="151">
        <v>7.3668994923697993E-5</v>
      </c>
      <c r="AK17" s="151">
        <v>2.1239487429296837E-4</v>
      </c>
      <c r="AL17" s="151">
        <v>3.987961445924257E-5</v>
      </c>
      <c r="AM17" s="107"/>
      <c r="AN17">
        <v>15</v>
      </c>
      <c r="AO17" s="166">
        <f t="shared" si="4"/>
        <v>0</v>
      </c>
      <c r="AP17" s="166">
        <f t="shared" si="70"/>
        <v>0</v>
      </c>
      <c r="AQ17" s="166">
        <f t="shared" si="71"/>
        <v>0</v>
      </c>
      <c r="AR17" s="166">
        <f t="shared" si="72"/>
        <v>0</v>
      </c>
      <c r="AS17" s="166">
        <f t="shared" si="73"/>
        <v>0</v>
      </c>
      <c r="AT17" s="166">
        <f t="shared" si="74"/>
        <v>0</v>
      </c>
      <c r="AU17" s="166">
        <f t="shared" si="75"/>
        <v>0</v>
      </c>
      <c r="AV17" s="166">
        <f t="shared" si="76"/>
        <v>0</v>
      </c>
      <c r="AW17" s="166">
        <f t="shared" si="21"/>
        <v>0</v>
      </c>
      <c r="AX17" s="166">
        <f t="shared" si="22"/>
        <v>0</v>
      </c>
      <c r="AY17" s="166">
        <f t="shared" si="23"/>
        <v>0</v>
      </c>
      <c r="AZ17" s="166">
        <f t="shared" si="24"/>
        <v>0</v>
      </c>
      <c r="BA17" s="166">
        <f t="shared" si="25"/>
        <v>0</v>
      </c>
      <c r="BB17" s="166">
        <f t="shared" si="26"/>
        <v>0</v>
      </c>
      <c r="BC17" s="166">
        <f t="shared" si="27"/>
        <v>0</v>
      </c>
      <c r="BD17" s="166">
        <f t="shared" si="28"/>
        <v>0</v>
      </c>
      <c r="BE17" s="166">
        <f t="shared" si="29"/>
        <v>0</v>
      </c>
      <c r="BF17" s="166">
        <f t="shared" si="30"/>
        <v>0</v>
      </c>
      <c r="BG17" s="166">
        <f t="shared" si="31"/>
        <v>0</v>
      </c>
      <c r="BH17" s="166">
        <f t="shared" si="32"/>
        <v>0</v>
      </c>
      <c r="BI17" s="166">
        <f t="shared" si="33"/>
        <v>0</v>
      </c>
      <c r="BJ17" s="166">
        <f t="shared" si="34"/>
        <v>0</v>
      </c>
      <c r="BK17" s="166">
        <f t="shared" si="35"/>
        <v>0</v>
      </c>
      <c r="BL17" s="166">
        <f t="shared" si="36"/>
        <v>0</v>
      </c>
      <c r="BM17" s="166">
        <f t="shared" si="37"/>
        <v>0</v>
      </c>
      <c r="BN17" s="166">
        <f t="shared" si="38"/>
        <v>0</v>
      </c>
      <c r="BO17" s="166">
        <f t="shared" si="39"/>
        <v>0</v>
      </c>
      <c r="BP17" s="166">
        <f t="shared" si="40"/>
        <v>0</v>
      </c>
      <c r="BQ17" s="166">
        <f t="shared" si="41"/>
        <v>0</v>
      </c>
      <c r="BR17" s="166">
        <f t="shared" si="42"/>
        <v>0</v>
      </c>
      <c r="BS17" s="166">
        <f t="shared" si="43"/>
        <v>0</v>
      </c>
      <c r="BT17" s="166">
        <f t="shared" si="44"/>
        <v>0</v>
      </c>
      <c r="BU17" s="166">
        <f t="shared" si="9"/>
        <v>0</v>
      </c>
      <c r="BV17" s="166">
        <f t="shared" si="10"/>
        <v>0</v>
      </c>
      <c r="BW17" s="166">
        <f t="shared" si="1"/>
        <v>0</v>
      </c>
      <c r="BX17" s="166">
        <f t="shared" si="1"/>
        <v>0</v>
      </c>
      <c r="BY17" s="166">
        <f t="shared" si="1"/>
        <v>0</v>
      </c>
      <c r="BZ17" s="167">
        <f t="shared" si="19"/>
        <v>0</v>
      </c>
      <c r="CA17" s="104"/>
      <c r="CB17">
        <v>15</v>
      </c>
      <c r="CC17" s="159">
        <f t="shared" si="84"/>
        <v>0</v>
      </c>
      <c r="CD17" s="159">
        <f t="shared" si="77"/>
        <v>0</v>
      </c>
      <c r="CE17" s="159">
        <f t="shared" si="78"/>
        <v>0</v>
      </c>
      <c r="CF17" s="159">
        <f t="shared" si="79"/>
        <v>0</v>
      </c>
      <c r="CG17" s="159">
        <f t="shared" si="80"/>
        <v>0</v>
      </c>
      <c r="CH17" s="159">
        <f t="shared" si="81"/>
        <v>0</v>
      </c>
      <c r="CI17" s="159">
        <f t="shared" si="82"/>
        <v>0</v>
      </c>
      <c r="CJ17" s="159">
        <f t="shared" si="83"/>
        <v>0</v>
      </c>
      <c r="CK17" s="159">
        <f t="shared" si="46"/>
        <v>0</v>
      </c>
      <c r="CL17" s="159">
        <f t="shared" si="47"/>
        <v>0</v>
      </c>
      <c r="CM17" s="159">
        <f t="shared" si="48"/>
        <v>0</v>
      </c>
      <c r="CN17" s="159">
        <f t="shared" si="49"/>
        <v>0</v>
      </c>
      <c r="CO17" s="159">
        <f t="shared" si="50"/>
        <v>0</v>
      </c>
      <c r="CP17" s="159">
        <f t="shared" si="51"/>
        <v>0</v>
      </c>
      <c r="CQ17" s="159">
        <f t="shared" si="52"/>
        <v>0</v>
      </c>
      <c r="CR17" s="159">
        <f t="shared" si="53"/>
        <v>0</v>
      </c>
      <c r="CS17" s="159">
        <f t="shared" si="54"/>
        <v>0</v>
      </c>
      <c r="CT17" s="159">
        <f t="shared" si="55"/>
        <v>0</v>
      </c>
      <c r="CU17" s="159">
        <f t="shared" si="56"/>
        <v>0</v>
      </c>
      <c r="CV17" s="159">
        <f t="shared" si="57"/>
        <v>0</v>
      </c>
      <c r="CW17" s="159">
        <f t="shared" si="58"/>
        <v>0</v>
      </c>
      <c r="CX17" s="159">
        <f t="shared" si="59"/>
        <v>0</v>
      </c>
      <c r="CY17" s="159">
        <f t="shared" si="60"/>
        <v>0</v>
      </c>
      <c r="CZ17" s="159">
        <f t="shared" si="61"/>
        <v>0</v>
      </c>
      <c r="DA17" s="159">
        <f t="shared" si="62"/>
        <v>0</v>
      </c>
      <c r="DB17" s="159">
        <f t="shared" si="63"/>
        <v>0</v>
      </c>
      <c r="DC17" s="159">
        <f t="shared" si="64"/>
        <v>0</v>
      </c>
      <c r="DD17" s="159">
        <f t="shared" si="65"/>
        <v>0</v>
      </c>
      <c r="DE17" s="159">
        <f t="shared" si="66"/>
        <v>0</v>
      </c>
      <c r="DF17" s="159">
        <f t="shared" si="67"/>
        <v>0</v>
      </c>
      <c r="DG17" s="159">
        <f t="shared" si="68"/>
        <v>0</v>
      </c>
      <c r="DH17" s="159">
        <f t="shared" si="69"/>
        <v>0</v>
      </c>
      <c r="DI17" s="159">
        <f t="shared" si="16"/>
        <v>0</v>
      </c>
      <c r="DJ17" s="159">
        <f t="shared" si="17"/>
        <v>0</v>
      </c>
      <c r="DK17" s="159">
        <f t="shared" si="3"/>
        <v>0</v>
      </c>
      <c r="DL17" s="159">
        <f t="shared" si="3"/>
        <v>0</v>
      </c>
      <c r="DM17" s="159">
        <f t="shared" si="3"/>
        <v>0</v>
      </c>
      <c r="DN17" s="172">
        <f t="shared" si="18"/>
        <v>0</v>
      </c>
    </row>
    <row r="18" spans="1:118" ht="15" customHeight="1" x14ac:dyDescent="0.15">
      <c r="A18">
        <v>16</v>
      </c>
      <c r="B18" s="151">
        <v>1.8536649429581336E-4</v>
      </c>
      <c r="C18" s="151">
        <v>1.9944764045929536E-4</v>
      </c>
      <c r="D18" s="151">
        <v>2.5691004645715806E-4</v>
      </c>
      <c r="E18" s="151">
        <v>2.6900564748090879E-4</v>
      </c>
      <c r="F18" s="151">
        <v>2.3863561350117188E-4</v>
      </c>
      <c r="G18" s="151">
        <v>5.958356225951978E-4</v>
      </c>
      <c r="H18" s="151">
        <v>1.627710103243546E-4</v>
      </c>
      <c r="I18" s="151">
        <v>3.0063112594829654E-4</v>
      </c>
      <c r="J18" s="151">
        <v>3.0044792189253526E-4</v>
      </c>
      <c r="K18" s="151">
        <v>1.4387786853475428E-4</v>
      </c>
      <c r="L18" s="151">
        <v>1.6036601953371709E-4</v>
      </c>
      <c r="M18" s="151">
        <v>2.5724125282617499E-4</v>
      </c>
      <c r="N18" s="151">
        <v>5.9189305725030929E-3</v>
      </c>
      <c r="O18" s="151">
        <v>4.5287329437934953E-3</v>
      </c>
      <c r="P18" s="151">
        <v>8.1923749133237897E-2</v>
      </c>
      <c r="Q18" s="151">
        <v>1.1522665659518068</v>
      </c>
      <c r="R18" s="151">
        <v>4.6951739537716926E-2</v>
      </c>
      <c r="S18" s="151">
        <v>0.1477411813012578</v>
      </c>
      <c r="T18" s="151">
        <v>1.0251971954792383E-2</v>
      </c>
      <c r="U18" s="151">
        <v>2.6297216774657517E-3</v>
      </c>
      <c r="V18" s="151">
        <v>8.6062541412444368E-4</v>
      </c>
      <c r="W18" s="151">
        <v>4.8672569070469805E-4</v>
      </c>
      <c r="X18" s="151">
        <v>6.1721368141646842E-4</v>
      </c>
      <c r="Y18" s="151">
        <v>3.2388424590070928E-4</v>
      </c>
      <c r="Z18" s="151">
        <v>4.1487133000861644E-4</v>
      </c>
      <c r="AA18" s="151">
        <v>5.4606440205125781E-4</v>
      </c>
      <c r="AB18" s="151">
        <v>1.1469151230308505E-4</v>
      </c>
      <c r="AC18" s="151">
        <v>5.3349309579935305E-4</v>
      </c>
      <c r="AD18" s="151">
        <v>1.3782820808096027E-3</v>
      </c>
      <c r="AE18" s="151">
        <v>1.7166612031841379E-3</v>
      </c>
      <c r="AF18" s="151">
        <v>7.7834072675326659E-4</v>
      </c>
      <c r="AG18" s="151">
        <v>3.6075719496778233E-4</v>
      </c>
      <c r="AH18" s="151">
        <v>4.8582081500418722E-4</v>
      </c>
      <c r="AI18" s="151">
        <v>6.2432496209005586E-3</v>
      </c>
      <c r="AJ18" s="151">
        <v>3.8303039796106842E-4</v>
      </c>
      <c r="AK18" s="151">
        <v>2.1257661412951406E-2</v>
      </c>
      <c r="AL18" s="151">
        <v>5.6026375481600687E-4</v>
      </c>
      <c r="AM18" s="107"/>
      <c r="AN18">
        <v>16</v>
      </c>
      <c r="AO18" s="166">
        <f t="shared" si="4"/>
        <v>0</v>
      </c>
      <c r="AP18" s="166">
        <f t="shared" si="70"/>
        <v>0</v>
      </c>
      <c r="AQ18" s="166">
        <f t="shared" si="71"/>
        <v>0</v>
      </c>
      <c r="AR18" s="166">
        <f t="shared" si="72"/>
        <v>0</v>
      </c>
      <c r="AS18" s="166">
        <f t="shared" si="73"/>
        <v>0</v>
      </c>
      <c r="AT18" s="166">
        <f t="shared" si="74"/>
        <v>0</v>
      </c>
      <c r="AU18" s="166">
        <f t="shared" si="75"/>
        <v>0</v>
      </c>
      <c r="AV18" s="166">
        <f t="shared" si="76"/>
        <v>0</v>
      </c>
      <c r="AW18" s="166">
        <f t="shared" si="21"/>
        <v>0</v>
      </c>
      <c r="AX18" s="166">
        <f t="shared" si="22"/>
        <v>0</v>
      </c>
      <c r="AY18" s="166">
        <f t="shared" si="23"/>
        <v>0</v>
      </c>
      <c r="AZ18" s="166">
        <f t="shared" si="24"/>
        <v>0</v>
      </c>
      <c r="BA18" s="166">
        <f t="shared" si="25"/>
        <v>0</v>
      </c>
      <c r="BB18" s="166">
        <f t="shared" si="26"/>
        <v>0</v>
      </c>
      <c r="BC18" s="166">
        <f t="shared" si="27"/>
        <v>0</v>
      </c>
      <c r="BD18" s="166">
        <f t="shared" si="28"/>
        <v>0</v>
      </c>
      <c r="BE18" s="166">
        <f t="shared" si="29"/>
        <v>0</v>
      </c>
      <c r="BF18" s="166">
        <f t="shared" si="30"/>
        <v>0</v>
      </c>
      <c r="BG18" s="166">
        <f t="shared" si="31"/>
        <v>0</v>
      </c>
      <c r="BH18" s="166">
        <f t="shared" si="32"/>
        <v>0</v>
      </c>
      <c r="BI18" s="166">
        <f t="shared" si="33"/>
        <v>0</v>
      </c>
      <c r="BJ18" s="166">
        <f t="shared" si="34"/>
        <v>0</v>
      </c>
      <c r="BK18" s="166">
        <f t="shared" si="35"/>
        <v>0</v>
      </c>
      <c r="BL18" s="166">
        <f t="shared" si="36"/>
        <v>0</v>
      </c>
      <c r="BM18" s="166">
        <f t="shared" si="37"/>
        <v>0</v>
      </c>
      <c r="BN18" s="166">
        <f t="shared" si="38"/>
        <v>0</v>
      </c>
      <c r="BO18" s="166">
        <f t="shared" si="39"/>
        <v>0</v>
      </c>
      <c r="BP18" s="166">
        <f t="shared" si="40"/>
        <v>0</v>
      </c>
      <c r="BQ18" s="166">
        <f t="shared" si="41"/>
        <v>0</v>
      </c>
      <c r="BR18" s="166">
        <f t="shared" si="42"/>
        <v>0</v>
      </c>
      <c r="BS18" s="166">
        <f t="shared" si="43"/>
        <v>0</v>
      </c>
      <c r="BT18" s="166">
        <f t="shared" si="44"/>
        <v>0</v>
      </c>
      <c r="BU18" s="166">
        <f t="shared" si="9"/>
        <v>0</v>
      </c>
      <c r="BV18" s="166">
        <f t="shared" si="10"/>
        <v>0</v>
      </c>
      <c r="BW18" s="166">
        <f t="shared" si="1"/>
        <v>0</v>
      </c>
      <c r="BX18" s="166">
        <f t="shared" si="1"/>
        <v>0</v>
      </c>
      <c r="BY18" s="166">
        <f t="shared" si="1"/>
        <v>0</v>
      </c>
      <c r="BZ18" s="167">
        <f t="shared" si="19"/>
        <v>0</v>
      </c>
      <c r="CA18" s="104"/>
      <c r="CB18">
        <v>16</v>
      </c>
      <c r="CC18" s="159">
        <f t="shared" si="84"/>
        <v>0</v>
      </c>
      <c r="CD18" s="159">
        <f t="shared" si="77"/>
        <v>0</v>
      </c>
      <c r="CE18" s="159">
        <f t="shared" si="78"/>
        <v>0</v>
      </c>
      <c r="CF18" s="159">
        <f t="shared" si="79"/>
        <v>0</v>
      </c>
      <c r="CG18" s="159">
        <f t="shared" si="80"/>
        <v>0</v>
      </c>
      <c r="CH18" s="159">
        <f t="shared" si="81"/>
        <v>0</v>
      </c>
      <c r="CI18" s="159">
        <f t="shared" si="82"/>
        <v>0</v>
      </c>
      <c r="CJ18" s="159">
        <f t="shared" si="83"/>
        <v>0</v>
      </c>
      <c r="CK18" s="159">
        <f t="shared" si="46"/>
        <v>0</v>
      </c>
      <c r="CL18" s="159">
        <f t="shared" si="47"/>
        <v>0</v>
      </c>
      <c r="CM18" s="159">
        <f t="shared" si="48"/>
        <v>0</v>
      </c>
      <c r="CN18" s="159">
        <f t="shared" si="49"/>
        <v>0</v>
      </c>
      <c r="CO18" s="159">
        <f t="shared" si="50"/>
        <v>0</v>
      </c>
      <c r="CP18" s="159">
        <f t="shared" si="51"/>
        <v>0</v>
      </c>
      <c r="CQ18" s="159">
        <f t="shared" si="52"/>
        <v>0</v>
      </c>
      <c r="CR18" s="159">
        <f t="shared" si="53"/>
        <v>0</v>
      </c>
      <c r="CS18" s="159">
        <f t="shared" si="54"/>
        <v>0</v>
      </c>
      <c r="CT18" s="159">
        <f t="shared" si="55"/>
        <v>0</v>
      </c>
      <c r="CU18" s="159">
        <f t="shared" si="56"/>
        <v>0</v>
      </c>
      <c r="CV18" s="159">
        <f t="shared" si="57"/>
        <v>0</v>
      </c>
      <c r="CW18" s="159">
        <f t="shared" si="58"/>
        <v>0</v>
      </c>
      <c r="CX18" s="159">
        <f t="shared" si="59"/>
        <v>0</v>
      </c>
      <c r="CY18" s="159">
        <f t="shared" si="60"/>
        <v>0</v>
      </c>
      <c r="CZ18" s="159">
        <f t="shared" si="61"/>
        <v>0</v>
      </c>
      <c r="DA18" s="159">
        <f t="shared" si="62"/>
        <v>0</v>
      </c>
      <c r="DB18" s="159">
        <f t="shared" si="63"/>
        <v>0</v>
      </c>
      <c r="DC18" s="159">
        <f t="shared" si="64"/>
        <v>0</v>
      </c>
      <c r="DD18" s="159">
        <f t="shared" si="65"/>
        <v>0</v>
      </c>
      <c r="DE18" s="159">
        <f t="shared" si="66"/>
        <v>0</v>
      </c>
      <c r="DF18" s="159">
        <f t="shared" si="67"/>
        <v>0</v>
      </c>
      <c r="DG18" s="159">
        <f t="shared" si="68"/>
        <v>0</v>
      </c>
      <c r="DH18" s="159">
        <f t="shared" si="69"/>
        <v>0</v>
      </c>
      <c r="DI18" s="159">
        <f t="shared" si="16"/>
        <v>0</v>
      </c>
      <c r="DJ18" s="159">
        <f t="shared" si="17"/>
        <v>0</v>
      </c>
      <c r="DK18" s="159">
        <f t="shared" si="3"/>
        <v>0</v>
      </c>
      <c r="DL18" s="159">
        <f t="shared" si="3"/>
        <v>0</v>
      </c>
      <c r="DM18" s="159">
        <f t="shared" si="3"/>
        <v>0</v>
      </c>
      <c r="DN18" s="172">
        <f t="shared" si="18"/>
        <v>0</v>
      </c>
    </row>
    <row r="19" spans="1:118" ht="15" customHeight="1" x14ac:dyDescent="0.15">
      <c r="A19">
        <v>17</v>
      </c>
      <c r="B19" s="151">
        <v>2.9781005587513028E-4</v>
      </c>
      <c r="C19" s="151">
        <v>1.3770059236938668E-4</v>
      </c>
      <c r="D19" s="151">
        <v>1.3622394022637968E-4</v>
      </c>
      <c r="E19" s="151">
        <v>1.4160975574004312E-4</v>
      </c>
      <c r="F19" s="151">
        <v>2.1088030794519182E-4</v>
      </c>
      <c r="G19" s="151">
        <v>2.4939619421563086E-4</v>
      </c>
      <c r="H19" s="151">
        <v>9.4994073366687826E-5</v>
      </c>
      <c r="I19" s="151">
        <v>1.6829654603323121E-4</v>
      </c>
      <c r="J19" s="151">
        <v>1.8250203917808834E-4</v>
      </c>
      <c r="K19" s="151">
        <v>8.7876077327204302E-5</v>
      </c>
      <c r="L19" s="151">
        <v>9.481603521458149E-5</v>
      </c>
      <c r="M19" s="151">
        <v>1.6392180868929972E-4</v>
      </c>
      <c r="N19" s="151">
        <v>8.5641844802803353E-3</v>
      </c>
      <c r="O19" s="151">
        <v>7.3596036214797983E-3</v>
      </c>
      <c r="P19" s="151">
        <v>2.2143917194023144E-2</v>
      </c>
      <c r="Q19" s="151">
        <v>9.6744275983587976E-3</v>
      </c>
      <c r="R19" s="151">
        <v>1.0534500824514579</v>
      </c>
      <c r="S19" s="151">
        <v>1.6433859415823152E-2</v>
      </c>
      <c r="T19" s="151">
        <v>2.5563609861610003E-2</v>
      </c>
      <c r="U19" s="151">
        <v>1.5210503397806499E-3</v>
      </c>
      <c r="V19" s="151">
        <v>5.009612535239601E-3</v>
      </c>
      <c r="W19" s="151">
        <v>3.4802651395631748E-4</v>
      </c>
      <c r="X19" s="151">
        <v>6.8833039498687049E-4</v>
      </c>
      <c r="Y19" s="151">
        <v>1.3129456571609274E-4</v>
      </c>
      <c r="Z19" s="151">
        <v>3.2942517682262582E-4</v>
      </c>
      <c r="AA19" s="151">
        <v>2.1515233172338653E-4</v>
      </c>
      <c r="AB19" s="151">
        <v>1.2738942737393639E-4</v>
      </c>
      <c r="AC19" s="151">
        <v>3.4492191620362592E-4</v>
      </c>
      <c r="AD19" s="151">
        <v>3.3749742302969751E-4</v>
      </c>
      <c r="AE19" s="151">
        <v>8.6453938624053901E-4</v>
      </c>
      <c r="AF19" s="151">
        <v>1.034490800020368E-3</v>
      </c>
      <c r="AG19" s="151">
        <v>1.463037593856508E-4</v>
      </c>
      <c r="AH19" s="151">
        <v>1.7864711930916651E-4</v>
      </c>
      <c r="AI19" s="151">
        <v>2.5567556949898582E-3</v>
      </c>
      <c r="AJ19" s="151">
        <v>2.5182601234489141E-4</v>
      </c>
      <c r="AK19" s="151">
        <v>3.748083040192428E-4</v>
      </c>
      <c r="AL19" s="151">
        <v>3.0739729973800801E-4</v>
      </c>
      <c r="AM19" s="107"/>
      <c r="AN19">
        <v>17</v>
      </c>
      <c r="AO19" s="166">
        <f t="shared" si="4"/>
        <v>0</v>
      </c>
      <c r="AP19" s="166">
        <f t="shared" si="70"/>
        <v>0</v>
      </c>
      <c r="AQ19" s="166">
        <f t="shared" si="71"/>
        <v>0</v>
      </c>
      <c r="AR19" s="166">
        <f t="shared" si="72"/>
        <v>0</v>
      </c>
      <c r="AS19" s="166">
        <f t="shared" si="73"/>
        <v>0</v>
      </c>
      <c r="AT19" s="166">
        <f t="shared" si="74"/>
        <v>0</v>
      </c>
      <c r="AU19" s="166">
        <f t="shared" si="75"/>
        <v>0</v>
      </c>
      <c r="AV19" s="166">
        <f t="shared" si="76"/>
        <v>0</v>
      </c>
      <c r="AW19" s="166">
        <f t="shared" si="21"/>
        <v>0</v>
      </c>
      <c r="AX19" s="166">
        <f t="shared" si="22"/>
        <v>0</v>
      </c>
      <c r="AY19" s="166">
        <f t="shared" si="23"/>
        <v>0</v>
      </c>
      <c r="AZ19" s="166">
        <f t="shared" si="24"/>
        <v>0</v>
      </c>
      <c r="BA19" s="166">
        <f t="shared" si="25"/>
        <v>0</v>
      </c>
      <c r="BB19" s="166">
        <f t="shared" si="26"/>
        <v>0</v>
      </c>
      <c r="BC19" s="166">
        <f t="shared" si="27"/>
        <v>0</v>
      </c>
      <c r="BD19" s="166">
        <f t="shared" si="28"/>
        <v>0</v>
      </c>
      <c r="BE19" s="166">
        <f t="shared" si="29"/>
        <v>0</v>
      </c>
      <c r="BF19" s="166">
        <f t="shared" si="30"/>
        <v>0</v>
      </c>
      <c r="BG19" s="166">
        <f t="shared" si="31"/>
        <v>0</v>
      </c>
      <c r="BH19" s="166">
        <f t="shared" si="32"/>
        <v>0</v>
      </c>
      <c r="BI19" s="166">
        <f t="shared" si="33"/>
        <v>0</v>
      </c>
      <c r="BJ19" s="166">
        <f t="shared" si="34"/>
        <v>0</v>
      </c>
      <c r="BK19" s="166">
        <f t="shared" si="35"/>
        <v>0</v>
      </c>
      <c r="BL19" s="166">
        <f t="shared" si="36"/>
        <v>0</v>
      </c>
      <c r="BM19" s="166">
        <f t="shared" si="37"/>
        <v>0</v>
      </c>
      <c r="BN19" s="166">
        <f t="shared" si="38"/>
        <v>0</v>
      </c>
      <c r="BO19" s="166">
        <f t="shared" si="39"/>
        <v>0</v>
      </c>
      <c r="BP19" s="166">
        <f t="shared" si="40"/>
        <v>0</v>
      </c>
      <c r="BQ19" s="166">
        <f t="shared" si="41"/>
        <v>0</v>
      </c>
      <c r="BR19" s="166">
        <f t="shared" si="42"/>
        <v>0</v>
      </c>
      <c r="BS19" s="166">
        <f t="shared" si="43"/>
        <v>0</v>
      </c>
      <c r="BT19" s="166">
        <f t="shared" si="44"/>
        <v>0</v>
      </c>
      <c r="BU19" s="166">
        <f t="shared" ref="BU19:BU34" si="85">BU$2*AH19</f>
        <v>0</v>
      </c>
      <c r="BV19" s="166">
        <f t="shared" ref="BV19:BV34" si="86">BV$2*AI19</f>
        <v>0</v>
      </c>
      <c r="BW19" s="166">
        <f t="shared" ref="BW19:BW39" si="87">BW$2*AJ19</f>
        <v>0</v>
      </c>
      <c r="BX19" s="166">
        <f t="shared" ref="BX19:BX39" si="88">BX$2*AK19</f>
        <v>0</v>
      </c>
      <c r="BY19" s="166">
        <f t="shared" ref="BY19:BY39" si="89">BY$2*AL19</f>
        <v>0</v>
      </c>
      <c r="BZ19" s="167">
        <f t="shared" si="19"/>
        <v>0</v>
      </c>
      <c r="CA19" s="104"/>
      <c r="CB19">
        <v>17</v>
      </c>
      <c r="CC19" s="159">
        <f t="shared" si="84"/>
        <v>0</v>
      </c>
      <c r="CD19" s="159">
        <f t="shared" si="77"/>
        <v>0</v>
      </c>
      <c r="CE19" s="159">
        <f t="shared" si="78"/>
        <v>0</v>
      </c>
      <c r="CF19" s="159">
        <f t="shared" si="79"/>
        <v>0</v>
      </c>
      <c r="CG19" s="159">
        <f t="shared" si="80"/>
        <v>0</v>
      </c>
      <c r="CH19" s="159">
        <f t="shared" si="81"/>
        <v>0</v>
      </c>
      <c r="CI19" s="159">
        <f t="shared" si="82"/>
        <v>0</v>
      </c>
      <c r="CJ19" s="159">
        <f t="shared" si="83"/>
        <v>0</v>
      </c>
      <c r="CK19" s="159">
        <f t="shared" si="46"/>
        <v>0</v>
      </c>
      <c r="CL19" s="159">
        <f t="shared" si="47"/>
        <v>0</v>
      </c>
      <c r="CM19" s="159">
        <f t="shared" si="48"/>
        <v>0</v>
      </c>
      <c r="CN19" s="159">
        <f t="shared" si="49"/>
        <v>0</v>
      </c>
      <c r="CO19" s="159">
        <f t="shared" si="50"/>
        <v>0</v>
      </c>
      <c r="CP19" s="159">
        <f t="shared" si="51"/>
        <v>0</v>
      </c>
      <c r="CQ19" s="159">
        <f t="shared" si="52"/>
        <v>0</v>
      </c>
      <c r="CR19" s="159">
        <f t="shared" si="53"/>
        <v>0</v>
      </c>
      <c r="CS19" s="159">
        <f t="shared" si="54"/>
        <v>0</v>
      </c>
      <c r="CT19" s="159">
        <f t="shared" si="55"/>
        <v>0</v>
      </c>
      <c r="CU19" s="159">
        <f t="shared" si="56"/>
        <v>0</v>
      </c>
      <c r="CV19" s="159">
        <f t="shared" si="57"/>
        <v>0</v>
      </c>
      <c r="CW19" s="159">
        <f t="shared" si="58"/>
        <v>0</v>
      </c>
      <c r="CX19" s="159">
        <f t="shared" si="59"/>
        <v>0</v>
      </c>
      <c r="CY19" s="159">
        <f t="shared" si="60"/>
        <v>0</v>
      </c>
      <c r="CZ19" s="159">
        <f t="shared" si="61"/>
        <v>0</v>
      </c>
      <c r="DA19" s="159">
        <f t="shared" si="62"/>
        <v>0</v>
      </c>
      <c r="DB19" s="159">
        <f t="shared" si="63"/>
        <v>0</v>
      </c>
      <c r="DC19" s="159">
        <f t="shared" si="64"/>
        <v>0</v>
      </c>
      <c r="DD19" s="159">
        <f t="shared" si="65"/>
        <v>0</v>
      </c>
      <c r="DE19" s="159">
        <f t="shared" si="66"/>
        <v>0</v>
      </c>
      <c r="DF19" s="159">
        <f t="shared" si="67"/>
        <v>0</v>
      </c>
      <c r="DG19" s="159">
        <f t="shared" si="68"/>
        <v>0</v>
      </c>
      <c r="DH19" s="159">
        <f t="shared" si="69"/>
        <v>0</v>
      </c>
      <c r="DI19" s="159">
        <f t="shared" ref="DI19:DI36" si="90">DI$2*AH19</f>
        <v>0</v>
      </c>
      <c r="DJ19" s="159">
        <f t="shared" ref="DJ19:DJ36" si="91">DJ$2*AI19</f>
        <v>0</v>
      </c>
      <c r="DK19" s="159">
        <f t="shared" ref="DK19:DK39" si="92">DK$2*AJ19</f>
        <v>0</v>
      </c>
      <c r="DL19" s="159">
        <f t="shared" ref="DL19:DL39" si="93">DL$2*AK19</f>
        <v>0</v>
      </c>
      <c r="DM19" s="159">
        <f t="shared" ref="DM19:DM39" si="94">DM$2*AL19</f>
        <v>0</v>
      </c>
      <c r="DN19" s="172">
        <f t="shared" si="18"/>
        <v>0</v>
      </c>
    </row>
    <row r="20" spans="1:118" ht="15" customHeight="1" x14ac:dyDescent="0.15">
      <c r="A20">
        <v>18</v>
      </c>
      <c r="B20" s="151">
        <v>2.721364064619663E-6</v>
      </c>
      <c r="C20" s="151">
        <v>2.9310276111966771E-6</v>
      </c>
      <c r="D20" s="151">
        <v>3.2520907489665417E-6</v>
      </c>
      <c r="E20" s="151">
        <v>2.3741853090907592E-6</v>
      </c>
      <c r="F20" s="151">
        <v>2.9019786657713052E-6</v>
      </c>
      <c r="G20" s="151">
        <v>5.7741893665157078E-6</v>
      </c>
      <c r="H20" s="151">
        <v>3.7927481902066966E-6</v>
      </c>
      <c r="I20" s="151">
        <v>4.8446716557610487E-6</v>
      </c>
      <c r="J20" s="151">
        <v>4.0488466167507852E-6</v>
      </c>
      <c r="K20" s="151">
        <v>1.7175312153785506E-6</v>
      </c>
      <c r="L20" s="151">
        <v>1.4642085130141022E-6</v>
      </c>
      <c r="M20" s="151">
        <v>3.6168286726562075E-6</v>
      </c>
      <c r="N20" s="151">
        <v>3.2341836703039563E-5</v>
      </c>
      <c r="O20" s="151">
        <v>1.3214288678875007E-5</v>
      </c>
      <c r="P20" s="151">
        <v>2.764387804407787E-6</v>
      </c>
      <c r="Q20" s="151">
        <v>3.3036094280920343E-6</v>
      </c>
      <c r="R20" s="151">
        <v>4.7747707428429769E-6</v>
      </c>
      <c r="S20" s="151">
        <v>1.0001762581799223</v>
      </c>
      <c r="T20" s="151">
        <v>1.3301011183188796E-4</v>
      </c>
      <c r="U20" s="151">
        <v>3.0755746587332091E-6</v>
      </c>
      <c r="V20" s="151">
        <v>6.9944216407141955E-5</v>
      </c>
      <c r="W20" s="151">
        <v>6.1112244461011544E-6</v>
      </c>
      <c r="X20" s="151">
        <v>7.2579342817600331E-6</v>
      </c>
      <c r="Y20" s="151">
        <v>4.2941854744988464E-6</v>
      </c>
      <c r="Z20" s="151">
        <v>9.9299181672534305E-6</v>
      </c>
      <c r="AA20" s="151">
        <v>7.008774542462269E-6</v>
      </c>
      <c r="AB20" s="151">
        <v>3.2544128187846052E-6</v>
      </c>
      <c r="AC20" s="151">
        <v>8.776565646950947E-6</v>
      </c>
      <c r="AD20" s="151">
        <v>1.0278688833620161E-5</v>
      </c>
      <c r="AE20" s="151">
        <v>5.1932141341718965E-5</v>
      </c>
      <c r="AF20" s="151">
        <v>4.5959528077892172E-6</v>
      </c>
      <c r="AG20" s="151">
        <v>3.3117035915625421E-6</v>
      </c>
      <c r="AH20" s="151">
        <v>5.2413179531283182E-6</v>
      </c>
      <c r="AI20" s="151">
        <v>5.8217906025071003E-5</v>
      </c>
      <c r="AJ20" s="151">
        <v>6.105882523221492E-6</v>
      </c>
      <c r="AK20" s="151">
        <v>2.5923154965060578E-6</v>
      </c>
      <c r="AL20" s="151">
        <v>1.1976852795759025E-5</v>
      </c>
      <c r="AM20" s="107"/>
      <c r="AN20">
        <v>18</v>
      </c>
      <c r="AO20" s="166">
        <f t="shared" si="4"/>
        <v>0</v>
      </c>
      <c r="AP20" s="166">
        <f t="shared" si="70"/>
        <v>0</v>
      </c>
      <c r="AQ20" s="166">
        <f t="shared" si="71"/>
        <v>0</v>
      </c>
      <c r="AR20" s="166">
        <f t="shared" si="72"/>
        <v>0</v>
      </c>
      <c r="AS20" s="166">
        <f t="shared" si="73"/>
        <v>0</v>
      </c>
      <c r="AT20" s="166">
        <f t="shared" si="74"/>
        <v>0</v>
      </c>
      <c r="AU20" s="166">
        <f t="shared" si="75"/>
        <v>0</v>
      </c>
      <c r="AV20" s="166">
        <f t="shared" si="76"/>
        <v>0</v>
      </c>
      <c r="AW20" s="166">
        <f t="shared" si="21"/>
        <v>0</v>
      </c>
      <c r="AX20" s="166">
        <f t="shared" si="22"/>
        <v>0</v>
      </c>
      <c r="AY20" s="166">
        <f t="shared" si="23"/>
        <v>0</v>
      </c>
      <c r="AZ20" s="166">
        <f t="shared" si="24"/>
        <v>0</v>
      </c>
      <c r="BA20" s="166">
        <f t="shared" si="25"/>
        <v>0</v>
      </c>
      <c r="BB20" s="166">
        <f t="shared" si="26"/>
        <v>0</v>
      </c>
      <c r="BC20" s="166">
        <f t="shared" si="27"/>
        <v>0</v>
      </c>
      <c r="BD20" s="166">
        <f t="shared" si="28"/>
        <v>0</v>
      </c>
      <c r="BE20" s="166">
        <f t="shared" si="29"/>
        <v>0</v>
      </c>
      <c r="BF20" s="166">
        <f t="shared" si="30"/>
        <v>0</v>
      </c>
      <c r="BG20" s="166">
        <f t="shared" si="31"/>
        <v>0</v>
      </c>
      <c r="BH20" s="166">
        <f t="shared" si="32"/>
        <v>0</v>
      </c>
      <c r="BI20" s="166">
        <f t="shared" si="33"/>
        <v>0</v>
      </c>
      <c r="BJ20" s="166">
        <f t="shared" si="34"/>
        <v>0</v>
      </c>
      <c r="BK20" s="166">
        <f t="shared" si="35"/>
        <v>0</v>
      </c>
      <c r="BL20" s="166">
        <f t="shared" si="36"/>
        <v>0</v>
      </c>
      <c r="BM20" s="166">
        <f t="shared" si="37"/>
        <v>0</v>
      </c>
      <c r="BN20" s="166">
        <f t="shared" si="38"/>
        <v>0</v>
      </c>
      <c r="BO20" s="166">
        <f t="shared" si="39"/>
        <v>0</v>
      </c>
      <c r="BP20" s="166">
        <f t="shared" si="40"/>
        <v>0</v>
      </c>
      <c r="BQ20" s="166">
        <f t="shared" si="41"/>
        <v>0</v>
      </c>
      <c r="BR20" s="166">
        <f t="shared" si="42"/>
        <v>0</v>
      </c>
      <c r="BS20" s="166">
        <f t="shared" si="43"/>
        <v>0</v>
      </c>
      <c r="BT20" s="166">
        <f t="shared" si="44"/>
        <v>0</v>
      </c>
      <c r="BU20" s="166">
        <f t="shared" si="85"/>
        <v>0</v>
      </c>
      <c r="BV20" s="166">
        <f t="shared" si="86"/>
        <v>0</v>
      </c>
      <c r="BW20" s="166">
        <f t="shared" si="87"/>
        <v>0</v>
      </c>
      <c r="BX20" s="166">
        <f t="shared" si="88"/>
        <v>0</v>
      </c>
      <c r="BY20" s="166">
        <f t="shared" si="89"/>
        <v>0</v>
      </c>
      <c r="BZ20" s="167">
        <f t="shared" si="19"/>
        <v>0</v>
      </c>
      <c r="CA20" s="104"/>
      <c r="CB20">
        <v>18</v>
      </c>
      <c r="CC20" s="159">
        <f t="shared" si="84"/>
        <v>0</v>
      </c>
      <c r="CD20" s="159">
        <f t="shared" si="77"/>
        <v>0</v>
      </c>
      <c r="CE20" s="159">
        <f t="shared" si="78"/>
        <v>0</v>
      </c>
      <c r="CF20" s="159">
        <f t="shared" si="79"/>
        <v>0</v>
      </c>
      <c r="CG20" s="159">
        <f t="shared" si="80"/>
        <v>0</v>
      </c>
      <c r="CH20" s="159">
        <f t="shared" si="81"/>
        <v>0</v>
      </c>
      <c r="CI20" s="159">
        <f t="shared" si="82"/>
        <v>0</v>
      </c>
      <c r="CJ20" s="159">
        <f t="shared" si="83"/>
        <v>0</v>
      </c>
      <c r="CK20" s="159">
        <f t="shared" si="46"/>
        <v>0</v>
      </c>
      <c r="CL20" s="159">
        <f t="shared" si="47"/>
        <v>0</v>
      </c>
      <c r="CM20" s="159">
        <f t="shared" si="48"/>
        <v>0</v>
      </c>
      <c r="CN20" s="159">
        <f t="shared" si="49"/>
        <v>0</v>
      </c>
      <c r="CO20" s="159">
        <f t="shared" si="50"/>
        <v>0</v>
      </c>
      <c r="CP20" s="159">
        <f t="shared" si="51"/>
        <v>0</v>
      </c>
      <c r="CQ20" s="159">
        <f t="shared" si="52"/>
        <v>0</v>
      </c>
      <c r="CR20" s="159">
        <f t="shared" si="53"/>
        <v>0</v>
      </c>
      <c r="CS20" s="159">
        <f t="shared" si="54"/>
        <v>0</v>
      </c>
      <c r="CT20" s="159">
        <f t="shared" si="55"/>
        <v>0</v>
      </c>
      <c r="CU20" s="159">
        <f t="shared" si="56"/>
        <v>0</v>
      </c>
      <c r="CV20" s="159">
        <f t="shared" si="57"/>
        <v>0</v>
      </c>
      <c r="CW20" s="159">
        <f t="shared" si="58"/>
        <v>0</v>
      </c>
      <c r="CX20" s="159">
        <f t="shared" si="59"/>
        <v>0</v>
      </c>
      <c r="CY20" s="159">
        <f t="shared" si="60"/>
        <v>0</v>
      </c>
      <c r="CZ20" s="159">
        <f t="shared" si="61"/>
        <v>0</v>
      </c>
      <c r="DA20" s="159">
        <f t="shared" si="62"/>
        <v>0</v>
      </c>
      <c r="DB20" s="159">
        <f t="shared" si="63"/>
        <v>0</v>
      </c>
      <c r="DC20" s="159">
        <f t="shared" si="64"/>
        <v>0</v>
      </c>
      <c r="DD20" s="159">
        <f t="shared" si="65"/>
        <v>0</v>
      </c>
      <c r="DE20" s="159">
        <f t="shared" si="66"/>
        <v>0</v>
      </c>
      <c r="DF20" s="159">
        <f t="shared" si="67"/>
        <v>0</v>
      </c>
      <c r="DG20" s="159">
        <f t="shared" si="68"/>
        <v>0</v>
      </c>
      <c r="DH20" s="159">
        <f t="shared" si="69"/>
        <v>0</v>
      </c>
      <c r="DI20" s="159">
        <f t="shared" si="90"/>
        <v>0</v>
      </c>
      <c r="DJ20" s="159">
        <f t="shared" si="91"/>
        <v>0</v>
      </c>
      <c r="DK20" s="159">
        <f t="shared" si="92"/>
        <v>0</v>
      </c>
      <c r="DL20" s="159">
        <f t="shared" si="93"/>
        <v>0</v>
      </c>
      <c r="DM20" s="159">
        <f t="shared" si="94"/>
        <v>0</v>
      </c>
      <c r="DN20" s="172">
        <f t="shared" si="18"/>
        <v>0</v>
      </c>
    </row>
    <row r="21" spans="1:118" ht="15" customHeight="1" x14ac:dyDescent="0.15">
      <c r="A21">
        <v>19</v>
      </c>
      <c r="B21" s="151">
        <v>2.6951734869717117E-4</v>
      </c>
      <c r="C21" s="151">
        <v>1.846702677774083E-4</v>
      </c>
      <c r="D21" s="151">
        <v>7.1468409567173566E-5</v>
      </c>
      <c r="E21" s="151">
        <v>3.8443775114413217E-5</v>
      </c>
      <c r="F21" s="151">
        <v>5.4912217880973279E-5</v>
      </c>
      <c r="G21" s="151">
        <v>4.8295921015675588E-5</v>
      </c>
      <c r="H21" s="151">
        <v>5.4630454835603694E-5</v>
      </c>
      <c r="I21" s="151">
        <v>3.7551420148316359E-5</v>
      </c>
      <c r="J21" s="151">
        <v>6.0613732890840813E-5</v>
      </c>
      <c r="K21" s="151">
        <v>3.5314050701031394E-5</v>
      </c>
      <c r="L21" s="151">
        <v>3.012577619034257E-5</v>
      </c>
      <c r="M21" s="151">
        <v>3.19590869255702E-5</v>
      </c>
      <c r="N21" s="151">
        <v>3.7834845216020373E-5</v>
      </c>
      <c r="O21" s="151">
        <v>1.0374005707662749E-4</v>
      </c>
      <c r="P21" s="151">
        <v>3.5895951857707096E-5</v>
      </c>
      <c r="Q21" s="151">
        <v>1.9848850437769489E-5</v>
      </c>
      <c r="R21" s="151">
        <v>3.6074763031580364E-5</v>
      </c>
      <c r="S21" s="151">
        <v>1.9886378988083933E-5</v>
      </c>
      <c r="T21" s="151">
        <v>1.0291115863910612</v>
      </c>
      <c r="U21" s="151">
        <v>7.4208740449277621E-5</v>
      </c>
      <c r="V21" s="151">
        <v>6.7782689919361112E-5</v>
      </c>
      <c r="W21" s="151">
        <v>6.7016735179823767E-5</v>
      </c>
      <c r="X21" s="151">
        <v>6.803124547347305E-5</v>
      </c>
      <c r="Y21" s="151">
        <v>8.249092581257163E-5</v>
      </c>
      <c r="Z21" s="151">
        <v>6.7685317936355167E-5</v>
      </c>
      <c r="AA21" s="151">
        <v>5.3062603886776456E-5</v>
      </c>
      <c r="AB21" s="151">
        <v>1.1503225614273682E-5</v>
      </c>
      <c r="AC21" s="151">
        <v>8.040303446535344E-4</v>
      </c>
      <c r="AD21" s="151">
        <v>5.2906727080921089E-5</v>
      </c>
      <c r="AE21" s="151">
        <v>5.0224263073242563E-3</v>
      </c>
      <c r="AF21" s="151">
        <v>5.3067365566748258E-5</v>
      </c>
      <c r="AG21" s="151">
        <v>4.2122387880942027E-5</v>
      </c>
      <c r="AH21" s="151">
        <v>9.5055036319987386E-5</v>
      </c>
      <c r="AI21" s="151">
        <v>2.9748992034864507E-4</v>
      </c>
      <c r="AJ21" s="151">
        <v>3.966090770294473E-4</v>
      </c>
      <c r="AK21" s="151">
        <v>6.2624973883291206E-5</v>
      </c>
      <c r="AL21" s="151">
        <v>9.7420939952230594E-4</v>
      </c>
      <c r="AM21" s="107"/>
      <c r="AN21">
        <v>19</v>
      </c>
      <c r="AO21" s="166">
        <f t="shared" si="4"/>
        <v>0</v>
      </c>
      <c r="AP21" s="166">
        <f t="shared" si="70"/>
        <v>0</v>
      </c>
      <c r="AQ21" s="166">
        <f t="shared" si="71"/>
        <v>0</v>
      </c>
      <c r="AR21" s="166">
        <f t="shared" si="72"/>
        <v>0</v>
      </c>
      <c r="AS21" s="166">
        <f t="shared" si="73"/>
        <v>0</v>
      </c>
      <c r="AT21" s="166">
        <f t="shared" si="74"/>
        <v>0</v>
      </c>
      <c r="AU21" s="166">
        <f t="shared" si="75"/>
        <v>0</v>
      </c>
      <c r="AV21" s="166">
        <f t="shared" si="76"/>
        <v>0</v>
      </c>
      <c r="AW21" s="166">
        <f t="shared" si="21"/>
        <v>0</v>
      </c>
      <c r="AX21" s="166">
        <f t="shared" si="22"/>
        <v>0</v>
      </c>
      <c r="AY21" s="166">
        <f t="shared" si="23"/>
        <v>0</v>
      </c>
      <c r="AZ21" s="166">
        <f t="shared" si="24"/>
        <v>0</v>
      </c>
      <c r="BA21" s="166">
        <f t="shared" si="25"/>
        <v>0</v>
      </c>
      <c r="BB21" s="166">
        <f t="shared" si="26"/>
        <v>0</v>
      </c>
      <c r="BC21" s="166">
        <f t="shared" si="27"/>
        <v>0</v>
      </c>
      <c r="BD21" s="166">
        <f t="shared" si="28"/>
        <v>0</v>
      </c>
      <c r="BE21" s="166">
        <f t="shared" si="29"/>
        <v>0</v>
      </c>
      <c r="BF21" s="166">
        <f t="shared" si="30"/>
        <v>0</v>
      </c>
      <c r="BG21" s="166">
        <f t="shared" si="31"/>
        <v>0</v>
      </c>
      <c r="BH21" s="166">
        <f t="shared" si="32"/>
        <v>0</v>
      </c>
      <c r="BI21" s="166">
        <f t="shared" si="33"/>
        <v>0</v>
      </c>
      <c r="BJ21" s="166">
        <f t="shared" si="34"/>
        <v>0</v>
      </c>
      <c r="BK21" s="166">
        <f t="shared" si="35"/>
        <v>0</v>
      </c>
      <c r="BL21" s="166">
        <f t="shared" si="36"/>
        <v>0</v>
      </c>
      <c r="BM21" s="166">
        <f t="shared" si="37"/>
        <v>0</v>
      </c>
      <c r="BN21" s="166">
        <f t="shared" si="38"/>
        <v>0</v>
      </c>
      <c r="BO21" s="166">
        <f t="shared" si="39"/>
        <v>0</v>
      </c>
      <c r="BP21" s="166">
        <f t="shared" si="40"/>
        <v>0</v>
      </c>
      <c r="BQ21" s="166">
        <f t="shared" si="41"/>
        <v>0</v>
      </c>
      <c r="BR21" s="166">
        <f t="shared" si="42"/>
        <v>0</v>
      </c>
      <c r="BS21" s="166">
        <f t="shared" si="43"/>
        <v>0</v>
      </c>
      <c r="BT21" s="166">
        <f t="shared" si="44"/>
        <v>0</v>
      </c>
      <c r="BU21" s="166">
        <f t="shared" si="85"/>
        <v>0</v>
      </c>
      <c r="BV21" s="166">
        <f t="shared" si="86"/>
        <v>0</v>
      </c>
      <c r="BW21" s="166">
        <f t="shared" si="87"/>
        <v>0</v>
      </c>
      <c r="BX21" s="166">
        <f t="shared" si="88"/>
        <v>0</v>
      </c>
      <c r="BY21" s="166">
        <f t="shared" si="89"/>
        <v>0</v>
      </c>
      <c r="BZ21" s="167">
        <f t="shared" si="19"/>
        <v>0</v>
      </c>
      <c r="CA21" s="104"/>
      <c r="CB21">
        <v>19</v>
      </c>
      <c r="CC21" s="159">
        <f t="shared" si="84"/>
        <v>0</v>
      </c>
      <c r="CD21" s="159">
        <f t="shared" si="77"/>
        <v>0</v>
      </c>
      <c r="CE21" s="159">
        <f t="shared" si="78"/>
        <v>0</v>
      </c>
      <c r="CF21" s="159">
        <f t="shared" si="79"/>
        <v>0</v>
      </c>
      <c r="CG21" s="159">
        <f t="shared" si="80"/>
        <v>0</v>
      </c>
      <c r="CH21" s="159">
        <f t="shared" si="81"/>
        <v>0</v>
      </c>
      <c r="CI21" s="159">
        <f t="shared" si="82"/>
        <v>0</v>
      </c>
      <c r="CJ21" s="159">
        <f t="shared" si="83"/>
        <v>0</v>
      </c>
      <c r="CK21" s="159">
        <f t="shared" si="46"/>
        <v>0</v>
      </c>
      <c r="CL21" s="159">
        <f t="shared" si="47"/>
        <v>0</v>
      </c>
      <c r="CM21" s="159">
        <f t="shared" si="48"/>
        <v>0</v>
      </c>
      <c r="CN21" s="159">
        <f t="shared" si="49"/>
        <v>0</v>
      </c>
      <c r="CO21" s="159">
        <f t="shared" si="50"/>
        <v>0</v>
      </c>
      <c r="CP21" s="159">
        <f t="shared" si="51"/>
        <v>0</v>
      </c>
      <c r="CQ21" s="159">
        <f t="shared" si="52"/>
        <v>0</v>
      </c>
      <c r="CR21" s="159">
        <f t="shared" si="53"/>
        <v>0</v>
      </c>
      <c r="CS21" s="159">
        <f t="shared" si="54"/>
        <v>0</v>
      </c>
      <c r="CT21" s="159">
        <f t="shared" si="55"/>
        <v>0</v>
      </c>
      <c r="CU21" s="159">
        <f t="shared" si="56"/>
        <v>0</v>
      </c>
      <c r="CV21" s="159">
        <f t="shared" si="57"/>
        <v>0</v>
      </c>
      <c r="CW21" s="159">
        <f t="shared" si="58"/>
        <v>0</v>
      </c>
      <c r="CX21" s="159">
        <f t="shared" si="59"/>
        <v>0</v>
      </c>
      <c r="CY21" s="159">
        <f t="shared" si="60"/>
        <v>0</v>
      </c>
      <c r="CZ21" s="159">
        <f t="shared" si="61"/>
        <v>0</v>
      </c>
      <c r="DA21" s="159">
        <f t="shared" si="62"/>
        <v>0</v>
      </c>
      <c r="DB21" s="159">
        <f t="shared" si="63"/>
        <v>0</v>
      </c>
      <c r="DC21" s="159">
        <f t="shared" si="64"/>
        <v>0</v>
      </c>
      <c r="DD21" s="159">
        <f t="shared" si="65"/>
        <v>0</v>
      </c>
      <c r="DE21" s="159">
        <f t="shared" si="66"/>
        <v>0</v>
      </c>
      <c r="DF21" s="159">
        <f t="shared" si="67"/>
        <v>0</v>
      </c>
      <c r="DG21" s="159">
        <f t="shared" si="68"/>
        <v>0</v>
      </c>
      <c r="DH21" s="159">
        <f t="shared" si="69"/>
        <v>0</v>
      </c>
      <c r="DI21" s="159">
        <f t="shared" si="90"/>
        <v>0</v>
      </c>
      <c r="DJ21" s="159">
        <f t="shared" si="91"/>
        <v>0</v>
      </c>
      <c r="DK21" s="159">
        <f t="shared" si="92"/>
        <v>0</v>
      </c>
      <c r="DL21" s="159">
        <f t="shared" si="93"/>
        <v>0</v>
      </c>
      <c r="DM21" s="159">
        <f t="shared" si="94"/>
        <v>0</v>
      </c>
      <c r="DN21" s="172">
        <f t="shared" si="18"/>
        <v>0</v>
      </c>
    </row>
    <row r="22" spans="1:118" ht="15" customHeight="1" x14ac:dyDescent="0.15">
      <c r="A22">
        <v>20</v>
      </c>
      <c r="B22" s="151">
        <v>3.8919624379674927E-3</v>
      </c>
      <c r="C22" s="151">
        <v>1.0322094817402615E-3</v>
      </c>
      <c r="D22" s="151">
        <v>3.9771792119142214E-3</v>
      </c>
      <c r="E22" s="151">
        <v>3.1709938789055099E-2</v>
      </c>
      <c r="F22" s="151">
        <v>6.8130954972460489E-3</v>
      </c>
      <c r="G22" s="151">
        <v>2.0591270821257346E-3</v>
      </c>
      <c r="H22" s="151">
        <v>4.5716038421338492E-3</v>
      </c>
      <c r="I22" s="151">
        <v>2.2932799654163893E-3</v>
      </c>
      <c r="J22" s="151">
        <v>5.5756316368099365E-3</v>
      </c>
      <c r="K22" s="151">
        <v>4.5716384329536853E-3</v>
      </c>
      <c r="L22" s="151">
        <v>1.2546821524346687E-2</v>
      </c>
      <c r="M22" s="151">
        <v>9.4413568428801658E-4</v>
      </c>
      <c r="N22" s="151">
        <v>1.3044074178776583E-3</v>
      </c>
      <c r="O22" s="151">
        <v>2.5754282476099662E-3</v>
      </c>
      <c r="P22" s="151">
        <v>1.8670044766234684E-3</v>
      </c>
      <c r="Q22" s="151">
        <v>2.3931117868512667E-3</v>
      </c>
      <c r="R22" s="151">
        <v>1.9930907556686343E-3</v>
      </c>
      <c r="S22" s="151">
        <v>2.7196790530719739E-3</v>
      </c>
      <c r="T22" s="151">
        <v>1.4504950145731736E-3</v>
      </c>
      <c r="U22" s="151">
        <v>1.0193998200830297</v>
      </c>
      <c r="V22" s="151">
        <v>3.5602408986904841E-3</v>
      </c>
      <c r="W22" s="151">
        <v>5.2850045702609256E-3</v>
      </c>
      <c r="X22" s="151">
        <v>3.6025642561786425E-3</v>
      </c>
      <c r="Y22" s="151">
        <v>2.7822949381273209E-3</v>
      </c>
      <c r="Z22" s="151">
        <v>2.3458932058438987E-3</v>
      </c>
      <c r="AA22" s="151">
        <v>2.455660872054542E-3</v>
      </c>
      <c r="AB22" s="151">
        <v>3.0204881426481889E-4</v>
      </c>
      <c r="AC22" s="151">
        <v>1.3890069244750893E-3</v>
      </c>
      <c r="AD22" s="151">
        <v>1.022341201552595E-2</v>
      </c>
      <c r="AE22" s="151">
        <v>4.1744294774868794E-3</v>
      </c>
      <c r="AF22" s="151">
        <v>9.0662690630728317E-3</v>
      </c>
      <c r="AG22" s="151">
        <v>2.3811896284168686E-3</v>
      </c>
      <c r="AH22" s="151">
        <v>1.9924799197222318E-2</v>
      </c>
      <c r="AI22" s="151">
        <v>3.2929079339790559E-3</v>
      </c>
      <c r="AJ22" s="151">
        <v>4.9564417826617069E-3</v>
      </c>
      <c r="AK22" s="151">
        <v>7.1258137771373117E-2</v>
      </c>
      <c r="AL22" s="151">
        <v>1.9818829637710069E-3</v>
      </c>
      <c r="AM22" s="107"/>
      <c r="AN22">
        <v>20</v>
      </c>
      <c r="AO22" s="166">
        <f t="shared" si="4"/>
        <v>0</v>
      </c>
      <c r="AP22" s="166">
        <f t="shared" si="70"/>
        <v>0</v>
      </c>
      <c r="AQ22" s="166">
        <f t="shared" si="71"/>
        <v>0</v>
      </c>
      <c r="AR22" s="166">
        <f t="shared" si="72"/>
        <v>0</v>
      </c>
      <c r="AS22" s="166">
        <f t="shared" si="73"/>
        <v>0</v>
      </c>
      <c r="AT22" s="166">
        <f t="shared" si="74"/>
        <v>0</v>
      </c>
      <c r="AU22" s="166">
        <f t="shared" si="75"/>
        <v>0</v>
      </c>
      <c r="AV22" s="166">
        <f t="shared" si="76"/>
        <v>0</v>
      </c>
      <c r="AW22" s="166">
        <f t="shared" si="21"/>
        <v>0</v>
      </c>
      <c r="AX22" s="166">
        <f t="shared" si="22"/>
        <v>0</v>
      </c>
      <c r="AY22" s="166">
        <f t="shared" si="23"/>
        <v>0</v>
      </c>
      <c r="AZ22" s="166">
        <f t="shared" si="24"/>
        <v>0</v>
      </c>
      <c r="BA22" s="166">
        <f t="shared" si="25"/>
        <v>0</v>
      </c>
      <c r="BB22" s="166">
        <f t="shared" si="26"/>
        <v>0</v>
      </c>
      <c r="BC22" s="166">
        <f t="shared" si="27"/>
        <v>0</v>
      </c>
      <c r="BD22" s="166">
        <f t="shared" si="28"/>
        <v>0</v>
      </c>
      <c r="BE22" s="166">
        <f t="shared" si="29"/>
        <v>0</v>
      </c>
      <c r="BF22" s="166">
        <f t="shared" si="30"/>
        <v>0</v>
      </c>
      <c r="BG22" s="166">
        <f t="shared" si="31"/>
        <v>0</v>
      </c>
      <c r="BH22" s="166">
        <f t="shared" si="32"/>
        <v>0</v>
      </c>
      <c r="BI22" s="166">
        <f t="shared" si="33"/>
        <v>0</v>
      </c>
      <c r="BJ22" s="166">
        <f t="shared" si="34"/>
        <v>0</v>
      </c>
      <c r="BK22" s="166">
        <f t="shared" si="35"/>
        <v>0</v>
      </c>
      <c r="BL22" s="166">
        <f t="shared" si="36"/>
        <v>0</v>
      </c>
      <c r="BM22" s="166">
        <f t="shared" si="37"/>
        <v>0</v>
      </c>
      <c r="BN22" s="166">
        <f t="shared" si="38"/>
        <v>0</v>
      </c>
      <c r="BO22" s="166">
        <f t="shared" si="39"/>
        <v>0</v>
      </c>
      <c r="BP22" s="166">
        <f t="shared" si="40"/>
        <v>0</v>
      </c>
      <c r="BQ22" s="166">
        <f t="shared" si="41"/>
        <v>0</v>
      </c>
      <c r="BR22" s="166">
        <f t="shared" si="42"/>
        <v>0</v>
      </c>
      <c r="BS22" s="166">
        <f t="shared" si="43"/>
        <v>0</v>
      </c>
      <c r="BT22" s="166">
        <f t="shared" si="44"/>
        <v>0</v>
      </c>
      <c r="BU22" s="166">
        <f t="shared" si="85"/>
        <v>0</v>
      </c>
      <c r="BV22" s="166">
        <f t="shared" si="86"/>
        <v>0</v>
      </c>
      <c r="BW22" s="166">
        <f t="shared" si="87"/>
        <v>0</v>
      </c>
      <c r="BX22" s="166">
        <f t="shared" si="88"/>
        <v>0</v>
      </c>
      <c r="BY22" s="166">
        <f t="shared" si="89"/>
        <v>0</v>
      </c>
      <c r="BZ22" s="167">
        <f t="shared" si="19"/>
        <v>0</v>
      </c>
      <c r="CA22" s="104"/>
      <c r="CB22">
        <v>20</v>
      </c>
      <c r="CC22" s="159">
        <f t="shared" si="84"/>
        <v>0</v>
      </c>
      <c r="CD22" s="159">
        <f t="shared" si="77"/>
        <v>0</v>
      </c>
      <c r="CE22" s="159">
        <f t="shared" si="78"/>
        <v>0</v>
      </c>
      <c r="CF22" s="159">
        <f t="shared" si="79"/>
        <v>0</v>
      </c>
      <c r="CG22" s="159">
        <f t="shared" si="80"/>
        <v>0</v>
      </c>
      <c r="CH22" s="159">
        <f t="shared" si="81"/>
        <v>0</v>
      </c>
      <c r="CI22" s="159">
        <f t="shared" si="82"/>
        <v>0</v>
      </c>
      <c r="CJ22" s="159">
        <f t="shared" si="83"/>
        <v>0</v>
      </c>
      <c r="CK22" s="159">
        <f t="shared" si="46"/>
        <v>0</v>
      </c>
      <c r="CL22" s="159">
        <f t="shared" si="47"/>
        <v>0</v>
      </c>
      <c r="CM22" s="159">
        <f t="shared" si="48"/>
        <v>0</v>
      </c>
      <c r="CN22" s="159">
        <f t="shared" si="49"/>
        <v>0</v>
      </c>
      <c r="CO22" s="159">
        <f t="shared" si="50"/>
        <v>0</v>
      </c>
      <c r="CP22" s="159">
        <f t="shared" si="51"/>
        <v>0</v>
      </c>
      <c r="CQ22" s="159">
        <f t="shared" si="52"/>
        <v>0</v>
      </c>
      <c r="CR22" s="159">
        <f t="shared" si="53"/>
        <v>0</v>
      </c>
      <c r="CS22" s="159">
        <f t="shared" si="54"/>
        <v>0</v>
      </c>
      <c r="CT22" s="159">
        <f t="shared" si="55"/>
        <v>0</v>
      </c>
      <c r="CU22" s="159">
        <f t="shared" si="56"/>
        <v>0</v>
      </c>
      <c r="CV22" s="159">
        <f t="shared" si="57"/>
        <v>0</v>
      </c>
      <c r="CW22" s="159">
        <f t="shared" si="58"/>
        <v>0</v>
      </c>
      <c r="CX22" s="159">
        <f t="shared" si="59"/>
        <v>0</v>
      </c>
      <c r="CY22" s="159">
        <f t="shared" si="60"/>
        <v>0</v>
      </c>
      <c r="CZ22" s="159">
        <f t="shared" si="61"/>
        <v>0</v>
      </c>
      <c r="DA22" s="159">
        <f t="shared" si="62"/>
        <v>0</v>
      </c>
      <c r="DB22" s="159">
        <f t="shared" si="63"/>
        <v>0</v>
      </c>
      <c r="DC22" s="159">
        <f t="shared" si="64"/>
        <v>0</v>
      </c>
      <c r="DD22" s="159">
        <f t="shared" si="65"/>
        <v>0</v>
      </c>
      <c r="DE22" s="159">
        <f t="shared" si="66"/>
        <v>0</v>
      </c>
      <c r="DF22" s="159">
        <f t="shared" si="67"/>
        <v>0</v>
      </c>
      <c r="DG22" s="159">
        <f t="shared" si="68"/>
        <v>0</v>
      </c>
      <c r="DH22" s="159">
        <f t="shared" si="69"/>
        <v>0</v>
      </c>
      <c r="DI22" s="159">
        <f t="shared" si="90"/>
        <v>0</v>
      </c>
      <c r="DJ22" s="159">
        <f t="shared" si="91"/>
        <v>0</v>
      </c>
      <c r="DK22" s="159">
        <f t="shared" si="92"/>
        <v>0</v>
      </c>
      <c r="DL22" s="159">
        <f t="shared" si="93"/>
        <v>0</v>
      </c>
      <c r="DM22" s="159">
        <f t="shared" si="94"/>
        <v>0</v>
      </c>
      <c r="DN22" s="172">
        <f t="shared" si="18"/>
        <v>0</v>
      </c>
    </row>
    <row r="23" spans="1:118" ht="15" customHeight="1" x14ac:dyDescent="0.15">
      <c r="A23">
        <v>21</v>
      </c>
      <c r="B23" s="151">
        <v>4.1238120775073384E-3</v>
      </c>
      <c r="C23" s="151">
        <v>3.6469214576694857E-3</v>
      </c>
      <c r="D23" s="151">
        <v>2.708222385456959E-3</v>
      </c>
      <c r="E23" s="151">
        <v>4.4751637398710046E-3</v>
      </c>
      <c r="F23" s="151">
        <v>7.3990910059888535E-3</v>
      </c>
      <c r="G23" s="151">
        <v>1.8487950211484049E-3</v>
      </c>
      <c r="H23" s="151">
        <v>4.0991923697623021E-3</v>
      </c>
      <c r="I23" s="151">
        <v>5.1575303706127762E-3</v>
      </c>
      <c r="J23" s="151">
        <v>7.2615006318105628E-3</v>
      </c>
      <c r="K23" s="151">
        <v>4.5388562870639507E-3</v>
      </c>
      <c r="L23" s="151">
        <v>4.8636829632296621E-3</v>
      </c>
      <c r="M23" s="151">
        <v>3.9527541791965813E-3</v>
      </c>
      <c r="N23" s="151">
        <v>3.1417988526022335E-3</v>
      </c>
      <c r="O23" s="151">
        <v>2.927688357026051E-3</v>
      </c>
      <c r="P23" s="151">
        <v>2.4074014845580057E-3</v>
      </c>
      <c r="Q23" s="151">
        <v>6.1729956907816217E-3</v>
      </c>
      <c r="R23" s="151">
        <v>3.7196919781177064E-3</v>
      </c>
      <c r="S23" s="151">
        <v>1.8408630434407593E-3</v>
      </c>
      <c r="T23" s="151">
        <v>1.8655209543216929E-3</v>
      </c>
      <c r="U23" s="151">
        <v>3.2699802270549092E-3</v>
      </c>
      <c r="V23" s="151">
        <v>1.001507429568997</v>
      </c>
      <c r="W23" s="151">
        <v>2.5692460313102232E-2</v>
      </c>
      <c r="X23" s="151">
        <v>2.0620254545542629E-2</v>
      </c>
      <c r="Y23" s="151">
        <v>2.7763942055348532E-3</v>
      </c>
      <c r="Z23" s="151">
        <v>4.3724056750678586E-3</v>
      </c>
      <c r="AA23" s="151">
        <v>2.2776414858282964E-3</v>
      </c>
      <c r="AB23" s="151">
        <v>1.5839884263767163E-2</v>
      </c>
      <c r="AC23" s="151">
        <v>3.8777025147888663E-3</v>
      </c>
      <c r="AD23" s="151">
        <v>2.7208332732445444E-3</v>
      </c>
      <c r="AE23" s="151">
        <v>6.9937924927850025E-3</v>
      </c>
      <c r="AF23" s="151">
        <v>6.7453756253346743E-3</v>
      </c>
      <c r="AG23" s="151">
        <v>3.4411070991842915E-3</v>
      </c>
      <c r="AH23" s="151">
        <v>2.237129343757777E-3</v>
      </c>
      <c r="AI23" s="151">
        <v>1.3950834896428797E-3</v>
      </c>
      <c r="AJ23" s="151">
        <v>4.3529417871453592E-3</v>
      </c>
      <c r="AK23" s="151">
        <v>1.9561463985244996E-3</v>
      </c>
      <c r="AL23" s="151">
        <v>2.9784556436278655E-3</v>
      </c>
      <c r="AM23" s="107"/>
      <c r="AN23">
        <v>21</v>
      </c>
      <c r="AO23" s="166">
        <f t="shared" si="4"/>
        <v>0</v>
      </c>
      <c r="AP23" s="166">
        <f t="shared" si="70"/>
        <v>0</v>
      </c>
      <c r="AQ23" s="166">
        <f t="shared" si="71"/>
        <v>0</v>
      </c>
      <c r="AR23" s="166">
        <f t="shared" si="72"/>
        <v>0</v>
      </c>
      <c r="AS23" s="166">
        <f t="shared" si="73"/>
        <v>0</v>
      </c>
      <c r="AT23" s="166">
        <f t="shared" si="74"/>
        <v>0</v>
      </c>
      <c r="AU23" s="166">
        <f t="shared" si="75"/>
        <v>0</v>
      </c>
      <c r="AV23" s="166">
        <f t="shared" si="76"/>
        <v>0</v>
      </c>
      <c r="AW23" s="166">
        <f t="shared" si="21"/>
        <v>0</v>
      </c>
      <c r="AX23" s="166">
        <f t="shared" si="22"/>
        <v>0</v>
      </c>
      <c r="AY23" s="166">
        <f t="shared" si="23"/>
        <v>0</v>
      </c>
      <c r="AZ23" s="166">
        <f t="shared" si="24"/>
        <v>0</v>
      </c>
      <c r="BA23" s="166">
        <f t="shared" si="25"/>
        <v>0</v>
      </c>
      <c r="BB23" s="166">
        <f t="shared" si="26"/>
        <v>0</v>
      </c>
      <c r="BC23" s="166">
        <f t="shared" si="27"/>
        <v>0</v>
      </c>
      <c r="BD23" s="166">
        <f t="shared" si="28"/>
        <v>0</v>
      </c>
      <c r="BE23" s="166">
        <f t="shared" si="29"/>
        <v>0</v>
      </c>
      <c r="BF23" s="166">
        <f t="shared" si="30"/>
        <v>0</v>
      </c>
      <c r="BG23" s="166">
        <f t="shared" si="31"/>
        <v>0</v>
      </c>
      <c r="BH23" s="166">
        <f t="shared" si="32"/>
        <v>0</v>
      </c>
      <c r="BI23" s="166">
        <f t="shared" si="33"/>
        <v>0</v>
      </c>
      <c r="BJ23" s="166">
        <f t="shared" si="34"/>
        <v>0</v>
      </c>
      <c r="BK23" s="166">
        <f t="shared" si="35"/>
        <v>0</v>
      </c>
      <c r="BL23" s="166">
        <f t="shared" si="36"/>
        <v>0</v>
      </c>
      <c r="BM23" s="166">
        <f t="shared" si="37"/>
        <v>0</v>
      </c>
      <c r="BN23" s="166">
        <f t="shared" si="38"/>
        <v>0</v>
      </c>
      <c r="BO23" s="166">
        <f t="shared" si="39"/>
        <v>0</v>
      </c>
      <c r="BP23" s="166">
        <f t="shared" si="40"/>
        <v>0</v>
      </c>
      <c r="BQ23" s="166">
        <f t="shared" si="41"/>
        <v>0</v>
      </c>
      <c r="BR23" s="166">
        <f t="shared" si="42"/>
        <v>0</v>
      </c>
      <c r="BS23" s="166">
        <f t="shared" si="43"/>
        <v>0</v>
      </c>
      <c r="BT23" s="166">
        <f t="shared" si="44"/>
        <v>0</v>
      </c>
      <c r="BU23" s="166">
        <f t="shared" si="85"/>
        <v>0</v>
      </c>
      <c r="BV23" s="166">
        <f t="shared" si="86"/>
        <v>0</v>
      </c>
      <c r="BW23" s="166">
        <f t="shared" si="87"/>
        <v>0</v>
      </c>
      <c r="BX23" s="166">
        <f t="shared" si="88"/>
        <v>0</v>
      </c>
      <c r="BY23" s="166">
        <f t="shared" si="89"/>
        <v>0</v>
      </c>
      <c r="BZ23" s="167">
        <f t="shared" si="19"/>
        <v>0</v>
      </c>
      <c r="CA23" s="104"/>
      <c r="CB23">
        <v>21</v>
      </c>
      <c r="CC23" s="159">
        <f t="shared" si="84"/>
        <v>0</v>
      </c>
      <c r="CD23" s="159">
        <f t="shared" si="77"/>
        <v>0</v>
      </c>
      <c r="CE23" s="159">
        <f t="shared" si="78"/>
        <v>0</v>
      </c>
      <c r="CF23" s="159">
        <f t="shared" si="79"/>
        <v>0</v>
      </c>
      <c r="CG23" s="159">
        <f t="shared" si="80"/>
        <v>0</v>
      </c>
      <c r="CH23" s="159">
        <f t="shared" si="81"/>
        <v>0</v>
      </c>
      <c r="CI23" s="159">
        <f t="shared" si="82"/>
        <v>0</v>
      </c>
      <c r="CJ23" s="159">
        <f t="shared" si="83"/>
        <v>0</v>
      </c>
      <c r="CK23" s="159">
        <f t="shared" si="46"/>
        <v>0</v>
      </c>
      <c r="CL23" s="159">
        <f t="shared" si="47"/>
        <v>0</v>
      </c>
      <c r="CM23" s="159">
        <f t="shared" si="48"/>
        <v>0</v>
      </c>
      <c r="CN23" s="159">
        <f t="shared" si="49"/>
        <v>0</v>
      </c>
      <c r="CO23" s="159">
        <f t="shared" si="50"/>
        <v>0</v>
      </c>
      <c r="CP23" s="159">
        <f t="shared" si="51"/>
        <v>0</v>
      </c>
      <c r="CQ23" s="159">
        <f t="shared" si="52"/>
        <v>0</v>
      </c>
      <c r="CR23" s="159">
        <f t="shared" si="53"/>
        <v>0</v>
      </c>
      <c r="CS23" s="159">
        <f t="shared" si="54"/>
        <v>0</v>
      </c>
      <c r="CT23" s="159">
        <f t="shared" si="55"/>
        <v>0</v>
      </c>
      <c r="CU23" s="159">
        <f t="shared" si="56"/>
        <v>0</v>
      </c>
      <c r="CV23" s="159">
        <f t="shared" si="57"/>
        <v>0</v>
      </c>
      <c r="CW23" s="159">
        <f t="shared" si="58"/>
        <v>0</v>
      </c>
      <c r="CX23" s="159">
        <f t="shared" si="59"/>
        <v>0</v>
      </c>
      <c r="CY23" s="159">
        <f t="shared" si="60"/>
        <v>0</v>
      </c>
      <c r="CZ23" s="159">
        <f t="shared" si="61"/>
        <v>0</v>
      </c>
      <c r="DA23" s="159">
        <f t="shared" si="62"/>
        <v>0</v>
      </c>
      <c r="DB23" s="159">
        <f t="shared" si="63"/>
        <v>0</v>
      </c>
      <c r="DC23" s="159">
        <f t="shared" si="64"/>
        <v>0</v>
      </c>
      <c r="DD23" s="159">
        <f t="shared" si="65"/>
        <v>0</v>
      </c>
      <c r="DE23" s="159">
        <f t="shared" si="66"/>
        <v>0</v>
      </c>
      <c r="DF23" s="159">
        <f t="shared" si="67"/>
        <v>0</v>
      </c>
      <c r="DG23" s="159">
        <f t="shared" si="68"/>
        <v>0</v>
      </c>
      <c r="DH23" s="159">
        <f t="shared" si="69"/>
        <v>0</v>
      </c>
      <c r="DI23" s="159">
        <f t="shared" si="90"/>
        <v>0</v>
      </c>
      <c r="DJ23" s="159">
        <f t="shared" si="91"/>
        <v>0</v>
      </c>
      <c r="DK23" s="159">
        <f t="shared" si="92"/>
        <v>0</v>
      </c>
      <c r="DL23" s="159">
        <f t="shared" si="93"/>
        <v>0</v>
      </c>
      <c r="DM23" s="159">
        <f t="shared" si="94"/>
        <v>0</v>
      </c>
      <c r="DN23" s="172">
        <f t="shared" si="18"/>
        <v>0</v>
      </c>
    </row>
    <row r="24" spans="1:118" ht="15" customHeight="1" x14ac:dyDescent="0.15">
      <c r="A24">
        <v>22</v>
      </c>
      <c r="B24" s="151">
        <v>2.0806400969991527E-2</v>
      </c>
      <c r="C24" s="151">
        <v>2.7015475485407048E-2</v>
      </c>
      <c r="D24" s="151">
        <v>7.2832250358478609E-2</v>
      </c>
      <c r="E24" s="151">
        <v>5.8566714653256649E-2</v>
      </c>
      <c r="F24" s="151">
        <v>8.5593911626590552E-2</v>
      </c>
      <c r="G24" s="151">
        <v>3.0186263170946446E-2</v>
      </c>
      <c r="H24" s="151">
        <v>0.10001204327841824</v>
      </c>
      <c r="I24" s="151">
        <v>3.7570227773566507E-2</v>
      </c>
      <c r="J24" s="151">
        <v>7.3240241412327559E-2</v>
      </c>
      <c r="K24" s="151">
        <v>6.8765267676620126E-2</v>
      </c>
      <c r="L24" s="151">
        <v>7.3073108160444836E-2</v>
      </c>
      <c r="M24" s="151">
        <v>2.4929588747016337E-2</v>
      </c>
      <c r="N24" s="151">
        <v>5.7780297157929844E-2</v>
      </c>
      <c r="O24" s="151">
        <v>7.2195371766401673E-2</v>
      </c>
      <c r="P24" s="151">
        <v>1.8075698039640476E-2</v>
      </c>
      <c r="Q24" s="151">
        <v>2.2057160785347429E-2</v>
      </c>
      <c r="R24" s="151">
        <v>8.6697415590097082E-2</v>
      </c>
      <c r="S24" s="151">
        <v>2.443165912538706E-2</v>
      </c>
      <c r="T24" s="151">
        <v>3.3202248763358491E-2</v>
      </c>
      <c r="U24" s="151">
        <v>3.1868670528990707E-2</v>
      </c>
      <c r="V24" s="151">
        <v>1.993155532648706E-2</v>
      </c>
      <c r="W24" s="151">
        <v>1.4176122411818439</v>
      </c>
      <c r="X24" s="151">
        <v>0.11218762343146846</v>
      </c>
      <c r="Y24" s="151">
        <v>8.3612555688981252E-2</v>
      </c>
      <c r="Z24" s="151">
        <v>2.3029299068925774E-2</v>
      </c>
      <c r="AA24" s="151">
        <v>3.4050719425637178E-2</v>
      </c>
      <c r="AB24" s="151">
        <v>7.0534571902788386E-3</v>
      </c>
      <c r="AC24" s="151">
        <v>4.6370976962560609E-2</v>
      </c>
      <c r="AD24" s="151">
        <v>5.2996706206120438E-2</v>
      </c>
      <c r="AE24" s="151">
        <v>6.8676578882791731E-2</v>
      </c>
      <c r="AF24" s="151">
        <v>5.4252831028107185E-2</v>
      </c>
      <c r="AG24" s="151">
        <v>4.072204637201203E-2</v>
      </c>
      <c r="AH24" s="151">
        <v>6.4298868439125925E-2</v>
      </c>
      <c r="AI24" s="151">
        <v>2.3791495606218939E-2</v>
      </c>
      <c r="AJ24" s="151">
        <v>3.8403329716418418E-2</v>
      </c>
      <c r="AK24" s="151">
        <v>1.699704989466462E-2</v>
      </c>
      <c r="AL24" s="151">
        <v>7.1958930652726044E-2</v>
      </c>
      <c r="AM24" s="107"/>
      <c r="AN24">
        <v>22</v>
      </c>
      <c r="AO24" s="166">
        <f t="shared" si="4"/>
        <v>0</v>
      </c>
      <c r="AP24" s="166">
        <f t="shared" si="70"/>
        <v>0</v>
      </c>
      <c r="AQ24" s="166">
        <f t="shared" si="71"/>
        <v>0</v>
      </c>
      <c r="AR24" s="166">
        <f t="shared" si="72"/>
        <v>0</v>
      </c>
      <c r="AS24" s="166">
        <f t="shared" si="73"/>
        <v>0</v>
      </c>
      <c r="AT24" s="166">
        <f t="shared" si="74"/>
        <v>0</v>
      </c>
      <c r="AU24" s="166">
        <f t="shared" si="75"/>
        <v>0</v>
      </c>
      <c r="AV24" s="166">
        <f t="shared" si="76"/>
        <v>0</v>
      </c>
      <c r="AW24" s="166">
        <f t="shared" si="21"/>
        <v>0</v>
      </c>
      <c r="AX24" s="166">
        <f t="shared" si="22"/>
        <v>0</v>
      </c>
      <c r="AY24" s="166">
        <f t="shared" si="23"/>
        <v>0</v>
      </c>
      <c r="AZ24" s="166">
        <f t="shared" si="24"/>
        <v>0</v>
      </c>
      <c r="BA24" s="166">
        <f t="shared" si="25"/>
        <v>0</v>
      </c>
      <c r="BB24" s="166">
        <f t="shared" si="26"/>
        <v>0</v>
      </c>
      <c r="BC24" s="166">
        <f t="shared" si="27"/>
        <v>0</v>
      </c>
      <c r="BD24" s="166">
        <f t="shared" si="28"/>
        <v>0</v>
      </c>
      <c r="BE24" s="166">
        <f t="shared" si="29"/>
        <v>0</v>
      </c>
      <c r="BF24" s="166">
        <f t="shared" si="30"/>
        <v>0</v>
      </c>
      <c r="BG24" s="166">
        <f t="shared" si="31"/>
        <v>0</v>
      </c>
      <c r="BH24" s="166">
        <f t="shared" si="32"/>
        <v>0</v>
      </c>
      <c r="BI24" s="166">
        <f t="shared" si="33"/>
        <v>0</v>
      </c>
      <c r="BJ24" s="166">
        <f t="shared" si="34"/>
        <v>0</v>
      </c>
      <c r="BK24" s="166">
        <f t="shared" si="35"/>
        <v>0</v>
      </c>
      <c r="BL24" s="166">
        <f t="shared" si="36"/>
        <v>0</v>
      </c>
      <c r="BM24" s="166">
        <f t="shared" si="37"/>
        <v>0</v>
      </c>
      <c r="BN24" s="166">
        <f t="shared" si="38"/>
        <v>0</v>
      </c>
      <c r="BO24" s="166">
        <f t="shared" si="39"/>
        <v>0</v>
      </c>
      <c r="BP24" s="166">
        <f t="shared" si="40"/>
        <v>0</v>
      </c>
      <c r="BQ24" s="166">
        <f t="shared" si="41"/>
        <v>0</v>
      </c>
      <c r="BR24" s="166">
        <f t="shared" si="42"/>
        <v>0</v>
      </c>
      <c r="BS24" s="166">
        <f t="shared" si="43"/>
        <v>0</v>
      </c>
      <c r="BT24" s="166">
        <f t="shared" si="44"/>
        <v>0</v>
      </c>
      <c r="BU24" s="166">
        <f t="shared" si="85"/>
        <v>0</v>
      </c>
      <c r="BV24" s="166">
        <f t="shared" si="86"/>
        <v>0</v>
      </c>
      <c r="BW24" s="166">
        <f t="shared" si="87"/>
        <v>0</v>
      </c>
      <c r="BX24" s="166">
        <f t="shared" si="88"/>
        <v>0</v>
      </c>
      <c r="BY24" s="166">
        <f t="shared" si="89"/>
        <v>0</v>
      </c>
      <c r="BZ24" s="167">
        <f t="shared" si="19"/>
        <v>0</v>
      </c>
      <c r="CA24" s="104"/>
      <c r="CB24">
        <v>22</v>
      </c>
      <c r="CC24" s="159">
        <f t="shared" si="84"/>
        <v>0</v>
      </c>
      <c r="CD24" s="159">
        <f t="shared" si="77"/>
        <v>0</v>
      </c>
      <c r="CE24" s="159">
        <f t="shared" si="78"/>
        <v>0</v>
      </c>
      <c r="CF24" s="159">
        <f t="shared" si="79"/>
        <v>0</v>
      </c>
      <c r="CG24" s="159">
        <f t="shared" si="80"/>
        <v>0</v>
      </c>
      <c r="CH24" s="159">
        <f t="shared" si="81"/>
        <v>0</v>
      </c>
      <c r="CI24" s="159">
        <f t="shared" si="82"/>
        <v>0</v>
      </c>
      <c r="CJ24" s="159">
        <f t="shared" si="83"/>
        <v>0</v>
      </c>
      <c r="CK24" s="159">
        <f t="shared" si="46"/>
        <v>0</v>
      </c>
      <c r="CL24" s="159">
        <f t="shared" si="47"/>
        <v>0</v>
      </c>
      <c r="CM24" s="159">
        <f t="shared" si="48"/>
        <v>0</v>
      </c>
      <c r="CN24" s="159">
        <f t="shared" si="49"/>
        <v>0</v>
      </c>
      <c r="CO24" s="159">
        <f t="shared" si="50"/>
        <v>0</v>
      </c>
      <c r="CP24" s="159">
        <f t="shared" si="51"/>
        <v>0</v>
      </c>
      <c r="CQ24" s="159">
        <f t="shared" si="52"/>
        <v>0</v>
      </c>
      <c r="CR24" s="159">
        <f t="shared" si="53"/>
        <v>0</v>
      </c>
      <c r="CS24" s="159">
        <f t="shared" si="54"/>
        <v>0</v>
      </c>
      <c r="CT24" s="159">
        <f t="shared" si="55"/>
        <v>0</v>
      </c>
      <c r="CU24" s="159">
        <f t="shared" si="56"/>
        <v>0</v>
      </c>
      <c r="CV24" s="159">
        <f t="shared" si="57"/>
        <v>0</v>
      </c>
      <c r="CW24" s="159">
        <f t="shared" si="58"/>
        <v>0</v>
      </c>
      <c r="CX24" s="159">
        <f t="shared" si="59"/>
        <v>0</v>
      </c>
      <c r="CY24" s="159">
        <f t="shared" si="60"/>
        <v>0</v>
      </c>
      <c r="CZ24" s="159">
        <f t="shared" si="61"/>
        <v>0</v>
      </c>
      <c r="DA24" s="159">
        <f t="shared" si="62"/>
        <v>0</v>
      </c>
      <c r="DB24" s="159">
        <f t="shared" si="63"/>
        <v>0</v>
      </c>
      <c r="DC24" s="159">
        <f t="shared" si="64"/>
        <v>0</v>
      </c>
      <c r="DD24" s="159">
        <f t="shared" si="65"/>
        <v>0</v>
      </c>
      <c r="DE24" s="159">
        <f t="shared" si="66"/>
        <v>0</v>
      </c>
      <c r="DF24" s="159">
        <f t="shared" si="67"/>
        <v>0</v>
      </c>
      <c r="DG24" s="159">
        <f t="shared" si="68"/>
        <v>0</v>
      </c>
      <c r="DH24" s="159">
        <f t="shared" si="69"/>
        <v>0</v>
      </c>
      <c r="DI24" s="159">
        <f t="shared" si="90"/>
        <v>0</v>
      </c>
      <c r="DJ24" s="159">
        <f t="shared" si="91"/>
        <v>0</v>
      </c>
      <c r="DK24" s="159">
        <f t="shared" si="92"/>
        <v>0</v>
      </c>
      <c r="DL24" s="159">
        <f t="shared" si="93"/>
        <v>0</v>
      </c>
      <c r="DM24" s="159">
        <f t="shared" si="94"/>
        <v>0</v>
      </c>
      <c r="DN24" s="172">
        <f t="shared" si="18"/>
        <v>0</v>
      </c>
    </row>
    <row r="25" spans="1:118" ht="15" customHeight="1" x14ac:dyDescent="0.15">
      <c r="A25">
        <v>23</v>
      </c>
      <c r="B25" s="151">
        <v>5.8007958461032255E-4</v>
      </c>
      <c r="C25" s="151">
        <v>4.4971650527525801E-4</v>
      </c>
      <c r="D25" s="151">
        <v>8.4906072048936956E-4</v>
      </c>
      <c r="E25" s="151">
        <v>1.0575528043838243E-3</v>
      </c>
      <c r="F25" s="151">
        <v>2.0352920620551494E-3</v>
      </c>
      <c r="G25" s="151">
        <v>4.0218965538577653E-4</v>
      </c>
      <c r="H25" s="151">
        <v>5.6470891670643442E-4</v>
      </c>
      <c r="I25" s="151">
        <v>7.2301942709848753E-4</v>
      </c>
      <c r="J25" s="151">
        <v>5.9196424122906564E-4</v>
      </c>
      <c r="K25" s="151">
        <v>8.5887836425014555E-4</v>
      </c>
      <c r="L25" s="151">
        <v>3.7285664791506152E-4</v>
      </c>
      <c r="M25" s="151">
        <v>4.4346457982298197E-4</v>
      </c>
      <c r="N25" s="151">
        <v>3.5627731560581048E-4</v>
      </c>
      <c r="O25" s="151">
        <v>2.8777892507940531E-4</v>
      </c>
      <c r="P25" s="151">
        <v>3.5723391261042152E-4</v>
      </c>
      <c r="Q25" s="151">
        <v>1.0098954555399463E-3</v>
      </c>
      <c r="R25" s="151">
        <v>4.5585384307425845E-4</v>
      </c>
      <c r="S25" s="151">
        <v>2.5315066335752147E-4</v>
      </c>
      <c r="T25" s="151">
        <v>3.519534581710269E-4</v>
      </c>
      <c r="U25" s="151">
        <v>4.982794180021699E-4</v>
      </c>
      <c r="V25" s="151">
        <v>3.9387275362081004E-4</v>
      </c>
      <c r="W25" s="151">
        <v>5.4313230182745462E-4</v>
      </c>
      <c r="X25" s="151">
        <v>1.0325747772210745</v>
      </c>
      <c r="Y25" s="151">
        <v>1.933534595518462E-3</v>
      </c>
      <c r="Z25" s="151">
        <v>2.1376158443425627E-3</v>
      </c>
      <c r="AA25" s="151">
        <v>3.884191368124993E-4</v>
      </c>
      <c r="AB25" s="151">
        <v>1.3769039083936949E-4</v>
      </c>
      <c r="AC25" s="151">
        <v>1.5024878165008542E-3</v>
      </c>
      <c r="AD25" s="151">
        <v>7.9045047267054512E-4</v>
      </c>
      <c r="AE25" s="151">
        <v>1.1602690033285404E-3</v>
      </c>
      <c r="AF25" s="151">
        <v>1.4392232490970315E-3</v>
      </c>
      <c r="AG25" s="151">
        <v>9.2724565650430923E-3</v>
      </c>
      <c r="AH25" s="151">
        <v>3.7335332159033156E-4</v>
      </c>
      <c r="AI25" s="151">
        <v>2.4015369464502312E-4</v>
      </c>
      <c r="AJ25" s="151">
        <v>4.1159647567422424E-3</v>
      </c>
      <c r="AK25" s="151">
        <v>6.5370454829933352E-4</v>
      </c>
      <c r="AL25" s="151">
        <v>4.7368947007184344E-4</v>
      </c>
      <c r="AM25" s="107"/>
      <c r="AN25">
        <v>23</v>
      </c>
      <c r="AO25" s="166">
        <f t="shared" si="4"/>
        <v>0</v>
      </c>
      <c r="AP25" s="166">
        <f t="shared" si="70"/>
        <v>0</v>
      </c>
      <c r="AQ25" s="166">
        <f t="shared" si="71"/>
        <v>0</v>
      </c>
      <c r="AR25" s="166">
        <f t="shared" si="72"/>
        <v>0</v>
      </c>
      <c r="AS25" s="166">
        <f t="shared" si="73"/>
        <v>0</v>
      </c>
      <c r="AT25" s="166">
        <f t="shared" si="74"/>
        <v>0</v>
      </c>
      <c r="AU25" s="166">
        <f t="shared" si="75"/>
        <v>0</v>
      </c>
      <c r="AV25" s="166">
        <f t="shared" si="76"/>
        <v>0</v>
      </c>
      <c r="AW25" s="166">
        <f t="shared" si="21"/>
        <v>0</v>
      </c>
      <c r="AX25" s="166">
        <f t="shared" si="22"/>
        <v>0</v>
      </c>
      <c r="AY25" s="166">
        <f t="shared" si="23"/>
        <v>0</v>
      </c>
      <c r="AZ25" s="166">
        <f t="shared" si="24"/>
        <v>0</v>
      </c>
      <c r="BA25" s="166">
        <f t="shared" si="25"/>
        <v>0</v>
      </c>
      <c r="BB25" s="166">
        <f t="shared" si="26"/>
        <v>0</v>
      </c>
      <c r="BC25" s="166">
        <f t="shared" si="27"/>
        <v>0</v>
      </c>
      <c r="BD25" s="166">
        <f t="shared" si="28"/>
        <v>0</v>
      </c>
      <c r="BE25" s="166">
        <f t="shared" si="29"/>
        <v>0</v>
      </c>
      <c r="BF25" s="166">
        <f t="shared" si="30"/>
        <v>0</v>
      </c>
      <c r="BG25" s="166">
        <f t="shared" si="31"/>
        <v>0</v>
      </c>
      <c r="BH25" s="166">
        <f t="shared" si="32"/>
        <v>0</v>
      </c>
      <c r="BI25" s="166">
        <f t="shared" si="33"/>
        <v>0</v>
      </c>
      <c r="BJ25" s="166">
        <f t="shared" si="34"/>
        <v>0</v>
      </c>
      <c r="BK25" s="166">
        <f t="shared" si="35"/>
        <v>0</v>
      </c>
      <c r="BL25" s="166">
        <f t="shared" si="36"/>
        <v>0</v>
      </c>
      <c r="BM25" s="166">
        <f t="shared" si="37"/>
        <v>0</v>
      </c>
      <c r="BN25" s="166">
        <f t="shared" si="38"/>
        <v>0</v>
      </c>
      <c r="BO25" s="166">
        <f t="shared" si="39"/>
        <v>0</v>
      </c>
      <c r="BP25" s="166">
        <f t="shared" si="40"/>
        <v>0</v>
      </c>
      <c r="BQ25" s="166">
        <f t="shared" si="41"/>
        <v>0</v>
      </c>
      <c r="BR25" s="166">
        <f t="shared" si="42"/>
        <v>0</v>
      </c>
      <c r="BS25" s="166">
        <f t="shared" si="43"/>
        <v>0</v>
      </c>
      <c r="BT25" s="166">
        <f t="shared" si="44"/>
        <v>0</v>
      </c>
      <c r="BU25" s="166">
        <f t="shared" si="85"/>
        <v>0</v>
      </c>
      <c r="BV25" s="166">
        <f t="shared" si="86"/>
        <v>0</v>
      </c>
      <c r="BW25" s="166">
        <f t="shared" si="87"/>
        <v>0</v>
      </c>
      <c r="BX25" s="166">
        <f t="shared" si="88"/>
        <v>0</v>
      </c>
      <c r="BY25" s="166">
        <f t="shared" si="89"/>
        <v>0</v>
      </c>
      <c r="BZ25" s="167">
        <f t="shared" si="19"/>
        <v>0</v>
      </c>
      <c r="CA25" s="104"/>
      <c r="CB25">
        <v>23</v>
      </c>
      <c r="CC25" s="159">
        <f t="shared" si="84"/>
        <v>0</v>
      </c>
      <c r="CD25" s="159">
        <f t="shared" si="77"/>
        <v>0</v>
      </c>
      <c r="CE25" s="159">
        <f t="shared" si="78"/>
        <v>0</v>
      </c>
      <c r="CF25" s="159">
        <f t="shared" si="79"/>
        <v>0</v>
      </c>
      <c r="CG25" s="159">
        <f t="shared" si="80"/>
        <v>0</v>
      </c>
      <c r="CH25" s="159">
        <f t="shared" si="81"/>
        <v>0</v>
      </c>
      <c r="CI25" s="159">
        <f t="shared" si="82"/>
        <v>0</v>
      </c>
      <c r="CJ25" s="159">
        <f t="shared" si="83"/>
        <v>0</v>
      </c>
      <c r="CK25" s="159">
        <f t="shared" si="46"/>
        <v>0</v>
      </c>
      <c r="CL25" s="159">
        <f t="shared" si="47"/>
        <v>0</v>
      </c>
      <c r="CM25" s="159">
        <f t="shared" si="48"/>
        <v>0</v>
      </c>
      <c r="CN25" s="159">
        <f t="shared" si="49"/>
        <v>0</v>
      </c>
      <c r="CO25" s="159">
        <f t="shared" si="50"/>
        <v>0</v>
      </c>
      <c r="CP25" s="159">
        <f t="shared" si="51"/>
        <v>0</v>
      </c>
      <c r="CQ25" s="159">
        <f t="shared" si="52"/>
        <v>0</v>
      </c>
      <c r="CR25" s="159">
        <f t="shared" si="53"/>
        <v>0</v>
      </c>
      <c r="CS25" s="159">
        <f t="shared" si="54"/>
        <v>0</v>
      </c>
      <c r="CT25" s="159">
        <f t="shared" si="55"/>
        <v>0</v>
      </c>
      <c r="CU25" s="159">
        <f t="shared" si="56"/>
        <v>0</v>
      </c>
      <c r="CV25" s="159">
        <f t="shared" si="57"/>
        <v>0</v>
      </c>
      <c r="CW25" s="159">
        <f t="shared" si="58"/>
        <v>0</v>
      </c>
      <c r="CX25" s="159">
        <f t="shared" si="59"/>
        <v>0</v>
      </c>
      <c r="CY25" s="159">
        <f t="shared" si="60"/>
        <v>0</v>
      </c>
      <c r="CZ25" s="159">
        <f t="shared" si="61"/>
        <v>0</v>
      </c>
      <c r="DA25" s="159">
        <f t="shared" si="62"/>
        <v>0</v>
      </c>
      <c r="DB25" s="159">
        <f t="shared" si="63"/>
        <v>0</v>
      </c>
      <c r="DC25" s="159">
        <f t="shared" si="64"/>
        <v>0</v>
      </c>
      <c r="DD25" s="159">
        <f t="shared" si="65"/>
        <v>0</v>
      </c>
      <c r="DE25" s="159">
        <f t="shared" si="66"/>
        <v>0</v>
      </c>
      <c r="DF25" s="159">
        <f t="shared" si="67"/>
        <v>0</v>
      </c>
      <c r="DG25" s="159">
        <f t="shared" si="68"/>
        <v>0</v>
      </c>
      <c r="DH25" s="159">
        <f t="shared" si="69"/>
        <v>0</v>
      </c>
      <c r="DI25" s="159">
        <f t="shared" si="90"/>
        <v>0</v>
      </c>
      <c r="DJ25" s="159">
        <f t="shared" si="91"/>
        <v>0</v>
      </c>
      <c r="DK25" s="159">
        <f t="shared" si="92"/>
        <v>0</v>
      </c>
      <c r="DL25" s="159">
        <f t="shared" si="93"/>
        <v>0</v>
      </c>
      <c r="DM25" s="159">
        <f t="shared" si="94"/>
        <v>0</v>
      </c>
      <c r="DN25" s="172">
        <f t="shared" si="18"/>
        <v>0</v>
      </c>
    </row>
    <row r="26" spans="1:118" ht="15" customHeight="1" x14ac:dyDescent="0.15">
      <c r="A26">
        <v>24</v>
      </c>
      <c r="B26" s="151">
        <v>1.5426364164050339E-3</v>
      </c>
      <c r="C26" s="151">
        <v>2.2171891659005533E-3</v>
      </c>
      <c r="D26" s="151">
        <v>3.0124895723162457E-3</v>
      </c>
      <c r="E26" s="151">
        <v>2.0255663416226454E-3</v>
      </c>
      <c r="F26" s="151">
        <v>3.2095970062445585E-3</v>
      </c>
      <c r="G26" s="151">
        <v>2.3694261684055048E-3</v>
      </c>
      <c r="H26" s="151">
        <v>2.5748970013992753E-3</v>
      </c>
      <c r="I26" s="151">
        <v>1.4412881549624164E-3</v>
      </c>
      <c r="J26" s="151">
        <v>3.9810339130428455E-3</v>
      </c>
      <c r="K26" s="151">
        <v>1.8333683318557197E-3</v>
      </c>
      <c r="L26" s="151">
        <v>1.7091795162873784E-3</v>
      </c>
      <c r="M26" s="151">
        <v>8.3257164903815693E-4</v>
      </c>
      <c r="N26" s="151">
        <v>1.7460379769873894E-3</v>
      </c>
      <c r="O26" s="151">
        <v>1.7930952151423952E-3</v>
      </c>
      <c r="P26" s="151">
        <v>9.9818599328490979E-4</v>
      </c>
      <c r="Q26" s="151">
        <v>1.4994383915581683E-3</v>
      </c>
      <c r="R26" s="151">
        <v>2.5599455915396056E-3</v>
      </c>
      <c r="S26" s="151">
        <v>8.7442026037865927E-4</v>
      </c>
      <c r="T26" s="151">
        <v>1.3918769090913528E-3</v>
      </c>
      <c r="U26" s="151">
        <v>1.9070347632944116E-3</v>
      </c>
      <c r="V26" s="151">
        <v>3.4572968089453568E-3</v>
      </c>
      <c r="W26" s="151">
        <v>2.7845271783358581E-2</v>
      </c>
      <c r="X26" s="151">
        <v>5.7671235329572641E-3</v>
      </c>
      <c r="Y26" s="151">
        <v>1.002317648228809</v>
      </c>
      <c r="Z26" s="151">
        <v>2.5142867291919773E-3</v>
      </c>
      <c r="AA26" s="151">
        <v>2.6890762949164722E-3</v>
      </c>
      <c r="AB26" s="151">
        <v>3.7876048844625562E-4</v>
      </c>
      <c r="AC26" s="151">
        <v>5.6505522683182405E-3</v>
      </c>
      <c r="AD26" s="151">
        <v>6.8454049548145723E-3</v>
      </c>
      <c r="AE26" s="151">
        <v>3.3328395399706882E-2</v>
      </c>
      <c r="AF26" s="151">
        <v>7.0202429578667151E-3</v>
      </c>
      <c r="AG26" s="151">
        <v>6.1320952867862611E-3</v>
      </c>
      <c r="AH26" s="151">
        <v>2.4498727149329757E-3</v>
      </c>
      <c r="AI26" s="151">
        <v>1.1032580125637211E-3</v>
      </c>
      <c r="AJ26" s="151">
        <v>2.0783942712163071E-2</v>
      </c>
      <c r="AK26" s="151">
        <v>1.1700584895765521E-3</v>
      </c>
      <c r="AL26" s="151">
        <v>1.28088518509566E-2</v>
      </c>
      <c r="AM26" s="107"/>
      <c r="AN26">
        <v>24</v>
      </c>
      <c r="AO26" s="166">
        <f t="shared" si="4"/>
        <v>0</v>
      </c>
      <c r="AP26" s="166">
        <f t="shared" si="70"/>
        <v>0</v>
      </c>
      <c r="AQ26" s="166">
        <f t="shared" si="71"/>
        <v>0</v>
      </c>
      <c r="AR26" s="166">
        <f t="shared" si="72"/>
        <v>0</v>
      </c>
      <c r="AS26" s="166">
        <f t="shared" si="73"/>
        <v>0</v>
      </c>
      <c r="AT26" s="166">
        <f t="shared" si="74"/>
        <v>0</v>
      </c>
      <c r="AU26" s="166">
        <f t="shared" si="75"/>
        <v>0</v>
      </c>
      <c r="AV26" s="166">
        <f t="shared" si="76"/>
        <v>0</v>
      </c>
      <c r="AW26" s="166">
        <f t="shared" si="21"/>
        <v>0</v>
      </c>
      <c r="AX26" s="166">
        <f t="shared" si="22"/>
        <v>0</v>
      </c>
      <c r="AY26" s="166">
        <f t="shared" si="23"/>
        <v>0</v>
      </c>
      <c r="AZ26" s="166">
        <f t="shared" si="24"/>
        <v>0</v>
      </c>
      <c r="BA26" s="166">
        <f t="shared" si="25"/>
        <v>0</v>
      </c>
      <c r="BB26" s="166">
        <f t="shared" si="26"/>
        <v>0</v>
      </c>
      <c r="BC26" s="166">
        <f t="shared" si="27"/>
        <v>0</v>
      </c>
      <c r="BD26" s="166">
        <f t="shared" si="28"/>
        <v>0</v>
      </c>
      <c r="BE26" s="166">
        <f t="shared" si="29"/>
        <v>0</v>
      </c>
      <c r="BF26" s="166">
        <f t="shared" si="30"/>
        <v>0</v>
      </c>
      <c r="BG26" s="166">
        <f t="shared" si="31"/>
        <v>0</v>
      </c>
      <c r="BH26" s="166">
        <f t="shared" si="32"/>
        <v>0</v>
      </c>
      <c r="BI26" s="166">
        <f t="shared" si="33"/>
        <v>0</v>
      </c>
      <c r="BJ26" s="166">
        <f t="shared" si="34"/>
        <v>0</v>
      </c>
      <c r="BK26" s="166">
        <f t="shared" si="35"/>
        <v>0</v>
      </c>
      <c r="BL26" s="166">
        <f t="shared" si="36"/>
        <v>0</v>
      </c>
      <c r="BM26" s="166">
        <f t="shared" si="37"/>
        <v>0</v>
      </c>
      <c r="BN26" s="166">
        <f t="shared" si="38"/>
        <v>0</v>
      </c>
      <c r="BO26" s="166">
        <f t="shared" si="39"/>
        <v>0</v>
      </c>
      <c r="BP26" s="166">
        <f t="shared" si="40"/>
        <v>0</v>
      </c>
      <c r="BQ26" s="166">
        <f t="shared" si="41"/>
        <v>0</v>
      </c>
      <c r="BR26" s="166">
        <f t="shared" si="42"/>
        <v>0</v>
      </c>
      <c r="BS26" s="166">
        <f t="shared" si="43"/>
        <v>0</v>
      </c>
      <c r="BT26" s="166">
        <f t="shared" si="44"/>
        <v>0</v>
      </c>
      <c r="BU26" s="166">
        <f t="shared" si="85"/>
        <v>0</v>
      </c>
      <c r="BV26" s="166">
        <f t="shared" si="86"/>
        <v>0</v>
      </c>
      <c r="BW26" s="166">
        <f t="shared" si="87"/>
        <v>0</v>
      </c>
      <c r="BX26" s="166">
        <f t="shared" si="88"/>
        <v>0</v>
      </c>
      <c r="BY26" s="166">
        <f t="shared" si="89"/>
        <v>0</v>
      </c>
      <c r="BZ26" s="167">
        <f t="shared" si="19"/>
        <v>0</v>
      </c>
      <c r="CA26" s="104"/>
      <c r="CB26">
        <v>24</v>
      </c>
      <c r="CC26" s="159">
        <f t="shared" si="84"/>
        <v>0</v>
      </c>
      <c r="CD26" s="159">
        <f t="shared" si="77"/>
        <v>0</v>
      </c>
      <c r="CE26" s="159">
        <f t="shared" si="78"/>
        <v>0</v>
      </c>
      <c r="CF26" s="159">
        <f t="shared" si="79"/>
        <v>0</v>
      </c>
      <c r="CG26" s="159">
        <f t="shared" si="80"/>
        <v>0</v>
      </c>
      <c r="CH26" s="159">
        <f t="shared" si="81"/>
        <v>0</v>
      </c>
      <c r="CI26" s="159">
        <f t="shared" si="82"/>
        <v>0</v>
      </c>
      <c r="CJ26" s="159">
        <f t="shared" si="83"/>
        <v>0</v>
      </c>
      <c r="CK26" s="159">
        <f t="shared" si="46"/>
        <v>0</v>
      </c>
      <c r="CL26" s="159">
        <f t="shared" si="47"/>
        <v>0</v>
      </c>
      <c r="CM26" s="159">
        <f t="shared" si="48"/>
        <v>0</v>
      </c>
      <c r="CN26" s="159">
        <f t="shared" si="49"/>
        <v>0</v>
      </c>
      <c r="CO26" s="159">
        <f t="shared" si="50"/>
        <v>0</v>
      </c>
      <c r="CP26" s="159">
        <f t="shared" si="51"/>
        <v>0</v>
      </c>
      <c r="CQ26" s="159">
        <f t="shared" si="52"/>
        <v>0</v>
      </c>
      <c r="CR26" s="159">
        <f t="shared" si="53"/>
        <v>0</v>
      </c>
      <c r="CS26" s="159">
        <f t="shared" si="54"/>
        <v>0</v>
      </c>
      <c r="CT26" s="159">
        <f t="shared" si="55"/>
        <v>0</v>
      </c>
      <c r="CU26" s="159">
        <f t="shared" si="56"/>
        <v>0</v>
      </c>
      <c r="CV26" s="159">
        <f t="shared" si="57"/>
        <v>0</v>
      </c>
      <c r="CW26" s="159">
        <f t="shared" si="58"/>
        <v>0</v>
      </c>
      <c r="CX26" s="159">
        <f t="shared" si="59"/>
        <v>0</v>
      </c>
      <c r="CY26" s="159">
        <f t="shared" si="60"/>
        <v>0</v>
      </c>
      <c r="CZ26" s="159">
        <f t="shared" si="61"/>
        <v>0</v>
      </c>
      <c r="DA26" s="159">
        <f t="shared" si="62"/>
        <v>0</v>
      </c>
      <c r="DB26" s="159">
        <f t="shared" si="63"/>
        <v>0</v>
      </c>
      <c r="DC26" s="159">
        <f t="shared" si="64"/>
        <v>0</v>
      </c>
      <c r="DD26" s="159">
        <f t="shared" si="65"/>
        <v>0</v>
      </c>
      <c r="DE26" s="159">
        <f t="shared" si="66"/>
        <v>0</v>
      </c>
      <c r="DF26" s="159">
        <f t="shared" si="67"/>
        <v>0</v>
      </c>
      <c r="DG26" s="159">
        <f t="shared" si="68"/>
        <v>0</v>
      </c>
      <c r="DH26" s="159">
        <f t="shared" si="69"/>
        <v>0</v>
      </c>
      <c r="DI26" s="159">
        <f t="shared" si="90"/>
        <v>0</v>
      </c>
      <c r="DJ26" s="159">
        <f t="shared" si="91"/>
        <v>0</v>
      </c>
      <c r="DK26" s="159">
        <f t="shared" si="92"/>
        <v>0</v>
      </c>
      <c r="DL26" s="159">
        <f t="shared" si="93"/>
        <v>0</v>
      </c>
      <c r="DM26" s="159">
        <f t="shared" si="94"/>
        <v>0</v>
      </c>
      <c r="DN26" s="172">
        <f t="shared" si="18"/>
        <v>0</v>
      </c>
    </row>
    <row r="27" spans="1:118" ht="15" customHeight="1" x14ac:dyDescent="0.15">
      <c r="A27">
        <v>25</v>
      </c>
      <c r="B27" s="151">
        <v>3.5413156306268963E-2</v>
      </c>
      <c r="C27" s="151">
        <v>9.6548145584248752E-3</v>
      </c>
      <c r="D27" s="151">
        <v>3.1853560839721143E-2</v>
      </c>
      <c r="E27" s="151">
        <v>4.6565096638122395E-2</v>
      </c>
      <c r="F27" s="151">
        <v>4.8659870076107413E-2</v>
      </c>
      <c r="G27" s="151">
        <v>1.5229096521383587E-2</v>
      </c>
      <c r="H27" s="151">
        <v>7.9400550409287063E-3</v>
      </c>
      <c r="I27" s="151">
        <v>4.1233473771166436E-2</v>
      </c>
      <c r="J27" s="151">
        <v>1.859909922292214E-2</v>
      </c>
      <c r="K27" s="151">
        <v>1.1361035200909714E-2</v>
      </c>
      <c r="L27" s="151">
        <v>9.0343166724964653E-3</v>
      </c>
      <c r="M27" s="151">
        <v>2.1351885119837162E-2</v>
      </c>
      <c r="N27" s="151">
        <v>1.6782182671339425E-2</v>
      </c>
      <c r="O27" s="151">
        <v>2.3916990911756583E-2</v>
      </c>
      <c r="P27" s="151">
        <v>2.9673152476621906E-2</v>
      </c>
      <c r="Q27" s="151">
        <v>2.2257198649683139E-2</v>
      </c>
      <c r="R27" s="151">
        <v>3.3399984959588826E-2</v>
      </c>
      <c r="S27" s="151">
        <v>1.5032188954578687E-2</v>
      </c>
      <c r="T27" s="151">
        <v>4.1883356812150101E-2</v>
      </c>
      <c r="U27" s="151">
        <v>4.1739277795276419E-2</v>
      </c>
      <c r="V27" s="151">
        <v>1.7370805814528569E-2</v>
      </c>
      <c r="W27" s="151">
        <v>2.1410111815685577E-2</v>
      </c>
      <c r="X27" s="151">
        <v>1.860749550930451E-2</v>
      </c>
      <c r="Y27" s="151">
        <v>1.8104113167560866E-2</v>
      </c>
      <c r="Z27" s="151">
        <v>1.0079865051147592</v>
      </c>
      <c r="AA27" s="151">
        <v>4.1235100724977512E-3</v>
      </c>
      <c r="AB27" s="151">
        <v>1.7627353670246007E-3</v>
      </c>
      <c r="AC27" s="151">
        <v>3.0437988033072166E-2</v>
      </c>
      <c r="AD27" s="151">
        <v>7.9755114408618672E-3</v>
      </c>
      <c r="AE27" s="151">
        <v>7.9684216044292235E-3</v>
      </c>
      <c r="AF27" s="151">
        <v>7.9213737311228383E-3</v>
      </c>
      <c r="AG27" s="151">
        <v>2.1934070476980518E-2</v>
      </c>
      <c r="AH27" s="151">
        <v>2.0982788007958705E-2</v>
      </c>
      <c r="AI27" s="151">
        <v>7.3232408435364924E-3</v>
      </c>
      <c r="AJ27" s="151">
        <v>4.5193613708660998E-2</v>
      </c>
      <c r="AK27" s="151">
        <v>0.16625108885904086</v>
      </c>
      <c r="AL27" s="151">
        <v>4.6621448293941315E-3</v>
      </c>
      <c r="AM27" s="107"/>
      <c r="AN27">
        <v>25</v>
      </c>
      <c r="AO27" s="166">
        <f t="shared" si="4"/>
        <v>0</v>
      </c>
      <c r="AP27" s="166">
        <f t="shared" si="70"/>
        <v>0</v>
      </c>
      <c r="AQ27" s="166">
        <f t="shared" si="71"/>
        <v>0</v>
      </c>
      <c r="AR27" s="166">
        <f t="shared" si="72"/>
        <v>0</v>
      </c>
      <c r="AS27" s="166">
        <f t="shared" si="73"/>
        <v>0</v>
      </c>
      <c r="AT27" s="166">
        <f t="shared" si="74"/>
        <v>0</v>
      </c>
      <c r="AU27" s="166">
        <f t="shared" si="75"/>
        <v>0</v>
      </c>
      <c r="AV27" s="166">
        <f t="shared" si="76"/>
        <v>0</v>
      </c>
      <c r="AW27" s="166">
        <f t="shared" si="21"/>
        <v>0</v>
      </c>
      <c r="AX27" s="166">
        <f t="shared" si="22"/>
        <v>0</v>
      </c>
      <c r="AY27" s="166">
        <f t="shared" si="23"/>
        <v>0</v>
      </c>
      <c r="AZ27" s="166">
        <f t="shared" si="24"/>
        <v>0</v>
      </c>
      <c r="BA27" s="166">
        <f t="shared" si="25"/>
        <v>0</v>
      </c>
      <c r="BB27" s="166">
        <f t="shared" si="26"/>
        <v>0</v>
      </c>
      <c r="BC27" s="166">
        <f t="shared" si="27"/>
        <v>0</v>
      </c>
      <c r="BD27" s="166">
        <f t="shared" si="28"/>
        <v>0</v>
      </c>
      <c r="BE27" s="166">
        <f t="shared" si="29"/>
        <v>0</v>
      </c>
      <c r="BF27" s="166">
        <f t="shared" si="30"/>
        <v>0</v>
      </c>
      <c r="BG27" s="166">
        <f t="shared" si="31"/>
        <v>0</v>
      </c>
      <c r="BH27" s="166">
        <f t="shared" si="32"/>
        <v>0</v>
      </c>
      <c r="BI27" s="166">
        <f t="shared" si="33"/>
        <v>0</v>
      </c>
      <c r="BJ27" s="166">
        <f t="shared" si="34"/>
        <v>0</v>
      </c>
      <c r="BK27" s="166">
        <f t="shared" si="35"/>
        <v>0</v>
      </c>
      <c r="BL27" s="166">
        <f t="shared" si="36"/>
        <v>0</v>
      </c>
      <c r="BM27" s="166">
        <f t="shared" si="37"/>
        <v>0</v>
      </c>
      <c r="BN27" s="166">
        <f t="shared" si="38"/>
        <v>0</v>
      </c>
      <c r="BO27" s="166">
        <f t="shared" si="39"/>
        <v>0</v>
      </c>
      <c r="BP27" s="166">
        <f t="shared" si="40"/>
        <v>0</v>
      </c>
      <c r="BQ27" s="166">
        <f t="shared" si="41"/>
        <v>0</v>
      </c>
      <c r="BR27" s="166">
        <f t="shared" si="42"/>
        <v>0</v>
      </c>
      <c r="BS27" s="166">
        <f t="shared" si="43"/>
        <v>0</v>
      </c>
      <c r="BT27" s="166">
        <f t="shared" si="44"/>
        <v>0</v>
      </c>
      <c r="BU27" s="166">
        <f t="shared" si="85"/>
        <v>0</v>
      </c>
      <c r="BV27" s="166">
        <f t="shared" si="86"/>
        <v>0</v>
      </c>
      <c r="BW27" s="166">
        <f t="shared" si="87"/>
        <v>0</v>
      </c>
      <c r="BX27" s="166">
        <f t="shared" si="88"/>
        <v>0</v>
      </c>
      <c r="BY27" s="166">
        <f t="shared" si="89"/>
        <v>0</v>
      </c>
      <c r="BZ27" s="167">
        <f t="shared" si="19"/>
        <v>0</v>
      </c>
      <c r="CA27" s="104"/>
      <c r="CB27">
        <v>25</v>
      </c>
      <c r="CC27" s="159">
        <f t="shared" si="84"/>
        <v>0</v>
      </c>
      <c r="CD27" s="159">
        <f t="shared" si="77"/>
        <v>0</v>
      </c>
      <c r="CE27" s="159">
        <f t="shared" si="78"/>
        <v>0</v>
      </c>
      <c r="CF27" s="159">
        <f t="shared" si="79"/>
        <v>0</v>
      </c>
      <c r="CG27" s="159">
        <f t="shared" si="80"/>
        <v>0</v>
      </c>
      <c r="CH27" s="159">
        <f t="shared" si="81"/>
        <v>0</v>
      </c>
      <c r="CI27" s="159">
        <f t="shared" si="82"/>
        <v>0</v>
      </c>
      <c r="CJ27" s="159">
        <f t="shared" si="83"/>
        <v>0</v>
      </c>
      <c r="CK27" s="159">
        <f t="shared" si="46"/>
        <v>0</v>
      </c>
      <c r="CL27" s="159">
        <f t="shared" si="47"/>
        <v>0</v>
      </c>
      <c r="CM27" s="159">
        <f t="shared" si="48"/>
        <v>0</v>
      </c>
      <c r="CN27" s="159">
        <f t="shared" si="49"/>
        <v>0</v>
      </c>
      <c r="CO27" s="159">
        <f t="shared" si="50"/>
        <v>0</v>
      </c>
      <c r="CP27" s="159">
        <f t="shared" si="51"/>
        <v>0</v>
      </c>
      <c r="CQ27" s="159">
        <f t="shared" si="52"/>
        <v>0</v>
      </c>
      <c r="CR27" s="159">
        <f t="shared" si="53"/>
        <v>0</v>
      </c>
      <c r="CS27" s="159">
        <f t="shared" si="54"/>
        <v>0</v>
      </c>
      <c r="CT27" s="159">
        <f t="shared" si="55"/>
        <v>0</v>
      </c>
      <c r="CU27" s="159">
        <f t="shared" si="56"/>
        <v>0</v>
      </c>
      <c r="CV27" s="159">
        <f t="shared" si="57"/>
        <v>0</v>
      </c>
      <c r="CW27" s="159">
        <f t="shared" si="58"/>
        <v>0</v>
      </c>
      <c r="CX27" s="159">
        <f t="shared" si="59"/>
        <v>0</v>
      </c>
      <c r="CY27" s="159">
        <f t="shared" si="60"/>
        <v>0</v>
      </c>
      <c r="CZ27" s="159">
        <f t="shared" si="61"/>
        <v>0</v>
      </c>
      <c r="DA27" s="159">
        <f t="shared" si="62"/>
        <v>0</v>
      </c>
      <c r="DB27" s="159">
        <f t="shared" si="63"/>
        <v>0</v>
      </c>
      <c r="DC27" s="159">
        <f t="shared" si="64"/>
        <v>0</v>
      </c>
      <c r="DD27" s="159">
        <f t="shared" si="65"/>
        <v>0</v>
      </c>
      <c r="DE27" s="159">
        <f t="shared" si="66"/>
        <v>0</v>
      </c>
      <c r="DF27" s="159">
        <f t="shared" si="67"/>
        <v>0</v>
      </c>
      <c r="DG27" s="159">
        <f t="shared" si="68"/>
        <v>0</v>
      </c>
      <c r="DH27" s="159">
        <f t="shared" si="69"/>
        <v>0</v>
      </c>
      <c r="DI27" s="159">
        <f t="shared" si="90"/>
        <v>0</v>
      </c>
      <c r="DJ27" s="159">
        <f t="shared" si="91"/>
        <v>0</v>
      </c>
      <c r="DK27" s="159">
        <f t="shared" si="92"/>
        <v>0</v>
      </c>
      <c r="DL27" s="159">
        <f t="shared" si="93"/>
        <v>0</v>
      </c>
      <c r="DM27" s="159">
        <f t="shared" si="94"/>
        <v>0</v>
      </c>
      <c r="DN27" s="172">
        <f t="shared" si="18"/>
        <v>0</v>
      </c>
    </row>
    <row r="28" spans="1:118" ht="15" customHeight="1" x14ac:dyDescent="0.15">
      <c r="A28">
        <v>26</v>
      </c>
      <c r="B28" s="151">
        <v>1.1028699387012857E-2</v>
      </c>
      <c r="C28" s="151">
        <v>3.0855916950804137E-2</v>
      </c>
      <c r="D28" s="151">
        <v>8.8217646028744597E-3</v>
      </c>
      <c r="E28" s="151">
        <v>1.8346324341222801E-2</v>
      </c>
      <c r="F28" s="151">
        <v>1.3803943284538966E-2</v>
      </c>
      <c r="G28" s="151">
        <v>4.978689967157863E-3</v>
      </c>
      <c r="H28" s="151">
        <v>6.9842955357904725E-3</v>
      </c>
      <c r="I28" s="151">
        <v>1.0070978804115447E-2</v>
      </c>
      <c r="J28" s="151">
        <v>1.564123838832563E-2</v>
      </c>
      <c r="K28" s="151">
        <v>7.4206702587772825E-3</v>
      </c>
      <c r="L28" s="151">
        <v>8.2440001013290177E-3</v>
      </c>
      <c r="M28" s="151">
        <v>8.499385171706399E-3</v>
      </c>
      <c r="N28" s="151">
        <v>9.4318105089408744E-3</v>
      </c>
      <c r="O28" s="151">
        <v>8.0742244272046845E-3</v>
      </c>
      <c r="P28" s="151">
        <v>9.9968746983644056E-3</v>
      </c>
      <c r="Q28" s="151">
        <v>9.2190483667419724E-3</v>
      </c>
      <c r="R28" s="151">
        <v>1.0039536164672356E-2</v>
      </c>
      <c r="S28" s="151">
        <v>3.9916142066121407E-3</v>
      </c>
      <c r="T28" s="151">
        <v>1.1758717099256844E-2</v>
      </c>
      <c r="U28" s="151">
        <v>1.0987871427774252E-2</v>
      </c>
      <c r="V28" s="151">
        <v>1.1453009719019384E-2</v>
      </c>
      <c r="W28" s="151">
        <v>2.4140788754766229E-2</v>
      </c>
      <c r="X28" s="151">
        <v>3.3574364158573761E-2</v>
      </c>
      <c r="Y28" s="151">
        <v>2.9557583662162677E-2</v>
      </c>
      <c r="Z28" s="151">
        <v>1.6661691431628722E-2</v>
      </c>
      <c r="AA28" s="151">
        <v>1.0399094185917983</v>
      </c>
      <c r="AB28" s="151">
        <v>6.6000009213728048E-2</v>
      </c>
      <c r="AC28" s="151">
        <v>4.1130973845748729E-2</v>
      </c>
      <c r="AD28" s="151">
        <v>8.5243768849581191E-3</v>
      </c>
      <c r="AE28" s="151">
        <v>1.1999728645817356E-2</v>
      </c>
      <c r="AF28" s="151">
        <v>8.5728940780260398E-3</v>
      </c>
      <c r="AG28" s="151">
        <v>9.1996199834435272E-3</v>
      </c>
      <c r="AH28" s="151">
        <v>1.7211253943064282E-2</v>
      </c>
      <c r="AI28" s="151">
        <v>6.6681323533858469E-3</v>
      </c>
      <c r="AJ28" s="151">
        <v>1.4361856442185112E-2</v>
      </c>
      <c r="AK28" s="151">
        <v>6.9455145238604531E-3</v>
      </c>
      <c r="AL28" s="151">
        <v>1.3069838910062638E-2</v>
      </c>
      <c r="AM28" s="107"/>
      <c r="AN28">
        <v>26</v>
      </c>
      <c r="AO28" s="166">
        <f t="shared" si="4"/>
        <v>0</v>
      </c>
      <c r="AP28" s="166">
        <f t="shared" si="70"/>
        <v>0</v>
      </c>
      <c r="AQ28" s="166">
        <f t="shared" si="71"/>
        <v>0</v>
      </c>
      <c r="AR28" s="166">
        <f t="shared" si="72"/>
        <v>0</v>
      </c>
      <c r="AS28" s="166">
        <f t="shared" si="73"/>
        <v>0</v>
      </c>
      <c r="AT28" s="166">
        <f t="shared" si="74"/>
        <v>0</v>
      </c>
      <c r="AU28" s="166">
        <f t="shared" si="75"/>
        <v>0</v>
      </c>
      <c r="AV28" s="166">
        <f t="shared" si="76"/>
        <v>0</v>
      </c>
      <c r="AW28" s="166">
        <f t="shared" si="21"/>
        <v>0</v>
      </c>
      <c r="AX28" s="166">
        <f t="shared" si="22"/>
        <v>0</v>
      </c>
      <c r="AY28" s="166">
        <f t="shared" si="23"/>
        <v>0</v>
      </c>
      <c r="AZ28" s="166">
        <f t="shared" si="24"/>
        <v>0</v>
      </c>
      <c r="BA28" s="166">
        <f t="shared" si="25"/>
        <v>0</v>
      </c>
      <c r="BB28" s="166">
        <f t="shared" si="26"/>
        <v>0</v>
      </c>
      <c r="BC28" s="166">
        <f t="shared" si="27"/>
        <v>0</v>
      </c>
      <c r="BD28" s="166">
        <f t="shared" si="28"/>
        <v>0</v>
      </c>
      <c r="BE28" s="166">
        <f t="shared" si="29"/>
        <v>0</v>
      </c>
      <c r="BF28" s="166">
        <f t="shared" si="30"/>
        <v>0</v>
      </c>
      <c r="BG28" s="166">
        <f t="shared" si="31"/>
        <v>0</v>
      </c>
      <c r="BH28" s="166">
        <f t="shared" si="32"/>
        <v>0</v>
      </c>
      <c r="BI28" s="166">
        <f t="shared" si="33"/>
        <v>0</v>
      </c>
      <c r="BJ28" s="166">
        <f t="shared" si="34"/>
        <v>0</v>
      </c>
      <c r="BK28" s="166">
        <f t="shared" si="35"/>
        <v>0</v>
      </c>
      <c r="BL28" s="166">
        <f t="shared" si="36"/>
        <v>0</v>
      </c>
      <c r="BM28" s="166">
        <f t="shared" si="37"/>
        <v>0</v>
      </c>
      <c r="BN28" s="166">
        <f t="shared" si="38"/>
        <v>0</v>
      </c>
      <c r="BO28" s="166">
        <f t="shared" si="39"/>
        <v>0</v>
      </c>
      <c r="BP28" s="166">
        <f t="shared" si="40"/>
        <v>0</v>
      </c>
      <c r="BQ28" s="166">
        <f t="shared" si="41"/>
        <v>0</v>
      </c>
      <c r="BR28" s="166">
        <f t="shared" si="42"/>
        <v>0</v>
      </c>
      <c r="BS28" s="166">
        <f t="shared" si="43"/>
        <v>0</v>
      </c>
      <c r="BT28" s="166">
        <f t="shared" si="44"/>
        <v>0</v>
      </c>
      <c r="BU28" s="166">
        <f t="shared" si="85"/>
        <v>0</v>
      </c>
      <c r="BV28" s="166">
        <f t="shared" si="86"/>
        <v>0</v>
      </c>
      <c r="BW28" s="166">
        <f t="shared" si="87"/>
        <v>0</v>
      </c>
      <c r="BX28" s="166">
        <f t="shared" si="88"/>
        <v>0</v>
      </c>
      <c r="BY28" s="166">
        <f t="shared" si="89"/>
        <v>0</v>
      </c>
      <c r="BZ28" s="167">
        <f t="shared" si="19"/>
        <v>0</v>
      </c>
      <c r="CA28" s="104"/>
      <c r="CB28">
        <v>26</v>
      </c>
      <c r="CC28" s="159">
        <f t="shared" si="84"/>
        <v>0</v>
      </c>
      <c r="CD28" s="159">
        <f t="shared" si="77"/>
        <v>0</v>
      </c>
      <c r="CE28" s="159">
        <f t="shared" si="78"/>
        <v>0</v>
      </c>
      <c r="CF28" s="159">
        <f t="shared" si="79"/>
        <v>0</v>
      </c>
      <c r="CG28" s="159">
        <f t="shared" si="80"/>
        <v>0</v>
      </c>
      <c r="CH28" s="159">
        <f t="shared" si="81"/>
        <v>0</v>
      </c>
      <c r="CI28" s="159">
        <f t="shared" si="82"/>
        <v>0</v>
      </c>
      <c r="CJ28" s="159">
        <f t="shared" si="83"/>
        <v>0</v>
      </c>
      <c r="CK28" s="159">
        <f t="shared" si="46"/>
        <v>0</v>
      </c>
      <c r="CL28" s="159">
        <f t="shared" si="47"/>
        <v>0</v>
      </c>
      <c r="CM28" s="159">
        <f t="shared" si="48"/>
        <v>0</v>
      </c>
      <c r="CN28" s="159">
        <f t="shared" si="49"/>
        <v>0</v>
      </c>
      <c r="CO28" s="159">
        <f t="shared" si="50"/>
        <v>0</v>
      </c>
      <c r="CP28" s="159">
        <f t="shared" si="51"/>
        <v>0</v>
      </c>
      <c r="CQ28" s="159">
        <f t="shared" si="52"/>
        <v>0</v>
      </c>
      <c r="CR28" s="159">
        <f t="shared" si="53"/>
        <v>0</v>
      </c>
      <c r="CS28" s="159">
        <f t="shared" si="54"/>
        <v>0</v>
      </c>
      <c r="CT28" s="159">
        <f t="shared" si="55"/>
        <v>0</v>
      </c>
      <c r="CU28" s="159">
        <f t="shared" si="56"/>
        <v>0</v>
      </c>
      <c r="CV28" s="159">
        <f t="shared" si="57"/>
        <v>0</v>
      </c>
      <c r="CW28" s="159">
        <f t="shared" si="58"/>
        <v>0</v>
      </c>
      <c r="CX28" s="159">
        <f t="shared" si="59"/>
        <v>0</v>
      </c>
      <c r="CY28" s="159">
        <f t="shared" si="60"/>
        <v>0</v>
      </c>
      <c r="CZ28" s="159">
        <f t="shared" si="61"/>
        <v>0</v>
      </c>
      <c r="DA28" s="159">
        <f t="shared" si="62"/>
        <v>0</v>
      </c>
      <c r="DB28" s="159">
        <f t="shared" si="63"/>
        <v>0</v>
      </c>
      <c r="DC28" s="159">
        <f t="shared" si="64"/>
        <v>0</v>
      </c>
      <c r="DD28" s="159">
        <f t="shared" si="65"/>
        <v>0</v>
      </c>
      <c r="DE28" s="159">
        <f t="shared" si="66"/>
        <v>0</v>
      </c>
      <c r="DF28" s="159">
        <f t="shared" si="67"/>
        <v>0</v>
      </c>
      <c r="DG28" s="159">
        <f t="shared" si="68"/>
        <v>0</v>
      </c>
      <c r="DH28" s="159">
        <f t="shared" si="69"/>
        <v>0</v>
      </c>
      <c r="DI28" s="159">
        <f t="shared" si="90"/>
        <v>0</v>
      </c>
      <c r="DJ28" s="159">
        <f t="shared" si="91"/>
        <v>0</v>
      </c>
      <c r="DK28" s="159">
        <f t="shared" si="92"/>
        <v>0</v>
      </c>
      <c r="DL28" s="159">
        <f t="shared" si="93"/>
        <v>0</v>
      </c>
      <c r="DM28" s="159">
        <f t="shared" si="94"/>
        <v>0</v>
      </c>
      <c r="DN28" s="172">
        <f t="shared" si="18"/>
        <v>0</v>
      </c>
    </row>
    <row r="29" spans="1:118" ht="15" customHeight="1" x14ac:dyDescent="0.15">
      <c r="A29">
        <v>27</v>
      </c>
      <c r="B29" s="151">
        <v>1.257008345535101E-3</v>
      </c>
      <c r="C29" s="151">
        <v>2.5528677274137541E-3</v>
      </c>
      <c r="D29" s="151">
        <v>1.4841652446369634E-3</v>
      </c>
      <c r="E29" s="151">
        <v>1.9749050873313842E-3</v>
      </c>
      <c r="F29" s="151">
        <v>1.7866375747785756E-3</v>
      </c>
      <c r="G29" s="151">
        <v>1.0274614619843413E-3</v>
      </c>
      <c r="H29" s="151">
        <v>6.8653784337340993E-4</v>
      </c>
      <c r="I29" s="151">
        <v>1.8711181949202203E-3</v>
      </c>
      <c r="J29" s="151">
        <v>1.7907906276163732E-3</v>
      </c>
      <c r="K29" s="151">
        <v>8.659680322343357E-4</v>
      </c>
      <c r="L29" s="151">
        <v>5.7661279986528317E-4</v>
      </c>
      <c r="M29" s="151">
        <v>1.3907025021129438E-3</v>
      </c>
      <c r="N29" s="151">
        <v>1.6234233116378381E-3</v>
      </c>
      <c r="O29" s="151">
        <v>8.5700852058130531E-4</v>
      </c>
      <c r="P29" s="151">
        <v>1.1704071899785405E-3</v>
      </c>
      <c r="Q29" s="151">
        <v>1.2396917190586854E-3</v>
      </c>
      <c r="R29" s="151">
        <v>1.2339567053644897E-3</v>
      </c>
      <c r="S29" s="151">
        <v>6.9246341232996405E-4</v>
      </c>
      <c r="T29" s="151">
        <v>9.9510464101932802E-4</v>
      </c>
      <c r="U29" s="151">
        <v>2.2901956428998354E-3</v>
      </c>
      <c r="V29" s="151">
        <v>1.5508607954690258E-3</v>
      </c>
      <c r="W29" s="151">
        <v>1.7035510208155105E-3</v>
      </c>
      <c r="X29" s="151">
        <v>1.5766853476032506E-3</v>
      </c>
      <c r="Y29" s="151">
        <v>1.2614633030984135E-3</v>
      </c>
      <c r="Z29" s="151">
        <v>7.1899696727086015E-3</v>
      </c>
      <c r="AA29" s="151">
        <v>2.7836104959402786E-3</v>
      </c>
      <c r="AB29" s="151">
        <v>1.0089835660111646</v>
      </c>
      <c r="AC29" s="151">
        <v>4.0088564647987263E-3</v>
      </c>
      <c r="AD29" s="151">
        <v>1.5348544995374332E-2</v>
      </c>
      <c r="AE29" s="151">
        <v>1.3315758719229152E-3</v>
      </c>
      <c r="AF29" s="151">
        <v>1.8167651173873925E-3</v>
      </c>
      <c r="AG29" s="151">
        <v>1.0347570276604887E-2</v>
      </c>
      <c r="AH29" s="151">
        <v>2.4143874413665939E-3</v>
      </c>
      <c r="AI29" s="151">
        <v>2.4121884929556941E-3</v>
      </c>
      <c r="AJ29" s="151">
        <v>1.0548139817933289E-2</v>
      </c>
      <c r="AK29" s="151">
        <v>1.6840176448042932E-3</v>
      </c>
      <c r="AL29" s="151">
        <v>2.6201616499599116E-3</v>
      </c>
      <c r="AM29" s="107"/>
      <c r="AN29">
        <v>27</v>
      </c>
      <c r="AO29" s="166">
        <f t="shared" si="4"/>
        <v>0</v>
      </c>
      <c r="AP29" s="166">
        <f t="shared" si="70"/>
        <v>0</v>
      </c>
      <c r="AQ29" s="166">
        <f t="shared" si="71"/>
        <v>0</v>
      </c>
      <c r="AR29" s="166">
        <f t="shared" si="72"/>
        <v>0</v>
      </c>
      <c r="AS29" s="166">
        <f t="shared" si="73"/>
        <v>0</v>
      </c>
      <c r="AT29" s="166">
        <f t="shared" si="74"/>
        <v>0</v>
      </c>
      <c r="AU29" s="166">
        <f t="shared" si="75"/>
        <v>0</v>
      </c>
      <c r="AV29" s="166">
        <f t="shared" si="76"/>
        <v>0</v>
      </c>
      <c r="AW29" s="166">
        <f t="shared" si="21"/>
        <v>0</v>
      </c>
      <c r="AX29" s="166">
        <f t="shared" si="22"/>
        <v>0</v>
      </c>
      <c r="AY29" s="166">
        <f t="shared" si="23"/>
        <v>0</v>
      </c>
      <c r="AZ29" s="166">
        <f t="shared" si="24"/>
        <v>0</v>
      </c>
      <c r="BA29" s="166">
        <f t="shared" si="25"/>
        <v>0</v>
      </c>
      <c r="BB29" s="166">
        <f t="shared" si="26"/>
        <v>0</v>
      </c>
      <c r="BC29" s="166">
        <f t="shared" si="27"/>
        <v>0</v>
      </c>
      <c r="BD29" s="166">
        <f t="shared" si="28"/>
        <v>0</v>
      </c>
      <c r="BE29" s="166">
        <f t="shared" si="29"/>
        <v>0</v>
      </c>
      <c r="BF29" s="166">
        <f t="shared" si="30"/>
        <v>0</v>
      </c>
      <c r="BG29" s="166">
        <f t="shared" si="31"/>
        <v>0</v>
      </c>
      <c r="BH29" s="166">
        <f t="shared" si="32"/>
        <v>0</v>
      </c>
      <c r="BI29" s="166">
        <f t="shared" si="33"/>
        <v>0</v>
      </c>
      <c r="BJ29" s="166">
        <f t="shared" si="34"/>
        <v>0</v>
      </c>
      <c r="BK29" s="166">
        <f t="shared" si="35"/>
        <v>0</v>
      </c>
      <c r="BL29" s="166">
        <f t="shared" si="36"/>
        <v>0</v>
      </c>
      <c r="BM29" s="166">
        <f t="shared" si="37"/>
        <v>0</v>
      </c>
      <c r="BN29" s="166">
        <f t="shared" si="38"/>
        <v>0</v>
      </c>
      <c r="BO29" s="166">
        <f t="shared" si="39"/>
        <v>0</v>
      </c>
      <c r="BP29" s="166">
        <f t="shared" si="40"/>
        <v>0</v>
      </c>
      <c r="BQ29" s="166">
        <f t="shared" si="41"/>
        <v>0</v>
      </c>
      <c r="BR29" s="166">
        <f t="shared" si="42"/>
        <v>0</v>
      </c>
      <c r="BS29" s="166">
        <f t="shared" si="43"/>
        <v>0</v>
      </c>
      <c r="BT29" s="166">
        <f t="shared" si="44"/>
        <v>0</v>
      </c>
      <c r="BU29" s="166">
        <f t="shared" si="85"/>
        <v>0</v>
      </c>
      <c r="BV29" s="166">
        <f t="shared" si="86"/>
        <v>0</v>
      </c>
      <c r="BW29" s="166">
        <f t="shared" si="87"/>
        <v>0</v>
      </c>
      <c r="BX29" s="166">
        <f t="shared" si="88"/>
        <v>0</v>
      </c>
      <c r="BY29" s="166">
        <f t="shared" si="89"/>
        <v>0</v>
      </c>
      <c r="BZ29" s="167">
        <f t="shared" si="19"/>
        <v>0</v>
      </c>
      <c r="CA29" s="104"/>
      <c r="CB29">
        <v>27</v>
      </c>
      <c r="CC29" s="159">
        <f t="shared" si="84"/>
        <v>0</v>
      </c>
      <c r="CD29" s="159">
        <f t="shared" si="77"/>
        <v>0</v>
      </c>
      <c r="CE29" s="159">
        <f t="shared" si="78"/>
        <v>0</v>
      </c>
      <c r="CF29" s="159">
        <f t="shared" si="79"/>
        <v>0</v>
      </c>
      <c r="CG29" s="159">
        <f t="shared" si="80"/>
        <v>0</v>
      </c>
      <c r="CH29" s="159">
        <f t="shared" si="81"/>
        <v>0</v>
      </c>
      <c r="CI29" s="159">
        <f t="shared" si="82"/>
        <v>0</v>
      </c>
      <c r="CJ29" s="159">
        <f t="shared" si="83"/>
        <v>0</v>
      </c>
      <c r="CK29" s="159">
        <f t="shared" si="46"/>
        <v>0</v>
      </c>
      <c r="CL29" s="159">
        <f t="shared" si="47"/>
        <v>0</v>
      </c>
      <c r="CM29" s="159">
        <f t="shared" si="48"/>
        <v>0</v>
      </c>
      <c r="CN29" s="159">
        <f t="shared" si="49"/>
        <v>0</v>
      </c>
      <c r="CO29" s="159">
        <f t="shared" si="50"/>
        <v>0</v>
      </c>
      <c r="CP29" s="159">
        <f t="shared" si="51"/>
        <v>0</v>
      </c>
      <c r="CQ29" s="159">
        <f t="shared" si="52"/>
        <v>0</v>
      </c>
      <c r="CR29" s="159">
        <f t="shared" si="53"/>
        <v>0</v>
      </c>
      <c r="CS29" s="159">
        <f t="shared" si="54"/>
        <v>0</v>
      </c>
      <c r="CT29" s="159">
        <f t="shared" si="55"/>
        <v>0</v>
      </c>
      <c r="CU29" s="159">
        <f t="shared" si="56"/>
        <v>0</v>
      </c>
      <c r="CV29" s="159">
        <f t="shared" si="57"/>
        <v>0</v>
      </c>
      <c r="CW29" s="159">
        <f t="shared" si="58"/>
        <v>0</v>
      </c>
      <c r="CX29" s="159">
        <f t="shared" si="59"/>
        <v>0</v>
      </c>
      <c r="CY29" s="159">
        <f t="shared" si="60"/>
        <v>0</v>
      </c>
      <c r="CZ29" s="159">
        <f t="shared" si="61"/>
        <v>0</v>
      </c>
      <c r="DA29" s="159">
        <f t="shared" si="62"/>
        <v>0</v>
      </c>
      <c r="DB29" s="159">
        <f t="shared" si="63"/>
        <v>0</v>
      </c>
      <c r="DC29" s="159">
        <f t="shared" si="64"/>
        <v>0</v>
      </c>
      <c r="DD29" s="159">
        <f t="shared" si="65"/>
        <v>0</v>
      </c>
      <c r="DE29" s="159">
        <f t="shared" si="66"/>
        <v>0</v>
      </c>
      <c r="DF29" s="159">
        <f t="shared" si="67"/>
        <v>0</v>
      </c>
      <c r="DG29" s="159">
        <f t="shared" si="68"/>
        <v>0</v>
      </c>
      <c r="DH29" s="159">
        <f t="shared" si="69"/>
        <v>0</v>
      </c>
      <c r="DI29" s="159">
        <f t="shared" si="90"/>
        <v>0</v>
      </c>
      <c r="DJ29" s="159">
        <f t="shared" si="91"/>
        <v>0</v>
      </c>
      <c r="DK29" s="159">
        <f t="shared" si="92"/>
        <v>0</v>
      </c>
      <c r="DL29" s="159">
        <f t="shared" si="93"/>
        <v>0</v>
      </c>
      <c r="DM29" s="159">
        <f t="shared" si="94"/>
        <v>0</v>
      </c>
      <c r="DN29" s="172">
        <f t="shared" si="18"/>
        <v>0</v>
      </c>
    </row>
    <row r="30" spans="1:118" ht="15" customHeight="1" x14ac:dyDescent="0.15">
      <c r="A30">
        <v>28</v>
      </c>
      <c r="B30" s="151">
        <v>8.6203768806662306E-2</v>
      </c>
      <c r="C30" s="151">
        <v>0.23190588537302678</v>
      </c>
      <c r="D30" s="151">
        <v>5.3837122126561471E-2</v>
      </c>
      <c r="E30" s="151">
        <v>3.6338510894235079E-2</v>
      </c>
      <c r="F30" s="151">
        <v>5.0005269600594218E-2</v>
      </c>
      <c r="G30" s="151">
        <v>2.8905200813840994E-2</v>
      </c>
      <c r="H30" s="151">
        <v>5.2604048317503947E-2</v>
      </c>
      <c r="I30" s="151">
        <v>2.3220367545862573E-2</v>
      </c>
      <c r="J30" s="151">
        <v>5.6908092406592524E-2</v>
      </c>
      <c r="K30" s="151">
        <v>3.0043440379449268E-2</v>
      </c>
      <c r="L30" s="151">
        <v>2.877762586292075E-2</v>
      </c>
      <c r="M30" s="151">
        <v>2.5898123299629584E-2</v>
      </c>
      <c r="N30" s="151">
        <v>2.3818431724473104E-2</v>
      </c>
      <c r="O30" s="151">
        <v>2.1211553343616612E-2</v>
      </c>
      <c r="P30" s="151">
        <v>3.2114580768198009E-2</v>
      </c>
      <c r="Q30" s="151">
        <v>1.6061183330049585E-2</v>
      </c>
      <c r="R30" s="151">
        <v>2.1551742168366653E-2</v>
      </c>
      <c r="S30" s="151">
        <v>1.4041114531482175E-2</v>
      </c>
      <c r="T30" s="151">
        <v>2.3969163793554696E-2</v>
      </c>
      <c r="U30" s="151">
        <v>7.8851380849846553E-2</v>
      </c>
      <c r="V30" s="151">
        <v>4.4194167980275818E-2</v>
      </c>
      <c r="W30" s="151">
        <v>4.2938373838682306E-2</v>
      </c>
      <c r="X30" s="151">
        <v>3.5470329675972599E-2</v>
      </c>
      <c r="Y30" s="151">
        <v>7.0623190465613758E-2</v>
      </c>
      <c r="Z30" s="151">
        <v>5.853342090687761E-2</v>
      </c>
      <c r="AA30" s="151">
        <v>2.6979633238786473E-2</v>
      </c>
      <c r="AB30" s="151">
        <v>5.1759647570698546E-3</v>
      </c>
      <c r="AC30" s="151">
        <v>1.0872468921642453</v>
      </c>
      <c r="AD30" s="151">
        <v>2.4480076411997075E-2</v>
      </c>
      <c r="AE30" s="151">
        <v>3.3226562416003268E-2</v>
      </c>
      <c r="AF30" s="151">
        <v>2.5762820228902916E-2</v>
      </c>
      <c r="AG30" s="151">
        <v>2.948458142106343E-2</v>
      </c>
      <c r="AH30" s="151">
        <v>4.4549886182366709E-2</v>
      </c>
      <c r="AI30" s="151">
        <v>1.1581486411948701E-2</v>
      </c>
      <c r="AJ30" s="151">
        <v>4.8351881253303412E-2</v>
      </c>
      <c r="AK30" s="151">
        <v>7.2551472152799182E-2</v>
      </c>
      <c r="AL30" s="151">
        <v>3.0026497262658144E-2</v>
      </c>
      <c r="AM30" s="107"/>
      <c r="AN30">
        <v>28</v>
      </c>
      <c r="AO30" s="166">
        <f t="shared" si="4"/>
        <v>0</v>
      </c>
      <c r="AP30" s="166">
        <f t="shared" si="70"/>
        <v>0</v>
      </c>
      <c r="AQ30" s="166">
        <f t="shared" si="71"/>
        <v>0</v>
      </c>
      <c r="AR30" s="166">
        <f t="shared" si="72"/>
        <v>0</v>
      </c>
      <c r="AS30" s="166">
        <f t="shared" si="73"/>
        <v>0</v>
      </c>
      <c r="AT30" s="166">
        <f t="shared" si="74"/>
        <v>0</v>
      </c>
      <c r="AU30" s="166">
        <f t="shared" si="75"/>
        <v>0</v>
      </c>
      <c r="AV30" s="166">
        <f t="shared" si="76"/>
        <v>0</v>
      </c>
      <c r="AW30" s="166">
        <f t="shared" si="21"/>
        <v>0</v>
      </c>
      <c r="AX30" s="166">
        <f t="shared" si="22"/>
        <v>0</v>
      </c>
      <c r="AY30" s="166">
        <f t="shared" si="23"/>
        <v>0</v>
      </c>
      <c r="AZ30" s="166">
        <f t="shared" si="24"/>
        <v>0</v>
      </c>
      <c r="BA30" s="166">
        <f t="shared" si="25"/>
        <v>0</v>
      </c>
      <c r="BB30" s="166">
        <f t="shared" si="26"/>
        <v>0</v>
      </c>
      <c r="BC30" s="166">
        <f t="shared" si="27"/>
        <v>0</v>
      </c>
      <c r="BD30" s="166">
        <f t="shared" si="28"/>
        <v>0</v>
      </c>
      <c r="BE30" s="166">
        <f t="shared" si="29"/>
        <v>0</v>
      </c>
      <c r="BF30" s="166">
        <f t="shared" si="30"/>
        <v>0</v>
      </c>
      <c r="BG30" s="166">
        <f t="shared" si="31"/>
        <v>0</v>
      </c>
      <c r="BH30" s="166">
        <f t="shared" si="32"/>
        <v>0</v>
      </c>
      <c r="BI30" s="166">
        <f t="shared" si="33"/>
        <v>0</v>
      </c>
      <c r="BJ30" s="166">
        <f t="shared" si="34"/>
        <v>0</v>
      </c>
      <c r="BK30" s="166">
        <f t="shared" si="35"/>
        <v>0</v>
      </c>
      <c r="BL30" s="166">
        <f t="shared" si="36"/>
        <v>0</v>
      </c>
      <c r="BM30" s="166">
        <f t="shared" si="37"/>
        <v>0</v>
      </c>
      <c r="BN30" s="166">
        <f t="shared" si="38"/>
        <v>0</v>
      </c>
      <c r="BO30" s="166">
        <f t="shared" si="39"/>
        <v>0</v>
      </c>
      <c r="BP30" s="166">
        <f t="shared" si="40"/>
        <v>0</v>
      </c>
      <c r="BQ30" s="166">
        <f t="shared" si="41"/>
        <v>0</v>
      </c>
      <c r="BR30" s="166">
        <f t="shared" si="42"/>
        <v>0</v>
      </c>
      <c r="BS30" s="166">
        <f t="shared" si="43"/>
        <v>0</v>
      </c>
      <c r="BT30" s="166">
        <f t="shared" si="44"/>
        <v>0</v>
      </c>
      <c r="BU30" s="166">
        <f t="shared" si="85"/>
        <v>0</v>
      </c>
      <c r="BV30" s="166">
        <f t="shared" si="86"/>
        <v>0</v>
      </c>
      <c r="BW30" s="166">
        <f t="shared" si="87"/>
        <v>0</v>
      </c>
      <c r="BX30" s="166">
        <f t="shared" si="88"/>
        <v>0</v>
      </c>
      <c r="BY30" s="166">
        <f t="shared" si="89"/>
        <v>0</v>
      </c>
      <c r="BZ30" s="167">
        <f t="shared" si="19"/>
        <v>0</v>
      </c>
      <c r="CA30" s="104"/>
      <c r="CB30">
        <v>28</v>
      </c>
      <c r="CC30" s="159">
        <f t="shared" si="84"/>
        <v>0</v>
      </c>
      <c r="CD30" s="159">
        <f t="shared" si="77"/>
        <v>0</v>
      </c>
      <c r="CE30" s="159">
        <f t="shared" si="78"/>
        <v>0</v>
      </c>
      <c r="CF30" s="159">
        <f t="shared" si="79"/>
        <v>0</v>
      </c>
      <c r="CG30" s="159">
        <f t="shared" si="80"/>
        <v>0</v>
      </c>
      <c r="CH30" s="159">
        <f t="shared" si="81"/>
        <v>0</v>
      </c>
      <c r="CI30" s="159">
        <f t="shared" si="82"/>
        <v>0</v>
      </c>
      <c r="CJ30" s="159">
        <f t="shared" si="83"/>
        <v>0</v>
      </c>
      <c r="CK30" s="159">
        <f t="shared" si="46"/>
        <v>0</v>
      </c>
      <c r="CL30" s="159">
        <f t="shared" si="47"/>
        <v>0</v>
      </c>
      <c r="CM30" s="159">
        <f t="shared" si="48"/>
        <v>0</v>
      </c>
      <c r="CN30" s="159">
        <f t="shared" si="49"/>
        <v>0</v>
      </c>
      <c r="CO30" s="159">
        <f t="shared" si="50"/>
        <v>0</v>
      </c>
      <c r="CP30" s="159">
        <f t="shared" si="51"/>
        <v>0</v>
      </c>
      <c r="CQ30" s="159">
        <f t="shared" si="52"/>
        <v>0</v>
      </c>
      <c r="CR30" s="159">
        <f t="shared" si="53"/>
        <v>0</v>
      </c>
      <c r="CS30" s="159">
        <f t="shared" si="54"/>
        <v>0</v>
      </c>
      <c r="CT30" s="159">
        <f t="shared" si="55"/>
        <v>0</v>
      </c>
      <c r="CU30" s="159">
        <f t="shared" si="56"/>
        <v>0</v>
      </c>
      <c r="CV30" s="159">
        <f t="shared" si="57"/>
        <v>0</v>
      </c>
      <c r="CW30" s="159">
        <f t="shared" si="58"/>
        <v>0</v>
      </c>
      <c r="CX30" s="159">
        <f t="shared" si="59"/>
        <v>0</v>
      </c>
      <c r="CY30" s="159">
        <f t="shared" si="60"/>
        <v>0</v>
      </c>
      <c r="CZ30" s="159">
        <f t="shared" si="61"/>
        <v>0</v>
      </c>
      <c r="DA30" s="159">
        <f t="shared" si="62"/>
        <v>0</v>
      </c>
      <c r="DB30" s="159">
        <f t="shared" si="63"/>
        <v>0</v>
      </c>
      <c r="DC30" s="159">
        <f t="shared" si="64"/>
        <v>0</v>
      </c>
      <c r="DD30" s="159">
        <f t="shared" si="65"/>
        <v>0</v>
      </c>
      <c r="DE30" s="159">
        <f t="shared" si="66"/>
        <v>0</v>
      </c>
      <c r="DF30" s="159">
        <f t="shared" si="67"/>
        <v>0</v>
      </c>
      <c r="DG30" s="159">
        <f t="shared" si="68"/>
        <v>0</v>
      </c>
      <c r="DH30" s="159">
        <f t="shared" si="69"/>
        <v>0</v>
      </c>
      <c r="DI30" s="159">
        <f t="shared" si="90"/>
        <v>0</v>
      </c>
      <c r="DJ30" s="159">
        <f t="shared" si="91"/>
        <v>0</v>
      </c>
      <c r="DK30" s="159">
        <f t="shared" si="92"/>
        <v>0</v>
      </c>
      <c r="DL30" s="159">
        <f t="shared" si="93"/>
        <v>0</v>
      </c>
      <c r="DM30" s="159">
        <f t="shared" si="94"/>
        <v>0</v>
      </c>
      <c r="DN30" s="172">
        <f t="shared" si="18"/>
        <v>0</v>
      </c>
    </row>
    <row r="31" spans="1:118" ht="15" customHeight="1" x14ac:dyDescent="0.15">
      <c r="A31">
        <v>29</v>
      </c>
      <c r="B31" s="151">
        <v>7.0706780128569797E-3</v>
      </c>
      <c r="C31" s="151">
        <v>5.1296050245440124E-3</v>
      </c>
      <c r="D31" s="151">
        <v>7.9156279546680006E-3</v>
      </c>
      <c r="E31" s="151">
        <v>7.4066049400017403E-3</v>
      </c>
      <c r="F31" s="151">
        <v>9.6756746692797293E-3</v>
      </c>
      <c r="G31" s="151">
        <v>3.2911281858777175E-2</v>
      </c>
      <c r="H31" s="151">
        <v>6.1554808065010817E-3</v>
      </c>
      <c r="I31" s="151">
        <v>7.2468243385012676E-3</v>
      </c>
      <c r="J31" s="151">
        <v>7.9835474085660166E-3</v>
      </c>
      <c r="K31" s="151">
        <v>5.1865115488113189E-3</v>
      </c>
      <c r="L31" s="151">
        <v>4.3287225408439539E-3</v>
      </c>
      <c r="M31" s="151">
        <v>4.1934756678321484E-3</v>
      </c>
      <c r="N31" s="151">
        <v>9.445013749246018E-3</v>
      </c>
      <c r="O31" s="151">
        <v>1.0043489614802364E-2</v>
      </c>
      <c r="P31" s="151">
        <v>6.0096838909249693E-3</v>
      </c>
      <c r="Q31" s="151">
        <v>5.2450928444584292E-3</v>
      </c>
      <c r="R31" s="151">
        <v>1.0201232671147172E-2</v>
      </c>
      <c r="S31" s="151">
        <v>5.2519006405524317E-3</v>
      </c>
      <c r="T31" s="151">
        <v>8.3210514848681659E-3</v>
      </c>
      <c r="U31" s="151">
        <v>7.7331197483044125E-3</v>
      </c>
      <c r="V31" s="151">
        <v>7.5578814750026603E-3</v>
      </c>
      <c r="W31" s="151">
        <v>5.0251173283041413E-2</v>
      </c>
      <c r="X31" s="151">
        <v>3.6146054854610296E-2</v>
      </c>
      <c r="Y31" s="151">
        <v>1.36813491495964E-2</v>
      </c>
      <c r="Z31" s="151">
        <v>2.1560734927545944E-2</v>
      </c>
      <c r="AA31" s="151">
        <v>2.3262180365663829E-2</v>
      </c>
      <c r="AB31" s="151">
        <v>2.9203097115524674E-3</v>
      </c>
      <c r="AC31" s="151">
        <v>9.4380233353163652E-3</v>
      </c>
      <c r="AD31" s="151">
        <v>1.1361494384407036</v>
      </c>
      <c r="AE31" s="151">
        <v>1.5530023840116869E-2</v>
      </c>
      <c r="AF31" s="151">
        <v>9.205828251452771E-3</v>
      </c>
      <c r="AG31" s="151">
        <v>1.3363842932012778E-2</v>
      </c>
      <c r="AH31" s="151">
        <v>5.6366120872009241E-2</v>
      </c>
      <c r="AI31" s="151">
        <v>2.6221228708461764E-2</v>
      </c>
      <c r="AJ31" s="151">
        <v>2.620175834190127E-2</v>
      </c>
      <c r="AK31" s="151">
        <v>5.6122937344744734E-3</v>
      </c>
      <c r="AL31" s="151">
        <v>7.6288846790056153E-2</v>
      </c>
      <c r="AM31" s="107"/>
      <c r="AN31">
        <v>29</v>
      </c>
      <c r="AO31" s="166">
        <f t="shared" si="4"/>
        <v>0</v>
      </c>
      <c r="AP31" s="166">
        <f t="shared" si="70"/>
        <v>0</v>
      </c>
      <c r="AQ31" s="166">
        <f t="shared" si="71"/>
        <v>0</v>
      </c>
      <c r="AR31" s="166">
        <f t="shared" si="72"/>
        <v>0</v>
      </c>
      <c r="AS31" s="166">
        <f t="shared" si="73"/>
        <v>0</v>
      </c>
      <c r="AT31" s="166">
        <f t="shared" si="74"/>
        <v>0</v>
      </c>
      <c r="AU31" s="166">
        <f t="shared" si="75"/>
        <v>0</v>
      </c>
      <c r="AV31" s="166">
        <f t="shared" si="76"/>
        <v>0</v>
      </c>
      <c r="AW31" s="166">
        <f t="shared" si="21"/>
        <v>0</v>
      </c>
      <c r="AX31" s="166">
        <f t="shared" si="22"/>
        <v>0</v>
      </c>
      <c r="AY31" s="166">
        <f t="shared" si="23"/>
        <v>0</v>
      </c>
      <c r="AZ31" s="166">
        <f t="shared" si="24"/>
        <v>0</v>
      </c>
      <c r="BA31" s="166">
        <f t="shared" si="25"/>
        <v>0</v>
      </c>
      <c r="BB31" s="166">
        <f t="shared" si="26"/>
        <v>0</v>
      </c>
      <c r="BC31" s="166">
        <f t="shared" si="27"/>
        <v>0</v>
      </c>
      <c r="BD31" s="166">
        <f t="shared" si="28"/>
        <v>0</v>
      </c>
      <c r="BE31" s="166">
        <f t="shared" si="29"/>
        <v>0</v>
      </c>
      <c r="BF31" s="166">
        <f t="shared" si="30"/>
        <v>0</v>
      </c>
      <c r="BG31" s="166">
        <f t="shared" si="31"/>
        <v>0</v>
      </c>
      <c r="BH31" s="166">
        <f t="shared" si="32"/>
        <v>0</v>
      </c>
      <c r="BI31" s="166">
        <f t="shared" si="33"/>
        <v>0</v>
      </c>
      <c r="BJ31" s="166">
        <f t="shared" si="34"/>
        <v>0</v>
      </c>
      <c r="BK31" s="166">
        <f t="shared" si="35"/>
        <v>0</v>
      </c>
      <c r="BL31" s="166">
        <f t="shared" si="36"/>
        <v>0</v>
      </c>
      <c r="BM31" s="166">
        <f t="shared" si="37"/>
        <v>0</v>
      </c>
      <c r="BN31" s="166">
        <f t="shared" si="38"/>
        <v>0</v>
      </c>
      <c r="BO31" s="166">
        <f t="shared" si="39"/>
        <v>0</v>
      </c>
      <c r="BP31" s="166">
        <f t="shared" si="40"/>
        <v>0</v>
      </c>
      <c r="BQ31" s="166">
        <f t="shared" si="41"/>
        <v>0</v>
      </c>
      <c r="BR31" s="166">
        <f t="shared" si="42"/>
        <v>0</v>
      </c>
      <c r="BS31" s="166">
        <f t="shared" si="43"/>
        <v>0</v>
      </c>
      <c r="BT31" s="166">
        <f t="shared" si="44"/>
        <v>0</v>
      </c>
      <c r="BU31" s="166">
        <f t="shared" si="85"/>
        <v>0</v>
      </c>
      <c r="BV31" s="166">
        <f t="shared" si="86"/>
        <v>0</v>
      </c>
      <c r="BW31" s="166">
        <f t="shared" si="87"/>
        <v>0</v>
      </c>
      <c r="BX31" s="166">
        <f t="shared" si="88"/>
        <v>0</v>
      </c>
      <c r="BY31" s="166">
        <f t="shared" si="89"/>
        <v>0</v>
      </c>
      <c r="BZ31" s="167">
        <f t="shared" si="19"/>
        <v>0</v>
      </c>
      <c r="CA31" s="104"/>
      <c r="CB31">
        <v>29</v>
      </c>
      <c r="CC31" s="159">
        <f t="shared" si="84"/>
        <v>0</v>
      </c>
      <c r="CD31" s="159">
        <f t="shared" si="77"/>
        <v>0</v>
      </c>
      <c r="CE31" s="159">
        <f t="shared" si="78"/>
        <v>0</v>
      </c>
      <c r="CF31" s="159">
        <f t="shared" si="79"/>
        <v>0</v>
      </c>
      <c r="CG31" s="159">
        <f t="shared" si="80"/>
        <v>0</v>
      </c>
      <c r="CH31" s="159">
        <f t="shared" si="81"/>
        <v>0</v>
      </c>
      <c r="CI31" s="159">
        <f t="shared" si="82"/>
        <v>0</v>
      </c>
      <c r="CJ31" s="159">
        <f t="shared" si="83"/>
        <v>0</v>
      </c>
      <c r="CK31" s="159">
        <f t="shared" si="46"/>
        <v>0</v>
      </c>
      <c r="CL31" s="159">
        <f t="shared" si="47"/>
        <v>0</v>
      </c>
      <c r="CM31" s="159">
        <f t="shared" si="48"/>
        <v>0</v>
      </c>
      <c r="CN31" s="159">
        <f t="shared" si="49"/>
        <v>0</v>
      </c>
      <c r="CO31" s="159">
        <f t="shared" si="50"/>
        <v>0</v>
      </c>
      <c r="CP31" s="159">
        <f t="shared" si="51"/>
        <v>0</v>
      </c>
      <c r="CQ31" s="159">
        <f t="shared" si="52"/>
        <v>0</v>
      </c>
      <c r="CR31" s="159">
        <f t="shared" si="53"/>
        <v>0</v>
      </c>
      <c r="CS31" s="159">
        <f t="shared" si="54"/>
        <v>0</v>
      </c>
      <c r="CT31" s="159">
        <f t="shared" si="55"/>
        <v>0</v>
      </c>
      <c r="CU31" s="159">
        <f t="shared" si="56"/>
        <v>0</v>
      </c>
      <c r="CV31" s="159">
        <f t="shared" si="57"/>
        <v>0</v>
      </c>
      <c r="CW31" s="159">
        <f t="shared" si="58"/>
        <v>0</v>
      </c>
      <c r="CX31" s="159">
        <f t="shared" si="59"/>
        <v>0</v>
      </c>
      <c r="CY31" s="159">
        <f t="shared" si="60"/>
        <v>0</v>
      </c>
      <c r="CZ31" s="159">
        <f t="shared" si="61"/>
        <v>0</v>
      </c>
      <c r="DA31" s="159">
        <f t="shared" si="62"/>
        <v>0</v>
      </c>
      <c r="DB31" s="159">
        <f t="shared" si="63"/>
        <v>0</v>
      </c>
      <c r="DC31" s="159">
        <f t="shared" si="64"/>
        <v>0</v>
      </c>
      <c r="DD31" s="159">
        <f t="shared" si="65"/>
        <v>0</v>
      </c>
      <c r="DE31" s="159">
        <f t="shared" si="66"/>
        <v>0</v>
      </c>
      <c r="DF31" s="159">
        <f t="shared" si="67"/>
        <v>0</v>
      </c>
      <c r="DG31" s="159">
        <f t="shared" si="68"/>
        <v>0</v>
      </c>
      <c r="DH31" s="159">
        <f t="shared" si="69"/>
        <v>0</v>
      </c>
      <c r="DI31" s="159">
        <f t="shared" si="90"/>
        <v>0</v>
      </c>
      <c r="DJ31" s="159">
        <f t="shared" si="91"/>
        <v>0</v>
      </c>
      <c r="DK31" s="159">
        <f t="shared" si="92"/>
        <v>0</v>
      </c>
      <c r="DL31" s="159">
        <f t="shared" si="93"/>
        <v>0</v>
      </c>
      <c r="DM31" s="159">
        <f t="shared" si="94"/>
        <v>0</v>
      </c>
      <c r="DN31" s="172">
        <f t="shared" si="18"/>
        <v>0</v>
      </c>
    </row>
    <row r="32" spans="1:118" ht="15" customHeight="1" x14ac:dyDescent="0.15">
      <c r="A32">
        <v>30</v>
      </c>
      <c r="B32" s="151">
        <v>4.9741632908160398E-3</v>
      </c>
      <c r="C32" s="151">
        <v>9.4058276097022718E-4</v>
      </c>
      <c r="D32" s="151">
        <v>1.9806098789415649E-3</v>
      </c>
      <c r="E32" s="151">
        <v>1.0737819313808225E-3</v>
      </c>
      <c r="F32" s="151">
        <v>1.7736948903406546E-3</v>
      </c>
      <c r="G32" s="151">
        <v>4.0573245456849787E-4</v>
      </c>
      <c r="H32" s="151">
        <v>2.1372061994755147E-3</v>
      </c>
      <c r="I32" s="151">
        <v>1.273113578201007E-3</v>
      </c>
      <c r="J32" s="151">
        <v>1.7215102427713418E-3</v>
      </c>
      <c r="K32" s="151">
        <v>1.7046445278262479E-3</v>
      </c>
      <c r="L32" s="151">
        <v>1.0751614545823466E-3</v>
      </c>
      <c r="M32" s="151">
        <v>9.0546273110428974E-4</v>
      </c>
      <c r="N32" s="151">
        <v>2.2824711769460532E-3</v>
      </c>
      <c r="O32" s="151">
        <v>2.4463235070716831E-3</v>
      </c>
      <c r="P32" s="151">
        <v>9.9958325191063457E-4</v>
      </c>
      <c r="Q32" s="151">
        <v>3.8503237376884936E-4</v>
      </c>
      <c r="R32" s="151">
        <v>1.4798663942454941E-3</v>
      </c>
      <c r="S32" s="151">
        <v>7.5013748019461899E-4</v>
      </c>
      <c r="T32" s="151">
        <v>2.0001298213896037E-3</v>
      </c>
      <c r="U32" s="151">
        <v>8.3907464835371369E-4</v>
      </c>
      <c r="V32" s="151">
        <v>3.6366447270443653E-3</v>
      </c>
      <c r="W32" s="151">
        <v>3.5910511006022202E-3</v>
      </c>
      <c r="X32" s="151">
        <v>4.0616418648351587E-3</v>
      </c>
      <c r="Y32" s="151">
        <v>4.2930869521064282E-3</v>
      </c>
      <c r="Z32" s="151">
        <v>2.3100267719349059E-3</v>
      </c>
      <c r="AA32" s="151">
        <v>2.4880794760338957E-3</v>
      </c>
      <c r="AB32" s="151">
        <v>6.5944664768827828E-4</v>
      </c>
      <c r="AC32" s="151">
        <v>1.3045775545205544E-3</v>
      </c>
      <c r="AD32" s="151">
        <v>1.471108715016813E-3</v>
      </c>
      <c r="AE32" s="151">
        <v>1.0005265257958462</v>
      </c>
      <c r="AF32" s="151">
        <v>2.5285410386119453E-3</v>
      </c>
      <c r="AG32" s="151">
        <v>1.2292822901744447E-3</v>
      </c>
      <c r="AH32" s="151">
        <v>9.9935626483477116E-3</v>
      </c>
      <c r="AI32" s="151">
        <v>8.4805418558383085E-4</v>
      </c>
      <c r="AJ32" s="151">
        <v>1.5030471011267803E-3</v>
      </c>
      <c r="AK32" s="151">
        <v>1.0700775399923675E-3</v>
      </c>
      <c r="AL32" s="151">
        <v>0.18901014280878944</v>
      </c>
      <c r="AM32" s="107"/>
      <c r="AN32">
        <v>30</v>
      </c>
      <c r="AO32" s="166">
        <f t="shared" si="4"/>
        <v>0</v>
      </c>
      <c r="AP32" s="166">
        <f t="shared" si="70"/>
        <v>0</v>
      </c>
      <c r="AQ32" s="166">
        <f t="shared" si="71"/>
        <v>0</v>
      </c>
      <c r="AR32" s="166">
        <f t="shared" si="72"/>
        <v>0</v>
      </c>
      <c r="AS32" s="166">
        <f t="shared" si="73"/>
        <v>0</v>
      </c>
      <c r="AT32" s="166">
        <f t="shared" si="74"/>
        <v>0</v>
      </c>
      <c r="AU32" s="166">
        <f t="shared" si="75"/>
        <v>0</v>
      </c>
      <c r="AV32" s="166">
        <f t="shared" si="76"/>
        <v>0</v>
      </c>
      <c r="AW32" s="166">
        <f t="shared" si="21"/>
        <v>0</v>
      </c>
      <c r="AX32" s="166">
        <f t="shared" si="22"/>
        <v>0</v>
      </c>
      <c r="AY32" s="166">
        <f t="shared" si="23"/>
        <v>0</v>
      </c>
      <c r="AZ32" s="166">
        <f t="shared" si="24"/>
        <v>0</v>
      </c>
      <c r="BA32" s="166">
        <f t="shared" si="25"/>
        <v>0</v>
      </c>
      <c r="BB32" s="166">
        <f t="shared" si="26"/>
        <v>0</v>
      </c>
      <c r="BC32" s="166">
        <f t="shared" si="27"/>
        <v>0</v>
      </c>
      <c r="BD32" s="166">
        <f t="shared" si="28"/>
        <v>0</v>
      </c>
      <c r="BE32" s="166">
        <f t="shared" si="29"/>
        <v>0</v>
      </c>
      <c r="BF32" s="166">
        <f t="shared" si="30"/>
        <v>0</v>
      </c>
      <c r="BG32" s="166">
        <f t="shared" si="31"/>
        <v>0</v>
      </c>
      <c r="BH32" s="166">
        <f t="shared" si="32"/>
        <v>0</v>
      </c>
      <c r="BI32" s="166">
        <f t="shared" si="33"/>
        <v>0</v>
      </c>
      <c r="BJ32" s="166">
        <f t="shared" si="34"/>
        <v>0</v>
      </c>
      <c r="BK32" s="166">
        <f t="shared" si="35"/>
        <v>0</v>
      </c>
      <c r="BL32" s="166">
        <f t="shared" si="36"/>
        <v>0</v>
      </c>
      <c r="BM32" s="166">
        <f t="shared" si="37"/>
        <v>0</v>
      </c>
      <c r="BN32" s="166">
        <f t="shared" si="38"/>
        <v>0</v>
      </c>
      <c r="BO32" s="166">
        <f t="shared" si="39"/>
        <v>0</v>
      </c>
      <c r="BP32" s="166">
        <f t="shared" si="40"/>
        <v>0</v>
      </c>
      <c r="BQ32" s="166">
        <f t="shared" si="41"/>
        <v>0</v>
      </c>
      <c r="BR32" s="166">
        <f t="shared" si="42"/>
        <v>0</v>
      </c>
      <c r="BS32" s="166">
        <f t="shared" si="43"/>
        <v>0</v>
      </c>
      <c r="BT32" s="166">
        <f t="shared" si="44"/>
        <v>0</v>
      </c>
      <c r="BU32" s="166">
        <f t="shared" si="85"/>
        <v>0</v>
      </c>
      <c r="BV32" s="166">
        <f t="shared" si="86"/>
        <v>0</v>
      </c>
      <c r="BW32" s="166">
        <f t="shared" si="87"/>
        <v>0</v>
      </c>
      <c r="BX32" s="166">
        <f t="shared" si="88"/>
        <v>0</v>
      </c>
      <c r="BY32" s="166">
        <f t="shared" si="89"/>
        <v>0</v>
      </c>
      <c r="BZ32" s="167">
        <f t="shared" si="19"/>
        <v>0</v>
      </c>
      <c r="CA32" s="104"/>
      <c r="CB32">
        <v>30</v>
      </c>
      <c r="CC32" s="159">
        <f t="shared" si="84"/>
        <v>0</v>
      </c>
      <c r="CD32" s="159">
        <f t="shared" si="77"/>
        <v>0</v>
      </c>
      <c r="CE32" s="159">
        <f t="shared" si="78"/>
        <v>0</v>
      </c>
      <c r="CF32" s="159">
        <f t="shared" si="79"/>
        <v>0</v>
      </c>
      <c r="CG32" s="159">
        <f t="shared" si="80"/>
        <v>0</v>
      </c>
      <c r="CH32" s="159">
        <f t="shared" si="81"/>
        <v>0</v>
      </c>
      <c r="CI32" s="159">
        <f t="shared" si="82"/>
        <v>0</v>
      </c>
      <c r="CJ32" s="159">
        <f t="shared" si="83"/>
        <v>0</v>
      </c>
      <c r="CK32" s="159">
        <f t="shared" si="46"/>
        <v>0</v>
      </c>
      <c r="CL32" s="159">
        <f t="shared" si="47"/>
        <v>0</v>
      </c>
      <c r="CM32" s="159">
        <f t="shared" si="48"/>
        <v>0</v>
      </c>
      <c r="CN32" s="159">
        <f t="shared" si="49"/>
        <v>0</v>
      </c>
      <c r="CO32" s="159">
        <f t="shared" si="50"/>
        <v>0</v>
      </c>
      <c r="CP32" s="159">
        <f t="shared" si="51"/>
        <v>0</v>
      </c>
      <c r="CQ32" s="159">
        <f t="shared" si="52"/>
        <v>0</v>
      </c>
      <c r="CR32" s="159">
        <f t="shared" si="53"/>
        <v>0</v>
      </c>
      <c r="CS32" s="159">
        <f t="shared" si="54"/>
        <v>0</v>
      </c>
      <c r="CT32" s="159">
        <f t="shared" si="55"/>
        <v>0</v>
      </c>
      <c r="CU32" s="159">
        <f t="shared" si="56"/>
        <v>0</v>
      </c>
      <c r="CV32" s="159">
        <f t="shared" si="57"/>
        <v>0</v>
      </c>
      <c r="CW32" s="159">
        <f t="shared" si="58"/>
        <v>0</v>
      </c>
      <c r="CX32" s="159">
        <f t="shared" si="59"/>
        <v>0</v>
      </c>
      <c r="CY32" s="159">
        <f t="shared" si="60"/>
        <v>0</v>
      </c>
      <c r="CZ32" s="159">
        <f t="shared" si="61"/>
        <v>0</v>
      </c>
      <c r="DA32" s="159">
        <f t="shared" si="62"/>
        <v>0</v>
      </c>
      <c r="DB32" s="159">
        <f t="shared" si="63"/>
        <v>0</v>
      </c>
      <c r="DC32" s="159">
        <f t="shared" si="64"/>
        <v>0</v>
      </c>
      <c r="DD32" s="159">
        <f t="shared" si="65"/>
        <v>0</v>
      </c>
      <c r="DE32" s="159">
        <f t="shared" si="66"/>
        <v>0</v>
      </c>
      <c r="DF32" s="159">
        <f t="shared" si="67"/>
        <v>0</v>
      </c>
      <c r="DG32" s="159">
        <f t="shared" si="68"/>
        <v>0</v>
      </c>
      <c r="DH32" s="159">
        <f t="shared" si="69"/>
        <v>0</v>
      </c>
      <c r="DI32" s="159">
        <f t="shared" si="90"/>
        <v>0</v>
      </c>
      <c r="DJ32" s="159">
        <f t="shared" si="91"/>
        <v>0</v>
      </c>
      <c r="DK32" s="159">
        <f t="shared" si="92"/>
        <v>0</v>
      </c>
      <c r="DL32" s="159">
        <f t="shared" si="93"/>
        <v>0</v>
      </c>
      <c r="DM32" s="159">
        <f t="shared" si="94"/>
        <v>0</v>
      </c>
      <c r="DN32" s="172">
        <f t="shared" si="18"/>
        <v>0</v>
      </c>
    </row>
    <row r="33" spans="1:118" ht="15" customHeight="1" x14ac:dyDescent="0.15">
      <c r="A33">
        <v>31</v>
      </c>
      <c r="B33" s="151">
        <v>1.8642345536377635E-4</v>
      </c>
      <c r="C33" s="151">
        <v>2.0943583781528636E-4</v>
      </c>
      <c r="D33" s="151">
        <v>5.9450809358910174E-4</v>
      </c>
      <c r="E33" s="151">
        <v>1.9588444268388809E-4</v>
      </c>
      <c r="F33" s="151">
        <v>3.2851258305628916E-4</v>
      </c>
      <c r="G33" s="151">
        <v>8.2240681326047266E-4</v>
      </c>
      <c r="H33" s="151">
        <v>2.3773016518901377E-4</v>
      </c>
      <c r="I33" s="151">
        <v>2.7455949120228529E-4</v>
      </c>
      <c r="J33" s="151">
        <v>7.857011998027017E-4</v>
      </c>
      <c r="K33" s="151">
        <v>2.7762119888946179E-4</v>
      </c>
      <c r="L33" s="151">
        <v>1.3615136318616492E-4</v>
      </c>
      <c r="M33" s="151">
        <v>9.281306012573681E-4</v>
      </c>
      <c r="N33" s="151">
        <v>7.0624330550147542E-4</v>
      </c>
      <c r="O33" s="151">
        <v>6.2668495874375211E-4</v>
      </c>
      <c r="P33" s="151">
        <v>6.1842870388650265E-4</v>
      </c>
      <c r="Q33" s="151">
        <v>1.8239887909917572E-3</v>
      </c>
      <c r="R33" s="151">
        <v>1.1549521528855225E-3</v>
      </c>
      <c r="S33" s="151">
        <v>5.7327199382746757E-4</v>
      </c>
      <c r="T33" s="151">
        <v>4.908982931581601E-4</v>
      </c>
      <c r="U33" s="151">
        <v>2.0783966443175517E-4</v>
      </c>
      <c r="V33" s="151">
        <v>5.2136130471280438E-4</v>
      </c>
      <c r="W33" s="151">
        <v>8.5464893823013872E-4</v>
      </c>
      <c r="X33" s="151">
        <v>6.1349451843008794E-4</v>
      </c>
      <c r="Y33" s="151">
        <v>3.584049806068429E-4</v>
      </c>
      <c r="Z33" s="151">
        <v>5.1180440518919278E-4</v>
      </c>
      <c r="AA33" s="151">
        <v>3.8446445558386143E-4</v>
      </c>
      <c r="AB33" s="151">
        <v>5.9814414504447767E-5</v>
      </c>
      <c r="AC33" s="151">
        <v>6.8702747970809399E-4</v>
      </c>
      <c r="AD33" s="151">
        <v>1.2176656765326971E-2</v>
      </c>
      <c r="AE33" s="151">
        <v>4.8992059491691047E-4</v>
      </c>
      <c r="AF33" s="151">
        <v>1.0001750524734734</v>
      </c>
      <c r="AG33" s="151">
        <v>6.4108870277620209E-4</v>
      </c>
      <c r="AH33" s="151">
        <v>6.8952193327545758E-4</v>
      </c>
      <c r="AI33" s="151">
        <v>1.2618196696653461E-3</v>
      </c>
      <c r="AJ33" s="151">
        <v>8.8012253973170464E-4</v>
      </c>
      <c r="AK33" s="151">
        <v>1.9799587615247828E-4</v>
      </c>
      <c r="AL33" s="151">
        <v>1.0041287843284847E-3</v>
      </c>
      <c r="AM33" s="107"/>
      <c r="AN33">
        <v>31</v>
      </c>
      <c r="AO33" s="166">
        <f t="shared" si="4"/>
        <v>0</v>
      </c>
      <c r="AP33" s="166">
        <f t="shared" si="70"/>
        <v>0</v>
      </c>
      <c r="AQ33" s="166">
        <f t="shared" si="71"/>
        <v>0</v>
      </c>
      <c r="AR33" s="166">
        <f t="shared" si="72"/>
        <v>0</v>
      </c>
      <c r="AS33" s="166">
        <f t="shared" si="73"/>
        <v>0</v>
      </c>
      <c r="AT33" s="166">
        <f t="shared" si="74"/>
        <v>0</v>
      </c>
      <c r="AU33" s="166">
        <f t="shared" si="75"/>
        <v>0</v>
      </c>
      <c r="AV33" s="166">
        <f t="shared" si="76"/>
        <v>0</v>
      </c>
      <c r="AW33" s="166">
        <f t="shared" si="21"/>
        <v>0</v>
      </c>
      <c r="AX33" s="166">
        <f t="shared" si="22"/>
        <v>0</v>
      </c>
      <c r="AY33" s="166">
        <f t="shared" si="23"/>
        <v>0</v>
      </c>
      <c r="AZ33" s="166">
        <f t="shared" si="24"/>
        <v>0</v>
      </c>
      <c r="BA33" s="166">
        <f t="shared" si="25"/>
        <v>0</v>
      </c>
      <c r="BB33" s="166">
        <f t="shared" si="26"/>
        <v>0</v>
      </c>
      <c r="BC33" s="166">
        <f t="shared" si="27"/>
        <v>0</v>
      </c>
      <c r="BD33" s="166">
        <f t="shared" si="28"/>
        <v>0</v>
      </c>
      <c r="BE33" s="166">
        <f t="shared" si="29"/>
        <v>0</v>
      </c>
      <c r="BF33" s="166">
        <f t="shared" si="30"/>
        <v>0</v>
      </c>
      <c r="BG33" s="166">
        <f t="shared" si="31"/>
        <v>0</v>
      </c>
      <c r="BH33" s="166">
        <f t="shared" si="32"/>
        <v>0</v>
      </c>
      <c r="BI33" s="166">
        <f t="shared" si="33"/>
        <v>0</v>
      </c>
      <c r="BJ33" s="166">
        <f t="shared" si="34"/>
        <v>0</v>
      </c>
      <c r="BK33" s="166">
        <f t="shared" si="35"/>
        <v>0</v>
      </c>
      <c r="BL33" s="166">
        <f t="shared" si="36"/>
        <v>0</v>
      </c>
      <c r="BM33" s="166">
        <f t="shared" si="37"/>
        <v>0</v>
      </c>
      <c r="BN33" s="166">
        <f t="shared" si="38"/>
        <v>0</v>
      </c>
      <c r="BO33" s="166">
        <f t="shared" si="39"/>
        <v>0</v>
      </c>
      <c r="BP33" s="166">
        <f t="shared" si="40"/>
        <v>0</v>
      </c>
      <c r="BQ33" s="166">
        <f t="shared" si="41"/>
        <v>0</v>
      </c>
      <c r="BR33" s="166">
        <f t="shared" si="42"/>
        <v>0</v>
      </c>
      <c r="BS33" s="166">
        <f t="shared" si="43"/>
        <v>0</v>
      </c>
      <c r="BT33" s="166">
        <f t="shared" si="44"/>
        <v>0</v>
      </c>
      <c r="BU33" s="166">
        <f t="shared" si="85"/>
        <v>0</v>
      </c>
      <c r="BV33" s="166">
        <f t="shared" si="86"/>
        <v>0</v>
      </c>
      <c r="BW33" s="166">
        <f t="shared" si="87"/>
        <v>0</v>
      </c>
      <c r="BX33" s="166">
        <f t="shared" si="88"/>
        <v>0</v>
      </c>
      <c r="BY33" s="166">
        <f t="shared" si="89"/>
        <v>0</v>
      </c>
      <c r="BZ33" s="167">
        <f t="shared" si="19"/>
        <v>0</v>
      </c>
      <c r="CA33" s="104"/>
      <c r="CB33">
        <v>31</v>
      </c>
      <c r="CC33" s="159">
        <f t="shared" si="84"/>
        <v>0</v>
      </c>
      <c r="CD33" s="159">
        <f t="shared" si="77"/>
        <v>0</v>
      </c>
      <c r="CE33" s="159">
        <f t="shared" si="78"/>
        <v>0</v>
      </c>
      <c r="CF33" s="159">
        <f t="shared" si="79"/>
        <v>0</v>
      </c>
      <c r="CG33" s="159">
        <f t="shared" si="80"/>
        <v>0</v>
      </c>
      <c r="CH33" s="159">
        <f t="shared" si="81"/>
        <v>0</v>
      </c>
      <c r="CI33" s="159">
        <f t="shared" si="82"/>
        <v>0</v>
      </c>
      <c r="CJ33" s="159">
        <f t="shared" si="83"/>
        <v>0</v>
      </c>
      <c r="CK33" s="159">
        <f t="shared" si="46"/>
        <v>0</v>
      </c>
      <c r="CL33" s="159">
        <f t="shared" si="47"/>
        <v>0</v>
      </c>
      <c r="CM33" s="159">
        <f t="shared" si="48"/>
        <v>0</v>
      </c>
      <c r="CN33" s="159">
        <f t="shared" si="49"/>
        <v>0</v>
      </c>
      <c r="CO33" s="159">
        <f t="shared" si="50"/>
        <v>0</v>
      </c>
      <c r="CP33" s="159">
        <f t="shared" si="51"/>
        <v>0</v>
      </c>
      <c r="CQ33" s="159">
        <f t="shared" si="52"/>
        <v>0</v>
      </c>
      <c r="CR33" s="159">
        <f t="shared" si="53"/>
        <v>0</v>
      </c>
      <c r="CS33" s="159">
        <f t="shared" si="54"/>
        <v>0</v>
      </c>
      <c r="CT33" s="159">
        <f t="shared" si="55"/>
        <v>0</v>
      </c>
      <c r="CU33" s="159">
        <f t="shared" si="56"/>
        <v>0</v>
      </c>
      <c r="CV33" s="159">
        <f t="shared" si="57"/>
        <v>0</v>
      </c>
      <c r="CW33" s="159">
        <f t="shared" si="58"/>
        <v>0</v>
      </c>
      <c r="CX33" s="159">
        <f t="shared" si="59"/>
        <v>0</v>
      </c>
      <c r="CY33" s="159">
        <f t="shared" si="60"/>
        <v>0</v>
      </c>
      <c r="CZ33" s="159">
        <f t="shared" si="61"/>
        <v>0</v>
      </c>
      <c r="DA33" s="159">
        <f t="shared" si="62"/>
        <v>0</v>
      </c>
      <c r="DB33" s="159">
        <f t="shared" si="63"/>
        <v>0</v>
      </c>
      <c r="DC33" s="159">
        <f t="shared" si="64"/>
        <v>0</v>
      </c>
      <c r="DD33" s="159">
        <f t="shared" si="65"/>
        <v>0</v>
      </c>
      <c r="DE33" s="159">
        <f t="shared" si="66"/>
        <v>0</v>
      </c>
      <c r="DF33" s="159">
        <f t="shared" si="67"/>
        <v>0</v>
      </c>
      <c r="DG33" s="159">
        <f t="shared" si="68"/>
        <v>0</v>
      </c>
      <c r="DH33" s="159">
        <f t="shared" si="69"/>
        <v>0</v>
      </c>
      <c r="DI33" s="159">
        <f t="shared" si="90"/>
        <v>0</v>
      </c>
      <c r="DJ33" s="159">
        <f t="shared" si="91"/>
        <v>0</v>
      </c>
      <c r="DK33" s="159">
        <f t="shared" si="92"/>
        <v>0</v>
      </c>
      <c r="DL33" s="159">
        <f t="shared" si="93"/>
        <v>0</v>
      </c>
      <c r="DM33" s="159">
        <f t="shared" si="94"/>
        <v>0</v>
      </c>
      <c r="DN33" s="172">
        <f t="shared" si="18"/>
        <v>0</v>
      </c>
    </row>
    <row r="34" spans="1:118" ht="15" customHeight="1" x14ac:dyDescent="0.15">
      <c r="A34">
        <v>32</v>
      </c>
      <c r="B34" s="151">
        <v>1.6082475318452796E-5</v>
      </c>
      <c r="C34" s="151">
        <v>2.8905298093820321E-5</v>
      </c>
      <c r="D34" s="151">
        <v>1.7248216119428748E-5</v>
      </c>
      <c r="E34" s="151">
        <v>1.3750910227369296E-5</v>
      </c>
      <c r="F34" s="151">
        <v>1.9411223532137357E-5</v>
      </c>
      <c r="G34" s="151">
        <v>1.6243041461255792E-5</v>
      </c>
      <c r="H34" s="151">
        <v>1.9121998245660872E-5</v>
      </c>
      <c r="I34" s="151">
        <v>1.0277191330804351E-5</v>
      </c>
      <c r="J34" s="151">
        <v>1.7558151694718016E-5</v>
      </c>
      <c r="K34" s="151">
        <v>1.3073007641756392E-5</v>
      </c>
      <c r="L34" s="151">
        <v>1.292131316241585E-5</v>
      </c>
      <c r="M34" s="151">
        <v>7.65122592723957E-6</v>
      </c>
      <c r="N34" s="151">
        <v>1.2823434728897055E-5</v>
      </c>
      <c r="O34" s="151">
        <v>1.4335463609927006E-5</v>
      </c>
      <c r="P34" s="151">
        <v>8.0464203345330006E-6</v>
      </c>
      <c r="Q34" s="151">
        <v>6.383751329235928E-6</v>
      </c>
      <c r="R34" s="151">
        <v>1.6083308739918358E-5</v>
      </c>
      <c r="S34" s="151">
        <v>6.27769001146339E-6</v>
      </c>
      <c r="T34" s="151">
        <v>9.9183769874462943E-6</v>
      </c>
      <c r="U34" s="151">
        <v>1.8846046677914333E-5</v>
      </c>
      <c r="V34" s="151">
        <v>1.2054327934988774E-5</v>
      </c>
      <c r="W34" s="151">
        <v>1.7520212866820148E-4</v>
      </c>
      <c r="X34" s="151">
        <v>1.1157266743563848E-4</v>
      </c>
      <c r="Y34" s="151">
        <v>2.2656754146514749E-5</v>
      </c>
      <c r="Z34" s="151">
        <v>2.5936301545777525E-5</v>
      </c>
      <c r="AA34" s="151">
        <v>3.5902818379391919E-5</v>
      </c>
      <c r="AB34" s="151">
        <v>7.8385773791894305E-6</v>
      </c>
      <c r="AC34" s="151">
        <v>1.1889531212895295E-4</v>
      </c>
      <c r="AD34" s="151">
        <v>2.8741896625881635E-4</v>
      </c>
      <c r="AE34" s="151">
        <v>3.1151057359151703E-5</v>
      </c>
      <c r="AF34" s="151">
        <v>2.0194628241494231E-5</v>
      </c>
      <c r="AG34" s="151">
        <v>1.1034660298267147</v>
      </c>
      <c r="AH34" s="151">
        <v>3.5458608801340603E-5</v>
      </c>
      <c r="AI34" s="151">
        <v>2.8428043288756056E-5</v>
      </c>
      <c r="AJ34" s="151">
        <v>1.1571527767325894E-4</v>
      </c>
      <c r="AK34" s="151">
        <v>1.3344826294396878E-5</v>
      </c>
      <c r="AL34" s="151">
        <v>9.3893461384387066E-5</v>
      </c>
      <c r="AM34" s="107"/>
      <c r="AN34">
        <v>32</v>
      </c>
      <c r="AO34" s="166">
        <f t="shared" si="4"/>
        <v>0</v>
      </c>
      <c r="AP34" s="166">
        <f t="shared" si="70"/>
        <v>0</v>
      </c>
      <c r="AQ34" s="166">
        <f t="shared" si="71"/>
        <v>0</v>
      </c>
      <c r="AR34" s="166">
        <f t="shared" si="72"/>
        <v>0</v>
      </c>
      <c r="AS34" s="166">
        <f t="shared" si="73"/>
        <v>0</v>
      </c>
      <c r="AT34" s="166">
        <f t="shared" si="74"/>
        <v>0</v>
      </c>
      <c r="AU34" s="166">
        <f t="shared" si="75"/>
        <v>0</v>
      </c>
      <c r="AV34" s="166">
        <f t="shared" si="76"/>
        <v>0</v>
      </c>
      <c r="AW34" s="166">
        <f t="shared" si="21"/>
        <v>0</v>
      </c>
      <c r="AX34" s="166">
        <f t="shared" si="22"/>
        <v>0</v>
      </c>
      <c r="AY34" s="166">
        <f t="shared" si="23"/>
        <v>0</v>
      </c>
      <c r="AZ34" s="166">
        <f t="shared" si="24"/>
        <v>0</v>
      </c>
      <c r="BA34" s="166">
        <f t="shared" si="25"/>
        <v>0</v>
      </c>
      <c r="BB34" s="166">
        <f t="shared" si="26"/>
        <v>0</v>
      </c>
      <c r="BC34" s="166">
        <f t="shared" si="27"/>
        <v>0</v>
      </c>
      <c r="BD34" s="166">
        <f t="shared" si="28"/>
        <v>0</v>
      </c>
      <c r="BE34" s="166">
        <f t="shared" si="29"/>
        <v>0</v>
      </c>
      <c r="BF34" s="166">
        <f t="shared" si="30"/>
        <v>0</v>
      </c>
      <c r="BG34" s="166">
        <f t="shared" si="31"/>
        <v>0</v>
      </c>
      <c r="BH34" s="166">
        <f t="shared" si="32"/>
        <v>0</v>
      </c>
      <c r="BI34" s="166">
        <f t="shared" si="33"/>
        <v>0</v>
      </c>
      <c r="BJ34" s="166">
        <f t="shared" si="34"/>
        <v>0</v>
      </c>
      <c r="BK34" s="166">
        <f t="shared" si="35"/>
        <v>0</v>
      </c>
      <c r="BL34" s="166">
        <f t="shared" si="36"/>
        <v>0</v>
      </c>
      <c r="BM34" s="166">
        <f t="shared" si="37"/>
        <v>0</v>
      </c>
      <c r="BN34" s="166">
        <f t="shared" si="38"/>
        <v>0</v>
      </c>
      <c r="BO34" s="166">
        <f t="shared" si="39"/>
        <v>0</v>
      </c>
      <c r="BP34" s="166">
        <f t="shared" si="40"/>
        <v>0</v>
      </c>
      <c r="BQ34" s="166">
        <f t="shared" si="41"/>
        <v>0</v>
      </c>
      <c r="BR34" s="166">
        <f t="shared" si="42"/>
        <v>0</v>
      </c>
      <c r="BS34" s="166">
        <f t="shared" si="43"/>
        <v>0</v>
      </c>
      <c r="BT34" s="166">
        <f t="shared" si="44"/>
        <v>0</v>
      </c>
      <c r="BU34" s="166">
        <f t="shared" si="85"/>
        <v>0</v>
      </c>
      <c r="BV34" s="166">
        <f t="shared" si="86"/>
        <v>0</v>
      </c>
      <c r="BW34" s="166">
        <f t="shared" si="87"/>
        <v>0</v>
      </c>
      <c r="BX34" s="166">
        <f t="shared" si="88"/>
        <v>0</v>
      </c>
      <c r="BY34" s="166">
        <f t="shared" si="89"/>
        <v>0</v>
      </c>
      <c r="BZ34" s="167">
        <f t="shared" si="19"/>
        <v>0</v>
      </c>
      <c r="CA34" s="104"/>
      <c r="CB34">
        <v>32</v>
      </c>
      <c r="CC34" s="159">
        <f t="shared" si="84"/>
        <v>0</v>
      </c>
      <c r="CD34" s="159">
        <f t="shared" si="77"/>
        <v>0</v>
      </c>
      <c r="CE34" s="159">
        <f t="shared" si="78"/>
        <v>0</v>
      </c>
      <c r="CF34" s="159">
        <f t="shared" si="79"/>
        <v>0</v>
      </c>
      <c r="CG34" s="159">
        <f t="shared" si="80"/>
        <v>0</v>
      </c>
      <c r="CH34" s="159">
        <f t="shared" si="81"/>
        <v>0</v>
      </c>
      <c r="CI34" s="159">
        <f t="shared" si="82"/>
        <v>0</v>
      </c>
      <c r="CJ34" s="159">
        <f t="shared" si="83"/>
        <v>0</v>
      </c>
      <c r="CK34" s="159">
        <f t="shared" si="46"/>
        <v>0</v>
      </c>
      <c r="CL34" s="159">
        <f t="shared" si="47"/>
        <v>0</v>
      </c>
      <c r="CM34" s="159">
        <f t="shared" si="48"/>
        <v>0</v>
      </c>
      <c r="CN34" s="159">
        <f t="shared" si="49"/>
        <v>0</v>
      </c>
      <c r="CO34" s="159">
        <f t="shared" si="50"/>
        <v>0</v>
      </c>
      <c r="CP34" s="159">
        <f t="shared" si="51"/>
        <v>0</v>
      </c>
      <c r="CQ34" s="159">
        <f t="shared" si="52"/>
        <v>0</v>
      </c>
      <c r="CR34" s="159">
        <f t="shared" si="53"/>
        <v>0</v>
      </c>
      <c r="CS34" s="159">
        <f t="shared" si="54"/>
        <v>0</v>
      </c>
      <c r="CT34" s="159">
        <f t="shared" si="55"/>
        <v>0</v>
      </c>
      <c r="CU34" s="159">
        <f t="shared" si="56"/>
        <v>0</v>
      </c>
      <c r="CV34" s="159">
        <f t="shared" si="57"/>
        <v>0</v>
      </c>
      <c r="CW34" s="159">
        <f t="shared" si="58"/>
        <v>0</v>
      </c>
      <c r="CX34" s="159">
        <f t="shared" si="59"/>
        <v>0</v>
      </c>
      <c r="CY34" s="159">
        <f t="shared" si="60"/>
        <v>0</v>
      </c>
      <c r="CZ34" s="159">
        <f t="shared" si="61"/>
        <v>0</v>
      </c>
      <c r="DA34" s="159">
        <f t="shared" si="62"/>
        <v>0</v>
      </c>
      <c r="DB34" s="159">
        <f t="shared" si="63"/>
        <v>0</v>
      </c>
      <c r="DC34" s="159">
        <f t="shared" si="64"/>
        <v>0</v>
      </c>
      <c r="DD34" s="159">
        <f t="shared" si="65"/>
        <v>0</v>
      </c>
      <c r="DE34" s="159">
        <f t="shared" si="66"/>
        <v>0</v>
      </c>
      <c r="DF34" s="159">
        <f t="shared" si="67"/>
        <v>0</v>
      </c>
      <c r="DG34" s="159">
        <f t="shared" si="68"/>
        <v>0</v>
      </c>
      <c r="DH34" s="159">
        <f t="shared" si="69"/>
        <v>0</v>
      </c>
      <c r="DI34" s="159">
        <f t="shared" si="90"/>
        <v>0</v>
      </c>
      <c r="DJ34" s="159">
        <f t="shared" si="91"/>
        <v>0</v>
      </c>
      <c r="DK34" s="159">
        <f t="shared" si="92"/>
        <v>0</v>
      </c>
      <c r="DL34" s="159">
        <f t="shared" si="93"/>
        <v>0</v>
      </c>
      <c r="DM34" s="159">
        <f t="shared" si="94"/>
        <v>0</v>
      </c>
      <c r="DN34" s="172">
        <f t="shared" si="18"/>
        <v>0</v>
      </c>
    </row>
    <row r="35" spans="1:118" ht="15" customHeight="1" x14ac:dyDescent="0.15">
      <c r="A35">
        <v>33</v>
      </c>
      <c r="B35" s="151">
        <v>1.341864453266476E-2</v>
      </c>
      <c r="C35" s="151">
        <v>2.0648336194172465E-3</v>
      </c>
      <c r="D35" s="151">
        <v>5.2130367630933956E-3</v>
      </c>
      <c r="E35" s="151">
        <v>4.2573043147471857E-3</v>
      </c>
      <c r="F35" s="151">
        <v>4.3250465548262222E-3</v>
      </c>
      <c r="G35" s="151">
        <v>1.1519714075650909E-3</v>
      </c>
      <c r="H35" s="151">
        <v>1.6803270094382218E-3</v>
      </c>
      <c r="I35" s="151">
        <v>1.6120116303895255E-3</v>
      </c>
      <c r="J35" s="151">
        <v>1.9040646486642569E-3</v>
      </c>
      <c r="K35" s="151">
        <v>1.0141348197398575E-3</v>
      </c>
      <c r="L35" s="151">
        <v>3.3460485500540322E-3</v>
      </c>
      <c r="M35" s="151">
        <v>1.063894205952457E-3</v>
      </c>
      <c r="N35" s="151">
        <v>8.9912142547691181E-3</v>
      </c>
      <c r="O35" s="151">
        <v>3.7355871661648174E-3</v>
      </c>
      <c r="P35" s="151">
        <v>3.3593752563897085E-3</v>
      </c>
      <c r="Q35" s="151">
        <v>1.2492340210531125E-3</v>
      </c>
      <c r="R35" s="151">
        <v>1.451645257710099E-3</v>
      </c>
      <c r="S35" s="151">
        <v>1.1793235568050558E-3</v>
      </c>
      <c r="T35" s="151">
        <v>1.2152343118920878E-3</v>
      </c>
      <c r="U35" s="151">
        <v>7.4211182610301445E-3</v>
      </c>
      <c r="V35" s="151">
        <v>3.1884440683187599E-3</v>
      </c>
      <c r="W35" s="151">
        <v>3.3197639987450783E-3</v>
      </c>
      <c r="X35" s="151">
        <v>3.2192545503625304E-2</v>
      </c>
      <c r="Y35" s="151">
        <v>4.3181095317564909E-3</v>
      </c>
      <c r="Z35" s="151">
        <v>1.8474347741754963E-3</v>
      </c>
      <c r="AA35" s="151">
        <v>1.4458384758134386E-2</v>
      </c>
      <c r="AB35" s="151">
        <v>1.4551642134829289E-3</v>
      </c>
      <c r="AC35" s="151">
        <v>5.083057089953779E-3</v>
      </c>
      <c r="AD35" s="151">
        <v>2.9456852375040754E-3</v>
      </c>
      <c r="AE35" s="151">
        <v>8.6586108467118445E-4</v>
      </c>
      <c r="AF35" s="151">
        <v>3.3024203128622473E-3</v>
      </c>
      <c r="AG35" s="151">
        <v>4.4592229184771542E-3</v>
      </c>
      <c r="AH35" s="151">
        <v>1.0011330469853401</v>
      </c>
      <c r="AI35" s="151">
        <v>4.2309511649305581E-3</v>
      </c>
      <c r="AJ35" s="151">
        <v>5.3742916709460849E-3</v>
      </c>
      <c r="AK35" s="151">
        <v>1.4944811379694202E-3</v>
      </c>
      <c r="AL35" s="151">
        <v>3.4965248700042544E-3</v>
      </c>
      <c r="AM35" s="107"/>
      <c r="AN35">
        <v>33</v>
      </c>
      <c r="AO35" s="166">
        <f t="shared" si="4"/>
        <v>0</v>
      </c>
      <c r="AP35" s="166">
        <f t="shared" si="70"/>
        <v>0</v>
      </c>
      <c r="AQ35" s="166">
        <f t="shared" si="71"/>
        <v>0</v>
      </c>
      <c r="AR35" s="166">
        <f t="shared" si="72"/>
        <v>0</v>
      </c>
      <c r="AS35" s="166">
        <f t="shared" si="73"/>
        <v>0</v>
      </c>
      <c r="AT35" s="166">
        <f t="shared" si="74"/>
        <v>0</v>
      </c>
      <c r="AU35" s="166">
        <f t="shared" si="75"/>
        <v>0</v>
      </c>
      <c r="AV35" s="166">
        <f t="shared" si="76"/>
        <v>0</v>
      </c>
      <c r="AW35" s="166">
        <f t="shared" si="21"/>
        <v>0</v>
      </c>
      <c r="AX35" s="166">
        <f t="shared" si="22"/>
        <v>0</v>
      </c>
      <c r="AY35" s="166">
        <f t="shared" si="23"/>
        <v>0</v>
      </c>
      <c r="AZ35" s="166">
        <f t="shared" si="24"/>
        <v>0</v>
      </c>
      <c r="BA35" s="166">
        <f t="shared" si="25"/>
        <v>0</v>
      </c>
      <c r="BB35" s="166">
        <f t="shared" si="26"/>
        <v>0</v>
      </c>
      <c r="BC35" s="166">
        <f t="shared" si="27"/>
        <v>0</v>
      </c>
      <c r="BD35" s="166">
        <f t="shared" si="28"/>
        <v>0</v>
      </c>
      <c r="BE35" s="166">
        <f t="shared" si="29"/>
        <v>0</v>
      </c>
      <c r="BF35" s="166">
        <f t="shared" si="30"/>
        <v>0</v>
      </c>
      <c r="BG35" s="166">
        <f t="shared" si="31"/>
        <v>0</v>
      </c>
      <c r="BH35" s="166">
        <f t="shared" si="32"/>
        <v>0</v>
      </c>
      <c r="BI35" s="166">
        <f t="shared" si="33"/>
        <v>0</v>
      </c>
      <c r="BJ35" s="166">
        <f t="shared" si="34"/>
        <v>0</v>
      </c>
      <c r="BK35" s="166">
        <f t="shared" si="35"/>
        <v>0</v>
      </c>
      <c r="BL35" s="166">
        <f t="shared" si="36"/>
        <v>0</v>
      </c>
      <c r="BM35" s="166">
        <f t="shared" si="37"/>
        <v>0</v>
      </c>
      <c r="BN35" s="166">
        <f t="shared" si="38"/>
        <v>0</v>
      </c>
      <c r="BO35" s="166">
        <f t="shared" si="39"/>
        <v>0</v>
      </c>
      <c r="BP35" s="166">
        <f t="shared" si="40"/>
        <v>0</v>
      </c>
      <c r="BQ35" s="166">
        <f t="shared" si="41"/>
        <v>0</v>
      </c>
      <c r="BR35" s="166">
        <f t="shared" si="42"/>
        <v>0</v>
      </c>
      <c r="BS35" s="166">
        <f t="shared" si="43"/>
        <v>0</v>
      </c>
      <c r="BT35" s="166">
        <f t="shared" si="44"/>
        <v>0</v>
      </c>
      <c r="BU35" s="166">
        <f t="shared" ref="BU35:BV39" si="95">BU$2*AH35</f>
        <v>0</v>
      </c>
      <c r="BV35" s="166">
        <f t="shared" si="95"/>
        <v>0</v>
      </c>
      <c r="BW35" s="166">
        <f t="shared" si="87"/>
        <v>0</v>
      </c>
      <c r="BX35" s="166">
        <f t="shared" si="88"/>
        <v>0</v>
      </c>
      <c r="BY35" s="166">
        <f t="shared" si="89"/>
        <v>0</v>
      </c>
      <c r="BZ35" s="167">
        <f t="shared" si="19"/>
        <v>0</v>
      </c>
      <c r="CA35" s="104"/>
      <c r="CB35">
        <v>33</v>
      </c>
      <c r="CC35" s="159">
        <f t="shared" si="84"/>
        <v>0</v>
      </c>
      <c r="CD35" s="159">
        <f t="shared" si="77"/>
        <v>0</v>
      </c>
      <c r="CE35" s="159">
        <f t="shared" si="78"/>
        <v>0</v>
      </c>
      <c r="CF35" s="159">
        <f t="shared" si="79"/>
        <v>0</v>
      </c>
      <c r="CG35" s="159">
        <f t="shared" si="80"/>
        <v>0</v>
      </c>
      <c r="CH35" s="159">
        <f t="shared" si="81"/>
        <v>0</v>
      </c>
      <c r="CI35" s="159">
        <f t="shared" si="82"/>
        <v>0</v>
      </c>
      <c r="CJ35" s="159">
        <f t="shared" si="83"/>
        <v>0</v>
      </c>
      <c r="CK35" s="159">
        <f t="shared" si="46"/>
        <v>0</v>
      </c>
      <c r="CL35" s="159">
        <f t="shared" si="47"/>
        <v>0</v>
      </c>
      <c r="CM35" s="159">
        <f t="shared" si="48"/>
        <v>0</v>
      </c>
      <c r="CN35" s="159">
        <f t="shared" si="49"/>
        <v>0</v>
      </c>
      <c r="CO35" s="159">
        <f t="shared" si="50"/>
        <v>0</v>
      </c>
      <c r="CP35" s="159">
        <f t="shared" si="51"/>
        <v>0</v>
      </c>
      <c r="CQ35" s="159">
        <f t="shared" si="52"/>
        <v>0</v>
      </c>
      <c r="CR35" s="159">
        <f t="shared" si="53"/>
        <v>0</v>
      </c>
      <c r="CS35" s="159">
        <f t="shared" si="54"/>
        <v>0</v>
      </c>
      <c r="CT35" s="159">
        <f t="shared" si="55"/>
        <v>0</v>
      </c>
      <c r="CU35" s="159">
        <f t="shared" si="56"/>
        <v>0</v>
      </c>
      <c r="CV35" s="159">
        <f t="shared" si="57"/>
        <v>0</v>
      </c>
      <c r="CW35" s="159">
        <f t="shared" si="58"/>
        <v>0</v>
      </c>
      <c r="CX35" s="159">
        <f t="shared" si="59"/>
        <v>0</v>
      </c>
      <c r="CY35" s="159">
        <f t="shared" si="60"/>
        <v>0</v>
      </c>
      <c r="CZ35" s="159">
        <f t="shared" si="61"/>
        <v>0</v>
      </c>
      <c r="DA35" s="159">
        <f t="shared" si="62"/>
        <v>0</v>
      </c>
      <c r="DB35" s="159">
        <f t="shared" si="63"/>
        <v>0</v>
      </c>
      <c r="DC35" s="159">
        <f t="shared" si="64"/>
        <v>0</v>
      </c>
      <c r="DD35" s="159">
        <f t="shared" si="65"/>
        <v>0</v>
      </c>
      <c r="DE35" s="159">
        <f t="shared" si="66"/>
        <v>0</v>
      </c>
      <c r="DF35" s="159">
        <f t="shared" si="67"/>
        <v>0</v>
      </c>
      <c r="DG35" s="159">
        <f t="shared" si="68"/>
        <v>0</v>
      </c>
      <c r="DH35" s="159">
        <f t="shared" si="69"/>
        <v>0</v>
      </c>
      <c r="DI35" s="159">
        <f t="shared" si="90"/>
        <v>0</v>
      </c>
      <c r="DJ35" s="159">
        <f t="shared" si="91"/>
        <v>0</v>
      </c>
      <c r="DK35" s="159">
        <f t="shared" si="92"/>
        <v>0</v>
      </c>
      <c r="DL35" s="159">
        <f t="shared" si="93"/>
        <v>0</v>
      </c>
      <c r="DM35" s="159">
        <f t="shared" si="94"/>
        <v>0</v>
      </c>
      <c r="DN35" s="172">
        <f t="shared" si="18"/>
        <v>0</v>
      </c>
    </row>
    <row r="36" spans="1:118" ht="15" customHeight="1" x14ac:dyDescent="0.15">
      <c r="A36">
        <v>34</v>
      </c>
      <c r="B36" s="151">
        <v>2.1923296217521624E-2</v>
      </c>
      <c r="C36" s="151">
        <v>2.6861415172725778E-2</v>
      </c>
      <c r="D36" s="151">
        <v>3.5691265545021444E-2</v>
      </c>
      <c r="E36" s="151">
        <v>2.5230939110117718E-2</v>
      </c>
      <c r="F36" s="151">
        <v>2.9447793369053968E-2</v>
      </c>
      <c r="G36" s="151">
        <v>9.5267619515127702E-2</v>
      </c>
      <c r="H36" s="151">
        <v>2.2995271834079858E-2</v>
      </c>
      <c r="I36" s="151">
        <v>4.6716767546372918E-2</v>
      </c>
      <c r="J36" s="151">
        <v>4.1848918459241928E-2</v>
      </c>
      <c r="K36" s="151">
        <v>1.9697749760719599E-2</v>
      </c>
      <c r="L36" s="151">
        <v>1.5161653306175074E-2</v>
      </c>
      <c r="M36" s="151">
        <v>3.3371379656248451E-2</v>
      </c>
      <c r="N36" s="151">
        <v>3.4796860896263049E-2</v>
      </c>
      <c r="O36" s="151">
        <v>3.3671649947591073E-2</v>
      </c>
      <c r="P36" s="151">
        <v>2.9324305252506233E-2</v>
      </c>
      <c r="Q36" s="151">
        <v>2.3356074312887286E-2</v>
      </c>
      <c r="R36" s="151">
        <v>4.9331795597415129E-2</v>
      </c>
      <c r="S36" s="151">
        <v>2.2559477685953355E-2</v>
      </c>
      <c r="T36" s="151">
        <v>2.7525310279470184E-2</v>
      </c>
      <c r="U36" s="151">
        <v>3.2977729985565862E-2</v>
      </c>
      <c r="V36" s="151">
        <v>6.7351601524698879E-2</v>
      </c>
      <c r="W36" s="151">
        <v>6.6897472802152927E-2</v>
      </c>
      <c r="X36" s="151">
        <v>8.3423880029041289E-2</v>
      </c>
      <c r="Y36" s="151">
        <v>3.9424222083872036E-2</v>
      </c>
      <c r="Z36" s="151">
        <v>5.3093790975004093E-2</v>
      </c>
      <c r="AA36" s="151">
        <v>7.9986978363980554E-2</v>
      </c>
      <c r="AB36" s="151">
        <v>1.6591261749571436E-2</v>
      </c>
      <c r="AC36" s="151">
        <v>7.9006641428891425E-2</v>
      </c>
      <c r="AD36" s="151">
        <v>9.6193776376959791E-2</v>
      </c>
      <c r="AE36" s="151">
        <v>6.1602353455170018E-2</v>
      </c>
      <c r="AF36" s="151">
        <v>3.7432738402723591E-2</v>
      </c>
      <c r="AG36" s="151">
        <v>3.7194498738088028E-2</v>
      </c>
      <c r="AH36" s="151">
        <v>4.8425804520543479E-2</v>
      </c>
      <c r="AI36" s="151">
        <v>1.0716040883294145</v>
      </c>
      <c r="AJ36" s="151">
        <v>4.300156556045668E-2</v>
      </c>
      <c r="AK36" s="151">
        <v>1.8205648884778811E-2</v>
      </c>
      <c r="AL36" s="151">
        <v>4.1390759433111629E-2</v>
      </c>
      <c r="AM36" s="107"/>
      <c r="AN36">
        <v>34</v>
      </c>
      <c r="AO36" s="166">
        <f t="shared" si="4"/>
        <v>0</v>
      </c>
      <c r="AP36" s="166">
        <f t="shared" si="70"/>
        <v>0</v>
      </c>
      <c r="AQ36" s="166">
        <f t="shared" si="71"/>
        <v>0</v>
      </c>
      <c r="AR36" s="166">
        <f t="shared" si="72"/>
        <v>0</v>
      </c>
      <c r="AS36" s="166">
        <f t="shared" si="73"/>
        <v>0</v>
      </c>
      <c r="AT36" s="166">
        <f t="shared" si="74"/>
        <v>0</v>
      </c>
      <c r="AU36" s="166">
        <f t="shared" si="75"/>
        <v>0</v>
      </c>
      <c r="AV36" s="166">
        <f t="shared" si="76"/>
        <v>0</v>
      </c>
      <c r="AW36" s="166">
        <f t="shared" si="21"/>
        <v>0</v>
      </c>
      <c r="AX36" s="166">
        <f t="shared" si="22"/>
        <v>0</v>
      </c>
      <c r="AY36" s="166">
        <f t="shared" si="23"/>
        <v>0</v>
      </c>
      <c r="AZ36" s="166">
        <f t="shared" si="24"/>
        <v>0</v>
      </c>
      <c r="BA36" s="166">
        <f t="shared" si="25"/>
        <v>0</v>
      </c>
      <c r="BB36" s="166">
        <f t="shared" si="26"/>
        <v>0</v>
      </c>
      <c r="BC36" s="166">
        <f t="shared" si="27"/>
        <v>0</v>
      </c>
      <c r="BD36" s="166">
        <f t="shared" si="28"/>
        <v>0</v>
      </c>
      <c r="BE36" s="166">
        <f t="shared" si="29"/>
        <v>0</v>
      </c>
      <c r="BF36" s="166">
        <f t="shared" si="30"/>
        <v>0</v>
      </c>
      <c r="BG36" s="166">
        <f t="shared" si="31"/>
        <v>0</v>
      </c>
      <c r="BH36" s="166">
        <f t="shared" si="32"/>
        <v>0</v>
      </c>
      <c r="BI36" s="166">
        <f t="shared" si="33"/>
        <v>0</v>
      </c>
      <c r="BJ36" s="166">
        <f t="shared" si="34"/>
        <v>0</v>
      </c>
      <c r="BK36" s="166">
        <f t="shared" si="35"/>
        <v>0</v>
      </c>
      <c r="BL36" s="166">
        <f t="shared" si="36"/>
        <v>0</v>
      </c>
      <c r="BM36" s="166">
        <f t="shared" si="37"/>
        <v>0</v>
      </c>
      <c r="BN36" s="166">
        <f t="shared" si="38"/>
        <v>0</v>
      </c>
      <c r="BO36" s="166">
        <f t="shared" si="39"/>
        <v>0</v>
      </c>
      <c r="BP36" s="166">
        <f t="shared" si="40"/>
        <v>0</v>
      </c>
      <c r="BQ36" s="166">
        <f t="shared" si="41"/>
        <v>0</v>
      </c>
      <c r="BR36" s="166">
        <f t="shared" si="42"/>
        <v>0</v>
      </c>
      <c r="BS36" s="166">
        <f t="shared" si="43"/>
        <v>0</v>
      </c>
      <c r="BT36" s="166">
        <f t="shared" si="44"/>
        <v>0</v>
      </c>
      <c r="BU36" s="166">
        <f t="shared" si="95"/>
        <v>0</v>
      </c>
      <c r="BV36" s="166">
        <f t="shared" si="95"/>
        <v>0</v>
      </c>
      <c r="BW36" s="166">
        <f t="shared" si="87"/>
        <v>0</v>
      </c>
      <c r="BX36" s="166">
        <f t="shared" si="88"/>
        <v>0</v>
      </c>
      <c r="BY36" s="166">
        <f t="shared" si="89"/>
        <v>0</v>
      </c>
      <c r="BZ36" s="167">
        <f t="shared" si="19"/>
        <v>0</v>
      </c>
      <c r="CA36" s="104"/>
      <c r="CB36">
        <v>34</v>
      </c>
      <c r="CC36" s="159">
        <f t="shared" si="84"/>
        <v>0</v>
      </c>
      <c r="CD36" s="159">
        <f t="shared" si="77"/>
        <v>0</v>
      </c>
      <c r="CE36" s="159">
        <f t="shared" si="78"/>
        <v>0</v>
      </c>
      <c r="CF36" s="159">
        <f t="shared" si="79"/>
        <v>0</v>
      </c>
      <c r="CG36" s="159">
        <f t="shared" si="80"/>
        <v>0</v>
      </c>
      <c r="CH36" s="159">
        <f t="shared" si="81"/>
        <v>0</v>
      </c>
      <c r="CI36" s="159">
        <f t="shared" si="82"/>
        <v>0</v>
      </c>
      <c r="CJ36" s="159">
        <f t="shared" si="83"/>
        <v>0</v>
      </c>
      <c r="CK36" s="159">
        <f t="shared" si="46"/>
        <v>0</v>
      </c>
      <c r="CL36" s="159">
        <f t="shared" si="47"/>
        <v>0</v>
      </c>
      <c r="CM36" s="159">
        <f t="shared" si="48"/>
        <v>0</v>
      </c>
      <c r="CN36" s="159">
        <f t="shared" si="49"/>
        <v>0</v>
      </c>
      <c r="CO36" s="159">
        <f t="shared" si="50"/>
        <v>0</v>
      </c>
      <c r="CP36" s="159">
        <f t="shared" si="51"/>
        <v>0</v>
      </c>
      <c r="CQ36" s="159">
        <f t="shared" si="52"/>
        <v>0</v>
      </c>
      <c r="CR36" s="159">
        <f t="shared" si="53"/>
        <v>0</v>
      </c>
      <c r="CS36" s="159">
        <f t="shared" si="54"/>
        <v>0</v>
      </c>
      <c r="CT36" s="159">
        <f t="shared" si="55"/>
        <v>0</v>
      </c>
      <c r="CU36" s="159">
        <f t="shared" si="56"/>
        <v>0</v>
      </c>
      <c r="CV36" s="159">
        <f t="shared" si="57"/>
        <v>0</v>
      </c>
      <c r="CW36" s="159">
        <f t="shared" si="58"/>
        <v>0</v>
      </c>
      <c r="CX36" s="159">
        <f t="shared" si="59"/>
        <v>0</v>
      </c>
      <c r="CY36" s="159">
        <f t="shared" si="60"/>
        <v>0</v>
      </c>
      <c r="CZ36" s="159">
        <f t="shared" si="61"/>
        <v>0</v>
      </c>
      <c r="DA36" s="159">
        <f t="shared" si="62"/>
        <v>0</v>
      </c>
      <c r="DB36" s="159">
        <f t="shared" si="63"/>
        <v>0</v>
      </c>
      <c r="DC36" s="159">
        <f t="shared" si="64"/>
        <v>0</v>
      </c>
      <c r="DD36" s="159">
        <f t="shared" si="65"/>
        <v>0</v>
      </c>
      <c r="DE36" s="159">
        <f t="shared" si="66"/>
        <v>0</v>
      </c>
      <c r="DF36" s="159">
        <f t="shared" si="67"/>
        <v>0</v>
      </c>
      <c r="DG36" s="159">
        <f t="shared" si="68"/>
        <v>0</v>
      </c>
      <c r="DH36" s="159">
        <f t="shared" si="69"/>
        <v>0</v>
      </c>
      <c r="DI36" s="159">
        <f t="shared" si="90"/>
        <v>0</v>
      </c>
      <c r="DJ36" s="159">
        <f t="shared" si="91"/>
        <v>0</v>
      </c>
      <c r="DK36" s="159">
        <f t="shared" si="92"/>
        <v>0</v>
      </c>
      <c r="DL36" s="159">
        <f t="shared" si="93"/>
        <v>0</v>
      </c>
      <c r="DM36" s="159">
        <f t="shared" si="94"/>
        <v>0</v>
      </c>
      <c r="DN36" s="172">
        <f t="shared" si="18"/>
        <v>0</v>
      </c>
    </row>
    <row r="37" spans="1:118" ht="15" customHeight="1" x14ac:dyDescent="0.15">
      <c r="A37">
        <v>35</v>
      </c>
      <c r="B37" s="151">
        <v>7.9177717830226334E-3</v>
      </c>
      <c r="C37" s="151">
        <v>2.5574593053307148E-4</v>
      </c>
      <c r="D37" s="151">
        <v>1.0944883982076112E-3</v>
      </c>
      <c r="E37" s="151">
        <v>8.5844461614102262E-4</v>
      </c>
      <c r="F37" s="151">
        <v>5.355780604854658E-4</v>
      </c>
      <c r="G37" s="151">
        <v>4.4797556380940989E-4</v>
      </c>
      <c r="H37" s="151">
        <v>2.8861010337917254E-4</v>
      </c>
      <c r="I37" s="151">
        <v>3.7941232437971626E-4</v>
      </c>
      <c r="J37" s="151">
        <v>5.2586464952606381E-4</v>
      </c>
      <c r="K37" s="151">
        <v>2.3956402653722522E-4</v>
      </c>
      <c r="L37" s="151">
        <v>3.2355482188293425E-4</v>
      </c>
      <c r="M37" s="151">
        <v>1.9940091948901652E-4</v>
      </c>
      <c r="N37" s="151">
        <v>2.9895811840565658E-4</v>
      </c>
      <c r="O37" s="151">
        <v>2.9967185740519052E-4</v>
      </c>
      <c r="P37" s="151">
        <v>2.1281203065986275E-4</v>
      </c>
      <c r="Q37" s="151">
        <v>5.1591808777571766E-4</v>
      </c>
      <c r="R37" s="151">
        <v>3.9853176420132655E-4</v>
      </c>
      <c r="S37" s="151">
        <v>2.6715944509215079E-4</v>
      </c>
      <c r="T37" s="151">
        <v>3.801968674650673E-4</v>
      </c>
      <c r="U37" s="151">
        <v>1.2595050184592229E-2</v>
      </c>
      <c r="V37" s="151">
        <v>3.5306768437522607E-4</v>
      </c>
      <c r="W37" s="151">
        <v>1.9957479224050503E-3</v>
      </c>
      <c r="X37" s="151">
        <v>7.905526295638477E-4</v>
      </c>
      <c r="Y37" s="151">
        <v>5.7049054484200354E-4</v>
      </c>
      <c r="Z37" s="151">
        <v>7.7320134170907559E-4</v>
      </c>
      <c r="AA37" s="151">
        <v>4.4715162192847916E-4</v>
      </c>
      <c r="AB37" s="151">
        <v>3.405495989083044E-4</v>
      </c>
      <c r="AC37" s="151">
        <v>6.8441993395654808E-4</v>
      </c>
      <c r="AD37" s="151">
        <v>7.4640611458294199E-3</v>
      </c>
      <c r="AE37" s="151">
        <v>4.6471779914551605E-4</v>
      </c>
      <c r="AF37" s="151">
        <v>1.8510937074569245E-2</v>
      </c>
      <c r="AG37" s="151">
        <v>1.4848848695870335E-2</v>
      </c>
      <c r="AH37" s="151">
        <v>1.3524232402688057E-3</v>
      </c>
      <c r="AI37" s="151">
        <v>8.5178551212033386E-4</v>
      </c>
      <c r="AJ37" s="151">
        <v>1.0441492514960717</v>
      </c>
      <c r="AK37" s="151">
        <v>1.0872074428475687E-3</v>
      </c>
      <c r="AL37" s="151">
        <v>1.7181637368282878E-3</v>
      </c>
      <c r="AM37" s="107"/>
      <c r="AN37">
        <v>35</v>
      </c>
      <c r="AO37" s="166">
        <f t="shared" si="4"/>
        <v>0</v>
      </c>
      <c r="AP37" s="166">
        <f t="shared" si="70"/>
        <v>0</v>
      </c>
      <c r="AQ37" s="166">
        <f t="shared" si="71"/>
        <v>0</v>
      </c>
      <c r="AR37" s="166">
        <f t="shared" si="72"/>
        <v>0</v>
      </c>
      <c r="AS37" s="166">
        <f t="shared" si="73"/>
        <v>0</v>
      </c>
      <c r="AT37" s="166">
        <f t="shared" si="74"/>
        <v>0</v>
      </c>
      <c r="AU37" s="166">
        <f t="shared" si="75"/>
        <v>0</v>
      </c>
      <c r="AV37" s="166">
        <f t="shared" si="76"/>
        <v>0</v>
      </c>
      <c r="AW37" s="166">
        <f t="shared" si="21"/>
        <v>0</v>
      </c>
      <c r="AX37" s="166">
        <f t="shared" si="22"/>
        <v>0</v>
      </c>
      <c r="AY37" s="166">
        <f t="shared" si="23"/>
        <v>0</v>
      </c>
      <c r="AZ37" s="166">
        <f t="shared" si="24"/>
        <v>0</v>
      </c>
      <c r="BA37" s="166">
        <f t="shared" si="25"/>
        <v>0</v>
      </c>
      <c r="BB37" s="166">
        <f t="shared" si="26"/>
        <v>0</v>
      </c>
      <c r="BC37" s="166">
        <f t="shared" si="27"/>
        <v>0</v>
      </c>
      <c r="BD37" s="166">
        <f t="shared" si="28"/>
        <v>0</v>
      </c>
      <c r="BE37" s="166">
        <f t="shared" si="29"/>
        <v>0</v>
      </c>
      <c r="BF37" s="166">
        <f t="shared" si="30"/>
        <v>0</v>
      </c>
      <c r="BG37" s="166">
        <f t="shared" si="31"/>
        <v>0</v>
      </c>
      <c r="BH37" s="166">
        <f t="shared" si="32"/>
        <v>0</v>
      </c>
      <c r="BI37" s="166">
        <f t="shared" si="33"/>
        <v>0</v>
      </c>
      <c r="BJ37" s="166">
        <f t="shared" si="34"/>
        <v>0</v>
      </c>
      <c r="BK37" s="166">
        <f t="shared" si="35"/>
        <v>0</v>
      </c>
      <c r="BL37" s="166">
        <f t="shared" si="36"/>
        <v>0</v>
      </c>
      <c r="BM37" s="166">
        <f t="shared" si="37"/>
        <v>0</v>
      </c>
      <c r="BN37" s="166">
        <f t="shared" si="38"/>
        <v>0</v>
      </c>
      <c r="BO37" s="166">
        <f t="shared" si="39"/>
        <v>0</v>
      </c>
      <c r="BP37" s="166">
        <f t="shared" si="40"/>
        <v>0</v>
      </c>
      <c r="BQ37" s="166">
        <f t="shared" si="41"/>
        <v>0</v>
      </c>
      <c r="BR37" s="166">
        <f t="shared" si="42"/>
        <v>0</v>
      </c>
      <c r="BS37" s="166">
        <f t="shared" si="43"/>
        <v>0</v>
      </c>
      <c r="BT37" s="166">
        <f t="shared" si="44"/>
        <v>0</v>
      </c>
      <c r="BU37" s="166">
        <f t="shared" si="95"/>
        <v>0</v>
      </c>
      <c r="BV37" s="166">
        <f t="shared" si="95"/>
        <v>0</v>
      </c>
      <c r="BW37" s="166">
        <f t="shared" si="87"/>
        <v>0</v>
      </c>
      <c r="BX37" s="166">
        <f t="shared" si="88"/>
        <v>0</v>
      </c>
      <c r="BY37" s="166">
        <f t="shared" si="89"/>
        <v>0</v>
      </c>
      <c r="BZ37" s="167">
        <f t="shared" si="19"/>
        <v>0</v>
      </c>
      <c r="CA37" s="104"/>
      <c r="CB37">
        <v>35</v>
      </c>
      <c r="CC37" s="159">
        <f t="shared" si="84"/>
        <v>0</v>
      </c>
      <c r="CD37" s="159">
        <f t="shared" si="77"/>
        <v>0</v>
      </c>
      <c r="CE37" s="159">
        <f t="shared" ref="CE37:CN39" si="96">CE$2*D37</f>
        <v>0</v>
      </c>
      <c r="CF37" s="159">
        <f t="shared" si="96"/>
        <v>0</v>
      </c>
      <c r="CG37" s="159">
        <f t="shared" si="96"/>
        <v>0</v>
      </c>
      <c r="CH37" s="159">
        <f t="shared" si="96"/>
        <v>0</v>
      </c>
      <c r="CI37" s="159">
        <f t="shared" si="96"/>
        <v>0</v>
      </c>
      <c r="CJ37" s="159">
        <f t="shared" si="96"/>
        <v>0</v>
      </c>
      <c r="CK37" s="159">
        <f t="shared" si="96"/>
        <v>0</v>
      </c>
      <c r="CL37" s="159">
        <f t="shared" si="96"/>
        <v>0</v>
      </c>
      <c r="CM37" s="159">
        <f t="shared" si="96"/>
        <v>0</v>
      </c>
      <c r="CN37" s="159">
        <f t="shared" si="96"/>
        <v>0</v>
      </c>
      <c r="CO37" s="159">
        <f t="shared" ref="CO37:CX39" si="97">CO$2*N37</f>
        <v>0</v>
      </c>
      <c r="CP37" s="159">
        <f t="shared" si="97"/>
        <v>0</v>
      </c>
      <c r="CQ37" s="159">
        <f t="shared" si="97"/>
        <v>0</v>
      </c>
      <c r="CR37" s="159">
        <f t="shared" si="97"/>
        <v>0</v>
      </c>
      <c r="CS37" s="159">
        <f t="shared" si="97"/>
        <v>0</v>
      </c>
      <c r="CT37" s="159">
        <f t="shared" si="97"/>
        <v>0</v>
      </c>
      <c r="CU37" s="159">
        <f t="shared" si="97"/>
        <v>0</v>
      </c>
      <c r="CV37" s="159">
        <f t="shared" si="97"/>
        <v>0</v>
      </c>
      <c r="CW37" s="159">
        <f t="shared" si="97"/>
        <v>0</v>
      </c>
      <c r="CX37" s="159">
        <f t="shared" si="97"/>
        <v>0</v>
      </c>
      <c r="CY37" s="159">
        <f t="shared" ref="CY37:DH39" si="98">CY$2*X37</f>
        <v>0</v>
      </c>
      <c r="CZ37" s="159">
        <f t="shared" si="98"/>
        <v>0</v>
      </c>
      <c r="DA37" s="159">
        <f t="shared" si="98"/>
        <v>0</v>
      </c>
      <c r="DB37" s="159">
        <f t="shared" si="98"/>
        <v>0</v>
      </c>
      <c r="DC37" s="159">
        <f t="shared" si="98"/>
        <v>0</v>
      </c>
      <c r="DD37" s="159">
        <f t="shared" si="98"/>
        <v>0</v>
      </c>
      <c r="DE37" s="159">
        <f t="shared" si="98"/>
        <v>0</v>
      </c>
      <c r="DF37" s="159">
        <f t="shared" si="98"/>
        <v>0</v>
      </c>
      <c r="DG37" s="159">
        <f t="shared" si="98"/>
        <v>0</v>
      </c>
      <c r="DH37" s="159">
        <f t="shared" si="98"/>
        <v>0</v>
      </c>
      <c r="DI37" s="159">
        <f t="shared" ref="DI37:DJ39" si="99">DI$2*AH37</f>
        <v>0</v>
      </c>
      <c r="DJ37" s="159">
        <f t="shared" si="99"/>
        <v>0</v>
      </c>
      <c r="DK37" s="159">
        <f t="shared" si="92"/>
        <v>0</v>
      </c>
      <c r="DL37" s="159">
        <f t="shared" si="93"/>
        <v>0</v>
      </c>
      <c r="DM37" s="159">
        <f t="shared" si="94"/>
        <v>0</v>
      </c>
      <c r="DN37" s="172">
        <f>SUM(CC37:DM37)</f>
        <v>0</v>
      </c>
    </row>
    <row r="38" spans="1:118" ht="15" customHeight="1" x14ac:dyDescent="0.15">
      <c r="A38">
        <v>36</v>
      </c>
      <c r="B38" s="151">
        <v>9.8562347221236419E-4</v>
      </c>
      <c r="C38" s="151">
        <v>9.422540774162312E-4</v>
      </c>
      <c r="D38" s="151">
        <v>1.2667690747354158E-3</v>
      </c>
      <c r="E38" s="151">
        <v>1.7714735347706342E-3</v>
      </c>
      <c r="F38" s="151">
        <v>1.3402022463853739E-3</v>
      </c>
      <c r="G38" s="151">
        <v>7.3823436406438188E-4</v>
      </c>
      <c r="H38" s="151">
        <v>3.4074243213635388E-4</v>
      </c>
      <c r="I38" s="151">
        <v>4.8649276447359358E-4</v>
      </c>
      <c r="J38" s="151">
        <v>1.1958322652661818E-3</v>
      </c>
      <c r="K38" s="151">
        <v>3.327079649396551E-4</v>
      </c>
      <c r="L38" s="151">
        <v>4.3049519063134819E-4</v>
      </c>
      <c r="M38" s="151">
        <v>7.4793299015166225E-4</v>
      </c>
      <c r="N38" s="151">
        <v>9.5523944010630858E-4</v>
      </c>
      <c r="O38" s="151">
        <v>9.6357412028457822E-4</v>
      </c>
      <c r="P38" s="151">
        <v>9.4377572436433088E-4</v>
      </c>
      <c r="Q38" s="151">
        <v>2.0884310119677102E-3</v>
      </c>
      <c r="R38" s="151">
        <v>1.1256744808273943E-3</v>
      </c>
      <c r="S38" s="151">
        <v>5.9931593814460313E-4</v>
      </c>
      <c r="T38" s="151">
        <v>8.5247151791646963E-4</v>
      </c>
      <c r="U38" s="151">
        <v>1.3102086055881061E-3</v>
      </c>
      <c r="V38" s="151">
        <v>1.053506781140263E-3</v>
      </c>
      <c r="W38" s="151">
        <v>7.5306443158120915E-4</v>
      </c>
      <c r="X38" s="151">
        <v>1.6344305444176306E-3</v>
      </c>
      <c r="Y38" s="151">
        <v>3.3531670616254602E-3</v>
      </c>
      <c r="Z38" s="151">
        <v>2.3072777692784443E-3</v>
      </c>
      <c r="AA38" s="151">
        <v>2.0283763275004913E-3</v>
      </c>
      <c r="AB38" s="151">
        <v>3.2567921623467388E-4</v>
      </c>
      <c r="AC38" s="151">
        <v>2.1604807463492044E-3</v>
      </c>
      <c r="AD38" s="151">
        <v>5.5349294786327117E-3</v>
      </c>
      <c r="AE38" s="151">
        <v>2.9234368231513125E-3</v>
      </c>
      <c r="AF38" s="151">
        <v>3.1596035071026428E-3</v>
      </c>
      <c r="AG38" s="151">
        <v>3.7586498938393153E-3</v>
      </c>
      <c r="AH38" s="151">
        <v>5.1759117122666112E-3</v>
      </c>
      <c r="AI38" s="151">
        <v>1.2301261877820141E-3</v>
      </c>
      <c r="AJ38" s="151">
        <v>2.3164900898735514E-3</v>
      </c>
      <c r="AK38" s="151">
        <v>1.000725933899878</v>
      </c>
      <c r="AL38" s="151">
        <v>1.1530804141770227E-3</v>
      </c>
      <c r="AM38" s="107"/>
      <c r="AN38">
        <v>36</v>
      </c>
      <c r="AO38" s="166">
        <f t="shared" si="4"/>
        <v>0</v>
      </c>
      <c r="AP38" s="166">
        <f t="shared" si="70"/>
        <v>0</v>
      </c>
      <c r="AQ38" s="166">
        <f t="shared" si="71"/>
        <v>0</v>
      </c>
      <c r="AR38" s="166">
        <f t="shared" si="72"/>
        <v>0</v>
      </c>
      <c r="AS38" s="166">
        <f t="shared" si="73"/>
        <v>0</v>
      </c>
      <c r="AT38" s="166">
        <f t="shared" si="74"/>
        <v>0</v>
      </c>
      <c r="AU38" s="166">
        <f t="shared" si="75"/>
        <v>0</v>
      </c>
      <c r="AV38" s="166">
        <f t="shared" si="76"/>
        <v>0</v>
      </c>
      <c r="AW38" s="166">
        <f t="shared" si="21"/>
        <v>0</v>
      </c>
      <c r="AX38" s="166">
        <f t="shared" si="22"/>
        <v>0</v>
      </c>
      <c r="AY38" s="166">
        <f t="shared" si="23"/>
        <v>0</v>
      </c>
      <c r="AZ38" s="166">
        <f t="shared" si="24"/>
        <v>0</v>
      </c>
      <c r="BA38" s="166">
        <f t="shared" si="25"/>
        <v>0</v>
      </c>
      <c r="BB38" s="166">
        <f t="shared" si="26"/>
        <v>0</v>
      </c>
      <c r="BC38" s="166">
        <f t="shared" si="27"/>
        <v>0</v>
      </c>
      <c r="BD38" s="166">
        <f t="shared" si="28"/>
        <v>0</v>
      </c>
      <c r="BE38" s="166">
        <f t="shared" si="29"/>
        <v>0</v>
      </c>
      <c r="BF38" s="166">
        <f t="shared" si="30"/>
        <v>0</v>
      </c>
      <c r="BG38" s="166">
        <f t="shared" si="31"/>
        <v>0</v>
      </c>
      <c r="BH38" s="166">
        <f t="shared" si="32"/>
        <v>0</v>
      </c>
      <c r="BI38" s="166">
        <f t="shared" si="33"/>
        <v>0</v>
      </c>
      <c r="BJ38" s="166">
        <f t="shared" si="34"/>
        <v>0</v>
      </c>
      <c r="BK38" s="166">
        <f t="shared" si="35"/>
        <v>0</v>
      </c>
      <c r="BL38" s="166">
        <f t="shared" si="36"/>
        <v>0</v>
      </c>
      <c r="BM38" s="166">
        <f t="shared" si="37"/>
        <v>0</v>
      </c>
      <c r="BN38" s="166">
        <f t="shared" si="38"/>
        <v>0</v>
      </c>
      <c r="BO38" s="166">
        <f t="shared" si="39"/>
        <v>0</v>
      </c>
      <c r="BP38" s="166">
        <f t="shared" si="40"/>
        <v>0</v>
      </c>
      <c r="BQ38" s="166">
        <f t="shared" si="41"/>
        <v>0</v>
      </c>
      <c r="BR38" s="166">
        <f t="shared" si="42"/>
        <v>0</v>
      </c>
      <c r="BS38" s="166">
        <f t="shared" si="43"/>
        <v>0</v>
      </c>
      <c r="BT38" s="166">
        <f t="shared" si="44"/>
        <v>0</v>
      </c>
      <c r="BU38" s="166">
        <f t="shared" si="95"/>
        <v>0</v>
      </c>
      <c r="BV38" s="166">
        <f t="shared" si="95"/>
        <v>0</v>
      </c>
      <c r="BW38" s="166">
        <f t="shared" si="87"/>
        <v>0</v>
      </c>
      <c r="BX38" s="166">
        <f t="shared" si="88"/>
        <v>0</v>
      </c>
      <c r="BY38" s="166">
        <f t="shared" si="89"/>
        <v>0</v>
      </c>
      <c r="BZ38" s="167">
        <f t="shared" si="19"/>
        <v>0</v>
      </c>
      <c r="CA38" s="104"/>
      <c r="CB38">
        <v>36</v>
      </c>
      <c r="CC38" s="159">
        <f t="shared" si="84"/>
        <v>0</v>
      </c>
      <c r="CD38" s="159">
        <f t="shared" si="77"/>
        <v>0</v>
      </c>
      <c r="CE38" s="159">
        <f t="shared" si="96"/>
        <v>0</v>
      </c>
      <c r="CF38" s="159">
        <f t="shared" si="96"/>
        <v>0</v>
      </c>
      <c r="CG38" s="159">
        <f t="shared" si="96"/>
        <v>0</v>
      </c>
      <c r="CH38" s="159">
        <f t="shared" si="96"/>
        <v>0</v>
      </c>
      <c r="CI38" s="159">
        <f t="shared" si="96"/>
        <v>0</v>
      </c>
      <c r="CJ38" s="159">
        <f t="shared" si="96"/>
        <v>0</v>
      </c>
      <c r="CK38" s="159">
        <f t="shared" si="96"/>
        <v>0</v>
      </c>
      <c r="CL38" s="159">
        <f t="shared" si="96"/>
        <v>0</v>
      </c>
      <c r="CM38" s="159">
        <f t="shared" si="96"/>
        <v>0</v>
      </c>
      <c r="CN38" s="159">
        <f t="shared" si="96"/>
        <v>0</v>
      </c>
      <c r="CO38" s="159">
        <f t="shared" si="97"/>
        <v>0</v>
      </c>
      <c r="CP38" s="159">
        <f t="shared" si="97"/>
        <v>0</v>
      </c>
      <c r="CQ38" s="159">
        <f t="shared" si="97"/>
        <v>0</v>
      </c>
      <c r="CR38" s="159">
        <f t="shared" si="97"/>
        <v>0</v>
      </c>
      <c r="CS38" s="159">
        <f t="shared" si="97"/>
        <v>0</v>
      </c>
      <c r="CT38" s="159">
        <f t="shared" si="97"/>
        <v>0</v>
      </c>
      <c r="CU38" s="159">
        <f t="shared" si="97"/>
        <v>0</v>
      </c>
      <c r="CV38" s="159">
        <f t="shared" si="97"/>
        <v>0</v>
      </c>
      <c r="CW38" s="159">
        <f t="shared" si="97"/>
        <v>0</v>
      </c>
      <c r="CX38" s="159">
        <f t="shared" si="97"/>
        <v>0</v>
      </c>
      <c r="CY38" s="159">
        <f t="shared" si="98"/>
        <v>0</v>
      </c>
      <c r="CZ38" s="159">
        <f t="shared" si="98"/>
        <v>0</v>
      </c>
      <c r="DA38" s="159">
        <f t="shared" si="98"/>
        <v>0</v>
      </c>
      <c r="DB38" s="159">
        <f t="shared" si="98"/>
        <v>0</v>
      </c>
      <c r="DC38" s="159">
        <f t="shared" si="98"/>
        <v>0</v>
      </c>
      <c r="DD38" s="159">
        <f t="shared" si="98"/>
        <v>0</v>
      </c>
      <c r="DE38" s="159">
        <f t="shared" si="98"/>
        <v>0</v>
      </c>
      <c r="DF38" s="159">
        <f t="shared" si="98"/>
        <v>0</v>
      </c>
      <c r="DG38" s="159">
        <f t="shared" si="98"/>
        <v>0</v>
      </c>
      <c r="DH38" s="159">
        <f t="shared" si="98"/>
        <v>0</v>
      </c>
      <c r="DI38" s="159">
        <f t="shared" si="99"/>
        <v>0</v>
      </c>
      <c r="DJ38" s="159">
        <f t="shared" si="99"/>
        <v>0</v>
      </c>
      <c r="DK38" s="159">
        <f t="shared" si="92"/>
        <v>0</v>
      </c>
      <c r="DL38" s="159">
        <f t="shared" si="93"/>
        <v>0</v>
      </c>
      <c r="DM38" s="159">
        <f t="shared" si="94"/>
        <v>0</v>
      </c>
      <c r="DN38" s="172">
        <f t="shared" si="18"/>
        <v>0</v>
      </c>
    </row>
    <row r="39" spans="1:118" ht="15" customHeight="1" thickBot="1" x14ac:dyDescent="0.2">
      <c r="A39">
        <v>37</v>
      </c>
      <c r="B39" s="151">
        <v>2.6378710537967903E-2</v>
      </c>
      <c r="C39" s="151">
        <v>4.9880470217868204E-3</v>
      </c>
      <c r="D39" s="151">
        <v>1.0503461915233575E-2</v>
      </c>
      <c r="E39" s="151">
        <v>5.6944215725873281E-3</v>
      </c>
      <c r="F39" s="151">
        <v>9.4061616717236972E-3</v>
      </c>
      <c r="G39" s="151">
        <v>2.1516581481517425E-3</v>
      </c>
      <c r="H39" s="151">
        <v>1.1333914952089593E-2</v>
      </c>
      <c r="I39" s="151">
        <v>6.7515062529866056E-3</v>
      </c>
      <c r="J39" s="151">
        <v>9.1294189046942417E-3</v>
      </c>
      <c r="K39" s="151">
        <v>9.039977568223858E-3</v>
      </c>
      <c r="L39" s="151">
        <v>5.701737384531138E-3</v>
      </c>
      <c r="M39" s="151">
        <v>4.8018004014499221E-3</v>
      </c>
      <c r="N39" s="151">
        <v>1.2104276230553195E-2</v>
      </c>
      <c r="O39" s="151">
        <v>1.2973208940369093E-2</v>
      </c>
      <c r="P39" s="151">
        <v>5.3009351963645536E-3</v>
      </c>
      <c r="Q39" s="151">
        <v>2.0418826125285657E-3</v>
      </c>
      <c r="R39" s="151">
        <v>7.8479464718706378E-3</v>
      </c>
      <c r="S39" s="151">
        <v>3.9780880314623139E-3</v>
      </c>
      <c r="T39" s="151">
        <v>1.060697900573708E-2</v>
      </c>
      <c r="U39" s="151">
        <v>4.4497347542924465E-3</v>
      </c>
      <c r="V39" s="151">
        <v>1.9285655290257418E-2</v>
      </c>
      <c r="W39" s="151">
        <v>1.9043865665756315E-2</v>
      </c>
      <c r="X39" s="151">
        <v>2.1539476852156521E-2</v>
      </c>
      <c r="Y39" s="151">
        <v>2.2766863772452406E-2</v>
      </c>
      <c r="Z39" s="151">
        <v>1.2250407553836147E-2</v>
      </c>
      <c r="AA39" s="151">
        <v>1.3194646909749846E-2</v>
      </c>
      <c r="AB39" s="151">
        <v>3.4971413718403658E-3</v>
      </c>
      <c r="AC39" s="151">
        <v>6.9183642902446978E-3</v>
      </c>
      <c r="AD39" s="151">
        <v>7.8015032266751513E-3</v>
      </c>
      <c r="AE39" s="151">
        <v>2.7922427848405236E-3</v>
      </c>
      <c r="AF39" s="151">
        <v>1.3409220454034344E-2</v>
      </c>
      <c r="AG39" s="151">
        <v>6.5190625651218069E-3</v>
      </c>
      <c r="AH39" s="151">
        <v>5.2997314509263781E-2</v>
      </c>
      <c r="AI39" s="151">
        <v>4.4973545446993085E-3</v>
      </c>
      <c r="AJ39" s="151">
        <v>7.9708771279703109E-3</v>
      </c>
      <c r="AK39" s="151">
        <v>5.6747766469099148E-3</v>
      </c>
      <c r="AL39" s="151">
        <v>1.002348245201069</v>
      </c>
      <c r="AM39" s="107"/>
      <c r="AN39">
        <v>37</v>
      </c>
      <c r="AO39" s="166">
        <f t="shared" si="4"/>
        <v>0</v>
      </c>
      <c r="AP39" s="166">
        <f t="shared" si="70"/>
        <v>0</v>
      </c>
      <c r="AQ39" s="166">
        <f t="shared" si="71"/>
        <v>0</v>
      </c>
      <c r="AR39" s="166">
        <f t="shared" si="72"/>
        <v>0</v>
      </c>
      <c r="AS39" s="166">
        <f t="shared" si="73"/>
        <v>0</v>
      </c>
      <c r="AT39" s="166">
        <f t="shared" si="74"/>
        <v>0</v>
      </c>
      <c r="AU39" s="166">
        <f t="shared" si="75"/>
        <v>0</v>
      </c>
      <c r="AV39" s="166">
        <f t="shared" si="76"/>
        <v>0</v>
      </c>
      <c r="AW39" s="166">
        <f t="shared" si="21"/>
        <v>0</v>
      </c>
      <c r="AX39" s="166">
        <f t="shared" si="22"/>
        <v>0</v>
      </c>
      <c r="AY39" s="166">
        <f t="shared" si="23"/>
        <v>0</v>
      </c>
      <c r="AZ39" s="166">
        <f t="shared" si="24"/>
        <v>0</v>
      </c>
      <c r="BA39" s="166">
        <f t="shared" si="25"/>
        <v>0</v>
      </c>
      <c r="BB39" s="166">
        <f t="shared" si="26"/>
        <v>0</v>
      </c>
      <c r="BC39" s="166">
        <f t="shared" si="27"/>
        <v>0</v>
      </c>
      <c r="BD39" s="166">
        <f t="shared" si="28"/>
        <v>0</v>
      </c>
      <c r="BE39" s="166">
        <f t="shared" si="29"/>
        <v>0</v>
      </c>
      <c r="BF39" s="166">
        <f t="shared" si="30"/>
        <v>0</v>
      </c>
      <c r="BG39" s="166">
        <f t="shared" si="31"/>
        <v>0</v>
      </c>
      <c r="BH39" s="166">
        <f t="shared" si="32"/>
        <v>0</v>
      </c>
      <c r="BI39" s="166">
        <f t="shared" si="33"/>
        <v>0</v>
      </c>
      <c r="BJ39" s="166">
        <f t="shared" si="34"/>
        <v>0</v>
      </c>
      <c r="BK39" s="166">
        <f t="shared" si="35"/>
        <v>0</v>
      </c>
      <c r="BL39" s="166">
        <f t="shared" si="36"/>
        <v>0</v>
      </c>
      <c r="BM39" s="166">
        <f t="shared" si="37"/>
        <v>0</v>
      </c>
      <c r="BN39" s="166">
        <f t="shared" si="38"/>
        <v>0</v>
      </c>
      <c r="BO39" s="166">
        <f t="shared" si="39"/>
        <v>0</v>
      </c>
      <c r="BP39" s="166">
        <f t="shared" si="40"/>
        <v>0</v>
      </c>
      <c r="BQ39" s="166">
        <f t="shared" si="41"/>
        <v>0</v>
      </c>
      <c r="BR39" s="166">
        <f t="shared" si="42"/>
        <v>0</v>
      </c>
      <c r="BS39" s="166">
        <f t="shared" si="43"/>
        <v>0</v>
      </c>
      <c r="BT39" s="166">
        <f t="shared" si="44"/>
        <v>0</v>
      </c>
      <c r="BU39" s="166">
        <f t="shared" si="95"/>
        <v>0</v>
      </c>
      <c r="BV39" s="166">
        <f t="shared" si="95"/>
        <v>0</v>
      </c>
      <c r="BW39" s="166">
        <f t="shared" si="87"/>
        <v>0</v>
      </c>
      <c r="BX39" s="166">
        <f t="shared" si="88"/>
        <v>0</v>
      </c>
      <c r="BY39" s="166">
        <f t="shared" si="89"/>
        <v>0</v>
      </c>
      <c r="BZ39" s="167">
        <f t="shared" si="19"/>
        <v>0</v>
      </c>
      <c r="CA39" s="104"/>
      <c r="CB39">
        <v>37</v>
      </c>
      <c r="CC39" s="159">
        <f t="shared" si="84"/>
        <v>0</v>
      </c>
      <c r="CD39" s="159">
        <f t="shared" si="77"/>
        <v>0</v>
      </c>
      <c r="CE39" s="159">
        <f t="shared" si="96"/>
        <v>0</v>
      </c>
      <c r="CF39" s="159">
        <f t="shared" si="96"/>
        <v>0</v>
      </c>
      <c r="CG39" s="159">
        <f t="shared" si="96"/>
        <v>0</v>
      </c>
      <c r="CH39" s="159">
        <f t="shared" si="96"/>
        <v>0</v>
      </c>
      <c r="CI39" s="159">
        <f t="shared" si="96"/>
        <v>0</v>
      </c>
      <c r="CJ39" s="159">
        <f t="shared" si="96"/>
        <v>0</v>
      </c>
      <c r="CK39" s="159">
        <f t="shared" si="96"/>
        <v>0</v>
      </c>
      <c r="CL39" s="159">
        <f t="shared" si="96"/>
        <v>0</v>
      </c>
      <c r="CM39" s="159">
        <f t="shared" si="96"/>
        <v>0</v>
      </c>
      <c r="CN39" s="159">
        <f t="shared" si="96"/>
        <v>0</v>
      </c>
      <c r="CO39" s="159">
        <f t="shared" si="97"/>
        <v>0</v>
      </c>
      <c r="CP39" s="159">
        <f t="shared" si="97"/>
        <v>0</v>
      </c>
      <c r="CQ39" s="159">
        <f t="shared" si="97"/>
        <v>0</v>
      </c>
      <c r="CR39" s="159">
        <f t="shared" si="97"/>
        <v>0</v>
      </c>
      <c r="CS39" s="159">
        <f t="shared" si="97"/>
        <v>0</v>
      </c>
      <c r="CT39" s="159">
        <f t="shared" si="97"/>
        <v>0</v>
      </c>
      <c r="CU39" s="159">
        <f t="shared" si="97"/>
        <v>0</v>
      </c>
      <c r="CV39" s="159">
        <f t="shared" si="97"/>
        <v>0</v>
      </c>
      <c r="CW39" s="159">
        <f t="shared" si="97"/>
        <v>0</v>
      </c>
      <c r="CX39" s="159">
        <f t="shared" si="97"/>
        <v>0</v>
      </c>
      <c r="CY39" s="159">
        <f t="shared" si="98"/>
        <v>0</v>
      </c>
      <c r="CZ39" s="159">
        <f t="shared" si="98"/>
        <v>0</v>
      </c>
      <c r="DA39" s="159">
        <f t="shared" si="98"/>
        <v>0</v>
      </c>
      <c r="DB39" s="159">
        <f t="shared" si="98"/>
        <v>0</v>
      </c>
      <c r="DC39" s="159">
        <f t="shared" si="98"/>
        <v>0</v>
      </c>
      <c r="DD39" s="159">
        <f t="shared" si="98"/>
        <v>0</v>
      </c>
      <c r="DE39" s="159">
        <f t="shared" si="98"/>
        <v>0</v>
      </c>
      <c r="DF39" s="159">
        <f t="shared" si="98"/>
        <v>0</v>
      </c>
      <c r="DG39" s="159">
        <f t="shared" si="98"/>
        <v>0</v>
      </c>
      <c r="DH39" s="159">
        <f t="shared" si="98"/>
        <v>0</v>
      </c>
      <c r="DI39" s="159">
        <f t="shared" si="99"/>
        <v>0</v>
      </c>
      <c r="DJ39" s="159">
        <f t="shared" si="99"/>
        <v>0</v>
      </c>
      <c r="DK39" s="159">
        <f t="shared" si="92"/>
        <v>0</v>
      </c>
      <c r="DL39" s="159">
        <f t="shared" si="93"/>
        <v>0</v>
      </c>
      <c r="DM39" s="159">
        <f t="shared" si="94"/>
        <v>0</v>
      </c>
      <c r="DN39" s="172">
        <f t="shared" si="18"/>
        <v>0</v>
      </c>
    </row>
    <row r="40" spans="1:118" ht="15" customHeight="1" thickBot="1" x14ac:dyDescent="0.2">
      <c r="A40" t="s">
        <v>7</v>
      </c>
      <c r="B40" s="162">
        <f>SUM(B3:B39)</f>
        <v>1.3710595232055132</v>
      </c>
      <c r="C40" s="162">
        <f t="shared" ref="C40:O40" si="100">SUM(C3:C39)</f>
        <v>1.3594386443575892</v>
      </c>
      <c r="D40" s="162">
        <f t="shared" si="100"/>
        <v>1.4255818828784776</v>
      </c>
      <c r="E40" s="162">
        <f t="shared" si="100"/>
        <v>1.2766460966521138</v>
      </c>
      <c r="F40" s="162">
        <f t="shared" si="100"/>
        <v>1.3786863151688546</v>
      </c>
      <c r="G40" s="162">
        <f t="shared" si="100"/>
        <v>1.2989375609580029</v>
      </c>
      <c r="H40" s="162">
        <f>SUM(H3:H39)</f>
        <v>1.2689488315445694</v>
      </c>
      <c r="I40" s="162">
        <f t="shared" si="100"/>
        <v>1.2713021477594775</v>
      </c>
      <c r="J40" s="162">
        <f t="shared" si="100"/>
        <v>1.3097853234421162</v>
      </c>
      <c r="K40" s="162">
        <f t="shared" si="100"/>
        <v>1.2081920182698473</v>
      </c>
      <c r="L40" s="162">
        <f t="shared" si="100"/>
        <v>1.4134552516665491</v>
      </c>
      <c r="M40" s="162">
        <f t="shared" si="100"/>
        <v>1.2063933446839734</v>
      </c>
      <c r="N40" s="162">
        <f t="shared" si="100"/>
        <v>1.2905793546425419</v>
      </c>
      <c r="O40" s="162">
        <f t="shared" si="100"/>
        <v>1.3168955515399967</v>
      </c>
      <c r="P40" s="162">
        <f t="shared" ref="P40:AL40" si="101">SUM(P3:P39)</f>
        <v>1.3698176473699575</v>
      </c>
      <c r="Q40" s="162">
        <f t="shared" si="101"/>
        <v>1.3685420860907369</v>
      </c>
      <c r="R40" s="162">
        <f t="shared" si="101"/>
        <v>1.4237832733057747</v>
      </c>
      <c r="S40" s="162">
        <f t="shared" si="101"/>
        <v>1.3433077571134979</v>
      </c>
      <c r="T40" s="162">
        <f t="shared" si="101"/>
        <v>1.3047078710012932</v>
      </c>
      <c r="U40" s="162">
        <f t="shared" si="101"/>
        <v>1.336562538177031</v>
      </c>
      <c r="V40" s="162">
        <f t="shared" si="101"/>
        <v>1.3042639668247116</v>
      </c>
      <c r="W40" s="162">
        <f t="shared" si="101"/>
        <v>1.7339911862965178</v>
      </c>
      <c r="X40" s="162">
        <f t="shared" si="101"/>
        <v>1.4728982332564495</v>
      </c>
      <c r="Y40" s="162">
        <f t="shared" si="101"/>
        <v>1.3164891593087988</v>
      </c>
      <c r="Z40" s="162">
        <f t="shared" si="101"/>
        <v>1.2275473250160998</v>
      </c>
      <c r="AA40" s="162">
        <f t="shared" si="101"/>
        <v>1.2564372107524513</v>
      </c>
      <c r="AB40" s="162">
        <f t="shared" si="101"/>
        <v>1.1343900787120262</v>
      </c>
      <c r="AC40" s="162">
        <f t="shared" si="101"/>
        <v>1.339397962145374</v>
      </c>
      <c r="AD40" s="162">
        <f t="shared" si="101"/>
        <v>1.4092595643566077</v>
      </c>
      <c r="AE40" s="162">
        <f t="shared" si="101"/>
        <v>1.2699677840262842</v>
      </c>
      <c r="AF40" s="162">
        <f t="shared" si="101"/>
        <v>1.2213348540704489</v>
      </c>
      <c r="AG40" s="162">
        <f t="shared" si="101"/>
        <v>1.3411978979870163</v>
      </c>
      <c r="AH40" s="162">
        <f t="shared" si="101"/>
        <v>1.3654307611176726</v>
      </c>
      <c r="AI40" s="162">
        <f t="shared" si="101"/>
        <v>1.1881733652293529</v>
      </c>
      <c r="AJ40" s="162">
        <f t="shared" si="101"/>
        <v>1.3810552365735631</v>
      </c>
      <c r="AK40" s="162">
        <f t="shared" si="101"/>
        <v>1.5191849787581724</v>
      </c>
      <c r="AL40" s="162">
        <f t="shared" si="101"/>
        <v>1.4663941514516072</v>
      </c>
      <c r="AM40" s="108"/>
      <c r="AN40" s="125" t="s">
        <v>27</v>
      </c>
      <c r="AO40" s="168">
        <f>SUM(AO3:AO39)</f>
        <v>0</v>
      </c>
      <c r="AP40" s="168">
        <f t="shared" ref="AP40:BV40" si="102">SUM(AP3:AP39)</f>
        <v>0</v>
      </c>
      <c r="AQ40" s="168">
        <f t="shared" si="102"/>
        <v>0</v>
      </c>
      <c r="AR40" s="168">
        <f t="shared" si="102"/>
        <v>0</v>
      </c>
      <c r="AS40" s="168">
        <f t="shared" si="102"/>
        <v>0</v>
      </c>
      <c r="AT40" s="168">
        <f t="shared" si="102"/>
        <v>0</v>
      </c>
      <c r="AU40" s="168">
        <f t="shared" si="102"/>
        <v>0</v>
      </c>
      <c r="AV40" s="168">
        <f t="shared" si="102"/>
        <v>0</v>
      </c>
      <c r="AW40" s="168">
        <f t="shared" si="102"/>
        <v>0</v>
      </c>
      <c r="AX40" s="168">
        <f t="shared" si="102"/>
        <v>0</v>
      </c>
      <c r="AY40" s="168">
        <f t="shared" si="102"/>
        <v>0</v>
      </c>
      <c r="AZ40" s="168">
        <f t="shared" si="102"/>
        <v>0</v>
      </c>
      <c r="BA40" s="168">
        <f t="shared" si="102"/>
        <v>0</v>
      </c>
      <c r="BB40" s="168">
        <f t="shared" si="102"/>
        <v>0</v>
      </c>
      <c r="BC40" s="168">
        <f t="shared" si="102"/>
        <v>0</v>
      </c>
      <c r="BD40" s="168">
        <f t="shared" si="102"/>
        <v>0</v>
      </c>
      <c r="BE40" s="168">
        <f t="shared" si="102"/>
        <v>0</v>
      </c>
      <c r="BF40" s="168">
        <f t="shared" si="102"/>
        <v>0</v>
      </c>
      <c r="BG40" s="168">
        <f t="shared" si="102"/>
        <v>0</v>
      </c>
      <c r="BH40" s="168">
        <f t="shared" si="102"/>
        <v>0</v>
      </c>
      <c r="BI40" s="168">
        <f t="shared" si="102"/>
        <v>0</v>
      </c>
      <c r="BJ40" s="168">
        <f t="shared" si="102"/>
        <v>0</v>
      </c>
      <c r="BK40" s="168">
        <f t="shared" si="102"/>
        <v>0</v>
      </c>
      <c r="BL40" s="168">
        <f t="shared" si="102"/>
        <v>0</v>
      </c>
      <c r="BM40" s="168">
        <f t="shared" si="102"/>
        <v>0</v>
      </c>
      <c r="BN40" s="168">
        <f t="shared" si="102"/>
        <v>0</v>
      </c>
      <c r="BO40" s="168">
        <f t="shared" si="102"/>
        <v>0</v>
      </c>
      <c r="BP40" s="168">
        <f t="shared" si="102"/>
        <v>0</v>
      </c>
      <c r="BQ40" s="168">
        <f t="shared" si="102"/>
        <v>0</v>
      </c>
      <c r="BR40" s="168">
        <f t="shared" si="102"/>
        <v>0</v>
      </c>
      <c r="BS40" s="168">
        <f t="shared" si="102"/>
        <v>0</v>
      </c>
      <c r="BT40" s="168">
        <f t="shared" si="102"/>
        <v>0</v>
      </c>
      <c r="BU40" s="168">
        <f t="shared" si="102"/>
        <v>0</v>
      </c>
      <c r="BV40" s="168">
        <f t="shared" si="102"/>
        <v>0</v>
      </c>
      <c r="BW40" s="168">
        <f>SUM(BW3:BW39)</f>
        <v>0</v>
      </c>
      <c r="BX40" s="168">
        <f>SUM(BX3:BX39)</f>
        <v>0</v>
      </c>
      <c r="BY40" s="168">
        <f>SUM(BY3:BY39)</f>
        <v>0</v>
      </c>
      <c r="BZ40" s="169">
        <f>SUM(BZ3:BZ39)</f>
        <v>0</v>
      </c>
      <c r="CA40" s="104"/>
      <c r="CB40" s="6" t="s">
        <v>27</v>
      </c>
      <c r="CC40" s="173">
        <f>SUM(CC3:CC39)</f>
        <v>0</v>
      </c>
      <c r="CD40" s="173">
        <f t="shared" ref="CD40:DI40" si="103">SUM(CD3:CD39)</f>
        <v>0</v>
      </c>
      <c r="CE40" s="173">
        <f t="shared" si="103"/>
        <v>0</v>
      </c>
      <c r="CF40" s="173">
        <f t="shared" si="103"/>
        <v>0</v>
      </c>
      <c r="CG40" s="173">
        <f t="shared" si="103"/>
        <v>0</v>
      </c>
      <c r="CH40" s="173">
        <f t="shared" si="103"/>
        <v>0</v>
      </c>
      <c r="CI40" s="173">
        <f t="shared" si="103"/>
        <v>0</v>
      </c>
      <c r="CJ40" s="173">
        <f t="shared" si="103"/>
        <v>0</v>
      </c>
      <c r="CK40" s="173">
        <f t="shared" si="103"/>
        <v>0</v>
      </c>
      <c r="CL40" s="173">
        <f t="shared" si="103"/>
        <v>0</v>
      </c>
      <c r="CM40" s="173">
        <f t="shared" si="103"/>
        <v>0</v>
      </c>
      <c r="CN40" s="173">
        <f t="shared" si="103"/>
        <v>0</v>
      </c>
      <c r="CO40" s="173">
        <f t="shared" si="103"/>
        <v>0</v>
      </c>
      <c r="CP40" s="173">
        <f t="shared" si="103"/>
        <v>0</v>
      </c>
      <c r="CQ40" s="173">
        <f t="shared" si="103"/>
        <v>0</v>
      </c>
      <c r="CR40" s="173">
        <f t="shared" si="103"/>
        <v>0</v>
      </c>
      <c r="CS40" s="173">
        <f t="shared" si="103"/>
        <v>0</v>
      </c>
      <c r="CT40" s="173">
        <f t="shared" si="103"/>
        <v>0</v>
      </c>
      <c r="CU40" s="173">
        <f t="shared" si="103"/>
        <v>0</v>
      </c>
      <c r="CV40" s="173">
        <f t="shared" si="103"/>
        <v>0</v>
      </c>
      <c r="CW40" s="173">
        <f t="shared" si="103"/>
        <v>0</v>
      </c>
      <c r="CX40" s="173">
        <f t="shared" si="103"/>
        <v>0</v>
      </c>
      <c r="CY40" s="173">
        <f t="shared" si="103"/>
        <v>0</v>
      </c>
      <c r="CZ40" s="173">
        <f t="shared" si="103"/>
        <v>0</v>
      </c>
      <c r="DA40" s="173">
        <f t="shared" si="103"/>
        <v>0</v>
      </c>
      <c r="DB40" s="173">
        <f t="shared" si="103"/>
        <v>0</v>
      </c>
      <c r="DC40" s="173">
        <f t="shared" si="103"/>
        <v>0</v>
      </c>
      <c r="DD40" s="173">
        <f t="shared" si="103"/>
        <v>0</v>
      </c>
      <c r="DE40" s="173">
        <f t="shared" si="103"/>
        <v>0</v>
      </c>
      <c r="DF40" s="173">
        <f t="shared" si="103"/>
        <v>0</v>
      </c>
      <c r="DG40" s="173">
        <f t="shared" si="103"/>
        <v>0</v>
      </c>
      <c r="DH40" s="173">
        <f t="shared" si="103"/>
        <v>0</v>
      </c>
      <c r="DI40" s="173">
        <f t="shared" si="103"/>
        <v>0</v>
      </c>
      <c r="DJ40" s="173">
        <f>SUM(DJ3:DJ39)</f>
        <v>0</v>
      </c>
      <c r="DK40" s="173">
        <f>SUM(DK3:DK39)</f>
        <v>0</v>
      </c>
      <c r="DL40" s="173">
        <f>SUM(DL3:DL39)</f>
        <v>0</v>
      </c>
      <c r="DM40" s="173">
        <f>SUM(DM3:DM39)</f>
        <v>0</v>
      </c>
      <c r="DN40" s="172">
        <f>SUM(DN3:DN39)</f>
        <v>0</v>
      </c>
    </row>
    <row r="41" spans="1:118" ht="15" customHeight="1" x14ac:dyDescent="0.15">
      <c r="A41" t="s">
        <v>169</v>
      </c>
      <c r="B41" s="163">
        <f>B40/$B$42</f>
        <v>1.0250386886861766</v>
      </c>
      <c r="C41" s="163">
        <f t="shared" ref="C41:AH41" si="104">C40/$B$42</f>
        <v>1.0163506264875295</v>
      </c>
      <c r="D41" s="163">
        <f t="shared" si="104"/>
        <v>1.0658009802696868</v>
      </c>
      <c r="E41" s="163">
        <f t="shared" si="104"/>
        <v>0.95445282912961904</v>
      </c>
      <c r="F41" s="163">
        <f t="shared" si="104"/>
        <v>1.0307406707669458</v>
      </c>
      <c r="G41" s="163">
        <f t="shared" si="104"/>
        <v>0.97111849021454499</v>
      </c>
      <c r="H41" s="163">
        <f t="shared" si="104"/>
        <v>0.94869815954834469</v>
      </c>
      <c r="I41" s="163">
        <f t="shared" si="104"/>
        <v>0.95045755812015398</v>
      </c>
      <c r="J41" s="163">
        <f t="shared" si="104"/>
        <v>0.97922855111540041</v>
      </c>
      <c r="K41" s="163">
        <f t="shared" si="104"/>
        <v>0.90327483316914647</v>
      </c>
      <c r="L41" s="163">
        <f t="shared" si="104"/>
        <v>1.0567348048445715</v>
      </c>
      <c r="M41" s="163">
        <f t="shared" si="104"/>
        <v>0.90193009941934676</v>
      </c>
      <c r="N41" s="163">
        <f t="shared" si="104"/>
        <v>0.96486968431198428</v>
      </c>
      <c r="O41" s="163">
        <f t="shared" si="104"/>
        <v>0.98454433701845967</v>
      </c>
      <c r="P41" s="163">
        <f t="shared" si="104"/>
        <v>1.0241102309814281</v>
      </c>
      <c r="Q41" s="163">
        <f t="shared" si="104"/>
        <v>1.0231565891891781</v>
      </c>
      <c r="R41" s="163">
        <f t="shared" si="104"/>
        <v>1.0644562943777487</v>
      </c>
      <c r="S41" s="163">
        <f t="shared" si="104"/>
        <v>1.0042907682332578</v>
      </c>
      <c r="T41" s="163">
        <f t="shared" si="104"/>
        <v>0.97543251957649291</v>
      </c>
      <c r="U41" s="163">
        <f t="shared" si="104"/>
        <v>0.99924787238773516</v>
      </c>
      <c r="V41" s="163">
        <f t="shared" si="104"/>
        <v>0.97510064561525034</v>
      </c>
      <c r="W41" s="163">
        <f t="shared" si="104"/>
        <v>1.2963755560657362</v>
      </c>
      <c r="X41" s="163">
        <f t="shared" si="104"/>
        <v>1.1011758775108051</v>
      </c>
      <c r="Y41" s="163">
        <f t="shared" si="104"/>
        <v>0.98424050793393869</v>
      </c>
      <c r="Z41" s="163">
        <f t="shared" si="104"/>
        <v>0.91774534878900216</v>
      </c>
      <c r="AA41" s="163">
        <f t="shared" si="104"/>
        <v>0.93934415620054912</v>
      </c>
      <c r="AB41" s="163">
        <f t="shared" si="104"/>
        <v>0.84809864127779999</v>
      </c>
      <c r="AC41" s="163">
        <f t="shared" si="104"/>
        <v>1.0013677068786437</v>
      </c>
      <c r="AD41" s="163">
        <f t="shared" si="104"/>
        <v>1.0535980031627126</v>
      </c>
      <c r="AE41" s="163">
        <f t="shared" si="104"/>
        <v>0.94945995412984363</v>
      </c>
      <c r="AF41" s="163">
        <f t="shared" si="104"/>
        <v>0.91310074878159875</v>
      </c>
      <c r="AG41" s="163">
        <f t="shared" si="104"/>
        <v>1.0027133843227001</v>
      </c>
      <c r="AH41" s="163">
        <f t="shared" si="104"/>
        <v>1.0208304841466995</v>
      </c>
      <c r="AI41" s="163">
        <f>AI40/$B$42</f>
        <v>0.88830838312479188</v>
      </c>
      <c r="AJ41" s="163">
        <f>AJ40/$B$42</f>
        <v>1.0325117361723382</v>
      </c>
      <c r="AK41" s="163">
        <f>AK40/$B$42</f>
        <v>1.135781016171532</v>
      </c>
      <c r="AL41" s="163">
        <f>AL40/$B$42</f>
        <v>1.0963132618683014</v>
      </c>
      <c r="BV41" s="104"/>
      <c r="BW41" s="104"/>
      <c r="BX41" s="104"/>
      <c r="BY41" s="104"/>
      <c r="BZ41" s="105"/>
    </row>
    <row r="42" spans="1:118" x14ac:dyDescent="0.15">
      <c r="B42" s="163">
        <f>AVERAGE(B40:AL40)</f>
        <v>1.3375685604246237</v>
      </c>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BV42" s="104"/>
      <c r="BW42" s="104"/>
      <c r="BX42" s="104"/>
      <c r="BY42" s="104"/>
      <c r="BZ42" s="105"/>
    </row>
    <row r="44" spans="1:118" x14ac:dyDescent="0.15">
      <c r="BZ44" s="106"/>
    </row>
  </sheetData>
  <phoneticPr fontId="2"/>
  <pageMargins left="0.59055118110236227" right="0.39370078740157483" top="0.78740157480314965" bottom="0.19685039370078741" header="0.39370078740157483" footer="0.19685039370078741"/>
  <pageSetup paperSize="9" scale="45" fitToWidth="3" orientation="landscape" r:id="rId1"/>
  <headerFooter alignWithMargins="0"/>
  <colBreaks count="2" manualBreakCount="2">
    <brk id="39" max="1048575" man="1"/>
    <brk id="7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048B80-0944-4B3A-A5D6-4831C709D0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1C28F289-0E5F-4C17-A532-D30D26750BB6}">
  <ds:schemaRefs>
    <ds:schemaRef ds:uri="http://schemas.microsoft.com/sharepoint/v3/contenttype/forms"/>
  </ds:schemaRefs>
</ds:datastoreItem>
</file>

<file path=customXml/itemProps3.xml><?xml version="1.0" encoding="utf-8"?>
<ds:datastoreItem xmlns:ds="http://schemas.openxmlformats.org/officeDocument/2006/customXml" ds:itemID="{CF6C16FB-C292-436D-A732-03D6B667F36F}">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使用法</vt:lpstr>
      <vt:lpstr>試算</vt:lpstr>
      <vt:lpstr>生産額への変換37部門</vt:lpstr>
      <vt:lpstr>結果</vt:lpstr>
      <vt:lpstr>投入係数</vt:lpstr>
      <vt:lpstr>自給率</vt:lpstr>
      <vt:lpstr>フロー</vt:lpstr>
      <vt:lpstr>グラフ</vt:lpstr>
      <vt:lpstr>逆行列</vt:lpstr>
      <vt:lpstr>結果!Print_Area</vt:lpstr>
      <vt:lpstr>使用法!Print_Area</vt:lpstr>
      <vt:lpstr>試算!Print_Area</vt:lpstr>
      <vt:lpstr>生産額への変換37部門!Print_Area</vt:lpstr>
      <vt:lpstr>試算!Print_Titles</vt:lpstr>
    </vt:vector>
  </TitlesOfParts>
  <Company>総務庁統計局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PREF4101</dc:creator>
  <cp:lastModifiedBy>増岡　莉奈（統計分析課）</cp:lastModifiedBy>
  <cp:lastPrinted>2025-11-28T07:26:14Z</cp:lastPrinted>
  <dcterms:created xsi:type="dcterms:W3CDTF">2000-03-14T01:44:22Z</dcterms:created>
  <dcterms:modified xsi:type="dcterms:W3CDTF">2026-02-10T00:20:49Z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佐賀県暗号化プロパティ">
    <vt:lpwstr>2019-09-12T08:17:43Z</vt:lpwstr>
  </property>
</Properties>
</file>