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</Types>
</file>

<file path=_rels/.rels><?xml version="1.0" encoding="UTF-8"?><Relationships xmlns="http://schemas.openxmlformats.org/package/2006/relationships"><Relationship Target="/docProps/custom.xml" Id="R6EDE2C8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2206018\01 統計\07 「佐賀県の学校」作成\2020R2\冊子\"/>
    </mc:Choice>
  </mc:AlternateContent>
  <xr:revisionPtr revIDLastSave="0" documentId="13_ncr:101_{8F6DBBBC-9D93-4351-8278-E1F9D316FD98}" xr6:coauthVersionLast="44" xr6:coauthVersionMax="44" xr10:uidLastSave="{00000000-0000-0000-0000-000000000000}"/>
  <bookViews>
    <workbookView xWindow="8820" yWindow="0" windowWidth="14430" windowHeight="15600" tabRatio="756" firstSheet="2" activeTab="3" xr2:uid="{00000000-000D-0000-FFFF-FFFF00000000}"/>
  </bookViews>
  <sheets>
    <sheet name="(1)①②市町別児童生徒数【済】" sheetId="1" r:id="rId1"/>
    <sheet name="(1)③市町別児童生徒数【済】" sheetId="2" r:id="rId2"/>
    <sheet name="(1)④⑤市町別職員数【済】" sheetId="3" r:id="rId3"/>
    <sheet name="(1)⑥市町別職員数【済】(2)公立幼稚園【済】" sheetId="4" r:id="rId4"/>
  </sheets>
  <externalReferences>
    <externalReference r:id="rId5"/>
  </externalReferences>
  <definedNames>
    <definedName name="_xlnm._FilterDatabase" localSheetId="2" hidden="1">'(1)④⑤市町別職員数【済】'!$A$6:$AN$6</definedName>
    <definedName name="_MailAutoSig" localSheetId="3">'(1)⑥市町別職員数【済】(2)公立幼稚園【済】'!$B$48</definedName>
    <definedName name="_xlnm.Print_Area" localSheetId="0">'(1)①②市町別児童生徒数【済】'!$C$1:$AL$53</definedName>
    <definedName name="_xlnm.Print_Area" localSheetId="1">'(1)③市町別児童生徒数【済】'!$C$1:$AH$51</definedName>
    <definedName name="_xlnm.Print_Area" localSheetId="2">'(1)④⑤市町別職員数【済】'!$A$1:$AN$53</definedName>
    <definedName name="_xlnm.Print_Area" localSheetId="3">'(1)⑥市町別職員数【済】(2)公立幼稚園【済】'!$A$1:$AN$43</definedName>
    <definedName name="_xlnm.Print_Titles" localSheetId="0">'(1)①②市町別児童生徒数【済】'!$2:$5</definedName>
    <definedName name="_xlnm.Print_Titles" localSheetId="1">'(1)③市町別児童生徒数【済】'!$2:$5</definedName>
    <definedName name="Z_73CD51A2_B374_4E14_A56C_40B7947B7A40_.wvu.Cols" localSheetId="2" hidden="1">'(1)④⑤市町別職員数【済】'!$A:$B</definedName>
    <definedName name="Z_73CD51A2_B374_4E14_A56C_40B7947B7A40_.wvu.Cols" localSheetId="3" hidden="1">'(1)⑥市町別職員数【済】(2)公立幼稚園【済】'!$A:$B</definedName>
    <definedName name="Z_73CD51A2_B374_4E14_A56C_40B7947B7A40_.wvu.PrintArea" localSheetId="0" hidden="1">'(1)①②市町別児童生徒数【済】'!$C$1:$AL$53</definedName>
    <definedName name="Z_73CD51A2_B374_4E14_A56C_40B7947B7A40_.wvu.PrintArea" localSheetId="1" hidden="1">'(1)③市町別児童生徒数【済】'!$C$1:$AX$27</definedName>
    <definedName name="Z_73CD51A2_B374_4E14_A56C_40B7947B7A40_.wvu.PrintArea" localSheetId="2" hidden="1">'(1)④⑤市町別職員数【済】'!$C$1:$AN$53</definedName>
    <definedName name="Z_73CD51A2_B374_4E14_A56C_40B7947B7A40_.wvu.PrintArea" localSheetId="3" hidden="1">'(1)⑥市町別職員数【済】(2)公立幼稚園【済】'!#REF!</definedName>
    <definedName name="Z_73CD51A2_B374_4E14_A56C_40B7947B7A40_.wvu.PrintTitles" localSheetId="0" hidden="1">'(1)①②市町別児童生徒数【済】'!$2:$5</definedName>
    <definedName name="Z_73CD51A2_B374_4E14_A56C_40B7947B7A40_.wvu.PrintTitles" localSheetId="1" hidden="1">'(1)③市町別児童生徒数【済】'!$2:$5</definedName>
    <definedName name="Z_A391C6FC_958D_464B_8B7C_177C0C55DB4A_.wvu.Cols" localSheetId="2" hidden="1">'(1)④⑤市町別職員数【済】'!$A:$B</definedName>
    <definedName name="Z_A391C6FC_958D_464B_8B7C_177C0C55DB4A_.wvu.Cols" localSheetId="3" hidden="1">'(1)⑥市町別職員数【済】(2)公立幼稚園【済】'!$A:$B</definedName>
    <definedName name="Z_A391C6FC_958D_464B_8B7C_177C0C55DB4A_.wvu.PrintArea" localSheetId="0" hidden="1">'(1)①②市町別児童生徒数【済】'!$C$1:$AL$53</definedName>
    <definedName name="Z_A391C6FC_958D_464B_8B7C_177C0C55DB4A_.wvu.PrintArea" localSheetId="1" hidden="1">'(1)③市町別児童生徒数【済】'!$C$1:$AX$27</definedName>
    <definedName name="Z_A391C6FC_958D_464B_8B7C_177C0C55DB4A_.wvu.PrintArea" localSheetId="2" hidden="1">'(1)④⑤市町別職員数【済】'!$C$1:$AN$53</definedName>
    <definedName name="Z_A391C6FC_958D_464B_8B7C_177C0C55DB4A_.wvu.PrintArea" localSheetId="3" hidden="1">'(1)⑥市町別職員数【済】(2)公立幼稚園【済】'!#REF!</definedName>
    <definedName name="Z_A391C6FC_958D_464B_8B7C_177C0C55DB4A_.wvu.PrintTitles" localSheetId="0" hidden="1">'(1)①②市町別児童生徒数【済】'!$2:$5</definedName>
    <definedName name="Z_A391C6FC_958D_464B_8B7C_177C0C55DB4A_.wvu.PrintTitles" localSheetId="1" hidden="1">'(1)③市町別児童生徒数【済】'!$2:$5</definedName>
    <definedName name="全範囲">'[1]〈小中）教職員課データ'!$E$3:$DG$288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9" i="3" l="1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O6" i="3"/>
  <c r="P26" i="4" l="1"/>
  <c r="AG26" i="3" l="1"/>
  <c r="AA26" i="3"/>
  <c r="AB26" i="3"/>
  <c r="AC26" i="3"/>
  <c r="AD26" i="3"/>
  <c r="AE26" i="3"/>
  <c r="AF26" i="3"/>
  <c r="AH26" i="3"/>
  <c r="AI26" i="3"/>
  <c r="AJ26" i="3"/>
  <c r="AK26" i="3"/>
  <c r="AL26" i="3"/>
  <c r="AM26" i="3"/>
  <c r="P26" i="3"/>
  <c r="Q26" i="3"/>
  <c r="R26" i="3"/>
  <c r="S26" i="3"/>
  <c r="T26" i="3"/>
  <c r="U26" i="3"/>
  <c r="V26" i="3"/>
  <c r="W26" i="3"/>
  <c r="X26" i="3"/>
  <c r="Y26" i="3"/>
  <c r="AG40" i="4" l="1"/>
  <c r="AF40" i="4"/>
  <c r="AE40" i="4"/>
  <c r="AB40" i="4"/>
  <c r="Y40" i="4"/>
  <c r="V40" i="4"/>
  <c r="R40" i="4"/>
  <c r="AG39" i="4"/>
  <c r="AF39" i="4"/>
  <c r="AE39" i="4"/>
  <c r="AB39" i="4"/>
  <c r="Y39" i="4"/>
  <c r="V39" i="4"/>
  <c r="R39" i="4"/>
  <c r="AI38" i="4"/>
  <c r="AI41" i="4" s="1"/>
  <c r="AD38" i="4"/>
  <c r="AD41" i="4" s="1"/>
  <c r="AC38" i="4"/>
  <c r="AC41" i="4" s="1"/>
  <c r="AA38" i="4"/>
  <c r="AA41" i="4" s="1"/>
  <c r="Z38" i="4"/>
  <c r="Z41" i="4" s="1"/>
  <c r="X38" i="4"/>
  <c r="X41" i="4" s="1"/>
  <c r="W38" i="4"/>
  <c r="W41" i="4" s="1"/>
  <c r="U38" i="4"/>
  <c r="U41" i="4" s="1"/>
  <c r="T38" i="4"/>
  <c r="S38" i="4"/>
  <c r="S41" i="4" s="1"/>
  <c r="Q38" i="4"/>
  <c r="Q41" i="4" s="1"/>
  <c r="P38" i="4"/>
  <c r="P41" i="4" s="1"/>
  <c r="O38" i="4"/>
  <c r="O41" i="4" s="1"/>
  <c r="N38" i="4"/>
  <c r="N41" i="4" s="1"/>
  <c r="M38" i="4"/>
  <c r="M41" i="4" s="1"/>
  <c r="L38" i="4"/>
  <c r="L41" i="4" s="1"/>
  <c r="K38" i="4"/>
  <c r="K41" i="4" s="1"/>
  <c r="J38" i="4"/>
  <c r="J41" i="4" s="1"/>
  <c r="I38" i="4"/>
  <c r="I41" i="4" s="1"/>
  <c r="H38" i="4"/>
  <c r="H41" i="4" s="1"/>
  <c r="G38" i="4"/>
  <c r="AG37" i="4"/>
  <c r="AF37" i="4"/>
  <c r="AE37" i="4"/>
  <c r="AB37" i="4"/>
  <c r="Y37" i="4"/>
  <c r="V37" i="4"/>
  <c r="R37" i="4"/>
  <c r="AG36" i="4"/>
  <c r="AF36" i="4"/>
  <c r="AH36" i="4" s="1"/>
  <c r="AE36" i="4"/>
  <c r="AB36" i="4"/>
  <c r="Y36" i="4"/>
  <c r="V36" i="4"/>
  <c r="R36" i="4"/>
  <c r="AG35" i="4"/>
  <c r="AF35" i="4"/>
  <c r="AE35" i="4"/>
  <c r="AB35" i="4"/>
  <c r="Y35" i="4"/>
  <c r="V35" i="4"/>
  <c r="R35" i="4"/>
  <c r="AG34" i="4"/>
  <c r="AF34" i="4"/>
  <c r="AE34" i="4"/>
  <c r="AB34" i="4"/>
  <c r="Y34" i="4"/>
  <c r="V34" i="4"/>
  <c r="R34" i="4"/>
  <c r="AG33" i="4"/>
  <c r="AF33" i="4"/>
  <c r="AE33" i="4"/>
  <c r="AB33" i="4"/>
  <c r="Y33" i="4"/>
  <c r="V33" i="4"/>
  <c r="R33" i="4"/>
  <c r="AH40" i="4" l="1"/>
  <c r="AB38" i="4"/>
  <c r="AB41" i="4" s="1"/>
  <c r="Y38" i="4"/>
  <c r="AH33" i="4"/>
  <c r="AE38" i="4"/>
  <c r="AE41" i="4" s="1"/>
  <c r="AH37" i="4"/>
  <c r="AH38" i="4" s="1"/>
  <c r="AH39" i="4"/>
  <c r="AG38" i="4"/>
  <c r="AG41" i="4" s="1"/>
  <c r="Y41" i="4"/>
  <c r="AH35" i="4"/>
  <c r="R38" i="4"/>
  <c r="R41" i="4" s="1"/>
  <c r="V38" i="4"/>
  <c r="V41" i="4" s="1"/>
  <c r="AH34" i="4"/>
  <c r="AF38" i="4"/>
  <c r="AF41" i="4" s="1"/>
  <c r="G41" i="4"/>
  <c r="T41" i="4"/>
  <c r="AH41" i="4" l="1"/>
  <c r="Z47" i="3"/>
  <c r="O47" i="3"/>
  <c r="O49" i="3"/>
  <c r="Y44" i="1"/>
  <c r="F39" i="1"/>
  <c r="Z25" i="4" l="1"/>
  <c r="Z24" i="4"/>
  <c r="Z23" i="4"/>
  <c r="Z22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Z52" i="3"/>
  <c r="Z51" i="3"/>
  <c r="Z50" i="3"/>
  <c r="Z48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O52" i="3"/>
  <c r="O51" i="3"/>
  <c r="O50" i="3"/>
  <c r="O48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Z26" i="3" l="1"/>
  <c r="O26" i="4"/>
  <c r="AF50" i="2"/>
  <c r="AE50" i="2"/>
  <c r="AG50" i="2" s="1"/>
  <c r="AF49" i="2"/>
  <c r="AE49" i="2"/>
  <c r="AF48" i="2"/>
  <c r="AE48" i="2"/>
  <c r="AG48" i="2" s="1"/>
  <c r="AF47" i="2"/>
  <c r="AE47" i="2"/>
  <c r="AF46" i="2"/>
  <c r="AE46" i="2"/>
  <c r="AG46" i="2" s="1"/>
  <c r="AF45" i="2"/>
  <c r="AE45" i="2"/>
  <c r="AF44" i="2"/>
  <c r="AE44" i="2"/>
  <c r="AG44" i="2" s="1"/>
  <c r="AF43" i="2"/>
  <c r="AE43" i="2"/>
  <c r="AF42" i="2"/>
  <c r="AE42" i="2"/>
  <c r="AG42" i="2" s="1"/>
  <c r="AF41" i="2"/>
  <c r="AE41" i="2"/>
  <c r="AF40" i="2"/>
  <c r="AE40" i="2"/>
  <c r="AG40" i="2" s="1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AC51" i="2"/>
  <c r="AB51" i="2"/>
  <c r="Z51" i="2"/>
  <c r="Y51" i="2"/>
  <c r="W51" i="2"/>
  <c r="V51" i="2"/>
  <c r="T51" i="2"/>
  <c r="S51" i="2"/>
  <c r="Q51" i="2"/>
  <c r="P51" i="2"/>
  <c r="N51" i="2"/>
  <c r="M51" i="2"/>
  <c r="K51" i="2"/>
  <c r="J51" i="2"/>
  <c r="H51" i="2"/>
  <c r="G51" i="2"/>
  <c r="E51" i="2"/>
  <c r="D51" i="2"/>
  <c r="P25" i="2"/>
  <c r="S25" i="2" s="1"/>
  <c r="P24" i="2"/>
  <c r="S24" i="2" s="1"/>
  <c r="P23" i="2"/>
  <c r="S23" i="2" s="1"/>
  <c r="P22" i="2"/>
  <c r="S22" i="2" s="1"/>
  <c r="P21" i="2"/>
  <c r="S21" i="2" s="1"/>
  <c r="P20" i="2"/>
  <c r="S20" i="2" s="1"/>
  <c r="P19" i="2"/>
  <c r="S19" i="2" s="1"/>
  <c r="P18" i="2"/>
  <c r="S18" i="2" s="1"/>
  <c r="P17" i="2"/>
  <c r="S17" i="2" s="1"/>
  <c r="P16" i="2"/>
  <c r="S16" i="2" s="1"/>
  <c r="P15" i="2"/>
  <c r="S15" i="2" s="1"/>
  <c r="P14" i="2"/>
  <c r="S14" i="2" s="1"/>
  <c r="P13" i="2"/>
  <c r="S13" i="2" s="1"/>
  <c r="P12" i="2"/>
  <c r="S12" i="2" s="1"/>
  <c r="P11" i="2"/>
  <c r="S11" i="2" s="1"/>
  <c r="P10" i="2"/>
  <c r="S10" i="2" s="1"/>
  <c r="P9" i="2"/>
  <c r="S9" i="2" s="1"/>
  <c r="P8" i="2"/>
  <c r="S8" i="2" s="1"/>
  <c r="P7" i="2"/>
  <c r="S7" i="2" s="1"/>
  <c r="P6" i="2"/>
  <c r="S6" i="2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R26" i="2"/>
  <c r="Q26" i="2"/>
  <c r="O26" i="2"/>
  <c r="N26" i="2"/>
  <c r="M26" i="2"/>
  <c r="L26" i="2"/>
  <c r="K26" i="2"/>
  <c r="J26" i="2"/>
  <c r="I26" i="2"/>
  <c r="H26" i="2"/>
  <c r="G26" i="2"/>
  <c r="E26" i="2"/>
  <c r="D26" i="2"/>
  <c r="Y52" i="1"/>
  <c r="W52" i="1"/>
  <c r="Y51" i="1"/>
  <c r="W51" i="1"/>
  <c r="Y50" i="1"/>
  <c r="W50" i="1"/>
  <c r="Y49" i="1"/>
  <c r="W49" i="1"/>
  <c r="Y48" i="1"/>
  <c r="W48" i="1"/>
  <c r="Y47" i="1"/>
  <c r="W47" i="1"/>
  <c r="Y46" i="1"/>
  <c r="W46" i="1"/>
  <c r="Y45" i="1"/>
  <c r="W45" i="1"/>
  <c r="W44" i="1"/>
  <c r="AA44" i="1" s="1"/>
  <c r="Y43" i="1"/>
  <c r="W43" i="1"/>
  <c r="Y42" i="1"/>
  <c r="W42" i="1"/>
  <c r="Y41" i="1"/>
  <c r="W41" i="1"/>
  <c r="Y40" i="1"/>
  <c r="W40" i="1"/>
  <c r="Y39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J52" i="1"/>
  <c r="M52" i="1" s="1"/>
  <c r="J51" i="1"/>
  <c r="M51" i="1" s="1"/>
  <c r="J50" i="1"/>
  <c r="M50" i="1" s="1"/>
  <c r="J49" i="1"/>
  <c r="M49" i="1" s="1"/>
  <c r="J48" i="1"/>
  <c r="M48" i="1" s="1"/>
  <c r="J47" i="1"/>
  <c r="M47" i="1" s="1"/>
  <c r="J46" i="1"/>
  <c r="M46" i="1" s="1"/>
  <c r="J45" i="1"/>
  <c r="M45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U53" i="1"/>
  <c r="T53" i="1"/>
  <c r="R53" i="1"/>
  <c r="Q53" i="1"/>
  <c r="O53" i="1"/>
  <c r="N53" i="1"/>
  <c r="L53" i="1"/>
  <c r="K53" i="1"/>
  <c r="I53" i="1"/>
  <c r="H53" i="1"/>
  <c r="G53" i="1"/>
  <c r="E53" i="1"/>
  <c r="D53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M25" i="1"/>
  <c r="P25" i="1" s="1"/>
  <c r="M24" i="1"/>
  <c r="P24" i="1" s="1"/>
  <c r="M23" i="1"/>
  <c r="P23" i="1" s="1"/>
  <c r="M22" i="1"/>
  <c r="P22" i="1" s="1"/>
  <c r="M21" i="1"/>
  <c r="P21" i="1" s="1"/>
  <c r="M20" i="1"/>
  <c r="P20" i="1" s="1"/>
  <c r="M19" i="1"/>
  <c r="P19" i="1" s="1"/>
  <c r="M18" i="1"/>
  <c r="P18" i="1" s="1"/>
  <c r="M17" i="1"/>
  <c r="P17" i="1" s="1"/>
  <c r="M16" i="1"/>
  <c r="P16" i="1" s="1"/>
  <c r="M15" i="1"/>
  <c r="P15" i="1" s="1"/>
  <c r="M14" i="1"/>
  <c r="P14" i="1" s="1"/>
  <c r="M13" i="1"/>
  <c r="P13" i="1" s="1"/>
  <c r="M12" i="1"/>
  <c r="P12" i="1" s="1"/>
  <c r="M11" i="1"/>
  <c r="P11" i="1" s="1"/>
  <c r="M10" i="1"/>
  <c r="P10" i="1" s="1"/>
  <c r="M9" i="1"/>
  <c r="P9" i="1" s="1"/>
  <c r="M8" i="1"/>
  <c r="P8" i="1" s="1"/>
  <c r="M7" i="1"/>
  <c r="P7" i="1" s="1"/>
  <c r="M6" i="1"/>
  <c r="P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J26" i="1"/>
  <c r="I26" i="1"/>
  <c r="H26" i="1"/>
  <c r="G26" i="1"/>
  <c r="E26" i="1"/>
  <c r="D26" i="1"/>
  <c r="AA34" i="1" l="1"/>
  <c r="AA38" i="1"/>
  <c r="AG35" i="2"/>
  <c r="AG34" i="2"/>
  <c r="S26" i="2"/>
  <c r="P26" i="2"/>
  <c r="AG39" i="2"/>
  <c r="AG43" i="2"/>
  <c r="AG47" i="2"/>
  <c r="AG49" i="2"/>
  <c r="AG41" i="2"/>
  <c r="AG45" i="2"/>
  <c r="AG38" i="2"/>
  <c r="AG37" i="2"/>
  <c r="AG36" i="2"/>
  <c r="AG33" i="2"/>
  <c r="F51" i="2"/>
  <c r="I51" i="2"/>
  <c r="L51" i="2"/>
  <c r="O51" i="2"/>
  <c r="U51" i="2"/>
  <c r="X51" i="2"/>
  <c r="AG32" i="2"/>
  <c r="AA51" i="2"/>
  <c r="AE51" i="2"/>
  <c r="AF51" i="2"/>
  <c r="AD51" i="2"/>
  <c r="R51" i="2"/>
  <c r="AG31" i="2"/>
  <c r="AA52" i="1"/>
  <c r="AA51" i="1"/>
  <c r="AA50" i="1"/>
  <c r="AA48" i="1"/>
  <c r="AA49" i="1"/>
  <c r="AA47" i="1"/>
  <c r="AA46" i="1"/>
  <c r="AA45" i="1"/>
  <c r="AA43" i="1"/>
  <c r="AA42" i="1"/>
  <c r="AA41" i="1"/>
  <c r="AA40" i="1"/>
  <c r="AA39" i="1"/>
  <c r="AA37" i="1"/>
  <c r="Y53" i="1"/>
  <c r="AA36" i="1"/>
  <c r="AA33" i="1"/>
  <c r="AA35" i="1"/>
  <c r="P53" i="1"/>
  <c r="V53" i="1"/>
  <c r="F53" i="1"/>
  <c r="J53" i="1"/>
  <c r="M33" i="1"/>
  <c r="M53" i="1" s="1"/>
  <c r="S53" i="1"/>
  <c r="AK25" i="1"/>
  <c r="AK24" i="1"/>
  <c r="AK23" i="1"/>
  <c r="AK21" i="1"/>
  <c r="AK19" i="1"/>
  <c r="AK18" i="1"/>
  <c r="AK17" i="1"/>
  <c r="AK16" i="1"/>
  <c r="AK15" i="1"/>
  <c r="AK22" i="1"/>
  <c r="AK20" i="1"/>
  <c r="AK14" i="1"/>
  <c r="AK13" i="1"/>
  <c r="AK12" i="1"/>
  <c r="AH26" i="1"/>
  <c r="AK11" i="1"/>
  <c r="AK10" i="1"/>
  <c r="AK9" i="1"/>
  <c r="AK8" i="1"/>
  <c r="AE26" i="1"/>
  <c r="AB26" i="1"/>
  <c r="Y26" i="1"/>
  <c r="V26" i="1"/>
  <c r="AK7" i="1"/>
  <c r="S26" i="1"/>
  <c r="AJ26" i="1"/>
  <c r="AK6" i="1"/>
  <c r="F26" i="1"/>
  <c r="F26" i="2"/>
  <c r="W53" i="1"/>
  <c r="AI26" i="1"/>
  <c r="P26" i="1"/>
  <c r="M26" i="1"/>
  <c r="AG51" i="2" l="1"/>
  <c r="AA53" i="1"/>
  <c r="AK26" i="1"/>
  <c r="AK26" i="4" l="1"/>
  <c r="AJ26" i="4"/>
  <c r="AH26" i="4"/>
  <c r="AG26" i="4"/>
  <c r="AD26" i="4"/>
  <c r="AC26" i="4"/>
  <c r="Z26" i="4"/>
  <c r="Y26" i="4"/>
  <c r="V26" i="4"/>
  <c r="U26" i="4"/>
  <c r="R26" i="4"/>
  <c r="Q26" i="4"/>
  <c r="N26" i="4"/>
  <c r="M26" i="4"/>
  <c r="J26" i="4"/>
  <c r="I26" i="4"/>
  <c r="F26" i="4"/>
  <c r="E26" i="4"/>
  <c r="AM53" i="3"/>
  <c r="AI53" i="3"/>
  <c r="AF53" i="3"/>
  <c r="AB53" i="3"/>
  <c r="X53" i="3"/>
  <c r="T53" i="3"/>
  <c r="P53" i="3"/>
  <c r="L53" i="3"/>
  <c r="H53" i="3"/>
  <c r="D53" i="3"/>
  <c r="M26" i="3"/>
  <c r="I26" i="3"/>
  <c r="E26" i="3"/>
  <c r="E53" i="3" l="1"/>
  <c r="I53" i="3"/>
  <c r="M53" i="3"/>
  <c r="Q53" i="3"/>
  <c r="U53" i="3"/>
  <c r="Y53" i="3"/>
  <c r="AC53" i="3"/>
  <c r="AG53" i="3"/>
  <c r="AJ53" i="3"/>
  <c r="F53" i="3"/>
  <c r="J53" i="3"/>
  <c r="N53" i="3"/>
  <c r="R53" i="3"/>
  <c r="V53" i="3"/>
  <c r="Z53" i="3"/>
  <c r="AD53" i="3"/>
  <c r="AH53" i="3"/>
  <c r="AK53" i="3"/>
  <c r="G26" i="3"/>
  <c r="K26" i="3"/>
  <c r="O26" i="3"/>
  <c r="F26" i="3"/>
  <c r="J26" i="3"/>
  <c r="N26" i="3"/>
  <c r="G26" i="4"/>
  <c r="K26" i="4"/>
  <c r="S26" i="4"/>
  <c r="W26" i="4"/>
  <c r="AA26" i="4"/>
  <c r="AE26" i="4"/>
  <c r="AL26" i="4"/>
  <c r="G53" i="3"/>
  <c r="K53" i="3"/>
  <c r="O53" i="3"/>
  <c r="S53" i="3"/>
  <c r="W53" i="3"/>
  <c r="AA53" i="3"/>
  <c r="AE53" i="3"/>
  <c r="AL53" i="3"/>
  <c r="D26" i="4"/>
  <c r="H26" i="4"/>
  <c r="L26" i="4"/>
  <c r="T26" i="4"/>
  <c r="X26" i="4"/>
  <c r="AB26" i="4"/>
  <c r="AF26" i="4"/>
  <c r="AI26" i="4"/>
  <c r="AM26" i="4"/>
  <c r="D26" i="3"/>
  <c r="H26" i="3"/>
  <c r="L26" i="3"/>
</calcChain>
</file>

<file path=xl/sharedStrings.xml><?xml version="1.0" encoding="utf-8"?>
<sst xmlns="http://schemas.openxmlformats.org/spreadsheetml/2006/main" count="737" uniqueCount="281">
  <si>
    <t>①　市町別の学年別学級数及び学年別男女別児童数（公立小学校）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ジドウスウ</t>
    </rPh>
    <phoneticPr fontId="4"/>
  </si>
  <si>
    <t>市町名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</si>
  <si>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</si>
  <si>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年　　　　別　　　　児　　　　童　　　　数　　　　（人）</t>
    <rPh sb="31" eb="32">
      <t>ニン</t>
    </rPh>
    <phoneticPr fontId="4"/>
  </si>
  <si>
    <t>市町名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</si>
  <si>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</si>
  <si>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</si>
  <si>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合計</t>
    <rPh sb="0" eb="1">
      <t>ゴウ</t>
    </rPh>
    <rPh sb="1" eb="2">
      <t>ケイ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</si>
  <si>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</si>
  <si>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2" eb="4">
      <t>ガッキュウ</t>
    </rPh>
    <phoneticPr fontId="4"/>
  </si>
  <si>
    <t>特別支援学級</t>
    <rPh sb="0" eb="2">
      <t>トクベツ</t>
    </rPh>
    <rPh sb="2" eb="4">
      <t>シエン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</si>
  <si>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</si>
  <si>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</si>
  <si>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</si>
  <si>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</si>
  <si>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</si>
  <si>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</si>
  <si>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</si>
  <si>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</si>
  <si>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1年</t>
    <phoneticPr fontId="4"/>
  </si>
  <si>
    <t>2年</t>
  </si>
  <si>
    <t>3年</t>
  </si>
  <si>
    <t>4年</t>
  </si>
  <si>
    <t>5年</t>
  </si>
  <si>
    <t>6年</t>
  </si>
  <si>
    <t>男</t>
  </si>
  <si>
    <t>女</t>
  </si>
  <si>
    <t>計</t>
  </si>
  <si>
    <t>佐賀市</t>
    <rPh sb="0" eb="3">
      <t>サガシ</t>
    </rPh>
    <phoneticPr fontId="4"/>
  </si>
  <si>
    <t>唐津市</t>
    <rPh sb="0" eb="3">
      <t>カラツシ</t>
    </rPh>
    <phoneticPr fontId="4"/>
  </si>
  <si>
    <t>鳥栖市</t>
    <rPh sb="0" eb="3">
      <t>トスシ</t>
    </rPh>
    <phoneticPr fontId="4"/>
  </si>
  <si>
    <t>多久市</t>
  </si>
  <si>
    <t>伊万里市</t>
  </si>
  <si>
    <t>武雄市</t>
    <rPh sb="0" eb="3">
      <t>タケオシ</t>
    </rPh>
    <phoneticPr fontId="4"/>
  </si>
  <si>
    <t>鹿島市</t>
  </si>
  <si>
    <t>小城市</t>
  </si>
  <si>
    <t>嬉野市</t>
  </si>
  <si>
    <t>神埼市</t>
  </si>
  <si>
    <t>吉野ヶ里町</t>
    <rPh sb="4" eb="5">
      <t>チョウ</t>
    </rPh>
    <phoneticPr fontId="4"/>
  </si>
  <si>
    <t>基山町</t>
    <rPh sb="2" eb="3">
      <t>チョウ</t>
    </rPh>
    <phoneticPr fontId="4"/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</si>
  <si>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</si>
  <si>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</si>
  <si>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</si>
  <si>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</si>
  <si>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</si>
  <si>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</si>
  <si>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</si>
  <si>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</si>
  <si>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学     級     数　（学級）</t>
    <rPh sb="15" eb="17">
      <t>ガッキュウ</t>
    </rPh>
    <phoneticPr fontId="4"/>
  </si>
  <si>
    <t>学　　　年　　　別　　　生　　　徒　　　数　　　（人）</t>
    <rPh sb="12" eb="13">
      <t>セイ</t>
    </rPh>
    <rPh sb="16" eb="17">
      <t>ト</t>
    </rPh>
    <phoneticPr fontId="4"/>
  </si>
  <si>
    <t>単  式　学　級</t>
    <rPh sb="5" eb="6">
      <t>ガク</t>
    </rPh>
    <rPh sb="7" eb="8">
      <t>キュウ</t>
    </rPh>
    <phoneticPr fontId="4"/>
  </si>
  <si>
    <t>合      計</t>
    <phoneticPr fontId="4"/>
  </si>
  <si>
    <t>1年</t>
  </si>
  <si>
    <t>多久市</t>
    <phoneticPr fontId="4"/>
  </si>
  <si>
    <t>伊万里市</t>
    <phoneticPr fontId="4"/>
  </si>
  <si>
    <t>鹿島市</t>
    <phoneticPr fontId="4"/>
  </si>
  <si>
    <t>小城市</t>
    <phoneticPr fontId="4"/>
  </si>
  <si>
    <t>嬉野市</t>
    <phoneticPr fontId="4"/>
  </si>
  <si>
    <t>神埼市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</si>
  <si>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</si>
  <si>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</si>
  <si>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</si>
  <si>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</si>
  <si>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</si>
  <si>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</si>
  <si>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</si>
  <si>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phoneticPr fontId="4"/>
  </si>
  <si>
    <t>③　市町別の学年別学級数及び学年別男女別児童・生徒数（公立義務教育学校）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2">
      <t>ジドウ</t>
    </rPh>
    <rPh sb="23" eb="26">
      <t>セイトスウ</t>
    </rPh>
    <rPh sb="27" eb="29">
      <t>コウリツ</t>
    </rPh>
    <rPh sb="29" eb="31">
      <t>ギム</t>
    </rPh>
    <rPh sb="31" eb="33">
      <t>キョウイク</t>
    </rPh>
    <phoneticPr fontId="4"/>
  </si>
  <si>
    <t>市町名</t>
    <phoneticPr fontId="4"/>
  </si>
  <si>
    <t>1年</t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</si>
  <si>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</si>
  <si>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</si>
  <si>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</si>
  <si>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　　　　　　　　　　　　　　　　　　　　　　　　　　　　　　　　　　学　　　　年　　　　別　　　　児　　　　童　　　　・　　　　生　　　　徒　　　　数　　　　（人）</t>
    <rPh sb="64" eb="65">
      <t>セイ</t>
    </rPh>
    <rPh sb="69" eb="70">
      <t>ト</t>
    </rPh>
    <rPh sb="74" eb="75">
      <t>カズ</t>
    </rPh>
    <rPh sb="80" eb="81">
      <t>ニン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</si>
  <si>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</si>
  <si>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</si>
  <si>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</si>
  <si>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④　市町別の教職員数（公立小学校）</t>
    <rPh sb="2" eb="4">
      <t>シチョウ</t>
    </rPh>
    <rPh sb="4" eb="5">
      <t>ベツ</t>
    </rPh>
    <rPh sb="6" eb="9">
      <t>キョウショクイン</t>
    </rPh>
    <rPh sb="11" eb="12">
      <t>コウ</t>
    </rPh>
    <rPh sb="12" eb="13">
      <t>リツ</t>
    </rPh>
    <rPh sb="13" eb="16">
      <t>ショウガッコウ</t>
    </rPh>
    <phoneticPr fontId="4"/>
  </si>
  <si>
    <t>（単位：人）</t>
    <phoneticPr fontId="4"/>
  </si>
  <si>
    <t>本  　　務　  　教　  　員　  　数</t>
    <phoneticPr fontId="4"/>
  </si>
  <si>
    <t>本  　　務　  　職　  　員　  　数</t>
    <rPh sb="10" eb="11">
      <t>ショク</t>
    </rPh>
    <rPh sb="15" eb="16">
      <t>イン</t>
    </rPh>
    <rPh sb="20" eb="21">
      <t>スウ</t>
    </rPh>
    <phoneticPr fontId="4"/>
  </si>
  <si>
    <t>学 校 医 等</t>
  </si>
  <si>
    <t>主 任 等</t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</si>
  <si>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2">
      <t>ジム</t>
    </rPh>
    <rPh sb="12" eb="13">
      <t>キョク</t>
    </rPh>
    <rPh sb="14" eb="16">
      <t>キョウイク</t>
    </rPh>
    <rPh sb="16" eb="17">
      <t>キ</t>
    </rPh>
    <rPh sb="17" eb="18">
      <t>セキ</t>
    </rPh>
    <rPh sb="20" eb="22">
      <t>キンム</t>
    </rPh>
    <rPh sb="24" eb="25">
      <t>モノ</t>
    </rPh>
    <rPh sb="26" eb="28">
      <t>サイケイ</t>
    </rPh>
    <phoneticPr fontId="4"/>
  </si>
  <si>
    <t>( 再 掲 )</t>
  </si>
  <si>
    <t>校　長</t>
    <phoneticPr fontId="4"/>
  </si>
  <si>
    <t>副校長</t>
    <rPh sb="0" eb="3">
      <t>フクコウチョウ</t>
    </rPh>
    <phoneticPr fontId="4"/>
  </si>
  <si>
    <t>教　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</si>
  <si>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</si>
  <si>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</si>
  <si>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</si>
  <si>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</si>
  <si>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キョウユ</t>
    </rPh>
    <phoneticPr fontId="4"/>
  </si>
  <si>
    <t>養護助教諭</t>
    <rPh sb="0" eb="2">
      <t>ヨウゴ</t>
    </rPh>
    <rPh sb="2" eb="3">
      <t>ジョ</t>
    </rPh>
    <rPh sb="3" eb="5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</si>
  <si>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</si>
  <si>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　師</t>
    <phoneticPr fontId="4"/>
  </si>
  <si>
    <t>計</t>
    <rPh sb="0" eb="1">
      <t>ケイ</t>
    </rPh>
    <phoneticPr fontId="4"/>
  </si>
  <si>
    <t>負担法職員</t>
    <rPh sb="0" eb="2">
      <t>フタン</t>
    </rPh>
    <rPh sb="2" eb="3">
      <t>ホウ</t>
    </rPh>
    <rPh sb="3" eb="5">
      <t>ショクイン</t>
    </rPh>
    <phoneticPr fontId="4"/>
  </si>
  <si>
    <t>負 担 法 以 外 の 職 員</t>
    <phoneticPr fontId="4"/>
  </si>
  <si>
    <t>学校医</t>
  </si>
  <si>
    <t>学校歯科医</t>
  </si>
  <si>
    <t>学校薬剤師</t>
  </si>
  <si>
    <t>教務主任</t>
  </si>
  <si>
    <t>学年主任</t>
  </si>
  <si>
    <t>保健主事</t>
  </si>
  <si>
    <t>休職</t>
  </si>
  <si>
    <t>育児休業</t>
  </si>
  <si>
    <t>充て指導主事</t>
    <rPh sb="0" eb="1">
      <t>ア</t>
    </rPh>
    <rPh sb="2" eb="4">
      <t>シドウ</t>
    </rPh>
    <phoneticPr fontId="4"/>
  </si>
  <si>
    <t>教委事務局等勤務者・
その他</t>
    <rPh sb="13" eb="14">
      <t>ホカ</t>
    </rPh>
    <phoneticPr fontId="4"/>
  </si>
  <si>
    <t>大学及び教セ研修者・
海外日本人学校派遣者</t>
    <rPh sb="0" eb="2">
      <t>ダイガク</t>
    </rPh>
    <rPh sb="2" eb="3">
      <t>オヨ</t>
    </rPh>
    <rPh sb="4" eb="5">
      <t>キョウ</t>
    </rPh>
    <rPh sb="6" eb="9">
      <t>ケンシュウシャ</t>
    </rPh>
    <phoneticPr fontId="4"/>
  </si>
  <si>
    <t>事務職員</t>
    <rPh sb="0" eb="2">
      <t>ジム</t>
    </rPh>
    <rPh sb="2" eb="4">
      <t>ショクイン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</si>
  <si>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</si>
  <si>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教員</t>
    <phoneticPr fontId="4"/>
  </si>
  <si>
    <t>事務職員</t>
    <phoneticPr fontId="4"/>
  </si>
  <si>
    <t>学校図書館事務員</t>
    <phoneticPr fontId="4"/>
  </si>
  <si>
    <t>養護職員</t>
    <phoneticPr fontId="4"/>
  </si>
  <si>
    <t>学校栄養職員</t>
    <phoneticPr fontId="4"/>
  </si>
  <si>
    <t>学校給食調理員</t>
    <phoneticPr fontId="4"/>
  </si>
  <si>
    <t>用務員</t>
    <phoneticPr fontId="4"/>
  </si>
  <si>
    <t>警備員・その他</t>
    <phoneticPr fontId="4"/>
  </si>
  <si>
    <t>組合専従</t>
    <phoneticPr fontId="4"/>
  </si>
  <si>
    <t>職務上疾病</t>
    <phoneticPr fontId="4"/>
  </si>
  <si>
    <t>その他</t>
    <phoneticPr fontId="4"/>
  </si>
  <si>
    <t>佐城</t>
    <rPh sb="0" eb="1">
      <t>サ</t>
    </rPh>
    <rPh sb="1" eb="2">
      <t>ジョウ</t>
    </rPh>
    <phoneticPr fontId="4"/>
  </si>
  <si>
    <t>佐賀市</t>
    <phoneticPr fontId="4"/>
  </si>
  <si>
    <t>東松浦</t>
    <rPh sb="0" eb="3">
      <t>ヒガシマツウラ</t>
    </rPh>
    <phoneticPr fontId="4"/>
  </si>
  <si>
    <t>唐津市</t>
    <phoneticPr fontId="4"/>
  </si>
  <si>
    <t>三神</t>
    <rPh sb="0" eb="2">
      <t>ミカミ</t>
    </rPh>
    <phoneticPr fontId="4"/>
  </si>
  <si>
    <t>鳥栖市</t>
    <phoneticPr fontId="4"/>
  </si>
  <si>
    <t>鳥栖市</t>
    <phoneticPr fontId="4"/>
  </si>
  <si>
    <t>多久市</t>
    <phoneticPr fontId="4"/>
  </si>
  <si>
    <t>多久市</t>
    <phoneticPr fontId="4"/>
  </si>
  <si>
    <t>杵西</t>
    <rPh sb="0" eb="1">
      <t>キネ</t>
    </rPh>
    <rPh sb="1" eb="2">
      <t>ニシ</t>
    </rPh>
    <phoneticPr fontId="4"/>
  </si>
  <si>
    <t>伊万里市</t>
    <phoneticPr fontId="4"/>
  </si>
  <si>
    <t>武雄市</t>
    <phoneticPr fontId="4"/>
  </si>
  <si>
    <t>武雄市</t>
    <phoneticPr fontId="4"/>
  </si>
  <si>
    <t>藤津</t>
    <rPh sb="0" eb="2">
      <t>フジツ</t>
    </rPh>
    <phoneticPr fontId="4"/>
  </si>
  <si>
    <t>鹿島市</t>
    <phoneticPr fontId="4"/>
  </si>
  <si>
    <t>鹿島市</t>
    <phoneticPr fontId="4"/>
  </si>
  <si>
    <t>小城市</t>
    <phoneticPr fontId="4"/>
  </si>
  <si>
    <t>小城市</t>
    <phoneticPr fontId="4"/>
  </si>
  <si>
    <t>嬉野市</t>
    <phoneticPr fontId="4"/>
  </si>
  <si>
    <t>嬉野市</t>
    <phoneticPr fontId="4"/>
  </si>
  <si>
    <t>三神</t>
    <rPh sb="0" eb="1">
      <t>サン</t>
    </rPh>
    <rPh sb="1" eb="2">
      <t>カミ</t>
    </rPh>
    <phoneticPr fontId="4"/>
  </si>
  <si>
    <t>神埼市</t>
    <phoneticPr fontId="4"/>
  </si>
  <si>
    <t>神埼市</t>
    <phoneticPr fontId="4"/>
  </si>
  <si>
    <t>吉野ヶ里町</t>
    <phoneticPr fontId="4"/>
  </si>
  <si>
    <t>吉野ヶ里町</t>
    <phoneticPr fontId="4"/>
  </si>
  <si>
    <t>基山町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</si>
  <si>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</si>
  <si>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</si>
  <si>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</si>
  <si>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</si>
  <si>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</si>
  <si>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</si>
  <si>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</si>
  <si>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</si>
  <si>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</si>
  <si>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江北町</t>
    <phoneticPr fontId="4"/>
  </si>
  <si>
    <t>江北町</t>
    <phoneticPr fontId="4"/>
  </si>
  <si>
    <t>白石町</t>
    <phoneticPr fontId="4"/>
  </si>
  <si>
    <t>太良町</t>
    <phoneticPr fontId="4"/>
  </si>
  <si>
    <t>太良町</t>
    <phoneticPr fontId="4"/>
  </si>
  <si>
    <t>（単位：人）</t>
    <phoneticPr fontId="4"/>
  </si>
  <si>
    <t>本  　　務　  　教　 　員　  　数</t>
    <phoneticPr fontId="4"/>
  </si>
  <si>
    <t>本  　　務　  　職　  　員　  　数</t>
    <phoneticPr fontId="4"/>
  </si>
  <si>
    <t>本務教員のうち教
委事務局や教育機関
に勤務する者(再掲)</t>
    <rPh sb="0" eb="2">
      <t>ホンム</t>
    </rPh>
    <rPh sb="2" eb="4">
      <t>キョウイン</t>
    </rPh>
    <rPh sb="7" eb="8">
      <t>キョウ</t>
    </rPh>
    <rPh sb="9" eb="10">
      <t>イ</t>
    </rPh>
    <rPh sb="10" eb="13">
      <t>ジムキョク</t>
    </rPh>
    <rPh sb="14" eb="16">
      <t>キョウイク</t>
    </rPh>
    <rPh sb="16" eb="18">
      <t>キカン</t>
    </rPh>
    <rPh sb="20" eb="22">
      <t>キンム</t>
    </rPh>
    <rPh sb="24" eb="25">
      <t>モノ</t>
    </rPh>
    <rPh sb="26" eb="28">
      <t>サイケイ</t>
    </rPh>
    <phoneticPr fontId="4"/>
  </si>
  <si>
    <t>校　長</t>
  </si>
  <si>
    <t>教　頭</t>
  </si>
  <si>
    <t>講　師</t>
  </si>
  <si>
    <t>負 担 法 以 外 の 職 員</t>
    <phoneticPr fontId="4"/>
  </si>
  <si>
    <t>保健主事</t>
    <phoneticPr fontId="4"/>
  </si>
  <si>
    <t>育児休業</t>
    <phoneticPr fontId="4"/>
  </si>
  <si>
    <t>市町名</t>
  </si>
  <si>
    <t>事務職員</t>
    <phoneticPr fontId="4"/>
  </si>
  <si>
    <t>学校図書館事務員</t>
    <phoneticPr fontId="4"/>
  </si>
  <si>
    <t>学校給食調理員</t>
    <phoneticPr fontId="4"/>
  </si>
  <si>
    <t>組合専従</t>
    <phoneticPr fontId="4"/>
  </si>
  <si>
    <t>職務上疾病</t>
    <phoneticPr fontId="4"/>
  </si>
  <si>
    <t>佐賀市</t>
    <phoneticPr fontId="4"/>
  </si>
  <si>
    <t>鳥栖市</t>
    <phoneticPr fontId="4"/>
  </si>
  <si>
    <t>多久市</t>
    <phoneticPr fontId="4"/>
  </si>
  <si>
    <t>伊万里市</t>
    <rPh sb="3" eb="4">
      <t>シ</t>
    </rPh>
    <phoneticPr fontId="4"/>
  </si>
  <si>
    <t>武雄市</t>
    <phoneticPr fontId="4"/>
  </si>
  <si>
    <t>武雄市</t>
    <phoneticPr fontId="4"/>
  </si>
  <si>
    <t>鹿島市</t>
    <phoneticPr fontId="4"/>
  </si>
  <si>
    <t>嬉野市</t>
    <phoneticPr fontId="4"/>
  </si>
  <si>
    <t>神埼市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</si>
  <si>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</si>
  <si>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</si>
  <si>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</si>
  <si>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</si>
  <si>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上峰町</t>
    <phoneticPr fontId="4"/>
  </si>
  <si>
    <t>みやき町</t>
    <phoneticPr fontId="4"/>
  </si>
  <si>
    <t>みやき町</t>
    <phoneticPr fontId="4"/>
  </si>
  <si>
    <t>玄海町</t>
    <phoneticPr fontId="4"/>
  </si>
  <si>
    <t>玄海町</t>
    <phoneticPr fontId="4"/>
  </si>
  <si>
    <t>有田町</t>
    <phoneticPr fontId="4"/>
  </si>
  <si>
    <t>有田町</t>
    <phoneticPr fontId="4"/>
  </si>
  <si>
    <t>大町町</t>
    <phoneticPr fontId="4"/>
  </si>
  <si>
    <t>大町町</t>
    <phoneticPr fontId="4"/>
  </si>
  <si>
    <t>江北町</t>
    <phoneticPr fontId="4"/>
  </si>
  <si>
    <t>江北町</t>
    <phoneticPr fontId="4"/>
  </si>
  <si>
    <t>⑥　市町別の教職員数（公立義務教育学校）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5">
      <t>ギム</t>
    </rPh>
    <rPh sb="15" eb="17">
      <t>キョウイク</t>
    </rPh>
    <rPh sb="17" eb="19">
      <t>ガッコウ</t>
    </rPh>
    <phoneticPr fontId="4"/>
  </si>
  <si>
    <t>育児休業</t>
    <phoneticPr fontId="4"/>
  </si>
  <si>
    <t>教員</t>
    <phoneticPr fontId="4"/>
  </si>
  <si>
    <t>学校図書館事務員</t>
    <phoneticPr fontId="4"/>
  </si>
  <si>
    <t>養護職員</t>
    <phoneticPr fontId="4"/>
  </si>
  <si>
    <t>学校給食調理員</t>
    <phoneticPr fontId="4"/>
  </si>
  <si>
    <t>用務員</t>
    <phoneticPr fontId="4"/>
  </si>
  <si>
    <t>組合専従</t>
    <phoneticPr fontId="4"/>
  </si>
  <si>
    <t>その他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</si>
  <si>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</si>
  <si>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</si>
  <si>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</si>
  <si>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</si>
  <si>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小城市</t>
    <phoneticPr fontId="4"/>
  </si>
  <si>
    <t>神埼市</t>
    <phoneticPr fontId="4"/>
  </si>
  <si>
    <t>吉野ヶ里町</t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</si>
  <si>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</si>
  <si>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</si>
  <si>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</si>
  <si>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</si>
  <si>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</si>
  <si>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江北町</t>
    <phoneticPr fontId="4"/>
  </si>
  <si>
    <t>白石町</t>
    <phoneticPr fontId="4"/>
  </si>
  <si>
    <t>太良町</t>
    <phoneticPr fontId="4"/>
  </si>
  <si>
    <t>（２）公立幼稚園</t>
    <rPh sb="3" eb="5">
      <t>コウリツ</t>
    </rPh>
    <phoneticPr fontId="4"/>
  </si>
  <si>
    <t>教職員数・園児数・学級数</t>
    <rPh sb="5" eb="7">
      <t>エンジ</t>
    </rPh>
    <rPh sb="7" eb="8">
      <t>スウ</t>
    </rPh>
    <rPh sb="9" eb="11">
      <t>ガッキュウ</t>
    </rPh>
    <rPh sb="11" eb="12">
      <t>スウ</t>
    </rPh>
    <phoneticPr fontId="4"/>
  </si>
  <si>
    <t>（単位：人、学級）</t>
    <rPh sb="1" eb="3">
      <t>タンイ</t>
    </rPh>
    <rPh sb="4" eb="5">
      <t>ニン</t>
    </rPh>
    <rPh sb="6" eb="8">
      <t>ガッキュウ</t>
    </rPh>
    <phoneticPr fontId="4"/>
  </si>
  <si>
    <t>市町名</t>
    <rPh sb="0" eb="2">
      <t>シチョウ</t>
    </rPh>
    <rPh sb="2" eb="3">
      <t>メイ</t>
    </rPh>
    <phoneticPr fontId="4"/>
  </si>
  <si>
    <t>園　名</t>
    <rPh sb="0" eb="1">
      <t>エン</t>
    </rPh>
    <rPh sb="2" eb="3">
      <t>メイ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</si>
  <si>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4"/>
  </si>
  <si>
    <t>本務職員数</t>
    <rPh sb="0" eb="2">
      <t>ホンム</t>
    </rPh>
    <rPh sb="2" eb="5">
      <t>ショクインスウ</t>
    </rPh>
    <phoneticPr fontId="4"/>
  </si>
  <si>
    <t>園児数</t>
    <rPh sb="0" eb="2">
      <t>エンジ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</si>
  <si>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</si>
  <si>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園長</t>
    <phoneticPr fontId="4"/>
  </si>
  <si>
    <t>副園長</t>
    <phoneticPr fontId="4"/>
  </si>
  <si>
    <t>教頭</t>
    <phoneticPr fontId="4"/>
  </si>
  <si>
    <t>主幹教諭</t>
    <phoneticPr fontId="4"/>
  </si>
  <si>
    <t>指導教諭</t>
    <phoneticPr fontId="4"/>
  </si>
  <si>
    <t>教諭</t>
    <phoneticPr fontId="4"/>
  </si>
  <si>
    <t>助教諭</t>
    <phoneticPr fontId="4"/>
  </si>
  <si>
    <t>養護教諭</t>
    <phoneticPr fontId="4"/>
  </si>
  <si>
    <t>養護助教諭</t>
    <rPh sb="0" eb="2">
      <t>ヨウゴ</t>
    </rPh>
    <rPh sb="2" eb="5">
      <t>ジョキョウユ</t>
    </rPh>
    <phoneticPr fontId="4"/>
  </si>
  <si>
    <t>栄養教諭</t>
    <phoneticPr fontId="4"/>
  </si>
  <si>
    <t>講師</t>
    <phoneticPr fontId="4"/>
  </si>
  <si>
    <t>教育補助員</t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</si>
  <si>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</si>
  <si>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</si>
  <si>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</si>
  <si>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</si>
  <si>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</si>
  <si>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本庄</t>
    <phoneticPr fontId="4"/>
  </si>
  <si>
    <t>本庄</t>
  </si>
  <si>
    <t>唐津</t>
    <phoneticPr fontId="4"/>
  </si>
  <si>
    <t>唐津</t>
  </si>
  <si>
    <t>伊万里市</t>
    <rPh sb="0" eb="4">
      <t>イマリシ</t>
    </rPh>
    <phoneticPr fontId="4"/>
  </si>
  <si>
    <t>黒川</t>
    <phoneticPr fontId="4"/>
  </si>
  <si>
    <t>小城市</t>
    <rPh sb="0" eb="2">
      <t>オギ</t>
    </rPh>
    <rPh sb="2" eb="3">
      <t>シ</t>
    </rPh>
    <phoneticPr fontId="4"/>
  </si>
  <si>
    <t>三日月</t>
    <phoneticPr fontId="4"/>
  </si>
  <si>
    <t>三日月</t>
  </si>
  <si>
    <t>晴田</t>
    <phoneticPr fontId="4"/>
  </si>
  <si>
    <t>晴田</t>
  </si>
  <si>
    <t>小城市　計</t>
    <rPh sb="0" eb="2">
      <t>オギ</t>
    </rPh>
    <rPh sb="2" eb="3">
      <t>シ</t>
    </rPh>
    <rPh sb="4" eb="5">
      <t>ケイ</t>
    </rPh>
    <phoneticPr fontId="4"/>
  </si>
  <si>
    <t>吉野ヶ里町</t>
    <rPh sb="0" eb="4">
      <t>ヨシノガリ</t>
    </rPh>
    <rPh sb="4" eb="5">
      <t>チョウ</t>
    </rPh>
    <phoneticPr fontId="4"/>
  </si>
  <si>
    <t>東脊振</t>
    <phoneticPr fontId="4"/>
  </si>
  <si>
    <t>東脊振</t>
  </si>
  <si>
    <t>江北町</t>
    <rPh sb="0" eb="3">
      <t>コウホクマチ</t>
    </rPh>
    <phoneticPr fontId="4"/>
  </si>
  <si>
    <t>江北</t>
    <phoneticPr fontId="4"/>
  </si>
  <si>
    <t>江北</t>
  </si>
  <si>
    <t>県　計</t>
    <rPh sb="0" eb="1">
      <t>ケン</t>
    </rPh>
    <rPh sb="2" eb="3">
      <t>ケイ</t>
    </rPh>
    <phoneticPr fontId="4"/>
  </si>
  <si>
    <t>②　市町別の学年別学級数及び学年別男女別生徒数（公立中学校）　　※県立中学校を含む</t>
    <rPh sb="2" eb="4">
      <t>シチョウ</t>
    </rPh>
    <rPh sb="4" eb="5">
      <t>ベツ</t>
    </rPh>
    <rPh sb="6" eb="9">
      <t>ガクネンベツ</t>
    </rPh>
    <rPh sb="9" eb="12">
      <t>ガッキュウスウ</t>
    </rPh>
    <rPh sb="12" eb="13">
      <t>オヨ</t>
    </rPh>
    <rPh sb="14" eb="16">
      <t>ガクネン</t>
    </rPh>
    <rPh sb="16" eb="17">
      <t>ベツ</t>
    </rPh>
    <rPh sb="17" eb="20">
      <t>ダンジョベツ</t>
    </rPh>
    <rPh sb="20" eb="23">
      <t>セイトスウ</t>
    </rPh>
    <rPh sb="26" eb="27">
      <t>チュウ</t>
    </rPh>
    <rPh sb="33" eb="35">
      <t>ケンリツ</t>
    </rPh>
    <rPh sb="35" eb="38">
      <t>チュウガッコウ</t>
    </rPh>
    <rPh sb="39" eb="40">
      <t>フク</t>
    </rPh>
    <phoneticPr fontId="4"/>
  </si>
  <si>
    <t>⑤　市町別の教職員数（公立中学校）　　※県立中学校を含む</t>
    <rPh sb="2" eb="4">
      <t>シチョウ</t>
    </rPh>
    <rPh sb="4" eb="5">
      <t>ベツ</t>
    </rPh>
    <rPh sb="6" eb="8">
      <t>キョウショク</t>
    </rPh>
    <rPh sb="11" eb="12">
      <t>コウ</t>
    </rPh>
    <rPh sb="12" eb="13">
      <t>リツ</t>
    </rPh>
    <rPh sb="13" eb="16">
      <t>チュウガッコウ</t>
    </rPh>
    <rPh sb="20" eb="22">
      <t>ケンリツ</t>
    </rPh>
    <rPh sb="22" eb="25">
      <t>チュウガッコウ</t>
    </rPh>
    <rPh sb="26" eb="27">
      <t>フク</t>
    </rPh>
    <phoneticPr fontId="4"/>
  </si>
  <si>
    <t>学校数(校)</t>
    <rPh sb="0" eb="2">
      <t>ガッコウ</t>
    </rPh>
    <rPh sb="2" eb="3">
      <t>スウ</t>
    </rPh>
    <rPh sb="4" eb="5">
      <t>コウ</t>
    </rPh>
    <phoneticPr fontId="4"/>
  </si>
  <si>
    <t>学校数(校)</t>
    <rPh sb="0" eb="2">
      <t>ガッコウ</t>
    </rPh>
    <rPh sb="2" eb="3">
      <t>スウ</t>
    </rPh>
    <phoneticPr fontId="4"/>
  </si>
  <si>
    <t>本務教員のうち</t>
    <phoneticPr fontId="4"/>
  </si>
  <si>
    <t>休職者等(再掲)</t>
    <phoneticPr fontId="4"/>
  </si>
  <si>
    <t>休職者等 (再掲)</t>
    <phoneticPr fontId="4"/>
  </si>
  <si>
    <t>負 担 法 以 外　　 の 職 員</t>
    <phoneticPr fontId="4"/>
  </si>
  <si>
    <t>本  　　務　  　職　  　　員　  　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</si>
</sst>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;\-"/>
    <numFmt numFmtId="177" formatCode="0_ ;[Red]\-0\ "/>
    <numFmt numFmtId="178" formatCode="\(#,##0&quot;園&quot;\)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9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98">
    <xf numFmtId="0" fontId="0" fillId="0" borderId="0" xfId="0"/>
    <xf numFmtId="176" fontId="7" fillId="0" borderId="106" xfId="0" applyNumberFormat="1" applyFont="1" applyFill="1" applyBorder="1" applyAlignment="1" applyProtection="1">
      <alignment vertical="center"/>
      <protection locked="0"/>
    </xf>
    <xf numFmtId="176" fontId="7" fillId="0" borderId="15" xfId="0" applyNumberFormat="1" applyFont="1" applyFill="1" applyBorder="1" applyAlignment="1" applyProtection="1">
      <alignment vertical="center"/>
      <protection locked="0"/>
    </xf>
    <xf numFmtId="176" fontId="7" fillId="0" borderId="7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119" xfId="0" applyFont="1" applyFill="1" applyBorder="1" applyAlignment="1" applyProtection="1">
      <alignment horizontal="distributed" vertical="center"/>
      <protection locked="0"/>
    </xf>
    <xf numFmtId="0" fontId="7" fillId="0" borderId="123" xfId="0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distributed" vertical="center"/>
      <protection locked="0"/>
    </xf>
    <xf numFmtId="0" fontId="7" fillId="0" borderId="75" xfId="0" applyFont="1" applyFill="1" applyBorder="1" applyAlignment="1" applyProtection="1">
      <alignment horizontal="distributed" vertical="center" wrapText="1"/>
      <protection locked="0"/>
    </xf>
    <xf numFmtId="0" fontId="7" fillId="0" borderId="123" xfId="0" applyFont="1" applyFill="1" applyBorder="1" applyAlignment="1" applyProtection="1">
      <alignment horizontal="distributed" vertical="center" wrapText="1"/>
      <protection locked="0"/>
    </xf>
    <xf numFmtId="0" fontId="7" fillId="0" borderId="110" xfId="0" applyFont="1" applyFill="1" applyBorder="1" applyAlignment="1" applyProtection="1">
      <alignment horizontal="distributed" vertical="center"/>
      <protection locked="0"/>
    </xf>
    <xf numFmtId="0" fontId="7" fillId="0" borderId="124" xfId="0" applyFont="1" applyFill="1" applyBorder="1" applyAlignment="1" applyProtection="1">
      <alignment horizontal="distributed" vertical="center"/>
      <protection locked="0"/>
    </xf>
    <xf numFmtId="176" fontId="7" fillId="0" borderId="38" xfId="0" applyNumberFormat="1" applyFont="1" applyFill="1" applyBorder="1" applyAlignment="1" applyProtection="1">
      <alignment vertical="center"/>
      <protection locked="0"/>
    </xf>
    <xf numFmtId="176" fontId="7" fillId="0" borderId="39" xfId="0" applyNumberFormat="1" applyFont="1" applyFill="1" applyBorder="1" applyAlignment="1" applyProtection="1">
      <alignment vertical="center"/>
      <protection locked="0"/>
    </xf>
    <xf numFmtId="176" fontId="7" fillId="0" borderId="95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  <protection locked="0"/>
    </xf>
    <xf numFmtId="176" fontId="7" fillId="0" borderId="42" xfId="0" applyNumberFormat="1" applyFont="1" applyFill="1" applyBorder="1" applyAlignment="1" applyProtection="1">
      <alignment vertical="center"/>
      <protection locked="0"/>
    </xf>
    <xf numFmtId="176" fontId="7" fillId="0" borderId="40" xfId="0" applyNumberFormat="1" applyFont="1" applyFill="1" applyBorder="1" applyAlignment="1" applyProtection="1">
      <alignment vertical="center"/>
      <protection locked="0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125" xfId="1" applyNumberFormat="1" applyFont="1" applyFill="1" applyBorder="1" applyAlignment="1" applyProtection="1">
      <alignment vertical="center"/>
      <protection locked="0"/>
    </xf>
    <xf numFmtId="176" fontId="7" fillId="0" borderId="95" xfId="1" applyNumberFormat="1" applyFont="1" applyFill="1" applyBorder="1" applyAlignment="1" applyProtection="1">
      <alignment vertical="center"/>
      <protection locked="0"/>
    </xf>
    <xf numFmtId="176" fontId="7" fillId="0" borderId="42" xfId="1" applyNumberFormat="1" applyFont="1" applyFill="1" applyBorder="1" applyAlignment="1" applyProtection="1">
      <alignment vertical="center"/>
      <protection locked="0"/>
    </xf>
    <xf numFmtId="176" fontId="7" fillId="0" borderId="44" xfId="1" applyNumberFormat="1" applyFont="1" applyFill="1" applyBorder="1" applyAlignment="1" applyProtection="1">
      <alignment vertical="center"/>
    </xf>
    <xf numFmtId="176" fontId="7" fillId="0" borderId="112" xfId="0" applyNumberFormat="1" applyFont="1" applyFill="1" applyBorder="1" applyAlignment="1" applyProtection="1">
      <alignment vertical="center"/>
      <protection locked="0"/>
    </xf>
    <xf numFmtId="0" fontId="7" fillId="0" borderId="126" xfId="0" applyFont="1" applyFill="1" applyBorder="1" applyAlignment="1" applyProtection="1">
      <alignment horizontal="distributed" vertical="center"/>
      <protection locked="0"/>
    </xf>
    <xf numFmtId="176" fontId="7" fillId="0" borderId="127" xfId="0" applyNumberFormat="1" applyFont="1" applyFill="1" applyBorder="1" applyAlignment="1" applyProtection="1">
      <alignment vertical="center"/>
      <protection locked="0"/>
    </xf>
    <xf numFmtId="176" fontId="7" fillId="0" borderId="11" xfId="0" applyNumberFormat="1" applyFont="1" applyFill="1" applyBorder="1" applyAlignment="1" applyProtection="1">
      <alignment vertical="center"/>
      <protection locked="0"/>
    </xf>
    <xf numFmtId="176" fontId="7" fillId="0" borderId="123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</xf>
    <xf numFmtId="176" fontId="7" fillId="0" borderId="75" xfId="0" applyNumberFormat="1" applyFont="1" applyFill="1" applyBorder="1" applyAlignment="1" applyProtection="1">
      <alignment vertical="center"/>
      <protection locked="0"/>
    </xf>
    <xf numFmtId="176" fontId="7" fillId="0" borderId="12" xfId="0" applyNumberFormat="1" applyFont="1" applyFill="1" applyBorder="1" applyAlignment="1" applyProtection="1">
      <alignment vertical="center"/>
      <protection locked="0"/>
    </xf>
    <xf numFmtId="176" fontId="7" fillId="0" borderId="100" xfId="0" applyNumberFormat="1" applyFont="1" applyFill="1" applyBorder="1" applyAlignment="1" applyProtection="1">
      <alignment vertical="center"/>
    </xf>
    <xf numFmtId="176" fontId="7" fillId="0" borderId="10" xfId="1" applyNumberFormat="1" applyFont="1" applyFill="1" applyBorder="1" applyAlignment="1" applyProtection="1">
      <alignment vertical="center"/>
      <protection locked="0"/>
    </xf>
    <xf numFmtId="176" fontId="7" fillId="0" borderId="123" xfId="1" applyNumberFormat="1" applyFont="1" applyFill="1" applyBorder="1" applyAlignment="1" applyProtection="1">
      <alignment vertical="center"/>
      <protection locked="0"/>
    </xf>
    <xf numFmtId="176" fontId="7" fillId="0" borderId="75" xfId="1" applyNumberFormat="1" applyFont="1" applyFill="1" applyBorder="1" applyAlignment="1" applyProtection="1">
      <alignment vertical="center"/>
      <protection locked="0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128" xfId="0" applyNumberFormat="1" applyFont="1" applyFill="1" applyBorder="1" applyAlignment="1" applyProtection="1">
      <alignment vertical="center"/>
      <protection locked="0"/>
    </xf>
    <xf numFmtId="0" fontId="7" fillId="0" borderId="130" xfId="0" applyFont="1" applyFill="1" applyBorder="1" applyAlignment="1" applyProtection="1">
      <alignment horizontal="distributed" vertical="center"/>
      <protection locked="0"/>
    </xf>
    <xf numFmtId="176" fontId="7" fillId="0" borderId="48" xfId="0" applyNumberFormat="1" applyFont="1" applyFill="1" applyBorder="1" applyAlignment="1" applyProtection="1">
      <alignment vertical="center"/>
      <protection locked="0"/>
    </xf>
    <xf numFmtId="176" fontId="7" fillId="0" borderId="46" xfId="0" applyNumberFormat="1" applyFont="1" applyFill="1" applyBorder="1" applyAlignment="1" applyProtection="1">
      <alignment vertical="center"/>
      <protection locked="0"/>
    </xf>
    <xf numFmtId="176" fontId="7" fillId="0" borderId="98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  <protection locked="0"/>
    </xf>
    <xf numFmtId="176" fontId="7" fillId="0" borderId="47" xfId="0" applyNumberFormat="1" applyFont="1" applyFill="1" applyBorder="1" applyAlignment="1" applyProtection="1">
      <alignment vertical="center"/>
      <protection locked="0"/>
    </xf>
    <xf numFmtId="176" fontId="7" fillId="0" borderId="19" xfId="0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  <protection locked="0"/>
    </xf>
    <xf numFmtId="176" fontId="7" fillId="0" borderId="98" xfId="1" applyNumberFormat="1" applyFont="1" applyFill="1" applyBorder="1" applyAlignment="1" applyProtection="1">
      <alignment vertical="center"/>
      <protection locked="0"/>
    </xf>
    <xf numFmtId="176" fontId="7" fillId="0" borderId="50" xfId="1" applyNumberFormat="1" applyFont="1" applyFill="1" applyBorder="1" applyAlignment="1" applyProtection="1">
      <alignment vertical="center"/>
      <protection locked="0"/>
    </xf>
    <xf numFmtId="176" fontId="7" fillId="0" borderId="52" xfId="1" applyNumberFormat="1" applyFont="1" applyFill="1" applyBorder="1" applyAlignment="1" applyProtection="1">
      <alignment vertical="center"/>
    </xf>
    <xf numFmtId="176" fontId="7" fillId="0" borderId="34" xfId="0" applyNumberFormat="1" applyFont="1" applyFill="1" applyBorder="1" applyAlignment="1" applyProtection="1">
      <alignment vertical="center"/>
      <protection locked="0"/>
    </xf>
    <xf numFmtId="178" fontId="7" fillId="0" borderId="117" xfId="0" applyNumberFormat="1" applyFont="1" applyFill="1" applyBorder="1" applyAlignment="1" applyProtection="1">
      <alignment horizontal="center" vertical="center"/>
      <protection locked="0"/>
    </xf>
    <xf numFmtId="176" fontId="7" fillId="0" borderId="132" xfId="0" applyNumberFormat="1" applyFont="1" applyFill="1" applyBorder="1" applyAlignment="1" applyProtection="1">
      <alignment vertical="center"/>
      <protection locked="0"/>
    </xf>
    <xf numFmtId="176" fontId="7" fillId="0" borderId="120" xfId="0" applyNumberFormat="1" applyFont="1" applyFill="1" applyBorder="1" applyAlignment="1" applyProtection="1">
      <alignment vertical="center"/>
      <protection locked="0"/>
    </xf>
    <xf numFmtId="176" fontId="7" fillId="0" borderId="109" xfId="0" applyNumberFormat="1" applyFont="1" applyFill="1" applyBorder="1" applyAlignment="1" applyProtection="1">
      <alignment vertical="center"/>
    </xf>
    <xf numFmtId="176" fontId="7" fillId="0" borderId="122" xfId="0" applyNumberFormat="1" applyFont="1" applyFill="1" applyBorder="1" applyAlignment="1" applyProtection="1">
      <alignment vertical="center"/>
      <protection locked="0"/>
    </xf>
    <xf numFmtId="176" fontId="7" fillId="0" borderId="121" xfId="0" applyNumberFormat="1" applyFont="1" applyFill="1" applyBorder="1" applyAlignment="1" applyProtection="1">
      <alignment vertical="center"/>
      <protection locked="0"/>
    </xf>
    <xf numFmtId="176" fontId="7" fillId="0" borderId="61" xfId="0" applyNumberFormat="1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  <protection locked="0"/>
    </xf>
    <xf numFmtId="176" fontId="7" fillId="0" borderId="133" xfId="1" applyNumberFormat="1" applyFont="1" applyFill="1" applyBorder="1" applyAlignment="1" applyProtection="1">
      <alignment vertical="center"/>
      <protection locked="0"/>
    </xf>
    <xf numFmtId="176" fontId="7" fillId="0" borderId="122" xfId="1" applyNumberFormat="1" applyFont="1" applyFill="1" applyBorder="1" applyAlignment="1" applyProtection="1">
      <alignment vertical="center"/>
      <protection locked="0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  <protection locked="0"/>
    </xf>
    <xf numFmtId="0" fontId="7" fillId="0" borderId="131" xfId="0" applyFont="1" applyFill="1" applyBorder="1" applyAlignment="1" applyProtection="1">
      <alignment horizontal="distributed" vertical="center"/>
      <protection locked="0"/>
    </xf>
    <xf numFmtId="176" fontId="7" fillId="0" borderId="98" xfId="1" applyNumberFormat="1" applyFont="1" applyFill="1" applyBorder="1" applyAlignment="1" applyProtection="1">
      <alignment vertical="center"/>
    </xf>
    <xf numFmtId="176" fontId="7" fillId="0" borderId="50" xfId="1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horizontal="right" vertical="center"/>
      <protection locked="0"/>
    </xf>
    <xf numFmtId="176" fontId="7" fillId="0" borderId="89" xfId="0" applyNumberFormat="1" applyFont="1" applyFill="1" applyBorder="1" applyAlignment="1" applyProtection="1">
      <alignment vertical="center"/>
    </xf>
    <xf numFmtId="176" fontId="7" fillId="0" borderId="81" xfId="0" applyNumberFormat="1" applyFont="1" applyFill="1" applyBorder="1" applyAlignment="1" applyProtection="1">
      <alignment vertical="center"/>
    </xf>
    <xf numFmtId="176" fontId="7" fillId="0" borderId="135" xfId="0" applyNumberFormat="1" applyFont="1" applyFill="1" applyBorder="1" applyAlignment="1" applyProtection="1">
      <alignment vertical="center"/>
    </xf>
    <xf numFmtId="176" fontId="7" fillId="0" borderId="87" xfId="0" applyNumberFormat="1" applyFont="1" applyFill="1" applyBorder="1" applyAlignment="1" applyProtection="1">
      <alignment vertical="center"/>
    </xf>
    <xf numFmtId="176" fontId="7" fillId="0" borderId="84" xfId="0" applyNumberFormat="1" applyFont="1" applyFill="1" applyBorder="1" applyAlignment="1" applyProtection="1">
      <alignment vertical="center"/>
    </xf>
    <xf numFmtId="176" fontId="7" fillId="0" borderId="83" xfId="0" applyNumberFormat="1" applyFont="1" applyFill="1" applyBorder="1" applyAlignment="1" applyProtection="1">
      <alignment vertical="center"/>
    </xf>
    <xf numFmtId="176" fontId="7" fillId="0" borderId="82" xfId="0" applyNumberFormat="1" applyFont="1" applyFill="1" applyBorder="1" applyAlignment="1" applyProtection="1">
      <alignment vertical="center"/>
    </xf>
    <xf numFmtId="176" fontId="7" fillId="0" borderId="91" xfId="0" applyNumberFormat="1" applyFont="1" applyFill="1" applyBorder="1" applyAlignment="1" applyProtection="1">
      <alignment vertical="center"/>
    </xf>
    <xf numFmtId="176" fontId="7" fillId="0" borderId="80" xfId="1" applyNumberFormat="1" applyFont="1" applyFill="1" applyBorder="1" applyAlignment="1" applyProtection="1">
      <alignment vertical="center"/>
    </xf>
    <xf numFmtId="176" fontId="7" fillId="0" borderId="135" xfId="1" applyNumberFormat="1" applyFont="1" applyFill="1" applyBorder="1" applyAlignment="1" applyProtection="1">
      <alignment vertical="center"/>
    </xf>
    <xf numFmtId="176" fontId="7" fillId="0" borderId="87" xfId="1" applyNumberFormat="1" applyFont="1" applyFill="1" applyBorder="1" applyAlignment="1" applyProtection="1">
      <alignment vertical="center"/>
    </xf>
    <xf numFmtId="176" fontId="7" fillId="0" borderId="83" xfId="1" applyNumberFormat="1" applyFont="1" applyFill="1" applyBorder="1" applyAlignment="1" applyProtection="1">
      <alignment vertical="center"/>
    </xf>
    <xf numFmtId="176" fontId="7" fillId="0" borderId="136" xfId="1" applyNumberFormat="1" applyFont="1" applyFill="1" applyBorder="1" applyAlignment="1" applyProtection="1">
      <alignment vertical="center"/>
    </xf>
    <xf numFmtId="0" fontId="2" fillId="0" borderId="0" xfId="2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2" applyFont="1" applyFill="1" applyProtection="1">
      <protection locked="0"/>
    </xf>
    <xf numFmtId="0" fontId="6" fillId="0" borderId="0" xfId="2" applyFont="1" applyFill="1" applyProtection="1">
      <protection locked="0"/>
    </xf>
    <xf numFmtId="0" fontId="1" fillId="0" borderId="0" xfId="2" applyFill="1" applyProtection="1">
      <protection locked="0"/>
    </xf>
    <xf numFmtId="0" fontId="2" fillId="0" borderId="0" xfId="2" applyFont="1" applyFill="1" applyAlignment="1" applyProtection="1">
      <alignment wrapText="1"/>
      <protection locked="0"/>
    </xf>
    <xf numFmtId="0" fontId="7" fillId="0" borderId="24" xfId="2" applyFont="1" applyFill="1" applyBorder="1" applyAlignment="1" applyProtection="1">
      <alignment horizontal="distributed" vertical="center" justifyLastLine="1"/>
      <protection locked="0"/>
    </xf>
    <xf numFmtId="0" fontId="7" fillId="0" borderId="25" xfId="2" applyFont="1" applyFill="1" applyBorder="1" applyAlignment="1" applyProtection="1">
      <alignment horizontal="distributed" vertical="center" justifyLastLine="1"/>
      <protection locked="0"/>
    </xf>
    <xf numFmtId="0" fontId="7" fillId="0" borderId="26" xfId="2" applyFont="1" applyFill="1" applyBorder="1" applyAlignment="1" applyProtection="1">
      <alignment horizontal="distributed" vertical="center" justifyLastLine="1"/>
      <protection locked="0"/>
    </xf>
    <xf numFmtId="0" fontId="7" fillId="0" borderId="27" xfId="2" applyFont="1" applyFill="1" applyBorder="1" applyAlignment="1" applyProtection="1">
      <alignment horizontal="distributed" vertical="center" justifyLastLine="1"/>
      <protection locked="0"/>
    </xf>
    <xf numFmtId="0" fontId="7" fillId="0" borderId="30" xfId="2" applyFont="1" applyFill="1" applyBorder="1" applyAlignment="1" applyProtection="1">
      <alignment horizontal="center" vertical="center"/>
      <protection locked="0"/>
    </xf>
    <xf numFmtId="0" fontId="7" fillId="0" borderId="26" xfId="2" applyFont="1" applyFill="1" applyBorder="1" applyAlignment="1" applyProtection="1">
      <alignment horizontal="center" vertical="center"/>
      <protection locked="0"/>
    </xf>
    <xf numFmtId="0" fontId="7" fillId="0" borderId="28" xfId="2" applyFont="1" applyFill="1" applyBorder="1" applyAlignment="1" applyProtection="1">
      <alignment horizontal="center" vertical="center"/>
      <protection locked="0"/>
    </xf>
    <xf numFmtId="0" fontId="7" fillId="0" borderId="31" xfId="2" applyFont="1" applyFill="1" applyBorder="1" applyAlignment="1" applyProtection="1">
      <alignment horizontal="center" vertical="center"/>
      <protection locked="0"/>
    </xf>
    <xf numFmtId="0" fontId="7" fillId="0" borderId="32" xfId="2" applyFont="1" applyFill="1" applyBorder="1" applyAlignment="1" applyProtection="1">
      <alignment horizontal="center" vertical="center"/>
      <protection locked="0"/>
    </xf>
    <xf numFmtId="0" fontId="7" fillId="0" borderId="33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Protection="1">
      <protection locked="0"/>
    </xf>
    <xf numFmtId="0" fontId="7" fillId="0" borderId="34" xfId="2" applyFont="1" applyFill="1" applyBorder="1" applyAlignment="1" applyProtection="1">
      <alignment horizontal="distributed" vertical="center"/>
      <protection locked="0"/>
    </xf>
    <xf numFmtId="176" fontId="7" fillId="0" borderId="35" xfId="2" applyNumberFormat="1" applyFont="1" applyFill="1" applyBorder="1" applyAlignment="1" applyProtection="1">
      <alignment horizontal="right" vertical="center"/>
      <protection locked="0"/>
    </xf>
    <xf numFmtId="176" fontId="7" fillId="0" borderId="36" xfId="2" applyNumberFormat="1" applyFont="1" applyFill="1" applyBorder="1" applyAlignment="1" applyProtection="1">
      <alignment horizontal="right" vertical="center"/>
      <protection locked="0"/>
    </xf>
    <xf numFmtId="176" fontId="7" fillId="0" borderId="37" xfId="2" applyNumberFormat="1" applyFont="1" applyFill="1" applyBorder="1" applyAlignment="1" applyProtection="1">
      <alignment horizontal="right" vertical="center"/>
      <protection locked="0"/>
    </xf>
    <xf numFmtId="176" fontId="7" fillId="0" borderId="38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vertical="center"/>
      <protection locked="0"/>
    </xf>
    <xf numFmtId="176" fontId="7" fillId="0" borderId="4" xfId="2" applyNumberFormat="1" applyFont="1" applyFill="1" applyBorder="1" applyAlignment="1" applyProtection="1">
      <alignment vertical="center"/>
      <protection locked="0"/>
    </xf>
    <xf numFmtId="176" fontId="7" fillId="0" borderId="41" xfId="2" applyNumberFormat="1" applyFont="1" applyFill="1" applyBorder="1" applyAlignment="1" applyProtection="1">
      <alignment vertical="center"/>
      <protection locked="0"/>
    </xf>
    <xf numFmtId="176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/>
      <protection locked="0"/>
    </xf>
    <xf numFmtId="176" fontId="7" fillId="0" borderId="46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vertical="center"/>
      <protection locked="0"/>
    </xf>
    <xf numFmtId="176" fontId="7" fillId="0" borderId="46" xfId="2" applyNumberFormat="1" applyFont="1" applyFill="1" applyBorder="1" applyAlignment="1" applyProtection="1">
      <alignment vertical="center"/>
      <protection locked="0"/>
    </xf>
    <xf numFmtId="176" fontId="7" fillId="0" borderId="47" xfId="2" applyNumberFormat="1" applyFont="1" applyFill="1" applyBorder="1" applyAlignment="1" applyProtection="1">
      <alignment vertical="center"/>
      <protection locked="0"/>
    </xf>
    <xf numFmtId="176" fontId="7" fillId="0" borderId="15" xfId="2" applyNumberFormat="1" applyFont="1" applyFill="1" applyBorder="1" applyAlignment="1" applyProtection="1">
      <alignment vertical="center"/>
      <protection locked="0"/>
    </xf>
    <xf numFmtId="176" fontId="7" fillId="0" borderId="49" xfId="2" applyNumberFormat="1" applyFont="1" applyFill="1" applyBorder="1" applyAlignment="1" applyProtection="1">
      <alignment vertical="center"/>
      <protection locked="0"/>
    </xf>
    <xf numFmtId="176" fontId="7" fillId="0" borderId="50" xfId="2" applyNumberFormat="1" applyFont="1" applyFill="1" applyBorder="1" applyAlignment="1" applyProtection="1">
      <alignment vertical="center"/>
      <protection locked="0"/>
    </xf>
    <xf numFmtId="0" fontId="7" fillId="0" borderId="34" xfId="2" applyFont="1" applyFill="1" applyBorder="1" applyAlignment="1" applyProtection="1">
      <alignment horizontal="distributed" vertical="center" shrinkToFit="1"/>
      <protection locked="0"/>
    </xf>
    <xf numFmtId="176" fontId="7" fillId="0" borderId="45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6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7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53" xfId="2" applyFont="1" applyFill="1" applyBorder="1" applyAlignment="1" applyProtection="1">
      <alignment horizontal="distributed" vertical="center"/>
      <protection locked="0"/>
    </xf>
    <xf numFmtId="176" fontId="7" fillId="0" borderId="54" xfId="2" applyNumberFormat="1" applyFont="1" applyFill="1" applyBorder="1" applyAlignment="1" applyProtection="1">
      <alignment horizontal="right" vertical="center"/>
      <protection locked="0"/>
    </xf>
    <xf numFmtId="176" fontId="7" fillId="0" borderId="25" xfId="2" applyNumberFormat="1" applyFont="1" applyFill="1" applyBorder="1" applyAlignment="1" applyProtection="1">
      <alignment horizontal="right" vertical="center"/>
      <protection locked="0"/>
    </xf>
    <xf numFmtId="176" fontId="7" fillId="0" borderId="26" xfId="2" applyNumberFormat="1" applyFont="1" applyFill="1" applyBorder="1" applyAlignment="1" applyProtection="1">
      <alignment horizontal="right" vertical="center"/>
      <protection locked="0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25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 applyProtection="1">
      <alignment vertical="center"/>
      <protection locked="0"/>
    </xf>
    <xf numFmtId="176" fontId="7" fillId="0" borderId="55" xfId="2" applyNumberFormat="1" applyFont="1" applyFill="1" applyBorder="1" applyAlignment="1" applyProtection="1">
      <alignment vertical="center"/>
      <protection locked="0"/>
    </xf>
    <xf numFmtId="176" fontId="7" fillId="0" borderId="30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distributed" vertical="center" indent="1"/>
      <protection locked="0"/>
    </xf>
    <xf numFmtId="176" fontId="7" fillId="0" borderId="0" xfId="2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7" fillId="0" borderId="25" xfId="2" applyFont="1" applyFill="1" applyBorder="1" applyAlignment="1" applyProtection="1">
      <alignment horizontal="center" vertical="center"/>
      <protection locked="0"/>
    </xf>
    <xf numFmtId="0" fontId="7" fillId="0" borderId="62" xfId="2" applyFont="1" applyFill="1" applyBorder="1" applyAlignment="1" applyProtection="1">
      <alignment horizontal="center" vertical="center"/>
      <protection locked="0"/>
    </xf>
    <xf numFmtId="176" fontId="7" fillId="0" borderId="67" xfId="0" applyNumberFormat="1" applyFont="1" applyFill="1" applyBorder="1" applyAlignment="1" applyProtection="1">
      <alignment vertical="center"/>
      <protection locked="0"/>
    </xf>
    <xf numFmtId="176" fontId="7" fillId="0" borderId="36" xfId="0" applyNumberFormat="1" applyFont="1" applyFill="1" applyBorder="1" applyAlignment="1" applyProtection="1">
      <alignment vertical="center"/>
      <protection locked="0"/>
    </xf>
    <xf numFmtId="176" fontId="7" fillId="0" borderId="37" xfId="0" applyNumberFormat="1" applyFont="1" applyFill="1" applyBorder="1" applyAlignment="1" applyProtection="1">
      <alignment vertical="center"/>
      <protection locked="0"/>
    </xf>
    <xf numFmtId="176" fontId="7" fillId="0" borderId="68" xfId="2" applyNumberFormat="1" applyFont="1" applyFill="1" applyBorder="1" applyAlignment="1" applyProtection="1">
      <alignment vertical="center"/>
      <protection locked="0"/>
    </xf>
    <xf numFmtId="176" fontId="7" fillId="0" borderId="70" xfId="2" applyNumberFormat="1" applyFont="1" applyFill="1" applyBorder="1" applyAlignment="1" applyProtection="1">
      <alignment vertical="center"/>
      <protection locked="0"/>
    </xf>
    <xf numFmtId="176" fontId="7" fillId="0" borderId="37" xfId="2" applyNumberFormat="1" applyFont="1" applyFill="1" applyBorder="1" applyAlignment="1" applyProtection="1">
      <alignment vertical="center"/>
      <protection locked="0"/>
    </xf>
    <xf numFmtId="176" fontId="7" fillId="0" borderId="71" xfId="2" applyNumberFormat="1" applyFont="1" applyFill="1" applyBorder="1" applyAlignment="1" applyProtection="1">
      <alignment vertical="center"/>
      <protection locked="0"/>
    </xf>
    <xf numFmtId="176" fontId="7" fillId="0" borderId="67" xfId="2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176" fontId="7" fillId="0" borderId="10" xfId="2" applyNumberFormat="1" applyFont="1" applyFill="1" applyBorder="1" applyAlignment="1" applyProtection="1">
      <alignment horizontal="right" vertical="center"/>
      <protection locked="0"/>
    </xf>
    <xf numFmtId="176" fontId="7" fillId="0" borderId="11" xfId="2" applyNumberFormat="1" applyFont="1" applyFill="1" applyBorder="1" applyAlignment="1" applyProtection="1">
      <alignment horizontal="right" vertical="center"/>
      <protection locked="0"/>
    </xf>
    <xf numFmtId="176" fontId="7" fillId="0" borderId="76" xfId="2" applyNumberFormat="1" applyFont="1" applyFill="1" applyBorder="1" applyAlignment="1" applyProtection="1">
      <alignment vertical="center"/>
      <protection locked="0"/>
    </xf>
    <xf numFmtId="176" fontId="7" fillId="0" borderId="78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11" xfId="2" applyNumberFormat="1" applyFont="1" applyFill="1" applyBorder="1" applyAlignment="1" applyProtection="1">
      <alignment vertical="center"/>
      <protection locked="0"/>
    </xf>
    <xf numFmtId="176" fontId="7" fillId="0" borderId="75" xfId="2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176" fontId="0" fillId="0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176" fontId="8" fillId="0" borderId="0" xfId="0" applyNumberFormat="1" applyFont="1" applyFill="1" applyProtection="1">
      <protection locked="0"/>
    </xf>
    <xf numFmtId="0" fontId="7" fillId="0" borderId="0" xfId="2" applyFont="1" applyFill="1" applyBorder="1" applyProtection="1"/>
    <xf numFmtId="0" fontId="7" fillId="0" borderId="53" xfId="2" applyFont="1" applyFill="1" applyBorder="1" applyAlignment="1" applyProtection="1">
      <alignment horizontal="distributed" vertical="center"/>
    </xf>
    <xf numFmtId="176" fontId="7" fillId="0" borderId="54" xfId="2" applyNumberFormat="1" applyFont="1" applyFill="1" applyBorder="1" applyAlignment="1" applyProtection="1">
      <alignment vertical="center"/>
    </xf>
    <xf numFmtId="176" fontId="7" fillId="0" borderId="25" xfId="2" applyNumberFormat="1" applyFont="1" applyFill="1" applyBorder="1" applyAlignment="1" applyProtection="1">
      <alignment vertical="center"/>
    </xf>
    <xf numFmtId="176" fontId="7" fillId="0" borderId="26" xfId="2" applyNumberFormat="1" applyFont="1" applyFill="1" applyBorder="1" applyAlignment="1" applyProtection="1">
      <alignment vertical="center"/>
    </xf>
    <xf numFmtId="176" fontId="7" fillId="0" borderId="24" xfId="2" applyNumberFormat="1" applyFont="1" applyFill="1" applyBorder="1" applyAlignment="1" applyProtection="1">
      <alignment vertical="center"/>
    </xf>
    <xf numFmtId="176" fontId="7" fillId="0" borderId="55" xfId="2" applyNumberFormat="1" applyFont="1" applyFill="1" applyBorder="1" applyAlignment="1" applyProtection="1">
      <alignment vertical="center"/>
    </xf>
    <xf numFmtId="176" fontId="7" fillId="0" borderId="56" xfId="2" applyNumberFormat="1" applyFont="1" applyFill="1" applyBorder="1" applyAlignment="1" applyProtection="1">
      <alignment vertical="center"/>
    </xf>
    <xf numFmtId="176" fontId="7" fillId="0" borderId="30" xfId="2" applyNumberFormat="1" applyFont="1" applyFill="1" applyBorder="1" applyAlignment="1" applyProtection="1">
      <alignment vertical="center"/>
    </xf>
    <xf numFmtId="176" fontId="7" fillId="0" borderId="31" xfId="2" applyNumberFormat="1" applyFont="1" applyFill="1" applyBorder="1" applyAlignment="1" applyProtection="1">
      <alignment vertical="center"/>
    </xf>
    <xf numFmtId="176" fontId="7" fillId="0" borderId="32" xfId="2" applyNumberFormat="1" applyFont="1" applyFill="1" applyBorder="1" applyAlignment="1" applyProtection="1">
      <alignment vertical="center"/>
    </xf>
    <xf numFmtId="176" fontId="7" fillId="0" borderId="57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176" fontId="7" fillId="0" borderId="4" xfId="2" applyNumberFormat="1" applyFont="1" applyFill="1" applyBorder="1" applyAlignment="1" applyProtection="1">
      <alignment vertical="center"/>
    </xf>
    <xf numFmtId="176" fontId="7" fillId="0" borderId="15" xfId="2" applyNumberFormat="1" applyFont="1" applyFill="1" applyBorder="1" applyAlignment="1" applyProtection="1">
      <alignment vertical="center"/>
    </xf>
    <xf numFmtId="176" fontId="7" fillId="0" borderId="3" xfId="2" applyNumberFormat="1" applyFont="1" applyFill="1" applyBorder="1" applyAlignment="1" applyProtection="1">
      <alignment vertical="center"/>
    </xf>
    <xf numFmtId="176" fontId="7" fillId="0" borderId="14" xfId="2" applyNumberFormat="1" applyFont="1" applyFill="1" applyBorder="1" applyAlignment="1" applyProtection="1">
      <alignment vertical="center"/>
    </xf>
    <xf numFmtId="176" fontId="7" fillId="0" borderId="51" xfId="2" applyNumberFormat="1" applyFont="1" applyFill="1" applyBorder="1" applyAlignment="1" applyProtection="1">
      <alignment vertical="center"/>
    </xf>
    <xf numFmtId="176" fontId="7" fillId="0" borderId="43" xfId="2" applyNumberFormat="1" applyFont="1" applyFill="1" applyBorder="1" applyAlignment="1" applyProtection="1">
      <alignment vertical="center"/>
    </xf>
    <xf numFmtId="176" fontId="7" fillId="0" borderId="42" xfId="2" applyNumberFormat="1" applyFont="1" applyFill="1" applyBorder="1" applyAlignment="1" applyProtection="1">
      <alignment vertical="center"/>
    </xf>
    <xf numFmtId="176" fontId="7" fillId="0" borderId="40" xfId="2" applyNumberFormat="1" applyFont="1" applyFill="1" applyBorder="1" applyAlignment="1" applyProtection="1">
      <alignment vertical="center"/>
    </xf>
    <xf numFmtId="176" fontId="7" fillId="0" borderId="44" xfId="2" applyNumberFormat="1" applyFont="1" applyFill="1" applyBorder="1" applyAlignment="1" applyProtection="1">
      <alignment vertical="center"/>
    </xf>
    <xf numFmtId="176" fontId="7" fillId="0" borderId="50" xfId="2" applyNumberFormat="1" applyFont="1" applyFill="1" applyBorder="1" applyAlignment="1" applyProtection="1">
      <alignment vertical="center"/>
    </xf>
    <xf numFmtId="176" fontId="7" fillId="0" borderId="47" xfId="2" applyNumberFormat="1" applyFont="1" applyFill="1" applyBorder="1" applyAlignment="1" applyProtection="1">
      <alignment vertical="center"/>
    </xf>
    <xf numFmtId="176" fontId="7" fillId="0" borderId="52" xfId="2" applyNumberFormat="1" applyFont="1" applyFill="1" applyBorder="1" applyAlignment="1" applyProtection="1">
      <alignment vertical="center"/>
    </xf>
    <xf numFmtId="176" fontId="7" fillId="0" borderId="80" xfId="2" applyNumberFormat="1" applyFont="1" applyFill="1" applyBorder="1" applyAlignment="1" applyProtection="1">
      <alignment horizontal="right" vertical="center"/>
    </xf>
    <xf numFmtId="176" fontId="7" fillId="0" borderId="81" xfId="2" applyNumberFormat="1" applyFont="1" applyFill="1" applyBorder="1" applyAlignment="1" applyProtection="1">
      <alignment horizontal="right" vertical="center"/>
    </xf>
    <xf numFmtId="176" fontId="7" fillId="0" borderId="82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vertical="center"/>
    </xf>
    <xf numFmtId="176" fontId="7" fillId="0" borderId="85" xfId="2" applyNumberFormat="1" applyFont="1" applyFill="1" applyBorder="1" applyAlignment="1" applyProtection="1">
      <alignment vertical="center"/>
    </xf>
    <xf numFmtId="176" fontId="7" fillId="0" borderId="86" xfId="2" applyNumberFormat="1" applyFont="1" applyFill="1" applyBorder="1" applyAlignment="1" applyProtection="1">
      <alignment vertical="center"/>
    </xf>
    <xf numFmtId="176" fontId="7" fillId="0" borderId="82" xfId="2" applyNumberFormat="1" applyFont="1" applyFill="1" applyBorder="1" applyAlignment="1" applyProtection="1">
      <alignment vertical="center"/>
    </xf>
    <xf numFmtId="176" fontId="7" fillId="0" borderId="81" xfId="2" applyNumberFormat="1" applyFont="1" applyFill="1" applyBorder="1" applyAlignment="1" applyProtection="1">
      <alignment vertical="center"/>
    </xf>
    <xf numFmtId="176" fontId="7" fillId="0" borderId="83" xfId="2" applyNumberFormat="1" applyFont="1" applyFill="1" applyBorder="1" applyAlignment="1" applyProtection="1">
      <alignment vertical="center"/>
    </xf>
    <xf numFmtId="176" fontId="7" fillId="0" borderId="87" xfId="2" applyNumberFormat="1" applyFont="1" applyFill="1" applyBorder="1" applyAlignment="1" applyProtection="1">
      <alignment vertical="center"/>
    </xf>
    <xf numFmtId="176" fontId="7" fillId="0" borderId="37" xfId="2" applyNumberFormat="1" applyFont="1" applyFill="1" applyBorder="1" applyAlignment="1" applyProtection="1">
      <alignment horizontal="right" vertical="center"/>
    </xf>
    <xf numFmtId="176" fontId="7" fillId="0" borderId="47" xfId="2" applyNumberFormat="1" applyFont="1" applyFill="1" applyBorder="1" applyAlignment="1" applyProtection="1">
      <alignment horizontal="right" vertical="center"/>
    </xf>
    <xf numFmtId="176" fontId="7" fillId="0" borderId="12" xfId="2" applyNumberFormat="1" applyFont="1" applyFill="1" applyBorder="1" applyAlignment="1" applyProtection="1">
      <alignment horizontal="right" vertical="center"/>
    </xf>
    <xf numFmtId="176" fontId="7" fillId="0" borderId="68" xfId="2" applyNumberFormat="1" applyFont="1" applyFill="1" applyBorder="1" applyAlignment="1" applyProtection="1">
      <alignment vertical="center"/>
    </xf>
    <xf numFmtId="176" fontId="7" fillId="0" borderId="76" xfId="2" applyNumberFormat="1" applyFont="1" applyFill="1" applyBorder="1" applyAlignment="1" applyProtection="1">
      <alignment vertical="center"/>
    </xf>
    <xf numFmtId="176" fontId="7" fillId="0" borderId="69" xfId="2" applyNumberFormat="1" applyFont="1" applyFill="1" applyBorder="1" applyAlignment="1" applyProtection="1">
      <alignment vertical="center"/>
    </xf>
    <xf numFmtId="176" fontId="7" fillId="0" borderId="73" xfId="2" applyNumberFormat="1" applyFont="1" applyFill="1" applyBorder="1" applyAlignment="1" applyProtection="1">
      <alignment vertical="center"/>
    </xf>
    <xf numFmtId="176" fontId="7" fillId="0" borderId="77" xfId="2" applyNumberFormat="1" applyFont="1" applyFill="1" applyBorder="1" applyAlignment="1" applyProtection="1">
      <alignment vertical="center"/>
    </xf>
    <xf numFmtId="176" fontId="7" fillId="0" borderId="72" xfId="2" applyNumberFormat="1" applyFont="1" applyFill="1" applyBorder="1" applyAlignment="1" applyProtection="1">
      <alignment vertical="center"/>
    </xf>
    <xf numFmtId="176" fontId="7" fillId="0" borderId="16" xfId="2" applyNumberFormat="1" applyFont="1" applyFill="1" applyBorder="1" applyAlignment="1" applyProtection="1">
      <alignment vertical="center"/>
    </xf>
    <xf numFmtId="0" fontId="7" fillId="0" borderId="94" xfId="2" applyFont="1" applyFill="1" applyBorder="1" applyAlignment="1" applyProtection="1">
      <alignment horizontal="distributed" vertical="center" justifyLastLine="1"/>
      <protection locked="0"/>
    </xf>
    <xf numFmtId="176" fontId="7" fillId="0" borderId="95" xfId="2" applyNumberFormat="1" applyFont="1" applyFill="1" applyBorder="1" applyAlignment="1" applyProtection="1">
      <alignment vertical="center"/>
      <protection locked="0"/>
    </xf>
    <xf numFmtId="176" fontId="7" fillId="0" borderId="98" xfId="2" applyNumberFormat="1" applyFont="1" applyFill="1" applyBorder="1" applyAlignment="1" applyProtection="1">
      <alignment vertical="center"/>
      <protection locked="0"/>
    </xf>
    <xf numFmtId="176" fontId="7" fillId="0" borderId="94" xfId="2" applyNumberFormat="1" applyFont="1" applyFill="1" applyBorder="1" applyAlignment="1" applyProtection="1">
      <alignment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176" fontId="7" fillId="0" borderId="94" xfId="2" applyNumberFormat="1" applyFont="1" applyFill="1" applyBorder="1" applyAlignment="1" applyProtection="1">
      <alignment vertical="center"/>
    </xf>
    <xf numFmtId="0" fontId="7" fillId="0" borderId="28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10" fillId="0" borderId="27" xfId="0" applyFont="1" applyFill="1" applyBorder="1" applyProtection="1"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justify" textRotation="255"/>
      <protection locked="0"/>
    </xf>
    <xf numFmtId="0" fontId="7" fillId="0" borderId="103" xfId="0" applyFont="1" applyFill="1" applyBorder="1" applyAlignment="1" applyProtection="1">
      <alignment horizontal="centerContinuous" vertical="center"/>
      <protection locked="0"/>
    </xf>
    <xf numFmtId="0" fontId="7" fillId="0" borderId="101" xfId="0" applyFont="1" applyFill="1" applyBorder="1" applyAlignment="1" applyProtection="1">
      <alignment horizontal="centerContinuous" vertical="center"/>
      <protection locked="0"/>
    </xf>
    <xf numFmtId="0" fontId="7" fillId="0" borderId="104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center" vertical="justify" textRotation="255"/>
      <protection locked="0"/>
    </xf>
    <xf numFmtId="0" fontId="7" fillId="0" borderId="107" xfId="0" applyFont="1" applyFill="1" applyBorder="1" applyAlignment="1" applyProtection="1">
      <alignment horizontal="centerContinuous" vertical="center"/>
      <protection locked="0"/>
    </xf>
    <xf numFmtId="0" fontId="7" fillId="0" borderId="105" xfId="0" applyFont="1" applyFill="1" applyBorder="1" applyAlignment="1" applyProtection="1">
      <alignment horizontal="centerContinuous" vertical="center"/>
      <protection locked="0"/>
    </xf>
    <xf numFmtId="0" fontId="7" fillId="0" borderId="108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Continuous" vertical="center"/>
      <protection locked="0"/>
    </xf>
    <xf numFmtId="0" fontId="7" fillId="0" borderId="20" xfId="0" quotePrefix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distributed" textRotation="255"/>
      <protection locked="0"/>
    </xf>
    <xf numFmtId="0" fontId="7" fillId="0" borderId="111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32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3" fillId="0" borderId="112" xfId="2" applyFont="1" applyFill="1" applyBorder="1" applyAlignment="1" applyProtection="1">
      <alignment horizontal="distributed" vertical="center"/>
      <protection locked="0"/>
    </xf>
    <xf numFmtId="176" fontId="7" fillId="0" borderId="4" xfId="0" applyNumberFormat="1" applyFont="1" applyFill="1" applyBorder="1" applyProtection="1">
      <protection locked="0"/>
    </xf>
    <xf numFmtId="176" fontId="7" fillId="0" borderId="43" xfId="0" applyNumberFormat="1" applyFont="1" applyFill="1" applyBorder="1" applyProtection="1">
      <protection locked="0"/>
    </xf>
    <xf numFmtId="0" fontId="13" fillId="0" borderId="34" xfId="2" applyFont="1" applyFill="1" applyBorder="1" applyAlignment="1" applyProtection="1">
      <alignment horizontal="distributed" vertical="center"/>
      <protection locked="0"/>
    </xf>
    <xf numFmtId="176" fontId="7" fillId="0" borderId="15" xfId="0" applyNumberFormat="1" applyFont="1" applyFill="1" applyBorder="1" applyProtection="1">
      <protection locked="0"/>
    </xf>
    <xf numFmtId="176" fontId="7" fillId="0" borderId="51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13" fillId="0" borderId="53" xfId="2" applyFont="1" applyFill="1" applyBorder="1" applyAlignment="1" applyProtection="1">
      <alignment horizontal="distributed" vertical="center"/>
      <protection locked="0"/>
    </xf>
    <xf numFmtId="176" fontId="7" fillId="0" borderId="76" xfId="0" applyNumberFormat="1" applyFont="1" applyFill="1" applyBorder="1" applyProtection="1">
      <protection locked="0"/>
    </xf>
    <xf numFmtId="176" fontId="7" fillId="0" borderId="16" xfId="0" applyNumberFormat="1" applyFont="1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3" fillId="0" borderId="113" xfId="2" applyFont="1" applyFill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distributed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09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center" vertical="center" textRotation="255"/>
      <protection locked="0"/>
    </xf>
    <xf numFmtId="176" fontId="7" fillId="0" borderId="109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51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43" xfId="0" applyNumberFormat="1" applyFont="1" applyFill="1" applyBorder="1" applyProtection="1"/>
    <xf numFmtId="176" fontId="7" fillId="0" borderId="51" xfId="0" applyNumberFormat="1" applyFont="1" applyFill="1" applyBorder="1" applyProtection="1"/>
    <xf numFmtId="176" fontId="7" fillId="0" borderId="16" xfId="0" applyNumberFormat="1" applyFont="1" applyFill="1" applyBorder="1" applyProtection="1"/>
    <xf numFmtId="176" fontId="7" fillId="0" borderId="106" xfId="0" applyNumberFormat="1" applyFont="1" applyFill="1" applyBorder="1" applyAlignment="1" applyProtection="1">
      <alignment vertical="center"/>
    </xf>
    <xf numFmtId="176" fontId="7" fillId="0" borderId="88" xfId="0" applyNumberFormat="1" applyFont="1" applyFill="1" applyBorder="1" applyAlignment="1" applyProtection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116" xfId="0" applyFont="1" applyFill="1" applyBorder="1" applyAlignment="1" applyProtection="1">
      <alignment horizontal="right"/>
      <protection locked="0"/>
    </xf>
    <xf numFmtId="0" fontId="7" fillId="0" borderId="108" xfId="0" applyFont="1" applyFill="1" applyBorder="1" applyAlignment="1" applyProtection="1">
      <alignment horizontal="right" vertical="center" wrapText="1" justifyLastLine="1"/>
      <protection locked="0"/>
    </xf>
    <xf numFmtId="0" fontId="7" fillId="0" borderId="109" xfId="0" applyFont="1" applyFill="1" applyBorder="1" applyAlignment="1" applyProtection="1">
      <alignment horizontal="right" vertical="center" wrapText="1" justifyLastLine="1"/>
      <protection locked="0"/>
    </xf>
    <xf numFmtId="177" fontId="7" fillId="0" borderId="43" xfId="1" applyNumberFormat="1" applyFont="1" applyFill="1" applyBorder="1" applyAlignment="1" applyProtection="1">
      <alignment horizontal="right" vertical="center"/>
      <protection locked="0"/>
    </xf>
    <xf numFmtId="176" fontId="7" fillId="0" borderId="43" xfId="1" applyNumberFormat="1" applyFont="1" applyFill="1" applyBorder="1" applyAlignment="1" applyProtection="1">
      <alignment vertical="center"/>
      <protection locked="0"/>
    </xf>
    <xf numFmtId="177" fontId="7" fillId="0" borderId="16" xfId="1" applyNumberFormat="1" applyFont="1" applyFill="1" applyBorder="1" applyAlignment="1" applyProtection="1">
      <alignment horizontal="right" vertical="center"/>
      <protection locked="0"/>
    </xf>
    <xf numFmtId="176" fontId="7" fillId="0" borderId="16" xfId="1" applyNumberFormat="1" applyFont="1" applyFill="1" applyBorder="1" applyAlignment="1" applyProtection="1">
      <alignment vertical="center"/>
      <protection locked="0"/>
    </xf>
    <xf numFmtId="177" fontId="7" fillId="0" borderId="109" xfId="1" applyNumberFormat="1" applyFont="1" applyFill="1" applyBorder="1" applyAlignment="1" applyProtection="1">
      <alignment horizontal="right" vertical="center"/>
      <protection locked="0"/>
    </xf>
    <xf numFmtId="176" fontId="7" fillId="0" borderId="51" xfId="1" applyNumberFormat="1" applyFont="1" applyFill="1" applyBorder="1" applyAlignment="1" applyProtection="1">
      <alignment vertical="center"/>
      <protection locked="0"/>
    </xf>
    <xf numFmtId="0" fontId="7" fillId="0" borderId="117" xfId="0" applyFont="1" applyFill="1" applyBorder="1" applyAlignment="1" applyProtection="1">
      <alignment horizontal="distributed" vertical="center"/>
      <protection locked="0"/>
    </xf>
    <xf numFmtId="177" fontId="7" fillId="0" borderId="51" xfId="1" applyNumberFormat="1" applyFont="1" applyFill="1" applyBorder="1" applyAlignment="1" applyProtection="1">
      <alignment horizontal="right" vertical="center"/>
      <protection locked="0"/>
    </xf>
    <xf numFmtId="176" fontId="7" fillId="0" borderId="109" xfId="1" applyNumberFormat="1" applyFont="1" applyFill="1" applyBorder="1" applyAlignment="1" applyProtection="1">
      <alignment vertical="center"/>
      <protection locked="0"/>
    </xf>
    <xf numFmtId="177" fontId="7" fillId="0" borderId="110" xfId="1" applyNumberFormat="1" applyFont="1" applyFill="1" applyBorder="1" applyAlignment="1" applyProtection="1">
      <alignment horizontal="right" vertical="center"/>
      <protection locked="0"/>
    </xf>
    <xf numFmtId="176" fontId="7" fillId="0" borderId="34" xfId="1" applyNumberFormat="1" applyFont="1" applyFill="1" applyBorder="1" applyAlignment="1" applyProtection="1">
      <alignment vertical="center"/>
      <protection locked="0"/>
    </xf>
    <xf numFmtId="177" fontId="7" fillId="0" borderId="108" xfId="1" applyNumberFormat="1" applyFont="1" applyFill="1" applyBorder="1" applyAlignment="1" applyProtection="1">
      <alignment horizontal="right" vertical="center"/>
      <protection locked="0"/>
    </xf>
    <xf numFmtId="177" fontId="7" fillId="0" borderId="129" xfId="1" applyNumberFormat="1" applyFont="1" applyFill="1" applyBorder="1" applyAlignment="1" applyProtection="1">
      <alignment horizontal="right" vertical="center"/>
      <protection locked="0"/>
    </xf>
    <xf numFmtId="177" fontId="7" fillId="0" borderId="52" xfId="1" applyNumberFormat="1" applyFont="1" applyFill="1" applyBorder="1" applyAlignment="1" applyProtection="1">
      <alignment horizontal="right" vertical="center"/>
      <protection locked="0"/>
    </xf>
    <xf numFmtId="176" fontId="7" fillId="0" borderId="113" xfId="1" applyNumberFormat="1" applyFont="1" applyFill="1" applyBorder="1" applyAlignment="1" applyProtection="1">
      <alignment vertical="center"/>
      <protection locked="0"/>
    </xf>
    <xf numFmtId="0" fontId="7" fillId="0" borderId="134" xfId="0" applyFont="1" applyFill="1" applyBorder="1" applyAlignment="1" applyProtection="1">
      <alignment horizontal="centerContinuous" vertical="center"/>
      <protection locked="0"/>
    </xf>
    <xf numFmtId="177" fontId="7" fillId="0" borderId="87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176" fontId="7" fillId="0" borderId="42" xfId="1" applyNumberFormat="1" applyFont="1" applyFill="1" applyBorder="1" applyAlignment="1" applyProtection="1">
      <alignment vertical="center"/>
    </xf>
    <xf numFmtId="176" fontId="7" fillId="0" borderId="95" xfId="1" applyNumberFormat="1" applyFont="1" applyFill="1" applyBorder="1" applyAlignment="1" applyProtection="1">
      <alignment vertical="center"/>
    </xf>
    <xf numFmtId="176" fontId="7" fillId="0" borderId="75" xfId="1" applyNumberFormat="1" applyFont="1" applyFill="1" applyBorder="1" applyAlignment="1" applyProtection="1">
      <alignment vertical="center"/>
    </xf>
    <xf numFmtId="176" fontId="7" fillId="0" borderId="123" xfId="1" applyNumberFormat="1" applyFont="1" applyFill="1" applyBorder="1" applyAlignment="1" applyProtection="1">
      <alignment vertical="center"/>
    </xf>
    <xf numFmtId="176" fontId="7" fillId="0" borderId="122" xfId="1" applyNumberFormat="1" applyFont="1" applyFill="1" applyBorder="1" applyAlignment="1" applyProtection="1">
      <alignment vertical="center"/>
    </xf>
    <xf numFmtId="176" fontId="7" fillId="0" borderId="133" xfId="1" applyNumberFormat="1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top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20" xfId="2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21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22" xfId="2" applyFont="1" applyFill="1" applyBorder="1" applyAlignment="1" applyProtection="1">
      <alignment horizontal="center" vertical="center"/>
      <protection locked="0"/>
    </xf>
    <xf numFmtId="0" fontId="7" fillId="0" borderId="12" xfId="2" applyFont="1" applyFill="1" applyBorder="1" applyAlignment="1" applyProtection="1">
      <alignment horizontal="center" vertical="center"/>
      <protection locked="0"/>
    </xf>
    <xf numFmtId="0" fontId="7" fillId="0" borderId="23" xfId="2" applyFont="1" applyFill="1" applyBorder="1" applyAlignment="1" applyProtection="1">
      <alignment horizontal="center" vertical="center"/>
      <protection locked="0"/>
    </xf>
    <xf numFmtId="0" fontId="7" fillId="0" borderId="13" xfId="2" applyFont="1" applyFill="1" applyBorder="1" applyAlignment="1" applyProtection="1">
      <alignment horizontal="distributed" vertical="center" justifyLastLine="1"/>
      <protection locked="0"/>
    </xf>
    <xf numFmtId="0" fontId="7" fillId="0" borderId="14" xfId="2" applyFont="1" applyFill="1" applyBorder="1" applyAlignment="1" applyProtection="1">
      <alignment horizontal="distributed" vertical="center" justifyLastLine="1"/>
      <protection locked="0"/>
    </xf>
    <xf numFmtId="0" fontId="7" fillId="0" borderId="15" xfId="2" applyFont="1" applyFill="1" applyBorder="1" applyAlignment="1" applyProtection="1">
      <alignment horizontal="distributed" vertical="center" justifyLastLine="1"/>
      <protection locked="0"/>
    </xf>
    <xf numFmtId="0" fontId="7" fillId="0" borderId="19" xfId="2" applyFont="1" applyFill="1" applyBorder="1" applyAlignment="1" applyProtection="1">
      <alignment horizontal="distributed" vertical="center" justifyLastLine="1"/>
      <protection locked="0"/>
    </xf>
    <xf numFmtId="0" fontId="7" fillId="0" borderId="58" xfId="2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horizontal="center" vertical="center"/>
      <protection locked="0"/>
    </xf>
    <xf numFmtId="0" fontId="7" fillId="0" borderId="60" xfId="2" applyFont="1" applyFill="1" applyBorder="1" applyAlignment="1" applyProtection="1">
      <alignment horizontal="center" vertical="center"/>
      <protection locked="0"/>
    </xf>
    <xf numFmtId="0" fontId="7" fillId="0" borderId="61" xfId="2" applyFont="1" applyFill="1" applyBorder="1" applyAlignment="1" applyProtection="1">
      <alignment horizontal="center" vertical="center"/>
      <protection locked="0"/>
    </xf>
    <xf numFmtId="0" fontId="7" fillId="0" borderId="65" xfId="2" applyFont="1" applyFill="1" applyBorder="1" applyAlignment="1" applyProtection="1">
      <alignment horizontal="center" vertical="center"/>
      <protection locked="0"/>
    </xf>
    <xf numFmtId="0" fontId="7" fillId="0" borderId="66" xfId="2" applyFont="1" applyFill="1" applyBorder="1" applyAlignment="1" applyProtection="1">
      <alignment horizontal="center" vertical="center"/>
      <protection locked="0"/>
    </xf>
    <xf numFmtId="0" fontId="7" fillId="0" borderId="16" xfId="2" applyFont="1" applyFill="1" applyBorder="1" applyAlignment="1" applyProtection="1">
      <alignment horizontal="center" vertical="center" wrapText="1" justifyLastLine="1"/>
      <protection locked="0"/>
    </xf>
    <xf numFmtId="0" fontId="7" fillId="0" borderId="28" xfId="2" applyFont="1" applyFill="1" applyBorder="1" applyAlignment="1" applyProtection="1">
      <alignment horizontal="center" vertical="center" wrapText="1" justifyLastLine="1"/>
      <protection locked="0"/>
    </xf>
    <xf numFmtId="0" fontId="7" fillId="0" borderId="17" xfId="2" applyFont="1" applyFill="1" applyBorder="1" applyAlignment="1" applyProtection="1">
      <alignment horizontal="center" vertical="center" justifyLastLine="1"/>
      <protection locked="0"/>
    </xf>
    <xf numFmtId="0" fontId="7" fillId="0" borderId="29" xfId="2" applyFont="1" applyFill="1" applyBorder="1" applyAlignment="1" applyProtection="1">
      <alignment horizontal="center" vertical="center" justifyLastLine="1"/>
      <protection locked="0"/>
    </xf>
    <xf numFmtId="0" fontId="7" fillId="0" borderId="18" xfId="2" applyFont="1" applyFill="1" applyBorder="1" applyAlignment="1" applyProtection="1">
      <alignment horizontal="distributed" vertical="center" justifyLastLine="1"/>
      <protection locked="0"/>
    </xf>
    <xf numFmtId="0" fontId="7" fillId="0" borderId="10" xfId="2" applyFont="1" applyFill="1" applyBorder="1" applyAlignment="1" applyProtection="1">
      <alignment horizontal="center" vertical="center" wrapText="1"/>
      <protection locked="0"/>
    </xf>
    <xf numFmtId="0" fontId="7" fillId="0" borderId="21" xfId="2" applyFont="1" applyFill="1" applyBorder="1" applyAlignment="1" applyProtection="1">
      <alignment horizontal="center" vertical="center" wrapText="1"/>
      <protection locked="0"/>
    </xf>
    <xf numFmtId="0" fontId="7" fillId="0" borderId="13" xfId="2" applyFont="1" applyFill="1" applyBorder="1" applyAlignment="1" applyProtection="1">
      <alignment horizontal="center" vertical="center"/>
      <protection locked="0"/>
    </xf>
    <xf numFmtId="0" fontId="7" fillId="0" borderId="14" xfId="2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 applyProtection="1">
      <alignment horizontal="center" vertical="center"/>
      <protection locked="0"/>
    </xf>
    <xf numFmtId="176" fontId="7" fillId="0" borderId="5" xfId="2" applyNumberFormat="1" applyFont="1" applyFill="1" applyBorder="1" applyAlignment="1" applyProtection="1">
      <alignment horizontal="right" vertical="center"/>
    </xf>
    <xf numFmtId="176" fontId="7" fillId="0" borderId="38" xfId="2" applyNumberFormat="1" applyFont="1" applyFill="1" applyBorder="1" applyAlignment="1" applyProtection="1">
      <alignment horizontal="right" vertical="center"/>
    </xf>
    <xf numFmtId="176" fontId="7" fillId="0" borderId="3" xfId="2" applyNumberFormat="1" applyFont="1" applyFill="1" applyBorder="1" applyAlignment="1" applyProtection="1">
      <alignment horizontal="righ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8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distributed" vertical="center"/>
      <protection locked="0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right" vertical="center"/>
    </xf>
    <xf numFmtId="176" fontId="7" fillId="0" borderId="48" xfId="2" applyNumberFormat="1" applyFont="1" applyFill="1" applyBorder="1" applyAlignment="1" applyProtection="1">
      <alignment horizontal="right" vertical="center"/>
    </xf>
    <xf numFmtId="176" fontId="7" fillId="0" borderId="14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right" vertical="center"/>
    </xf>
    <xf numFmtId="176" fontId="7" fillId="0" borderId="19" xfId="2" applyNumberFormat="1" applyFont="1" applyFill="1" applyBorder="1" applyAlignment="1" applyProtection="1">
      <alignment horizontal="right" vertical="center"/>
    </xf>
    <xf numFmtId="0" fontId="7" fillId="0" borderId="74" xfId="2" applyFont="1" applyFill="1" applyBorder="1" applyAlignment="1" applyProtection="1">
      <alignment horizontal="distributed" vertical="center"/>
      <protection locked="0"/>
    </xf>
    <xf numFmtId="0" fontId="7" fillId="0" borderId="19" xfId="2" applyFont="1" applyFill="1" applyBorder="1" applyAlignment="1" applyProtection="1">
      <alignment horizontal="distributed" vertical="center"/>
      <protection locked="0"/>
    </xf>
    <xf numFmtId="0" fontId="7" fillId="0" borderId="17" xfId="2" applyFont="1" applyFill="1" applyBorder="1" applyAlignment="1" applyProtection="1">
      <alignment horizontal="center" vertical="center"/>
      <protection locked="0"/>
    </xf>
    <xf numFmtId="0" fontId="7" fillId="0" borderId="29" xfId="2" applyFont="1" applyFill="1" applyBorder="1" applyAlignment="1" applyProtection="1">
      <alignment horizontal="center"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7" fillId="0" borderId="56" xfId="2" applyFont="1" applyFill="1" applyBorder="1" applyAlignment="1" applyProtection="1">
      <alignment horizontal="center" vertical="center"/>
      <protection locked="0"/>
    </xf>
    <xf numFmtId="0" fontId="7" fillId="0" borderId="55" xfId="2" applyFont="1" applyFill="1" applyBorder="1" applyAlignment="1" applyProtection="1">
      <alignment horizontal="center" vertical="center"/>
      <protection locked="0"/>
    </xf>
    <xf numFmtId="0" fontId="7" fillId="0" borderId="64" xfId="2" applyFont="1" applyFill="1" applyBorder="1" applyAlignment="1" applyProtection="1">
      <alignment horizontal="center" vertical="center"/>
      <protection locked="0"/>
    </xf>
    <xf numFmtId="176" fontId="7" fillId="0" borderId="88" xfId="2" applyNumberFormat="1" applyFont="1" applyFill="1" applyBorder="1" applyAlignment="1" applyProtection="1">
      <alignment horizontal="right" vertical="center"/>
    </xf>
    <xf numFmtId="176" fontId="7" fillId="0" borderId="89" xfId="2" applyNumberFormat="1" applyFont="1" applyFill="1" applyBorder="1" applyAlignment="1" applyProtection="1">
      <alignment horizontal="right" vertical="center"/>
    </xf>
    <xf numFmtId="176" fontId="7" fillId="0" borderId="90" xfId="2" applyNumberFormat="1" applyFont="1" applyFill="1" applyBorder="1" applyAlignment="1" applyProtection="1">
      <alignment horizontal="right" vertical="center"/>
    </xf>
    <xf numFmtId="176" fontId="7" fillId="0" borderId="84" xfId="2" applyNumberFormat="1" applyFont="1" applyFill="1" applyBorder="1" applyAlignment="1" applyProtection="1">
      <alignment horizontal="right" vertical="center"/>
    </xf>
    <xf numFmtId="176" fontId="7" fillId="0" borderId="91" xfId="2" applyNumberFormat="1" applyFont="1" applyFill="1" applyBorder="1" applyAlignment="1" applyProtection="1">
      <alignment horizontal="right" vertical="center"/>
    </xf>
    <xf numFmtId="0" fontId="7" fillId="0" borderId="92" xfId="2" applyFont="1" applyFill="1" applyBorder="1" applyAlignment="1" applyProtection="1">
      <alignment horizontal="distributed" vertical="center"/>
    </xf>
    <xf numFmtId="0" fontId="7" fillId="0" borderId="91" xfId="2" applyFont="1" applyFill="1" applyBorder="1" applyAlignment="1" applyProtection="1">
      <alignment horizontal="distributed" vertical="center"/>
    </xf>
    <xf numFmtId="176" fontId="7" fillId="0" borderId="63" xfId="2" applyNumberFormat="1" applyFont="1" applyFill="1" applyBorder="1" applyAlignment="1" applyProtection="1">
      <alignment horizontal="right" vertical="center"/>
    </xf>
    <xf numFmtId="176" fontId="7" fillId="0" borderId="24" xfId="2" applyNumberFormat="1" applyFont="1" applyFill="1" applyBorder="1" applyAlignment="1" applyProtection="1">
      <alignment horizontal="right" vertical="center"/>
    </xf>
    <xf numFmtId="176" fontId="7" fillId="0" borderId="56" xfId="2" applyNumberFormat="1" applyFont="1" applyFill="1" applyBorder="1" applyAlignment="1" applyProtection="1">
      <alignment horizontal="right" vertical="center"/>
    </xf>
    <xf numFmtId="176" fontId="7" fillId="0" borderId="55" xfId="2" applyNumberFormat="1" applyFont="1" applyFill="1" applyBorder="1" applyAlignment="1" applyProtection="1">
      <alignment horizontal="right" vertical="center"/>
    </xf>
    <xf numFmtId="176" fontId="7" fillId="0" borderId="64" xfId="2" applyNumberFormat="1" applyFont="1" applyFill="1" applyBorder="1" applyAlignment="1" applyProtection="1">
      <alignment horizontal="right" vertical="center"/>
    </xf>
    <xf numFmtId="0" fontId="7" fillId="0" borderId="79" xfId="2" applyFont="1" applyFill="1" applyBorder="1" applyAlignment="1" applyProtection="1">
      <alignment horizontal="distributed" vertical="center"/>
      <protection locked="0"/>
    </xf>
    <xf numFmtId="0" fontId="7" fillId="0" borderId="64" xfId="2" applyFont="1" applyFill="1" applyBorder="1" applyAlignment="1" applyProtection="1">
      <alignment horizontal="distributed" vertical="center"/>
      <protection locked="0"/>
    </xf>
    <xf numFmtId="0" fontId="7" fillId="0" borderId="74" xfId="2" applyFont="1" applyFill="1" applyBorder="1" applyAlignment="1" applyProtection="1">
      <alignment horizontal="center" vertical="center"/>
      <protection locked="0"/>
    </xf>
    <xf numFmtId="0" fontId="7" fillId="0" borderId="79" xfId="2" applyFont="1" applyFill="1" applyBorder="1" applyAlignment="1" applyProtection="1">
      <alignment horizontal="center" vertical="center"/>
      <protection locked="0"/>
    </xf>
    <xf numFmtId="0" fontId="7" fillId="0" borderId="93" xfId="2" applyFont="1" applyFill="1" applyBorder="1" applyAlignment="1" applyProtection="1">
      <alignment horizontal="center" vertical="center" justifyLastLine="1"/>
      <protection locked="0"/>
    </xf>
    <xf numFmtId="0" fontId="7" fillId="0" borderId="62" xfId="2" applyFont="1" applyFill="1" applyBorder="1" applyAlignment="1" applyProtection="1">
      <alignment horizontal="center" vertical="center" justifyLastLine="1"/>
      <protection locked="0"/>
    </xf>
    <xf numFmtId="0" fontId="7" fillId="0" borderId="96" xfId="2" applyFont="1" applyFill="1" applyBorder="1" applyAlignment="1" applyProtection="1">
      <alignment horizontal="distributed" vertical="center"/>
      <protection locked="0"/>
    </xf>
    <xf numFmtId="0" fontId="7" fillId="0" borderId="97" xfId="2" applyFont="1" applyFill="1" applyBorder="1" applyAlignment="1" applyProtection="1">
      <alignment horizontal="distributed" vertical="center"/>
      <protection locked="0"/>
    </xf>
    <xf numFmtId="0" fontId="7" fillId="0" borderId="3" xfId="2" applyFont="1" applyFill="1" applyBorder="1" applyAlignment="1" applyProtection="1">
      <alignment horizontal="left" vertical="center"/>
      <protection locked="0"/>
    </xf>
    <xf numFmtId="0" fontId="7" fillId="0" borderId="8" xfId="2" applyFont="1" applyFill="1" applyBorder="1" applyAlignment="1" applyProtection="1">
      <alignment horizontal="left" vertical="center"/>
      <protection locked="0"/>
    </xf>
    <xf numFmtId="0" fontId="7" fillId="0" borderId="74" xfId="2" applyFont="1" applyFill="1" applyBorder="1" applyAlignment="1" applyProtection="1">
      <alignment horizontal="distributed" vertical="center" shrinkToFit="1"/>
      <protection locked="0"/>
    </xf>
    <xf numFmtId="0" fontId="7" fillId="0" borderId="19" xfId="2" applyFont="1" applyFill="1" applyBorder="1" applyAlignment="1" applyProtection="1">
      <alignment horizontal="distributed" vertical="center" shrinkToFit="1"/>
      <protection locked="0"/>
    </xf>
    <xf numFmtId="0" fontId="7" fillId="0" borderId="99" xfId="2" applyFont="1" applyFill="1" applyBorder="1" applyAlignment="1" applyProtection="1">
      <alignment horizontal="distributed" vertical="center"/>
      <protection locked="0"/>
    </xf>
    <xf numFmtId="0" fontId="7" fillId="0" borderId="100" xfId="2" applyFont="1" applyFill="1" applyBorder="1" applyAlignment="1" applyProtection="1">
      <alignment horizontal="distributed" vertical="center"/>
      <protection locked="0"/>
    </xf>
    <xf numFmtId="0" fontId="7" fillId="0" borderId="92" xfId="2" applyFont="1" applyFill="1" applyBorder="1" applyAlignment="1" applyProtection="1">
      <alignment horizontal="distributed" vertical="center"/>
      <protection locked="0"/>
    </xf>
    <xf numFmtId="0" fontId="7" fillId="0" borderId="91" xfId="2" applyFont="1" applyFill="1" applyBorder="1" applyAlignment="1" applyProtection="1">
      <alignment horizontal="distributed" vertical="center"/>
      <protection locked="0"/>
    </xf>
    <xf numFmtId="0" fontId="7" fillId="0" borderId="16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8" fillId="0" borderId="28" xfId="0" applyFont="1" applyFill="1" applyBorder="1" applyAlignment="1" applyProtection="1">
      <alignment vertical="distributed" textRotation="255" indent="1"/>
      <protection locked="0"/>
    </xf>
    <xf numFmtId="0" fontId="12" fillId="0" borderId="16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28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103" xfId="0" applyFont="1" applyFill="1" applyBorder="1" applyAlignment="1" applyProtection="1">
      <alignment horizontal="center" vertical="center" wrapText="1" shrinkToFit="1"/>
      <protection locked="0"/>
    </xf>
    <xf numFmtId="0" fontId="12" fillId="0" borderId="101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12" fillId="0" borderId="107" xfId="0" applyFont="1" applyFill="1" applyBorder="1" applyAlignment="1" applyProtection="1">
      <alignment horizontal="center" vertical="center" shrinkToFit="1"/>
      <protection locked="0"/>
    </xf>
    <xf numFmtId="0" fontId="12" fillId="0" borderId="105" xfId="0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Fill="1" applyBorder="1" applyAlignment="1" applyProtection="1">
      <alignment horizontal="center" vertical="center" shrinkToFit="1"/>
      <protection locked="0"/>
    </xf>
    <xf numFmtId="0" fontId="12" fillId="0" borderId="110" xfId="0" applyFont="1" applyFill="1" applyBorder="1" applyAlignment="1" applyProtection="1">
      <alignment horizontal="center" vertical="distributed" textRotation="255" wrapText="1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07" xfId="0" applyFont="1" applyFill="1" applyBorder="1" applyAlignment="1" applyProtection="1">
      <alignment horizontal="center" vertical="center"/>
      <protection locked="0"/>
    </xf>
    <xf numFmtId="0" fontId="7" fillId="0" borderId="105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103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7" fillId="0" borderId="10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0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8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76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111" xfId="0" applyFont="1" applyFill="1" applyBorder="1" applyAlignment="1" applyProtection="1">
      <alignment horizontal="center" vertical="distributed" textRotation="255" indent="1"/>
      <protection locked="0"/>
    </xf>
    <xf numFmtId="0" fontId="7" fillId="0" borderId="28" xfId="0" applyFont="1" applyFill="1" applyBorder="1" applyAlignment="1" applyProtection="1">
      <alignment horizontal="center" vertical="distributed" textRotation="255" indent="1"/>
      <protection locked="0"/>
    </xf>
    <xf numFmtId="0" fontId="12" fillId="0" borderId="33" xfId="0" applyFont="1" applyFill="1" applyBorder="1" applyAlignment="1" applyProtection="1">
      <alignment horizontal="center" vertical="distributed" textRotation="255" wrapText="1" indent="1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96" xfId="0" applyFont="1" applyFill="1" applyBorder="1" applyAlignment="1" applyProtection="1">
      <alignment horizontal="center" vertical="center"/>
      <protection locked="0"/>
    </xf>
    <xf numFmtId="0" fontId="7" fillId="0" borderId="106" xfId="0" applyFont="1" applyFill="1" applyBorder="1" applyAlignment="1" applyProtection="1">
      <alignment horizontal="center" vertical="center"/>
      <protection locked="0"/>
    </xf>
    <xf numFmtId="0" fontId="7" fillId="0" borderId="114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27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93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62" xfId="0" quotePrefix="1" applyFont="1" applyFill="1" applyBorder="1" applyAlignment="1" applyProtection="1">
      <alignment horizontal="center" vertical="distributed" textRotation="255" indent="1"/>
      <protection locked="0"/>
    </xf>
    <xf numFmtId="0" fontId="7" fillId="0" borderId="109" xfId="0" applyFont="1" applyFill="1" applyBorder="1" applyAlignment="1" applyProtection="1">
      <alignment horizontal="center" vertical="center" textRotation="255"/>
      <protection locked="0"/>
    </xf>
    <xf numFmtId="0" fontId="7" fillId="0" borderId="28" xfId="0" quotePrefix="1" applyFont="1" applyFill="1" applyBorder="1" applyAlignment="1" applyProtection="1">
      <alignment horizontal="center" vertical="center" textRotation="255"/>
      <protection locked="0"/>
    </xf>
    <xf numFmtId="0" fontId="7" fillId="0" borderId="109" xfId="0" applyFont="1" applyFill="1" applyBorder="1" applyAlignment="1" applyProtection="1">
      <alignment horizontal="center" vertical="distributed" textRotation="255"/>
      <protection locked="0"/>
    </xf>
    <xf numFmtId="0" fontId="7" fillId="0" borderId="28" xfId="0" applyFont="1" applyFill="1" applyBorder="1" applyAlignment="1" applyProtection="1">
      <alignment horizontal="center" vertical="distributed" textRotation="255"/>
      <protection locked="0"/>
    </xf>
    <xf numFmtId="0" fontId="7" fillId="0" borderId="115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17" xfId="0" applyFont="1" applyFill="1" applyBorder="1" applyAlignment="1" applyProtection="1">
      <alignment horizontal="center" vertical="center" wrapText="1" justifyLastLine="1"/>
      <protection locked="0"/>
    </xf>
    <xf numFmtId="0" fontId="7" fillId="0" borderId="13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5" xfId="0" applyFont="1" applyFill="1" applyBorder="1" applyAlignment="1" applyProtection="1">
      <alignment horizontal="distributed" vertical="center" justifyLastLine="1"/>
      <protection locked="0"/>
    </xf>
    <xf numFmtId="0" fontId="7" fillId="0" borderId="103" xfId="0" applyFont="1" applyFill="1" applyBorder="1" applyAlignment="1" applyProtection="1">
      <alignment horizontal="center" vertical="center" justifyLastLine="1"/>
      <protection locked="0"/>
    </xf>
    <xf numFmtId="0" fontId="7" fillId="0" borderId="101" xfId="0" applyFont="1" applyFill="1" applyBorder="1" applyAlignment="1" applyProtection="1">
      <alignment horizontal="center" vertical="center" justifyLastLine="1"/>
      <protection locked="0"/>
    </xf>
    <xf numFmtId="0" fontId="7" fillId="0" borderId="59" xfId="0" applyFont="1" applyFill="1" applyBorder="1" applyAlignment="1" applyProtection="1">
      <alignment horizontal="center" vertical="center" justifyLastLine="1"/>
      <protection locked="0"/>
    </xf>
    <xf numFmtId="0" fontId="7" fillId="0" borderId="118" xfId="0" applyFont="1" applyFill="1" applyBorder="1" applyAlignment="1" applyProtection="1">
      <alignment horizontal="center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 justifyLastLine="1"/>
      <protection locked="0"/>
    </xf>
    <xf numFmtId="0" fontId="7" fillId="0" borderId="61" xfId="0" applyFont="1" applyFill="1" applyBorder="1" applyAlignment="1" applyProtection="1">
      <alignment horizontal="center" vertical="center" justifyLastLine="1"/>
      <protection locked="0"/>
    </xf>
    <xf numFmtId="0" fontId="7" fillId="0" borderId="62" xfId="0" applyFont="1" applyFill="1" applyBorder="1" applyAlignment="1" applyProtection="1">
      <alignment horizontal="center" vertical="center" justifyLastLine="1"/>
      <protection locked="0"/>
    </xf>
    <xf numFmtId="0" fontId="7" fillId="0" borderId="27" xfId="0" applyFont="1" applyFill="1" applyBorder="1" applyAlignment="1" applyProtection="1">
      <alignment horizontal="center" vertical="center" justifyLastLine="1"/>
      <protection locked="0"/>
    </xf>
    <xf numFmtId="0" fontId="7" fillId="0" borderId="66" xfId="0" applyFont="1" applyFill="1" applyBorder="1" applyAlignment="1" applyProtection="1">
      <alignment horizontal="center" vertical="center" justifyLastLine="1"/>
      <protection locked="0"/>
    </xf>
    <xf numFmtId="0" fontId="7" fillId="0" borderId="58" xfId="0" applyFont="1" applyFill="1" applyBorder="1" applyAlignment="1" applyProtection="1">
      <alignment horizontal="distributed" vertical="center" justifyLastLine="1"/>
      <protection locked="0"/>
    </xf>
    <xf numFmtId="0" fontId="7" fillId="0" borderId="101" xfId="0" applyFont="1" applyFill="1" applyBorder="1" applyAlignment="1" applyProtection="1">
      <alignment horizontal="distributed" vertical="center" justifyLastLine="1"/>
      <protection locked="0"/>
    </xf>
    <xf numFmtId="0" fontId="7" fillId="0" borderId="102" xfId="0" applyFont="1" applyFill="1" applyBorder="1" applyAlignment="1" applyProtection="1">
      <alignment horizontal="distributed" vertical="center" justifyLastLine="1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20" xfId="0" applyFont="1" applyFill="1" applyBorder="1" applyAlignment="1" applyProtection="1">
      <alignment horizontal="distributed" vertical="distributed" textRotation="255" wrapText="1"/>
      <protection locked="0"/>
    </xf>
    <xf numFmtId="0" fontId="7" fillId="0" borderId="12" xfId="0" applyFont="1" applyFill="1" applyBorder="1" applyAlignment="1" applyProtection="1">
      <alignment horizontal="distributed" vertical="distributed" textRotation="255"/>
      <protection locked="0"/>
    </xf>
    <xf numFmtId="0" fontId="7" fillId="0" borderId="121" xfId="0" applyFont="1" applyFill="1" applyBorder="1" applyAlignment="1" applyProtection="1">
      <alignment horizontal="distributed" vertical="distributed" textRotation="255"/>
      <protection locked="0"/>
    </xf>
    <xf numFmtId="0" fontId="7" fillId="0" borderId="109" xfId="0" applyFont="1" applyFill="1" applyBorder="1" applyAlignment="1" applyProtection="1">
      <alignment horizontal="distributed" vertical="center" textRotation="255"/>
      <protection locked="0"/>
    </xf>
    <xf numFmtId="0" fontId="7" fillId="0" borderId="28" xfId="0" applyFont="1" applyFill="1" applyBorder="1" applyAlignment="1" applyProtection="1">
      <alignment horizontal="distributed" vertical="center" textRotation="255"/>
      <protection locked="0"/>
    </xf>
    <xf numFmtId="0" fontId="7" fillId="0" borderId="16" xfId="0" applyFont="1" applyFill="1" applyBorder="1" applyAlignment="1" applyProtection="1">
      <alignment vertical="distributed" textRotation="255" wrapText="1"/>
      <protection locked="0"/>
    </xf>
    <xf numFmtId="0" fontId="7" fillId="0" borderId="28" xfId="0" applyFont="1" applyFill="1" applyBorder="1" applyAlignment="1" applyProtection="1">
      <alignment vertical="distributed" textRotation="255" wrapText="1"/>
      <protection locked="0"/>
    </xf>
    <xf numFmtId="0" fontId="7" fillId="0" borderId="75" xfId="0" applyFont="1" applyFill="1" applyBorder="1" applyAlignment="1" applyProtection="1">
      <alignment horizontal="distributed" vertical="distributed" textRotation="255"/>
      <protection locked="0"/>
    </xf>
    <xf numFmtId="0" fontId="7" fillId="0" borderId="122" xfId="0" applyFont="1" applyFill="1" applyBorder="1" applyAlignment="1" applyProtection="1">
      <alignment horizontal="distributed" vertical="distributed" textRotation="255"/>
      <protection locked="0"/>
    </xf>
    <xf numFmtId="0" fontId="7" fillId="0" borderId="1" xfId="0" applyFont="1" applyFill="1" applyBorder="1" applyAlignment="1" applyProtection="1">
      <alignment horizontal="distributed" vertical="distributed" textRotation="255"/>
      <protection locked="0"/>
    </xf>
    <xf numFmtId="0" fontId="7" fillId="0" borderId="9" xfId="0" applyFont="1" applyFill="1" applyBorder="1" applyAlignment="1" applyProtection="1">
      <alignment horizontal="distributed" vertical="distributed" textRotation="255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74" xfId="0" applyFont="1" applyFill="1" applyBorder="1" applyAlignment="1" applyProtection="1">
      <alignment horizontal="distributed" vertical="center" justifyLastLine="1"/>
      <protection locked="0"/>
    </xf>
    <xf numFmtId="0" fontId="7" fillId="0" borderId="58" xfId="0" applyFont="1" applyFill="1" applyBorder="1" applyAlignment="1" applyProtection="1">
      <alignment horizontal="distributed" vertical="center"/>
      <protection locked="0"/>
    </xf>
    <xf numFmtId="0" fontId="7" fillId="0" borderId="101" xfId="0" applyFont="1" applyFill="1" applyBorder="1" applyAlignment="1" applyProtection="1">
      <alignment horizontal="distributed" vertical="center"/>
      <protection locked="0"/>
    </xf>
    <xf numFmtId="0" fontId="7" fillId="0" borderId="59" xfId="0" applyFont="1" applyFill="1" applyBorder="1" applyAlignment="1" applyProtection="1">
      <alignment horizontal="distributed" vertical="center"/>
      <protection locked="0"/>
    </xf>
    <xf numFmtId="0" fontId="7" fillId="0" borderId="93" xfId="0" applyFont="1" applyFill="1" applyBorder="1" applyAlignment="1" applyProtection="1">
      <alignment horizontal="distributed" vertical="center"/>
      <protection locked="0"/>
    </xf>
    <xf numFmtId="0" fontId="7" fillId="0" borderId="114" xfId="0" applyFont="1" applyFill="1" applyBorder="1" applyAlignment="1" applyProtection="1">
      <alignment horizontal="distributed" vertical="center"/>
      <protection locked="0"/>
    </xf>
    <xf numFmtId="0" fontId="7" fillId="0" borderId="100" xfId="0" applyFont="1" applyFill="1" applyBorder="1" applyAlignment="1" applyProtection="1">
      <alignment horizontal="distributed" vertical="center"/>
      <protection locked="0"/>
    </xf>
    <xf numFmtId="0" fontId="7" fillId="0" borderId="99" xfId="0" applyFont="1" applyFill="1" applyBorder="1" applyAlignment="1" applyProtection="1">
      <alignment horizontal="distributed" vertical="center"/>
      <protection locked="0"/>
    </xf>
    <xf numFmtId="0" fontId="7" fillId="0" borderId="5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8" xfId="0" applyFont="1" applyFill="1" applyBorder="1" applyAlignment="1" applyProtection="1">
      <alignment horizontal="distributed" vertical="center"/>
      <protection locked="0"/>
    </xf>
    <xf numFmtId="0" fontId="7" fillId="0" borderId="11" xfId="0" applyFont="1" applyFill="1" applyBorder="1" applyAlignment="1" applyProtection="1">
      <alignment horizontal="distributed" vertical="distributed" textRotation="255"/>
      <protection locked="0"/>
    </xf>
    <xf numFmtId="0" fontId="8" fillId="0" borderId="120" xfId="0" applyFont="1" applyFill="1" applyBorder="1" applyAlignment="1" applyProtection="1">
      <alignment vertical="distributed" textRotation="255"/>
      <protection locked="0"/>
    </xf>
    <xf numFmtId="0" fontId="7" fillId="0" borderId="120" xfId="0" applyFont="1" applyFill="1" applyBorder="1" applyAlignment="1" applyProtection="1">
      <alignment horizontal="distributed" vertical="distributed" textRotation="255"/>
      <protection locked="0"/>
    </xf>
    <xf numFmtId="0" fontId="7" fillId="0" borderId="61" xfId="0" applyFont="1" applyFill="1" applyBorder="1" applyAlignment="1" applyProtection="1">
      <alignment horizontal="distributed" vertical="center"/>
      <protection locked="0"/>
    </xf>
    <xf numFmtId="0" fontId="7" fillId="0" borderId="10" xfId="0" applyFont="1" applyFill="1" applyBorder="1" applyAlignment="1" applyProtection="1">
      <alignment horizontal="distributed" vertical="distributed" textRotation="255"/>
      <protection locked="0"/>
    </xf>
    <xf numFmtId="0" fontId="7" fillId="0" borderId="119" xfId="0" applyFont="1" applyFill="1" applyBorder="1" applyAlignment="1" applyProtection="1">
      <alignment horizontal="distributed" vertical="distributed" textRotation="255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0" fontId="13" fillId="0" borderId="105" xfId="0" applyFont="1" applyFill="1" applyBorder="1" applyAlignment="1" applyProtection="1">
      <alignment horizontal="center" vertical="center"/>
      <protection locked="0"/>
    </xf>
    <xf numFmtId="0" fontId="13" fillId="0" borderId="68" xfId="0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 applyProtection="1">
      <alignment horizontal="center" vertical="center"/>
      <protection locked="0"/>
    </xf>
    <xf numFmtId="0" fontId="13" fillId="0" borderId="101" xfId="0" applyFont="1" applyFill="1" applyBorder="1" applyAlignment="1" applyProtection="1">
      <alignment horizontal="center" vertical="center"/>
      <protection locked="0"/>
    </xf>
    <xf numFmtId="0" fontId="13" fillId="0" borderId="102" xfId="0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  <protection locked="0"/>
    </xf>
    <xf numFmtId="0" fontId="7" fillId="0" borderId="91" xfId="0" applyFont="1" applyFill="1" applyBorder="1" applyAlignment="1" applyProtection="1">
      <alignment horizontal="center" vertical="center"/>
      <protection locked="0"/>
    </xf>
    <xf numFmtId="177" fontId="7" fillId="0" borderId="92" xfId="1" applyNumberFormat="1" applyFont="1" applyFill="1" applyBorder="1" applyAlignment="1" applyProtection="1">
      <alignment horizontal="center" vertical="center"/>
      <protection locked="0"/>
    </xf>
    <xf numFmtId="177" fontId="7" fillId="0" borderId="90" xfId="1" applyNumberFormat="1" applyFont="1" applyFill="1" applyBorder="1" applyAlignment="1" applyProtection="1">
      <alignment horizontal="center" vertical="center"/>
      <protection locked="0"/>
    </xf>
    <xf numFmtId="177" fontId="7" fillId="0" borderId="91" xfId="1" applyNumberFormat="1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13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 applyProtection="1">
      <alignment horizontal="distributed" vertical="center"/>
      <protection locked="0"/>
    </xf>
    <xf numFmtId="0" fontId="7" fillId="0" borderId="19" xfId="0" applyFont="1" applyFill="1" applyBorder="1" applyAlignment="1" applyProtection="1">
      <alignment horizontal="distributed" vertical="center"/>
      <protection locked="0"/>
    </xf>
    <xf numFmtId="0" fontId="7" fillId="0" borderId="74" xfId="0" applyFont="1" applyFill="1" applyBorder="1" applyAlignment="1" applyProtection="1">
      <alignment horizontal="distributed" vertical="center"/>
      <protection locked="0"/>
    </xf>
    <xf numFmtId="0" fontId="7" fillId="0" borderId="107" xfId="0" applyFont="1" applyFill="1" applyBorder="1" applyAlignment="1" applyProtection="1">
      <alignment horizontal="distributed" vertical="center"/>
      <protection locked="0"/>
    </xf>
    <xf numFmtId="0" fontId="7" fillId="0" borderId="105" xfId="0" applyFont="1" applyFill="1" applyBorder="1" applyAlignment="1" applyProtection="1">
      <alignment horizontal="distributed" vertical="center"/>
      <protection locked="0"/>
    </xf>
    <xf numFmtId="0" fontId="7" fillId="0" borderId="97" xfId="0" applyFont="1" applyFill="1" applyBorder="1" applyAlignment="1" applyProtection="1">
      <alignment horizontal="distributed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distributed" vertical="center"/>
      <protection locked="0"/>
    </xf>
    <xf numFmtId="0" fontId="7" fillId="0" borderId="56" xfId="0" applyFont="1" applyFill="1" applyBorder="1" applyAlignment="1" applyProtection="1">
      <alignment horizontal="distributed" vertical="center"/>
      <protection locked="0"/>
    </xf>
    <xf numFmtId="0" fontId="7" fillId="0" borderId="64" xfId="0" applyFont="1" applyFill="1" applyBorder="1" applyAlignment="1" applyProtection="1">
      <alignment horizontal="distributed" vertical="center"/>
      <protection locked="0"/>
    </xf>
  </cellXfs>
  <cellStyles count="3">
    <cellStyle name="桁区切り" xfId="1" builtinId="6"/>
    <cellStyle name="標準" xfId="0" builtinId="0"/>
    <cellStyle name="標準_児童生徒教職員数入力枠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80"/>
  <sheetViews>
    <sheetView view="pageBreakPreview" zoomScaleNormal="86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A53" sqref="AA53:AB53"/>
    </sheetView>
  </sheetViews>
  <sheetFormatPr defaultRowHeight="13.5"/>
  <cols>
    <col min="1" max="1" width="2.75" style="84" hidden="1" customWidth="1"/>
    <col min="2" max="2" width="5.875" style="84" hidden="1" customWidth="1"/>
    <col min="3" max="3" width="9.125" style="84" customWidth="1"/>
    <col min="4" max="6" width="4.25" style="84" customWidth="1"/>
    <col min="7" max="12" width="3.875" style="84" customWidth="1"/>
    <col min="13" max="13" width="4.875" style="84" customWidth="1"/>
    <col min="14" max="34" width="4.75" style="84" customWidth="1"/>
    <col min="35" max="37" width="5.75" style="84" customWidth="1"/>
    <col min="38" max="38" width="9" style="84" customWidth="1"/>
    <col min="39" max="39" width="4.75" style="84" customWidth="1"/>
    <col min="40" max="16384" width="9" style="84"/>
  </cols>
  <sheetData>
    <row r="1" spans="1:38" ht="16.5" customHeight="1">
      <c r="A1" s="83"/>
      <c r="B1" s="83"/>
      <c r="C1" s="289" t="s">
        <v>0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38" ht="2.25" customHeight="1" thickBot="1">
      <c r="A2" s="83"/>
      <c r="B2" s="83"/>
      <c r="C2" s="83"/>
      <c r="D2" s="85">
        <v>33</v>
      </c>
      <c r="E2" s="85">
        <v>34</v>
      </c>
      <c r="F2" s="85">
        <v>35</v>
      </c>
      <c r="G2" s="85">
        <v>36</v>
      </c>
      <c r="H2" s="85">
        <v>37</v>
      </c>
      <c r="I2" s="85">
        <v>38</v>
      </c>
      <c r="J2" s="85"/>
      <c r="K2" s="86">
        <v>10</v>
      </c>
      <c r="L2" s="86">
        <v>11</v>
      </c>
      <c r="M2" s="85"/>
      <c r="N2" s="86">
        <v>3</v>
      </c>
      <c r="O2" s="86">
        <v>4</v>
      </c>
      <c r="P2" s="86">
        <v>5</v>
      </c>
      <c r="Q2" s="86">
        <v>6</v>
      </c>
      <c r="R2" s="86">
        <v>7</v>
      </c>
      <c r="S2" s="86">
        <v>8</v>
      </c>
      <c r="T2" s="86">
        <v>9</v>
      </c>
      <c r="U2" s="86">
        <v>10</v>
      </c>
      <c r="V2" s="86">
        <v>11</v>
      </c>
      <c r="W2" s="86">
        <v>12</v>
      </c>
      <c r="X2" s="86">
        <v>13</v>
      </c>
      <c r="Y2" s="86">
        <v>14</v>
      </c>
      <c r="Z2" s="86">
        <v>15</v>
      </c>
      <c r="AA2" s="86">
        <v>16</v>
      </c>
      <c r="AB2" s="86">
        <v>17</v>
      </c>
      <c r="AC2" s="86">
        <v>18</v>
      </c>
      <c r="AD2" s="86">
        <v>19</v>
      </c>
      <c r="AE2" s="86">
        <v>20</v>
      </c>
      <c r="AF2" s="87"/>
      <c r="AG2" s="87"/>
      <c r="AH2" s="87"/>
      <c r="AI2" s="87"/>
    </row>
    <row r="3" spans="1:38" ht="21" customHeight="1">
      <c r="A3" s="83"/>
      <c r="B3" s="83"/>
      <c r="C3" s="290" t="s">
        <v>1</v>
      </c>
      <c r="D3" s="293" t="s">
        <v>274</v>
      </c>
      <c r="E3" s="294"/>
      <c r="F3" s="295"/>
      <c r="G3" s="296" t="s">
        <v>2</v>
      </c>
      <c r="H3" s="294"/>
      <c r="I3" s="294"/>
      <c r="J3" s="294"/>
      <c r="K3" s="294"/>
      <c r="L3" s="294"/>
      <c r="M3" s="294"/>
      <c r="N3" s="294"/>
      <c r="O3" s="294"/>
      <c r="P3" s="297"/>
      <c r="Q3" s="298" t="s">
        <v>3</v>
      </c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9"/>
      <c r="AL3" s="290" t="s">
        <v>4</v>
      </c>
    </row>
    <row r="4" spans="1:38" ht="18" customHeight="1">
      <c r="A4" s="83"/>
      <c r="B4" s="83"/>
      <c r="C4" s="291"/>
      <c r="D4" s="300" t="s">
        <v>5</v>
      </c>
      <c r="E4" s="302" t="s">
        <v>6</v>
      </c>
      <c r="F4" s="304" t="s">
        <v>7</v>
      </c>
      <c r="G4" s="306" t="s">
        <v>8</v>
      </c>
      <c r="H4" s="307"/>
      <c r="I4" s="307"/>
      <c r="J4" s="307"/>
      <c r="K4" s="307"/>
      <c r="L4" s="307"/>
      <c r="M4" s="308"/>
      <c r="N4" s="316" t="s">
        <v>9</v>
      </c>
      <c r="O4" s="316" t="s">
        <v>10</v>
      </c>
      <c r="P4" s="318" t="s">
        <v>11</v>
      </c>
      <c r="Q4" s="320" t="s">
        <v>12</v>
      </c>
      <c r="R4" s="307"/>
      <c r="S4" s="308"/>
      <c r="T4" s="306" t="s">
        <v>13</v>
      </c>
      <c r="U4" s="307"/>
      <c r="V4" s="308"/>
      <c r="W4" s="306" t="s">
        <v>14</v>
      </c>
      <c r="X4" s="307"/>
      <c r="Y4" s="308"/>
      <c r="Z4" s="306" t="s">
        <v>15</v>
      </c>
      <c r="AA4" s="307"/>
      <c r="AB4" s="308"/>
      <c r="AC4" s="306" t="s">
        <v>16</v>
      </c>
      <c r="AD4" s="307"/>
      <c r="AE4" s="308"/>
      <c r="AF4" s="306" t="s">
        <v>17</v>
      </c>
      <c r="AG4" s="307"/>
      <c r="AH4" s="308"/>
      <c r="AI4" s="306" t="s">
        <v>18</v>
      </c>
      <c r="AJ4" s="307"/>
      <c r="AK4" s="309"/>
      <c r="AL4" s="291"/>
    </row>
    <row r="5" spans="1:38" ht="18" customHeight="1" thickBot="1">
      <c r="A5" s="88"/>
      <c r="B5" s="88"/>
      <c r="C5" s="292"/>
      <c r="D5" s="301"/>
      <c r="E5" s="303"/>
      <c r="F5" s="305"/>
      <c r="G5" s="89" t="s">
        <v>19</v>
      </c>
      <c r="H5" s="90" t="s">
        <v>20</v>
      </c>
      <c r="I5" s="90" t="s">
        <v>21</v>
      </c>
      <c r="J5" s="90" t="s">
        <v>22</v>
      </c>
      <c r="K5" s="90" t="s">
        <v>23</v>
      </c>
      <c r="L5" s="91" t="s">
        <v>24</v>
      </c>
      <c r="M5" s="92" t="s">
        <v>18</v>
      </c>
      <c r="N5" s="317"/>
      <c r="O5" s="317"/>
      <c r="P5" s="319"/>
      <c r="Q5" s="93" t="s">
        <v>25</v>
      </c>
      <c r="R5" s="94" t="s">
        <v>26</v>
      </c>
      <c r="S5" s="95" t="s">
        <v>27</v>
      </c>
      <c r="T5" s="96" t="s">
        <v>25</v>
      </c>
      <c r="U5" s="94" t="s">
        <v>26</v>
      </c>
      <c r="V5" s="97" t="s">
        <v>27</v>
      </c>
      <c r="W5" s="96" t="s">
        <v>25</v>
      </c>
      <c r="X5" s="94" t="s">
        <v>26</v>
      </c>
      <c r="Y5" s="95" t="s">
        <v>27</v>
      </c>
      <c r="Z5" s="96" t="s">
        <v>25</v>
      </c>
      <c r="AA5" s="94" t="s">
        <v>26</v>
      </c>
      <c r="AB5" s="95" t="s">
        <v>27</v>
      </c>
      <c r="AC5" s="96" t="s">
        <v>25</v>
      </c>
      <c r="AD5" s="94" t="s">
        <v>26</v>
      </c>
      <c r="AE5" s="95" t="s">
        <v>27</v>
      </c>
      <c r="AF5" s="96" t="s">
        <v>25</v>
      </c>
      <c r="AG5" s="94" t="s">
        <v>26</v>
      </c>
      <c r="AH5" s="95" t="s">
        <v>27</v>
      </c>
      <c r="AI5" s="96" t="s">
        <v>25</v>
      </c>
      <c r="AJ5" s="94" t="s">
        <v>26</v>
      </c>
      <c r="AK5" s="98" t="s">
        <v>27</v>
      </c>
      <c r="AL5" s="292"/>
    </row>
    <row r="6" spans="1:38" ht="15.75" customHeight="1">
      <c r="A6" s="99"/>
      <c r="B6" s="99"/>
      <c r="C6" s="100" t="s">
        <v>28</v>
      </c>
      <c r="D6" s="101">
        <v>35</v>
      </c>
      <c r="E6" s="102">
        <v>0</v>
      </c>
      <c r="F6" s="103">
        <f>SUM(D6:E6)</f>
        <v>35</v>
      </c>
      <c r="G6" s="104">
        <v>75</v>
      </c>
      <c r="H6" s="105">
        <v>71</v>
      </c>
      <c r="I6" s="105">
        <v>69</v>
      </c>
      <c r="J6" s="105">
        <v>71</v>
      </c>
      <c r="K6" s="105">
        <v>74</v>
      </c>
      <c r="L6" s="106">
        <v>71</v>
      </c>
      <c r="M6" s="172">
        <f>SUM(G6:L6)</f>
        <v>431</v>
      </c>
      <c r="N6" s="106">
        <v>8</v>
      </c>
      <c r="O6" s="107">
        <v>141</v>
      </c>
      <c r="P6" s="174">
        <f>M6+N6+O6</f>
        <v>580</v>
      </c>
      <c r="Q6" s="108">
        <v>1044</v>
      </c>
      <c r="R6" s="106">
        <v>983</v>
      </c>
      <c r="S6" s="172">
        <f>SUM(Q6:R6)</f>
        <v>2027</v>
      </c>
      <c r="T6" s="109">
        <v>1060</v>
      </c>
      <c r="U6" s="106">
        <v>977</v>
      </c>
      <c r="V6" s="177">
        <f>SUM(T6:U6)</f>
        <v>2037</v>
      </c>
      <c r="W6" s="109">
        <v>1111</v>
      </c>
      <c r="X6" s="106">
        <v>1016</v>
      </c>
      <c r="Y6" s="172">
        <f>SUM(W6:X6)</f>
        <v>2127</v>
      </c>
      <c r="Z6" s="109">
        <v>1082</v>
      </c>
      <c r="AA6" s="106">
        <v>1029</v>
      </c>
      <c r="AB6" s="172">
        <f>SUM(Z6:AA6)</f>
        <v>2111</v>
      </c>
      <c r="AC6" s="109">
        <v>1050</v>
      </c>
      <c r="AD6" s="106">
        <v>1045</v>
      </c>
      <c r="AE6" s="172">
        <f>SUM(AC6:AD6)</f>
        <v>2095</v>
      </c>
      <c r="AF6" s="109">
        <v>1083</v>
      </c>
      <c r="AG6" s="106">
        <v>1060</v>
      </c>
      <c r="AH6" s="172">
        <f>SUM(AF6:AG6)</f>
        <v>2143</v>
      </c>
      <c r="AI6" s="178">
        <f>SUM(Q6,T6,W6,Z6,AC6,AF6)</f>
        <v>6430</v>
      </c>
      <c r="AJ6" s="179">
        <f>SUM(R6,U6,X6,AA6,AD6,AG6)</f>
        <v>6110</v>
      </c>
      <c r="AK6" s="180">
        <f>SUM(AI6:AJ6)</f>
        <v>12540</v>
      </c>
      <c r="AL6" s="100" t="s">
        <v>28</v>
      </c>
    </row>
    <row r="7" spans="1:38" ht="15.75" customHeight="1">
      <c r="A7" s="99"/>
      <c r="B7" s="99"/>
      <c r="C7" s="100" t="s">
        <v>29</v>
      </c>
      <c r="D7" s="110">
        <v>33</v>
      </c>
      <c r="E7" s="111">
        <v>3</v>
      </c>
      <c r="F7" s="112">
        <f t="shared" ref="F7:F25" si="0">SUM(D7:E7)</f>
        <v>36</v>
      </c>
      <c r="G7" s="113">
        <v>49</v>
      </c>
      <c r="H7" s="114">
        <v>45</v>
      </c>
      <c r="I7" s="114">
        <v>42</v>
      </c>
      <c r="J7" s="114">
        <v>43</v>
      </c>
      <c r="K7" s="114">
        <v>43</v>
      </c>
      <c r="L7" s="115">
        <v>46</v>
      </c>
      <c r="M7" s="173">
        <f t="shared" ref="M7:M25" si="1">SUM(G7:L7)</f>
        <v>268</v>
      </c>
      <c r="N7" s="116">
        <v>18</v>
      </c>
      <c r="O7" s="116">
        <v>73</v>
      </c>
      <c r="P7" s="175">
        <f t="shared" ref="P7:P25" si="2">M7+N7+O7</f>
        <v>359</v>
      </c>
      <c r="Q7" s="117">
        <v>540</v>
      </c>
      <c r="R7" s="115">
        <v>529</v>
      </c>
      <c r="S7" s="173">
        <f t="shared" ref="S7:S25" si="3">SUM(Q7:R7)</f>
        <v>1069</v>
      </c>
      <c r="T7" s="118">
        <v>513</v>
      </c>
      <c r="U7" s="115">
        <v>559</v>
      </c>
      <c r="V7" s="176">
        <f t="shared" ref="V7:V25" si="4">SUM(T7:U7)</f>
        <v>1072</v>
      </c>
      <c r="W7" s="118">
        <v>588</v>
      </c>
      <c r="X7" s="115">
        <v>553</v>
      </c>
      <c r="Y7" s="173">
        <f t="shared" ref="Y7:Y25" si="5">SUM(W7:X7)</f>
        <v>1141</v>
      </c>
      <c r="Z7" s="118">
        <v>577</v>
      </c>
      <c r="AA7" s="115">
        <v>544</v>
      </c>
      <c r="AB7" s="173">
        <f t="shared" ref="AB7:AB25" si="6">SUM(Z7:AA7)</f>
        <v>1121</v>
      </c>
      <c r="AC7" s="118">
        <v>548</v>
      </c>
      <c r="AD7" s="115">
        <v>569</v>
      </c>
      <c r="AE7" s="173">
        <f t="shared" ref="AE7:AE25" si="7">SUM(AC7:AD7)</f>
        <v>1117</v>
      </c>
      <c r="AF7" s="118">
        <v>615</v>
      </c>
      <c r="AG7" s="115">
        <v>605</v>
      </c>
      <c r="AH7" s="173">
        <f t="shared" ref="AH7:AH25" si="8">SUM(AF7:AG7)</f>
        <v>1220</v>
      </c>
      <c r="AI7" s="181">
        <f t="shared" ref="AI7:AI25" si="9">SUM(Q7,T7,W7,Z7,AC7,AF7)</f>
        <v>3381</v>
      </c>
      <c r="AJ7" s="182">
        <f t="shared" ref="AJ7:AJ25" si="10">SUM(R7,U7,X7,AA7,AD7,AG7)</f>
        <v>3359</v>
      </c>
      <c r="AK7" s="183">
        <f t="shared" ref="AK7:AK25" si="11">SUM(AI7:AJ7)</f>
        <v>6740</v>
      </c>
      <c r="AL7" s="100" t="s">
        <v>29</v>
      </c>
    </row>
    <row r="8" spans="1:38" ht="15.75" customHeight="1">
      <c r="A8" s="99"/>
      <c r="B8" s="99"/>
      <c r="C8" s="100" t="s">
        <v>30</v>
      </c>
      <c r="D8" s="110">
        <v>8</v>
      </c>
      <c r="E8" s="111">
        <v>0</v>
      </c>
      <c r="F8" s="112">
        <f t="shared" si="0"/>
        <v>8</v>
      </c>
      <c r="G8" s="113">
        <v>23</v>
      </c>
      <c r="H8" s="114">
        <v>24</v>
      </c>
      <c r="I8" s="114">
        <v>24</v>
      </c>
      <c r="J8" s="114">
        <v>24</v>
      </c>
      <c r="K8" s="114">
        <v>26</v>
      </c>
      <c r="L8" s="115">
        <v>24</v>
      </c>
      <c r="M8" s="173">
        <f t="shared" si="1"/>
        <v>145</v>
      </c>
      <c r="N8" s="116">
        <v>0</v>
      </c>
      <c r="O8" s="116">
        <v>83</v>
      </c>
      <c r="P8" s="175">
        <f t="shared" si="2"/>
        <v>228</v>
      </c>
      <c r="Q8" s="117">
        <v>361</v>
      </c>
      <c r="R8" s="115">
        <v>368</v>
      </c>
      <c r="S8" s="173">
        <f t="shared" si="3"/>
        <v>729</v>
      </c>
      <c r="T8" s="118">
        <v>388</v>
      </c>
      <c r="U8" s="115">
        <v>374</v>
      </c>
      <c r="V8" s="176">
        <f t="shared" si="4"/>
        <v>762</v>
      </c>
      <c r="W8" s="118">
        <v>429</v>
      </c>
      <c r="X8" s="115">
        <v>376</v>
      </c>
      <c r="Y8" s="173">
        <f t="shared" si="5"/>
        <v>805</v>
      </c>
      <c r="Z8" s="118">
        <v>414</v>
      </c>
      <c r="AA8" s="115">
        <v>376</v>
      </c>
      <c r="AB8" s="173">
        <f t="shared" si="6"/>
        <v>790</v>
      </c>
      <c r="AC8" s="118">
        <v>418</v>
      </c>
      <c r="AD8" s="115">
        <v>422</v>
      </c>
      <c r="AE8" s="173">
        <f t="shared" si="7"/>
        <v>840</v>
      </c>
      <c r="AF8" s="118">
        <v>420</v>
      </c>
      <c r="AG8" s="115">
        <v>399</v>
      </c>
      <c r="AH8" s="173">
        <f t="shared" si="8"/>
        <v>819</v>
      </c>
      <c r="AI8" s="181">
        <f t="shared" si="9"/>
        <v>2430</v>
      </c>
      <c r="AJ8" s="182">
        <f t="shared" si="10"/>
        <v>2315</v>
      </c>
      <c r="AK8" s="183">
        <f t="shared" si="11"/>
        <v>4745</v>
      </c>
      <c r="AL8" s="100" t="s">
        <v>30</v>
      </c>
    </row>
    <row r="9" spans="1:38" ht="15.75" customHeight="1">
      <c r="A9" s="99"/>
      <c r="B9" s="99"/>
      <c r="C9" s="100" t="s">
        <v>31</v>
      </c>
      <c r="D9" s="110">
        <v>0</v>
      </c>
      <c r="E9" s="111">
        <v>0</v>
      </c>
      <c r="F9" s="112">
        <f t="shared" si="0"/>
        <v>0</v>
      </c>
      <c r="G9" s="113">
        <v>0</v>
      </c>
      <c r="H9" s="114">
        <v>0</v>
      </c>
      <c r="I9" s="114">
        <v>0</v>
      </c>
      <c r="J9" s="114">
        <v>0</v>
      </c>
      <c r="K9" s="114">
        <v>0</v>
      </c>
      <c r="L9" s="115">
        <v>0</v>
      </c>
      <c r="M9" s="173">
        <f t="shared" si="1"/>
        <v>0</v>
      </c>
      <c r="N9" s="116">
        <v>0</v>
      </c>
      <c r="O9" s="116">
        <v>0</v>
      </c>
      <c r="P9" s="175">
        <f t="shared" si="2"/>
        <v>0</v>
      </c>
      <c r="Q9" s="117">
        <v>0</v>
      </c>
      <c r="R9" s="115">
        <v>0</v>
      </c>
      <c r="S9" s="173">
        <f t="shared" si="3"/>
        <v>0</v>
      </c>
      <c r="T9" s="118">
        <v>0</v>
      </c>
      <c r="U9" s="115">
        <v>0</v>
      </c>
      <c r="V9" s="176">
        <f t="shared" si="4"/>
        <v>0</v>
      </c>
      <c r="W9" s="118">
        <v>0</v>
      </c>
      <c r="X9" s="115">
        <v>0</v>
      </c>
      <c r="Y9" s="173">
        <f t="shared" si="5"/>
        <v>0</v>
      </c>
      <c r="Z9" s="118">
        <v>0</v>
      </c>
      <c r="AA9" s="115">
        <v>0</v>
      </c>
      <c r="AB9" s="173">
        <f t="shared" si="6"/>
        <v>0</v>
      </c>
      <c r="AC9" s="118">
        <v>0</v>
      </c>
      <c r="AD9" s="115">
        <v>0</v>
      </c>
      <c r="AE9" s="173">
        <f t="shared" si="7"/>
        <v>0</v>
      </c>
      <c r="AF9" s="118">
        <v>0</v>
      </c>
      <c r="AG9" s="115">
        <v>0</v>
      </c>
      <c r="AH9" s="173">
        <f t="shared" si="8"/>
        <v>0</v>
      </c>
      <c r="AI9" s="181">
        <f t="shared" si="9"/>
        <v>0</v>
      </c>
      <c r="AJ9" s="182">
        <f t="shared" si="10"/>
        <v>0</v>
      </c>
      <c r="AK9" s="183">
        <f t="shared" si="11"/>
        <v>0</v>
      </c>
      <c r="AL9" s="100" t="s">
        <v>31</v>
      </c>
    </row>
    <row r="10" spans="1:38" ht="15.75" customHeight="1">
      <c r="A10" s="99"/>
      <c r="B10" s="99"/>
      <c r="C10" s="100" t="s">
        <v>32</v>
      </c>
      <c r="D10" s="110">
        <v>14</v>
      </c>
      <c r="E10" s="111">
        <v>0</v>
      </c>
      <c r="F10" s="112">
        <f t="shared" si="0"/>
        <v>14</v>
      </c>
      <c r="G10" s="113">
        <v>21</v>
      </c>
      <c r="H10" s="114">
        <v>18</v>
      </c>
      <c r="I10" s="114">
        <v>19</v>
      </c>
      <c r="J10" s="114">
        <v>20</v>
      </c>
      <c r="K10" s="114">
        <v>21</v>
      </c>
      <c r="L10" s="115">
        <v>21</v>
      </c>
      <c r="M10" s="173">
        <f t="shared" si="1"/>
        <v>120</v>
      </c>
      <c r="N10" s="116">
        <v>5</v>
      </c>
      <c r="O10" s="116">
        <v>37</v>
      </c>
      <c r="P10" s="175">
        <f t="shared" si="2"/>
        <v>162</v>
      </c>
      <c r="Q10" s="117">
        <v>259</v>
      </c>
      <c r="R10" s="115">
        <v>250</v>
      </c>
      <c r="S10" s="173">
        <f t="shared" si="3"/>
        <v>509</v>
      </c>
      <c r="T10" s="118">
        <v>256</v>
      </c>
      <c r="U10" s="115">
        <v>227</v>
      </c>
      <c r="V10" s="176">
        <f t="shared" si="4"/>
        <v>483</v>
      </c>
      <c r="W10" s="118">
        <v>248</v>
      </c>
      <c r="X10" s="115">
        <v>257</v>
      </c>
      <c r="Y10" s="173">
        <f t="shared" si="5"/>
        <v>505</v>
      </c>
      <c r="Z10" s="118">
        <v>257</v>
      </c>
      <c r="AA10" s="115">
        <v>279</v>
      </c>
      <c r="AB10" s="173">
        <f t="shared" si="6"/>
        <v>536</v>
      </c>
      <c r="AC10" s="118">
        <v>285</v>
      </c>
      <c r="AD10" s="115">
        <v>251</v>
      </c>
      <c r="AE10" s="173">
        <f t="shared" si="7"/>
        <v>536</v>
      </c>
      <c r="AF10" s="118">
        <v>232</v>
      </c>
      <c r="AG10" s="115">
        <v>246</v>
      </c>
      <c r="AH10" s="173">
        <f t="shared" si="8"/>
        <v>478</v>
      </c>
      <c r="AI10" s="181">
        <f t="shared" si="9"/>
        <v>1537</v>
      </c>
      <c r="AJ10" s="182">
        <f t="shared" si="10"/>
        <v>1510</v>
      </c>
      <c r="AK10" s="183">
        <f t="shared" si="11"/>
        <v>3047</v>
      </c>
      <c r="AL10" s="100" t="s">
        <v>32</v>
      </c>
    </row>
    <row r="11" spans="1:38" ht="15.75" customHeight="1">
      <c r="A11" s="99"/>
      <c r="B11" s="99"/>
      <c r="C11" s="100" t="s">
        <v>33</v>
      </c>
      <c r="D11" s="110">
        <v>11</v>
      </c>
      <c r="E11" s="111">
        <v>3</v>
      </c>
      <c r="F11" s="112">
        <f t="shared" si="0"/>
        <v>14</v>
      </c>
      <c r="G11" s="113">
        <v>18</v>
      </c>
      <c r="H11" s="114">
        <v>19</v>
      </c>
      <c r="I11" s="114">
        <v>18</v>
      </c>
      <c r="J11" s="114">
        <v>16</v>
      </c>
      <c r="K11" s="114">
        <v>17</v>
      </c>
      <c r="L11" s="115">
        <v>18</v>
      </c>
      <c r="M11" s="173">
        <f t="shared" si="1"/>
        <v>106</v>
      </c>
      <c r="N11" s="116">
        <v>0</v>
      </c>
      <c r="O11" s="116">
        <v>38</v>
      </c>
      <c r="P11" s="175">
        <f t="shared" si="2"/>
        <v>144</v>
      </c>
      <c r="Q11" s="117">
        <v>217</v>
      </c>
      <c r="R11" s="115">
        <v>196</v>
      </c>
      <c r="S11" s="173">
        <f t="shared" si="3"/>
        <v>413</v>
      </c>
      <c r="T11" s="118">
        <v>208</v>
      </c>
      <c r="U11" s="115">
        <v>233</v>
      </c>
      <c r="V11" s="176">
        <f t="shared" si="4"/>
        <v>441</v>
      </c>
      <c r="W11" s="118">
        <v>242</v>
      </c>
      <c r="X11" s="115">
        <v>237</v>
      </c>
      <c r="Y11" s="173">
        <f t="shared" si="5"/>
        <v>479</v>
      </c>
      <c r="Z11" s="118">
        <v>258</v>
      </c>
      <c r="AA11" s="115">
        <v>200</v>
      </c>
      <c r="AB11" s="173">
        <f t="shared" si="6"/>
        <v>458</v>
      </c>
      <c r="AC11" s="118">
        <v>223</v>
      </c>
      <c r="AD11" s="115">
        <v>243</v>
      </c>
      <c r="AE11" s="173">
        <f t="shared" si="7"/>
        <v>466</v>
      </c>
      <c r="AF11" s="118">
        <v>244</v>
      </c>
      <c r="AG11" s="115">
        <v>232</v>
      </c>
      <c r="AH11" s="173">
        <f t="shared" si="8"/>
        <v>476</v>
      </c>
      <c r="AI11" s="181">
        <f t="shared" si="9"/>
        <v>1392</v>
      </c>
      <c r="AJ11" s="182">
        <f t="shared" si="10"/>
        <v>1341</v>
      </c>
      <c r="AK11" s="183">
        <f t="shared" si="11"/>
        <v>2733</v>
      </c>
      <c r="AL11" s="100" t="s">
        <v>33</v>
      </c>
    </row>
    <row r="12" spans="1:38" ht="15.75" customHeight="1">
      <c r="A12" s="99"/>
      <c r="B12" s="99"/>
      <c r="C12" s="100" t="s">
        <v>34</v>
      </c>
      <c r="D12" s="110">
        <v>7</v>
      </c>
      <c r="E12" s="111">
        <v>1</v>
      </c>
      <c r="F12" s="112">
        <f t="shared" si="0"/>
        <v>8</v>
      </c>
      <c r="G12" s="113">
        <v>11</v>
      </c>
      <c r="H12" s="114">
        <v>11</v>
      </c>
      <c r="I12" s="114">
        <v>9</v>
      </c>
      <c r="J12" s="114">
        <v>10</v>
      </c>
      <c r="K12" s="114">
        <v>9</v>
      </c>
      <c r="L12" s="115">
        <v>9</v>
      </c>
      <c r="M12" s="173">
        <f t="shared" si="1"/>
        <v>59</v>
      </c>
      <c r="N12" s="116">
        <v>0</v>
      </c>
      <c r="O12" s="116">
        <v>20</v>
      </c>
      <c r="P12" s="175">
        <f t="shared" si="2"/>
        <v>79</v>
      </c>
      <c r="Q12" s="117">
        <v>122</v>
      </c>
      <c r="R12" s="115">
        <v>137</v>
      </c>
      <c r="S12" s="173">
        <f t="shared" si="3"/>
        <v>259</v>
      </c>
      <c r="T12" s="118">
        <v>141</v>
      </c>
      <c r="U12" s="115">
        <v>125</v>
      </c>
      <c r="V12" s="176">
        <f t="shared" si="4"/>
        <v>266</v>
      </c>
      <c r="W12" s="118">
        <v>133</v>
      </c>
      <c r="X12" s="115">
        <v>133</v>
      </c>
      <c r="Y12" s="173">
        <f t="shared" si="5"/>
        <v>266</v>
      </c>
      <c r="Z12" s="118">
        <v>143</v>
      </c>
      <c r="AA12" s="115">
        <v>131</v>
      </c>
      <c r="AB12" s="173">
        <f t="shared" si="6"/>
        <v>274</v>
      </c>
      <c r="AC12" s="118">
        <v>123</v>
      </c>
      <c r="AD12" s="115">
        <v>125</v>
      </c>
      <c r="AE12" s="173">
        <f t="shared" si="7"/>
        <v>248</v>
      </c>
      <c r="AF12" s="118">
        <v>132</v>
      </c>
      <c r="AG12" s="115">
        <v>139</v>
      </c>
      <c r="AH12" s="173">
        <f t="shared" si="8"/>
        <v>271</v>
      </c>
      <c r="AI12" s="181">
        <f t="shared" si="9"/>
        <v>794</v>
      </c>
      <c r="AJ12" s="182">
        <f t="shared" si="10"/>
        <v>790</v>
      </c>
      <c r="AK12" s="183">
        <f t="shared" si="11"/>
        <v>1584</v>
      </c>
      <c r="AL12" s="100" t="s">
        <v>34</v>
      </c>
    </row>
    <row r="13" spans="1:38" ht="15.75" customHeight="1">
      <c r="A13" s="99"/>
      <c r="B13" s="99"/>
      <c r="C13" s="100" t="s">
        <v>35</v>
      </c>
      <c r="D13" s="110">
        <v>8</v>
      </c>
      <c r="E13" s="111">
        <v>0</v>
      </c>
      <c r="F13" s="112">
        <f t="shared" si="0"/>
        <v>8</v>
      </c>
      <c r="G13" s="113">
        <v>14</v>
      </c>
      <c r="H13" s="114">
        <v>15</v>
      </c>
      <c r="I13" s="114">
        <v>13</v>
      </c>
      <c r="J13" s="114">
        <v>14</v>
      </c>
      <c r="K13" s="114">
        <v>14</v>
      </c>
      <c r="L13" s="115">
        <v>15</v>
      </c>
      <c r="M13" s="173">
        <f t="shared" si="1"/>
        <v>85</v>
      </c>
      <c r="N13" s="116">
        <v>1</v>
      </c>
      <c r="O13" s="116">
        <v>45</v>
      </c>
      <c r="P13" s="175">
        <f t="shared" si="2"/>
        <v>131</v>
      </c>
      <c r="Q13" s="117">
        <v>189</v>
      </c>
      <c r="R13" s="115">
        <v>224</v>
      </c>
      <c r="S13" s="173">
        <f t="shared" si="3"/>
        <v>413</v>
      </c>
      <c r="T13" s="118">
        <v>217</v>
      </c>
      <c r="U13" s="115">
        <v>212</v>
      </c>
      <c r="V13" s="176">
        <f t="shared" si="4"/>
        <v>429</v>
      </c>
      <c r="W13" s="118">
        <v>195</v>
      </c>
      <c r="X13" s="115">
        <v>204</v>
      </c>
      <c r="Y13" s="173">
        <f t="shared" si="5"/>
        <v>399</v>
      </c>
      <c r="Z13" s="118">
        <v>215</v>
      </c>
      <c r="AA13" s="115">
        <v>214</v>
      </c>
      <c r="AB13" s="173">
        <f t="shared" si="6"/>
        <v>429</v>
      </c>
      <c r="AC13" s="118">
        <v>228</v>
      </c>
      <c r="AD13" s="115">
        <v>209</v>
      </c>
      <c r="AE13" s="173">
        <f t="shared" si="7"/>
        <v>437</v>
      </c>
      <c r="AF13" s="118">
        <v>220</v>
      </c>
      <c r="AG13" s="115">
        <v>226</v>
      </c>
      <c r="AH13" s="173">
        <f t="shared" si="8"/>
        <v>446</v>
      </c>
      <c r="AI13" s="181">
        <f t="shared" si="9"/>
        <v>1264</v>
      </c>
      <c r="AJ13" s="182">
        <f t="shared" si="10"/>
        <v>1289</v>
      </c>
      <c r="AK13" s="183">
        <f t="shared" si="11"/>
        <v>2553</v>
      </c>
      <c r="AL13" s="100" t="s">
        <v>35</v>
      </c>
    </row>
    <row r="14" spans="1:38" ht="15.75" customHeight="1">
      <c r="A14" s="99"/>
      <c r="B14" s="99"/>
      <c r="C14" s="100" t="s">
        <v>36</v>
      </c>
      <c r="D14" s="110">
        <v>8</v>
      </c>
      <c r="E14" s="111">
        <v>1</v>
      </c>
      <c r="F14" s="112">
        <f t="shared" si="0"/>
        <v>9</v>
      </c>
      <c r="G14" s="113">
        <v>10</v>
      </c>
      <c r="H14" s="114">
        <v>10</v>
      </c>
      <c r="I14" s="114">
        <v>8</v>
      </c>
      <c r="J14" s="114">
        <v>9</v>
      </c>
      <c r="K14" s="114">
        <v>9</v>
      </c>
      <c r="L14" s="115">
        <v>9</v>
      </c>
      <c r="M14" s="173">
        <f t="shared" si="1"/>
        <v>55</v>
      </c>
      <c r="N14" s="116">
        <v>3</v>
      </c>
      <c r="O14" s="116">
        <v>22</v>
      </c>
      <c r="P14" s="175">
        <f t="shared" si="2"/>
        <v>80</v>
      </c>
      <c r="Q14" s="117">
        <v>115</v>
      </c>
      <c r="R14" s="115">
        <v>113</v>
      </c>
      <c r="S14" s="173">
        <f t="shared" si="3"/>
        <v>228</v>
      </c>
      <c r="T14" s="118">
        <v>115</v>
      </c>
      <c r="U14" s="115">
        <v>113</v>
      </c>
      <c r="V14" s="176">
        <f t="shared" si="4"/>
        <v>228</v>
      </c>
      <c r="W14" s="118">
        <v>109</v>
      </c>
      <c r="X14" s="115">
        <v>117</v>
      </c>
      <c r="Y14" s="173">
        <f t="shared" si="5"/>
        <v>226</v>
      </c>
      <c r="Z14" s="118">
        <v>122</v>
      </c>
      <c r="AA14" s="115">
        <v>121</v>
      </c>
      <c r="AB14" s="173">
        <f t="shared" si="6"/>
        <v>243</v>
      </c>
      <c r="AC14" s="118">
        <v>113</v>
      </c>
      <c r="AD14" s="115">
        <v>111</v>
      </c>
      <c r="AE14" s="173">
        <f t="shared" si="7"/>
        <v>224</v>
      </c>
      <c r="AF14" s="118">
        <v>129</v>
      </c>
      <c r="AG14" s="115">
        <v>107</v>
      </c>
      <c r="AH14" s="173">
        <f t="shared" si="8"/>
        <v>236</v>
      </c>
      <c r="AI14" s="181">
        <f t="shared" si="9"/>
        <v>703</v>
      </c>
      <c r="AJ14" s="182">
        <f t="shared" si="10"/>
        <v>682</v>
      </c>
      <c r="AK14" s="183">
        <f t="shared" si="11"/>
        <v>1385</v>
      </c>
      <c r="AL14" s="100" t="s">
        <v>36</v>
      </c>
    </row>
    <row r="15" spans="1:38" ht="15.75" customHeight="1">
      <c r="A15" s="99"/>
      <c r="B15" s="99"/>
      <c r="C15" s="100" t="s">
        <v>37</v>
      </c>
      <c r="D15" s="110">
        <v>7</v>
      </c>
      <c r="E15" s="111">
        <v>0</v>
      </c>
      <c r="F15" s="112">
        <f t="shared" si="0"/>
        <v>7</v>
      </c>
      <c r="G15" s="113">
        <v>9</v>
      </c>
      <c r="H15" s="114">
        <v>12</v>
      </c>
      <c r="I15" s="114">
        <v>8</v>
      </c>
      <c r="J15" s="114">
        <v>9</v>
      </c>
      <c r="K15" s="114">
        <v>10</v>
      </c>
      <c r="L15" s="115">
        <v>12</v>
      </c>
      <c r="M15" s="173">
        <f t="shared" si="1"/>
        <v>60</v>
      </c>
      <c r="N15" s="116">
        <v>1</v>
      </c>
      <c r="O15" s="116">
        <v>20</v>
      </c>
      <c r="P15" s="175">
        <f t="shared" si="2"/>
        <v>81</v>
      </c>
      <c r="Q15" s="117">
        <v>125</v>
      </c>
      <c r="R15" s="115">
        <v>132</v>
      </c>
      <c r="S15" s="173">
        <f t="shared" si="3"/>
        <v>257</v>
      </c>
      <c r="T15" s="118">
        <v>150</v>
      </c>
      <c r="U15" s="115">
        <v>132</v>
      </c>
      <c r="V15" s="176">
        <f t="shared" si="4"/>
        <v>282</v>
      </c>
      <c r="W15" s="118">
        <v>130</v>
      </c>
      <c r="X15" s="115">
        <v>129</v>
      </c>
      <c r="Y15" s="173">
        <f t="shared" si="5"/>
        <v>259</v>
      </c>
      <c r="Z15" s="118">
        <v>151</v>
      </c>
      <c r="AA15" s="115">
        <v>136</v>
      </c>
      <c r="AB15" s="173">
        <f t="shared" si="6"/>
        <v>287</v>
      </c>
      <c r="AC15" s="118">
        <v>148</v>
      </c>
      <c r="AD15" s="115">
        <v>134</v>
      </c>
      <c r="AE15" s="173">
        <f t="shared" si="7"/>
        <v>282</v>
      </c>
      <c r="AF15" s="118">
        <v>149</v>
      </c>
      <c r="AG15" s="115">
        <v>163</v>
      </c>
      <c r="AH15" s="173">
        <f t="shared" si="8"/>
        <v>312</v>
      </c>
      <c r="AI15" s="181">
        <f t="shared" si="9"/>
        <v>853</v>
      </c>
      <c r="AJ15" s="182">
        <f t="shared" si="10"/>
        <v>826</v>
      </c>
      <c r="AK15" s="183">
        <f t="shared" si="11"/>
        <v>1679</v>
      </c>
      <c r="AL15" s="100" t="s">
        <v>37</v>
      </c>
    </row>
    <row r="16" spans="1:38" ht="15.75" customHeight="1">
      <c r="A16" s="99"/>
      <c r="B16" s="99"/>
      <c r="C16" s="119" t="s">
        <v>38</v>
      </c>
      <c r="D16" s="120">
        <v>2</v>
      </c>
      <c r="E16" s="121">
        <v>0</v>
      </c>
      <c r="F16" s="122">
        <f t="shared" si="0"/>
        <v>2</v>
      </c>
      <c r="G16" s="113">
        <v>5</v>
      </c>
      <c r="H16" s="114">
        <v>5</v>
      </c>
      <c r="I16" s="114">
        <v>5</v>
      </c>
      <c r="J16" s="114">
        <v>5</v>
      </c>
      <c r="K16" s="114">
        <v>5</v>
      </c>
      <c r="L16" s="115">
        <v>6</v>
      </c>
      <c r="M16" s="173">
        <f t="shared" si="1"/>
        <v>31</v>
      </c>
      <c r="N16" s="116">
        <v>0</v>
      </c>
      <c r="O16" s="116">
        <v>14</v>
      </c>
      <c r="P16" s="175">
        <f t="shared" si="2"/>
        <v>45</v>
      </c>
      <c r="Q16" s="117">
        <v>89</v>
      </c>
      <c r="R16" s="115">
        <v>84</v>
      </c>
      <c r="S16" s="173">
        <f t="shared" si="3"/>
        <v>173</v>
      </c>
      <c r="T16" s="118">
        <v>79</v>
      </c>
      <c r="U16" s="115">
        <v>72</v>
      </c>
      <c r="V16" s="176">
        <f t="shared" si="4"/>
        <v>151</v>
      </c>
      <c r="W16" s="118">
        <v>99</v>
      </c>
      <c r="X16" s="115">
        <v>78</v>
      </c>
      <c r="Y16" s="173">
        <f t="shared" si="5"/>
        <v>177</v>
      </c>
      <c r="Z16" s="118">
        <v>101</v>
      </c>
      <c r="AA16" s="115">
        <v>86</v>
      </c>
      <c r="AB16" s="173">
        <f t="shared" si="6"/>
        <v>187</v>
      </c>
      <c r="AC16" s="118">
        <v>77</v>
      </c>
      <c r="AD16" s="115">
        <v>78</v>
      </c>
      <c r="AE16" s="173">
        <f t="shared" si="7"/>
        <v>155</v>
      </c>
      <c r="AF16" s="118">
        <v>104</v>
      </c>
      <c r="AG16" s="115">
        <v>92</v>
      </c>
      <c r="AH16" s="173">
        <f t="shared" si="8"/>
        <v>196</v>
      </c>
      <c r="AI16" s="181">
        <f t="shared" si="9"/>
        <v>549</v>
      </c>
      <c r="AJ16" s="182">
        <f t="shared" si="10"/>
        <v>490</v>
      </c>
      <c r="AK16" s="183">
        <f t="shared" si="11"/>
        <v>1039</v>
      </c>
      <c r="AL16" s="119" t="s">
        <v>38</v>
      </c>
    </row>
    <row r="17" spans="1:38" ht="15.75" customHeight="1">
      <c r="A17" s="99"/>
      <c r="B17" s="99"/>
      <c r="C17" s="100" t="s">
        <v>39</v>
      </c>
      <c r="D17" s="110">
        <v>2</v>
      </c>
      <c r="E17" s="111">
        <v>0</v>
      </c>
      <c r="F17" s="112">
        <f t="shared" si="0"/>
        <v>2</v>
      </c>
      <c r="G17" s="113">
        <v>4</v>
      </c>
      <c r="H17" s="114">
        <v>5</v>
      </c>
      <c r="I17" s="114">
        <v>4</v>
      </c>
      <c r="J17" s="114">
        <v>4</v>
      </c>
      <c r="K17" s="114">
        <v>4</v>
      </c>
      <c r="L17" s="115">
        <v>5</v>
      </c>
      <c r="M17" s="173">
        <f t="shared" si="1"/>
        <v>26</v>
      </c>
      <c r="N17" s="116">
        <v>0</v>
      </c>
      <c r="O17" s="116">
        <v>16</v>
      </c>
      <c r="P17" s="175">
        <f t="shared" si="2"/>
        <v>42</v>
      </c>
      <c r="Q17" s="117">
        <v>64</v>
      </c>
      <c r="R17" s="115">
        <v>79</v>
      </c>
      <c r="S17" s="173">
        <f t="shared" si="3"/>
        <v>143</v>
      </c>
      <c r="T17" s="118">
        <v>74</v>
      </c>
      <c r="U17" s="115">
        <v>73</v>
      </c>
      <c r="V17" s="176">
        <f t="shared" si="4"/>
        <v>147</v>
      </c>
      <c r="W17" s="118">
        <v>81</v>
      </c>
      <c r="X17" s="115">
        <v>68</v>
      </c>
      <c r="Y17" s="173">
        <f t="shared" si="5"/>
        <v>149</v>
      </c>
      <c r="Z17" s="118">
        <v>66</v>
      </c>
      <c r="AA17" s="115">
        <v>70</v>
      </c>
      <c r="AB17" s="173">
        <f t="shared" si="6"/>
        <v>136</v>
      </c>
      <c r="AC17" s="118">
        <v>59</v>
      </c>
      <c r="AD17" s="115">
        <v>68</v>
      </c>
      <c r="AE17" s="173">
        <f t="shared" si="7"/>
        <v>127</v>
      </c>
      <c r="AF17" s="118">
        <v>74</v>
      </c>
      <c r="AG17" s="115">
        <v>81</v>
      </c>
      <c r="AH17" s="173">
        <f t="shared" si="8"/>
        <v>155</v>
      </c>
      <c r="AI17" s="181">
        <f t="shared" si="9"/>
        <v>418</v>
      </c>
      <c r="AJ17" s="182">
        <f t="shared" si="10"/>
        <v>439</v>
      </c>
      <c r="AK17" s="183">
        <f t="shared" si="11"/>
        <v>857</v>
      </c>
      <c r="AL17" s="100" t="s">
        <v>39</v>
      </c>
    </row>
    <row r="18" spans="1:38" ht="15.75" customHeight="1">
      <c r="C18" s="100" t="s">
        <v>40</v>
      </c>
      <c r="D18" s="110">
        <v>1</v>
      </c>
      <c r="E18" s="111">
        <v>0</v>
      </c>
      <c r="F18" s="112">
        <f t="shared" si="0"/>
        <v>1</v>
      </c>
      <c r="G18" s="113">
        <v>3</v>
      </c>
      <c r="H18" s="114">
        <v>3</v>
      </c>
      <c r="I18" s="114">
        <v>4</v>
      </c>
      <c r="J18" s="114">
        <v>3</v>
      </c>
      <c r="K18" s="114">
        <v>3</v>
      </c>
      <c r="L18" s="115">
        <v>3</v>
      </c>
      <c r="M18" s="173">
        <f t="shared" si="1"/>
        <v>19</v>
      </c>
      <c r="N18" s="116">
        <v>0</v>
      </c>
      <c r="O18" s="116">
        <v>8</v>
      </c>
      <c r="P18" s="175">
        <f t="shared" si="2"/>
        <v>27</v>
      </c>
      <c r="Q18" s="117">
        <v>56</v>
      </c>
      <c r="R18" s="115">
        <v>39</v>
      </c>
      <c r="S18" s="176">
        <f t="shared" si="3"/>
        <v>95</v>
      </c>
      <c r="T18" s="118">
        <v>51</v>
      </c>
      <c r="U18" s="115">
        <v>39</v>
      </c>
      <c r="V18" s="176">
        <f t="shared" si="4"/>
        <v>90</v>
      </c>
      <c r="W18" s="118">
        <v>58</v>
      </c>
      <c r="X18" s="115">
        <v>57</v>
      </c>
      <c r="Y18" s="173">
        <f t="shared" si="5"/>
        <v>115</v>
      </c>
      <c r="Z18" s="118">
        <v>56</v>
      </c>
      <c r="AA18" s="115">
        <v>49</v>
      </c>
      <c r="AB18" s="173">
        <f t="shared" si="6"/>
        <v>105</v>
      </c>
      <c r="AC18" s="118">
        <v>59</v>
      </c>
      <c r="AD18" s="115">
        <v>46</v>
      </c>
      <c r="AE18" s="173">
        <f t="shared" si="7"/>
        <v>105</v>
      </c>
      <c r="AF18" s="118">
        <v>52</v>
      </c>
      <c r="AG18" s="115">
        <v>46</v>
      </c>
      <c r="AH18" s="173">
        <f t="shared" si="8"/>
        <v>98</v>
      </c>
      <c r="AI18" s="181">
        <f t="shared" si="9"/>
        <v>332</v>
      </c>
      <c r="AJ18" s="182">
        <f t="shared" si="10"/>
        <v>276</v>
      </c>
      <c r="AK18" s="183">
        <f t="shared" si="11"/>
        <v>608</v>
      </c>
      <c r="AL18" s="100" t="s">
        <v>40</v>
      </c>
    </row>
    <row r="19" spans="1:38" ht="15.75" customHeight="1">
      <c r="A19" s="99"/>
      <c r="B19" s="99"/>
      <c r="C19" s="100" t="s">
        <v>41</v>
      </c>
      <c r="D19" s="110">
        <v>4</v>
      </c>
      <c r="E19" s="111">
        <v>0</v>
      </c>
      <c r="F19" s="112">
        <f t="shared" si="0"/>
        <v>4</v>
      </c>
      <c r="G19" s="113">
        <v>7</v>
      </c>
      <c r="H19" s="114">
        <v>7</v>
      </c>
      <c r="I19" s="114">
        <v>7</v>
      </c>
      <c r="J19" s="114">
        <v>7</v>
      </c>
      <c r="K19" s="114">
        <v>6</v>
      </c>
      <c r="L19" s="115">
        <v>8</v>
      </c>
      <c r="M19" s="173">
        <f t="shared" si="1"/>
        <v>42</v>
      </c>
      <c r="N19" s="116">
        <v>0</v>
      </c>
      <c r="O19" s="116">
        <v>16</v>
      </c>
      <c r="P19" s="175">
        <f t="shared" si="2"/>
        <v>58</v>
      </c>
      <c r="Q19" s="117">
        <v>115</v>
      </c>
      <c r="R19" s="115">
        <v>105</v>
      </c>
      <c r="S19" s="173">
        <f t="shared" si="3"/>
        <v>220</v>
      </c>
      <c r="T19" s="118">
        <v>119</v>
      </c>
      <c r="U19" s="115">
        <v>99</v>
      </c>
      <c r="V19" s="176">
        <f t="shared" si="4"/>
        <v>218</v>
      </c>
      <c r="W19" s="118">
        <v>110</v>
      </c>
      <c r="X19" s="115">
        <v>106</v>
      </c>
      <c r="Y19" s="173">
        <f t="shared" si="5"/>
        <v>216</v>
      </c>
      <c r="Z19" s="118">
        <v>109</v>
      </c>
      <c r="AA19" s="115">
        <v>111</v>
      </c>
      <c r="AB19" s="173">
        <f t="shared" si="6"/>
        <v>220</v>
      </c>
      <c r="AC19" s="118">
        <v>102</v>
      </c>
      <c r="AD19" s="115">
        <v>90</v>
      </c>
      <c r="AE19" s="173">
        <f t="shared" si="7"/>
        <v>192</v>
      </c>
      <c r="AF19" s="118">
        <v>102</v>
      </c>
      <c r="AG19" s="115">
        <v>121</v>
      </c>
      <c r="AH19" s="173">
        <f t="shared" si="8"/>
        <v>223</v>
      </c>
      <c r="AI19" s="181">
        <f t="shared" si="9"/>
        <v>657</v>
      </c>
      <c r="AJ19" s="182">
        <f t="shared" si="10"/>
        <v>632</v>
      </c>
      <c r="AK19" s="183">
        <f t="shared" si="11"/>
        <v>1289</v>
      </c>
      <c r="AL19" s="100" t="s">
        <v>41</v>
      </c>
    </row>
    <row r="20" spans="1:38" ht="15.75" customHeight="1">
      <c r="A20" s="99"/>
      <c r="B20" s="99"/>
      <c r="C20" s="100" t="s">
        <v>42</v>
      </c>
      <c r="D20" s="110">
        <v>0</v>
      </c>
      <c r="E20" s="111">
        <v>0</v>
      </c>
      <c r="F20" s="112">
        <f t="shared" si="0"/>
        <v>0</v>
      </c>
      <c r="G20" s="113">
        <v>0</v>
      </c>
      <c r="H20" s="114">
        <v>0</v>
      </c>
      <c r="I20" s="114">
        <v>0</v>
      </c>
      <c r="J20" s="114">
        <v>0</v>
      </c>
      <c r="K20" s="114">
        <v>0</v>
      </c>
      <c r="L20" s="115">
        <v>0</v>
      </c>
      <c r="M20" s="173">
        <f t="shared" si="1"/>
        <v>0</v>
      </c>
      <c r="N20" s="116">
        <v>0</v>
      </c>
      <c r="O20" s="116">
        <v>0</v>
      </c>
      <c r="P20" s="175">
        <f t="shared" si="2"/>
        <v>0</v>
      </c>
      <c r="Q20" s="117">
        <v>0</v>
      </c>
      <c r="R20" s="115">
        <v>0</v>
      </c>
      <c r="S20" s="173">
        <f t="shared" si="3"/>
        <v>0</v>
      </c>
      <c r="T20" s="118">
        <v>0</v>
      </c>
      <c r="U20" s="115">
        <v>0</v>
      </c>
      <c r="V20" s="176">
        <f t="shared" si="4"/>
        <v>0</v>
      </c>
      <c r="W20" s="118">
        <v>0</v>
      </c>
      <c r="X20" s="115">
        <v>0</v>
      </c>
      <c r="Y20" s="173">
        <f t="shared" si="5"/>
        <v>0</v>
      </c>
      <c r="Z20" s="118">
        <v>0</v>
      </c>
      <c r="AA20" s="115">
        <v>0</v>
      </c>
      <c r="AB20" s="173">
        <f t="shared" si="6"/>
        <v>0</v>
      </c>
      <c r="AC20" s="118">
        <v>0</v>
      </c>
      <c r="AD20" s="115">
        <v>0</v>
      </c>
      <c r="AE20" s="173">
        <f t="shared" si="7"/>
        <v>0</v>
      </c>
      <c r="AF20" s="118">
        <v>0</v>
      </c>
      <c r="AG20" s="115">
        <v>0</v>
      </c>
      <c r="AH20" s="173">
        <f t="shared" si="8"/>
        <v>0</v>
      </c>
      <c r="AI20" s="181">
        <f t="shared" si="9"/>
        <v>0</v>
      </c>
      <c r="AJ20" s="182">
        <f t="shared" si="10"/>
        <v>0</v>
      </c>
      <c r="AK20" s="183">
        <f t="shared" si="11"/>
        <v>0</v>
      </c>
      <c r="AL20" s="100" t="s">
        <v>42</v>
      </c>
    </row>
    <row r="21" spans="1:38" ht="15.75" customHeight="1">
      <c r="A21" s="99"/>
      <c r="B21" s="99"/>
      <c r="C21" s="100" t="s">
        <v>43</v>
      </c>
      <c r="D21" s="110">
        <v>4</v>
      </c>
      <c r="E21" s="111">
        <v>0</v>
      </c>
      <c r="F21" s="112">
        <f t="shared" si="0"/>
        <v>4</v>
      </c>
      <c r="G21" s="113">
        <v>8</v>
      </c>
      <c r="H21" s="114">
        <v>6</v>
      </c>
      <c r="I21" s="114">
        <v>8</v>
      </c>
      <c r="J21" s="114">
        <v>6</v>
      </c>
      <c r="K21" s="114">
        <v>7</v>
      </c>
      <c r="L21" s="115">
        <v>8</v>
      </c>
      <c r="M21" s="173">
        <f t="shared" si="1"/>
        <v>43</v>
      </c>
      <c r="N21" s="116">
        <v>0</v>
      </c>
      <c r="O21" s="116">
        <v>12</v>
      </c>
      <c r="P21" s="175">
        <f t="shared" si="2"/>
        <v>55</v>
      </c>
      <c r="Q21" s="117">
        <v>86</v>
      </c>
      <c r="R21" s="115">
        <v>101</v>
      </c>
      <c r="S21" s="173">
        <f t="shared" si="3"/>
        <v>187</v>
      </c>
      <c r="T21" s="118">
        <v>85</v>
      </c>
      <c r="U21" s="115">
        <v>77</v>
      </c>
      <c r="V21" s="176">
        <f t="shared" si="4"/>
        <v>162</v>
      </c>
      <c r="W21" s="118">
        <v>101</v>
      </c>
      <c r="X21" s="115">
        <v>100</v>
      </c>
      <c r="Y21" s="173">
        <f t="shared" si="5"/>
        <v>201</v>
      </c>
      <c r="Z21" s="118">
        <v>80</v>
      </c>
      <c r="AA21" s="115">
        <v>94</v>
      </c>
      <c r="AB21" s="173">
        <f t="shared" si="6"/>
        <v>174</v>
      </c>
      <c r="AC21" s="118">
        <v>86</v>
      </c>
      <c r="AD21" s="115">
        <v>91</v>
      </c>
      <c r="AE21" s="173">
        <f t="shared" si="7"/>
        <v>177</v>
      </c>
      <c r="AF21" s="118">
        <v>96</v>
      </c>
      <c r="AG21" s="115">
        <v>95</v>
      </c>
      <c r="AH21" s="173">
        <f t="shared" si="8"/>
        <v>191</v>
      </c>
      <c r="AI21" s="181">
        <f t="shared" si="9"/>
        <v>534</v>
      </c>
      <c r="AJ21" s="182">
        <f t="shared" si="10"/>
        <v>558</v>
      </c>
      <c r="AK21" s="183">
        <f t="shared" si="11"/>
        <v>1092</v>
      </c>
      <c r="AL21" s="100" t="s">
        <v>43</v>
      </c>
    </row>
    <row r="22" spans="1:38" ht="15.75" customHeight="1">
      <c r="C22" s="100" t="s">
        <v>44</v>
      </c>
      <c r="D22" s="110">
        <v>0</v>
      </c>
      <c r="E22" s="111">
        <v>0</v>
      </c>
      <c r="F22" s="112">
        <f t="shared" si="0"/>
        <v>0</v>
      </c>
      <c r="G22" s="113">
        <v>0</v>
      </c>
      <c r="H22" s="114">
        <v>0</v>
      </c>
      <c r="I22" s="114">
        <v>0</v>
      </c>
      <c r="J22" s="114">
        <v>0</v>
      </c>
      <c r="K22" s="114">
        <v>0</v>
      </c>
      <c r="L22" s="115">
        <v>0</v>
      </c>
      <c r="M22" s="173">
        <f t="shared" si="1"/>
        <v>0</v>
      </c>
      <c r="N22" s="116">
        <v>0</v>
      </c>
      <c r="O22" s="116">
        <v>0</v>
      </c>
      <c r="P22" s="175">
        <f t="shared" si="2"/>
        <v>0</v>
      </c>
      <c r="Q22" s="117">
        <v>0</v>
      </c>
      <c r="R22" s="115">
        <v>0</v>
      </c>
      <c r="S22" s="176">
        <f t="shared" si="3"/>
        <v>0</v>
      </c>
      <c r="T22" s="118">
        <v>0</v>
      </c>
      <c r="U22" s="115">
        <v>0</v>
      </c>
      <c r="V22" s="176">
        <f t="shared" si="4"/>
        <v>0</v>
      </c>
      <c r="W22" s="118">
        <v>0</v>
      </c>
      <c r="X22" s="115">
        <v>0</v>
      </c>
      <c r="Y22" s="173">
        <f t="shared" si="5"/>
        <v>0</v>
      </c>
      <c r="Z22" s="118">
        <v>0</v>
      </c>
      <c r="AA22" s="115">
        <v>0</v>
      </c>
      <c r="AB22" s="173">
        <f t="shared" si="6"/>
        <v>0</v>
      </c>
      <c r="AC22" s="118">
        <v>0</v>
      </c>
      <c r="AD22" s="115">
        <v>0</v>
      </c>
      <c r="AE22" s="173">
        <f t="shared" si="7"/>
        <v>0</v>
      </c>
      <c r="AF22" s="118">
        <v>0</v>
      </c>
      <c r="AG22" s="115">
        <v>0</v>
      </c>
      <c r="AH22" s="173">
        <f t="shared" si="8"/>
        <v>0</v>
      </c>
      <c r="AI22" s="181">
        <f t="shared" si="9"/>
        <v>0</v>
      </c>
      <c r="AJ22" s="182">
        <f t="shared" si="10"/>
        <v>0</v>
      </c>
      <c r="AK22" s="183">
        <f t="shared" si="11"/>
        <v>0</v>
      </c>
      <c r="AL22" s="100" t="s">
        <v>44</v>
      </c>
    </row>
    <row r="23" spans="1:38" ht="15.75" customHeight="1">
      <c r="C23" s="100" t="s">
        <v>45</v>
      </c>
      <c r="D23" s="110">
        <v>1</v>
      </c>
      <c r="E23" s="111">
        <v>0</v>
      </c>
      <c r="F23" s="112">
        <f t="shared" si="0"/>
        <v>1</v>
      </c>
      <c r="G23" s="113">
        <v>3</v>
      </c>
      <c r="H23" s="114">
        <v>3</v>
      </c>
      <c r="I23" s="114">
        <v>3</v>
      </c>
      <c r="J23" s="114">
        <v>3</v>
      </c>
      <c r="K23" s="114">
        <v>3</v>
      </c>
      <c r="L23" s="115">
        <v>3</v>
      </c>
      <c r="M23" s="173">
        <f t="shared" si="1"/>
        <v>18</v>
      </c>
      <c r="N23" s="116">
        <v>0</v>
      </c>
      <c r="O23" s="116">
        <v>7</v>
      </c>
      <c r="P23" s="175">
        <f t="shared" si="2"/>
        <v>25</v>
      </c>
      <c r="Q23" s="117">
        <v>54</v>
      </c>
      <c r="R23" s="115">
        <v>39</v>
      </c>
      <c r="S23" s="176">
        <f t="shared" si="3"/>
        <v>93</v>
      </c>
      <c r="T23" s="118">
        <v>54</v>
      </c>
      <c r="U23" s="115">
        <v>36</v>
      </c>
      <c r="V23" s="176">
        <f t="shared" si="4"/>
        <v>90</v>
      </c>
      <c r="W23" s="118">
        <v>51</v>
      </c>
      <c r="X23" s="115">
        <v>48</v>
      </c>
      <c r="Y23" s="173">
        <f t="shared" si="5"/>
        <v>99</v>
      </c>
      <c r="Z23" s="118">
        <v>48</v>
      </c>
      <c r="AA23" s="115">
        <v>47</v>
      </c>
      <c r="AB23" s="173">
        <f t="shared" si="6"/>
        <v>95</v>
      </c>
      <c r="AC23" s="118">
        <v>38</v>
      </c>
      <c r="AD23" s="115">
        <v>45</v>
      </c>
      <c r="AE23" s="173">
        <f t="shared" si="7"/>
        <v>83</v>
      </c>
      <c r="AF23" s="118">
        <v>45</v>
      </c>
      <c r="AG23" s="115">
        <v>51</v>
      </c>
      <c r="AH23" s="173">
        <f t="shared" si="8"/>
        <v>96</v>
      </c>
      <c r="AI23" s="181">
        <f t="shared" si="9"/>
        <v>290</v>
      </c>
      <c r="AJ23" s="182">
        <f t="shared" si="10"/>
        <v>266</v>
      </c>
      <c r="AK23" s="183">
        <f t="shared" si="11"/>
        <v>556</v>
      </c>
      <c r="AL23" s="100" t="s">
        <v>45</v>
      </c>
    </row>
    <row r="24" spans="1:38" ht="15.75" customHeight="1">
      <c r="A24" s="99"/>
      <c r="B24" s="99"/>
      <c r="C24" s="100" t="s">
        <v>46</v>
      </c>
      <c r="D24" s="110">
        <v>8</v>
      </c>
      <c r="E24" s="111">
        <v>0</v>
      </c>
      <c r="F24" s="112">
        <f t="shared" si="0"/>
        <v>8</v>
      </c>
      <c r="G24" s="113">
        <v>9</v>
      </c>
      <c r="H24" s="114">
        <v>8</v>
      </c>
      <c r="I24" s="114">
        <v>9</v>
      </c>
      <c r="J24" s="114">
        <v>8</v>
      </c>
      <c r="K24" s="114">
        <v>9</v>
      </c>
      <c r="L24" s="115">
        <v>9</v>
      </c>
      <c r="M24" s="173">
        <f t="shared" si="1"/>
        <v>52</v>
      </c>
      <c r="N24" s="116">
        <v>0</v>
      </c>
      <c r="O24" s="116">
        <v>29</v>
      </c>
      <c r="P24" s="175">
        <f t="shared" si="2"/>
        <v>81</v>
      </c>
      <c r="Q24" s="117">
        <v>95</v>
      </c>
      <c r="R24" s="115">
        <v>86</v>
      </c>
      <c r="S24" s="173">
        <f t="shared" si="3"/>
        <v>181</v>
      </c>
      <c r="T24" s="118">
        <v>87</v>
      </c>
      <c r="U24" s="115">
        <v>94</v>
      </c>
      <c r="V24" s="176">
        <f t="shared" si="4"/>
        <v>181</v>
      </c>
      <c r="W24" s="118">
        <v>102</v>
      </c>
      <c r="X24" s="115">
        <v>96</v>
      </c>
      <c r="Y24" s="173">
        <f t="shared" si="5"/>
        <v>198</v>
      </c>
      <c r="Z24" s="118">
        <v>116</v>
      </c>
      <c r="AA24" s="115">
        <v>86</v>
      </c>
      <c r="AB24" s="173">
        <f t="shared" si="6"/>
        <v>202</v>
      </c>
      <c r="AC24" s="118">
        <v>96</v>
      </c>
      <c r="AD24" s="115">
        <v>89</v>
      </c>
      <c r="AE24" s="173">
        <f t="shared" si="7"/>
        <v>185</v>
      </c>
      <c r="AF24" s="118">
        <v>101</v>
      </c>
      <c r="AG24" s="115">
        <v>110</v>
      </c>
      <c r="AH24" s="173">
        <f t="shared" si="8"/>
        <v>211</v>
      </c>
      <c r="AI24" s="181">
        <f t="shared" si="9"/>
        <v>597</v>
      </c>
      <c r="AJ24" s="182">
        <f t="shared" si="10"/>
        <v>561</v>
      </c>
      <c r="AK24" s="183">
        <f t="shared" si="11"/>
        <v>1158</v>
      </c>
      <c r="AL24" s="100" t="s">
        <v>46</v>
      </c>
    </row>
    <row r="25" spans="1:38" ht="15.75" customHeight="1" thickBot="1">
      <c r="A25" s="99"/>
      <c r="B25" s="99"/>
      <c r="C25" s="123" t="s">
        <v>47</v>
      </c>
      <c r="D25" s="124">
        <v>2</v>
      </c>
      <c r="E25" s="125">
        <v>0</v>
      </c>
      <c r="F25" s="126">
        <f t="shared" si="0"/>
        <v>2</v>
      </c>
      <c r="G25" s="127">
        <v>2</v>
      </c>
      <c r="H25" s="128">
        <v>2</v>
      </c>
      <c r="I25" s="128">
        <v>3</v>
      </c>
      <c r="J25" s="128">
        <v>2</v>
      </c>
      <c r="K25" s="128">
        <v>3</v>
      </c>
      <c r="L25" s="129">
        <v>3</v>
      </c>
      <c r="M25" s="165">
        <f t="shared" si="1"/>
        <v>15</v>
      </c>
      <c r="N25" s="130">
        <v>0</v>
      </c>
      <c r="O25" s="130">
        <v>5</v>
      </c>
      <c r="P25" s="166">
        <f t="shared" si="2"/>
        <v>20</v>
      </c>
      <c r="Q25" s="131">
        <v>28</v>
      </c>
      <c r="R25" s="129">
        <v>30</v>
      </c>
      <c r="S25" s="165">
        <f t="shared" si="3"/>
        <v>58</v>
      </c>
      <c r="T25" s="132">
        <v>30</v>
      </c>
      <c r="U25" s="129">
        <v>21</v>
      </c>
      <c r="V25" s="169">
        <f t="shared" si="4"/>
        <v>51</v>
      </c>
      <c r="W25" s="132">
        <v>30</v>
      </c>
      <c r="X25" s="129">
        <v>29</v>
      </c>
      <c r="Y25" s="165">
        <f t="shared" si="5"/>
        <v>59</v>
      </c>
      <c r="Z25" s="132">
        <v>23</v>
      </c>
      <c r="AA25" s="129">
        <v>29</v>
      </c>
      <c r="AB25" s="165">
        <f t="shared" si="6"/>
        <v>52</v>
      </c>
      <c r="AC25" s="132">
        <v>45</v>
      </c>
      <c r="AD25" s="129">
        <v>33</v>
      </c>
      <c r="AE25" s="165">
        <f t="shared" si="7"/>
        <v>78</v>
      </c>
      <c r="AF25" s="132">
        <v>35</v>
      </c>
      <c r="AG25" s="129">
        <v>31</v>
      </c>
      <c r="AH25" s="165">
        <f t="shared" si="8"/>
        <v>66</v>
      </c>
      <c r="AI25" s="168">
        <f t="shared" si="9"/>
        <v>191</v>
      </c>
      <c r="AJ25" s="163">
        <f t="shared" si="10"/>
        <v>173</v>
      </c>
      <c r="AK25" s="170">
        <f t="shared" si="11"/>
        <v>364</v>
      </c>
      <c r="AL25" s="123" t="s">
        <v>47</v>
      </c>
    </row>
    <row r="26" spans="1:38" s="171" customFormat="1" ht="21.75" customHeight="1" thickBot="1">
      <c r="A26" s="159"/>
      <c r="B26" s="159"/>
      <c r="C26" s="160" t="s">
        <v>18</v>
      </c>
      <c r="D26" s="161">
        <f t="shared" ref="D26:AK26" si="12">SUM(D6:D25)</f>
        <v>155</v>
      </c>
      <c r="E26" s="162">
        <f t="shared" si="12"/>
        <v>8</v>
      </c>
      <c r="F26" s="163">
        <f t="shared" si="12"/>
        <v>163</v>
      </c>
      <c r="G26" s="164">
        <f t="shared" si="12"/>
        <v>271</v>
      </c>
      <c r="H26" s="162">
        <f t="shared" si="12"/>
        <v>264</v>
      </c>
      <c r="I26" s="162">
        <f t="shared" si="12"/>
        <v>253</v>
      </c>
      <c r="J26" s="162">
        <f t="shared" si="12"/>
        <v>254</v>
      </c>
      <c r="K26" s="162">
        <f t="shared" si="12"/>
        <v>263</v>
      </c>
      <c r="L26" s="163">
        <f t="shared" si="12"/>
        <v>270</v>
      </c>
      <c r="M26" s="165">
        <f t="shared" si="12"/>
        <v>1575</v>
      </c>
      <c r="N26" s="165">
        <f t="shared" si="12"/>
        <v>36</v>
      </c>
      <c r="O26" s="165">
        <f t="shared" si="12"/>
        <v>586</v>
      </c>
      <c r="P26" s="166">
        <f t="shared" si="12"/>
        <v>2197</v>
      </c>
      <c r="Q26" s="167">
        <f t="shared" si="12"/>
        <v>3559</v>
      </c>
      <c r="R26" s="163">
        <f t="shared" si="12"/>
        <v>3495</v>
      </c>
      <c r="S26" s="165">
        <f t="shared" si="12"/>
        <v>7054</v>
      </c>
      <c r="T26" s="168">
        <f t="shared" si="12"/>
        <v>3627</v>
      </c>
      <c r="U26" s="163">
        <f t="shared" si="12"/>
        <v>3463</v>
      </c>
      <c r="V26" s="169">
        <f t="shared" si="12"/>
        <v>7090</v>
      </c>
      <c r="W26" s="168">
        <f t="shared" si="12"/>
        <v>3817</v>
      </c>
      <c r="X26" s="163">
        <f t="shared" si="12"/>
        <v>3604</v>
      </c>
      <c r="Y26" s="165">
        <f t="shared" si="12"/>
        <v>7421</v>
      </c>
      <c r="Z26" s="168">
        <f t="shared" si="12"/>
        <v>3818</v>
      </c>
      <c r="AA26" s="163">
        <f t="shared" si="12"/>
        <v>3602</v>
      </c>
      <c r="AB26" s="165">
        <f t="shared" si="12"/>
        <v>7420</v>
      </c>
      <c r="AC26" s="168">
        <f t="shared" si="12"/>
        <v>3698</v>
      </c>
      <c r="AD26" s="163">
        <f t="shared" si="12"/>
        <v>3649</v>
      </c>
      <c r="AE26" s="165">
        <f t="shared" si="12"/>
        <v>7347</v>
      </c>
      <c r="AF26" s="168">
        <f t="shared" si="12"/>
        <v>3833</v>
      </c>
      <c r="AG26" s="163">
        <f t="shared" si="12"/>
        <v>3804</v>
      </c>
      <c r="AH26" s="165">
        <f t="shared" si="12"/>
        <v>7637</v>
      </c>
      <c r="AI26" s="168">
        <f t="shared" si="12"/>
        <v>22352</v>
      </c>
      <c r="AJ26" s="163">
        <f t="shared" si="12"/>
        <v>21617</v>
      </c>
      <c r="AK26" s="170">
        <f t="shared" si="12"/>
        <v>43969</v>
      </c>
      <c r="AL26" s="160" t="s">
        <v>18</v>
      </c>
    </row>
    <row r="27" spans="1:38" s="136" customFormat="1" ht="13.5" customHeight="1">
      <c r="A27" s="99"/>
      <c r="B27" s="99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3"/>
      <c r="AJ27" s="135"/>
      <c r="AK27" s="135"/>
      <c r="AL27" s="135"/>
    </row>
    <row r="28" spans="1:38" s="136" customFormat="1" ht="16.5" customHeight="1">
      <c r="C28" s="289" t="s">
        <v>272</v>
      </c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</row>
    <row r="29" spans="1:38" s="136" customFormat="1" ht="2.25" customHeight="1" thickBot="1"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38" s="136" customFormat="1" ht="21" customHeight="1">
      <c r="C30" s="290" t="s">
        <v>4</v>
      </c>
      <c r="D30" s="293" t="s">
        <v>275</v>
      </c>
      <c r="E30" s="294"/>
      <c r="F30" s="295"/>
      <c r="G30" s="296" t="s">
        <v>48</v>
      </c>
      <c r="H30" s="294"/>
      <c r="I30" s="294"/>
      <c r="J30" s="294"/>
      <c r="K30" s="294"/>
      <c r="L30" s="294"/>
      <c r="M30" s="297"/>
      <c r="N30" s="298" t="s">
        <v>49</v>
      </c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9"/>
      <c r="AC30" s="310" t="s">
        <v>4</v>
      </c>
      <c r="AD30" s="311"/>
      <c r="AE30" s="135"/>
      <c r="AF30" s="135"/>
      <c r="AG30" s="135"/>
      <c r="AH30" s="135"/>
      <c r="AI30" s="135"/>
      <c r="AJ30" s="135"/>
      <c r="AK30" s="135"/>
      <c r="AL30" s="135"/>
    </row>
    <row r="31" spans="1:38" s="136" customFormat="1" ht="18" customHeight="1">
      <c r="C31" s="291"/>
      <c r="D31" s="321" t="s">
        <v>5</v>
      </c>
      <c r="E31" s="302" t="s">
        <v>6</v>
      </c>
      <c r="F31" s="304" t="s">
        <v>7</v>
      </c>
      <c r="G31" s="323" t="s">
        <v>50</v>
      </c>
      <c r="H31" s="324"/>
      <c r="I31" s="324"/>
      <c r="J31" s="325"/>
      <c r="K31" s="316" t="s">
        <v>9</v>
      </c>
      <c r="L31" s="316" t="s">
        <v>10</v>
      </c>
      <c r="M31" s="340" t="s">
        <v>11</v>
      </c>
      <c r="N31" s="320" t="s">
        <v>12</v>
      </c>
      <c r="O31" s="307"/>
      <c r="P31" s="308"/>
      <c r="Q31" s="306" t="s">
        <v>13</v>
      </c>
      <c r="R31" s="307"/>
      <c r="S31" s="308"/>
      <c r="T31" s="306" t="s">
        <v>14</v>
      </c>
      <c r="U31" s="307"/>
      <c r="V31" s="308"/>
      <c r="W31" s="323" t="s">
        <v>51</v>
      </c>
      <c r="X31" s="324"/>
      <c r="Y31" s="324"/>
      <c r="Z31" s="324"/>
      <c r="AA31" s="324"/>
      <c r="AB31" s="342"/>
      <c r="AC31" s="312"/>
      <c r="AD31" s="313"/>
      <c r="AE31" s="135"/>
      <c r="AF31" s="135"/>
      <c r="AG31" s="135"/>
      <c r="AH31" s="135"/>
      <c r="AI31" s="135"/>
      <c r="AJ31" s="135"/>
      <c r="AK31" s="135"/>
      <c r="AL31" s="135"/>
    </row>
    <row r="32" spans="1:38" s="136" customFormat="1" ht="18" customHeight="1" thickBot="1">
      <c r="C32" s="292"/>
      <c r="D32" s="322"/>
      <c r="E32" s="303"/>
      <c r="F32" s="305"/>
      <c r="G32" s="96" t="s">
        <v>52</v>
      </c>
      <c r="H32" s="137" t="s">
        <v>20</v>
      </c>
      <c r="I32" s="94" t="s">
        <v>21</v>
      </c>
      <c r="J32" s="138" t="s">
        <v>18</v>
      </c>
      <c r="K32" s="317"/>
      <c r="L32" s="317"/>
      <c r="M32" s="341"/>
      <c r="N32" s="93" t="s">
        <v>25</v>
      </c>
      <c r="O32" s="94" t="s">
        <v>26</v>
      </c>
      <c r="P32" s="138" t="s">
        <v>27</v>
      </c>
      <c r="Q32" s="96" t="s">
        <v>25</v>
      </c>
      <c r="R32" s="94" t="s">
        <v>26</v>
      </c>
      <c r="S32" s="138" t="s">
        <v>27</v>
      </c>
      <c r="T32" s="96" t="s">
        <v>25</v>
      </c>
      <c r="U32" s="94" t="s">
        <v>26</v>
      </c>
      <c r="V32" s="97" t="s">
        <v>27</v>
      </c>
      <c r="W32" s="343" t="s">
        <v>25</v>
      </c>
      <c r="X32" s="344"/>
      <c r="Y32" s="345" t="s">
        <v>26</v>
      </c>
      <c r="Z32" s="346"/>
      <c r="AA32" s="343" t="s">
        <v>27</v>
      </c>
      <c r="AB32" s="347"/>
      <c r="AC32" s="314"/>
      <c r="AD32" s="315"/>
      <c r="AE32" s="135"/>
      <c r="AF32" s="135"/>
      <c r="AG32" s="135"/>
      <c r="AH32" s="135"/>
      <c r="AI32" s="135"/>
      <c r="AJ32" s="135"/>
      <c r="AK32" s="135"/>
      <c r="AL32" s="135"/>
    </row>
    <row r="33" spans="1:38" ht="15.75" customHeight="1">
      <c r="A33" s="99"/>
      <c r="B33" s="99"/>
      <c r="C33" s="100" t="s">
        <v>28</v>
      </c>
      <c r="D33" s="101">
        <v>19</v>
      </c>
      <c r="E33" s="102">
        <v>0</v>
      </c>
      <c r="F33" s="194">
        <f>SUM(D33:E33)</f>
        <v>19</v>
      </c>
      <c r="G33" s="139">
        <v>60</v>
      </c>
      <c r="H33" s="140">
        <v>60</v>
      </c>
      <c r="I33" s="141">
        <v>60</v>
      </c>
      <c r="J33" s="197">
        <f>SUM(G33:I33)</f>
        <v>180</v>
      </c>
      <c r="K33" s="142">
        <v>0</v>
      </c>
      <c r="L33" s="142">
        <v>48</v>
      </c>
      <c r="M33" s="199">
        <f>SUM(J33,K33,L33)</f>
        <v>228</v>
      </c>
      <c r="N33" s="143">
        <v>947</v>
      </c>
      <c r="O33" s="144">
        <v>948</v>
      </c>
      <c r="P33" s="197">
        <f>SUM(N33:O33)</f>
        <v>1895</v>
      </c>
      <c r="Q33" s="145">
        <v>995</v>
      </c>
      <c r="R33" s="144">
        <v>902</v>
      </c>
      <c r="S33" s="197">
        <f>SUM(Q33:R33)</f>
        <v>1897</v>
      </c>
      <c r="T33" s="146">
        <v>952</v>
      </c>
      <c r="U33" s="144">
        <v>973</v>
      </c>
      <c r="V33" s="202">
        <f>SUM(T33:U33)</f>
        <v>1925</v>
      </c>
      <c r="W33" s="326">
        <f>SUM(N33,Q33,T33)</f>
        <v>2894</v>
      </c>
      <c r="X33" s="327"/>
      <c r="Y33" s="328">
        <f>SUM(O33,R33,U33)</f>
        <v>2823</v>
      </c>
      <c r="Z33" s="329"/>
      <c r="AA33" s="326">
        <f>SUM(W33:Z33)</f>
        <v>5717</v>
      </c>
      <c r="AB33" s="330"/>
      <c r="AC33" s="331" t="s">
        <v>28</v>
      </c>
      <c r="AD33" s="332"/>
      <c r="AE33" s="135"/>
      <c r="AF33" s="135"/>
      <c r="AG33" s="135"/>
      <c r="AH33" s="135"/>
      <c r="AI33" s="135"/>
      <c r="AJ33" s="135"/>
      <c r="AK33" s="135"/>
      <c r="AL33" s="135"/>
    </row>
    <row r="34" spans="1:38" ht="15.75" customHeight="1">
      <c r="A34" s="99"/>
      <c r="B34" s="99"/>
      <c r="C34" s="100" t="s">
        <v>29</v>
      </c>
      <c r="D34" s="110">
        <v>19</v>
      </c>
      <c r="E34" s="111">
        <v>1</v>
      </c>
      <c r="F34" s="195">
        <f t="shared" ref="F34:F52" si="13">SUM(D34:E34)</f>
        <v>20</v>
      </c>
      <c r="G34" s="46">
        <v>37</v>
      </c>
      <c r="H34" s="43">
        <v>37</v>
      </c>
      <c r="I34" s="47">
        <v>41</v>
      </c>
      <c r="J34" s="173">
        <f t="shared" ref="J34:J52" si="14">SUM(G34:I34)</f>
        <v>115</v>
      </c>
      <c r="K34" s="116">
        <v>3</v>
      </c>
      <c r="L34" s="116">
        <v>34</v>
      </c>
      <c r="M34" s="200">
        <f t="shared" ref="M34:M52" si="15">SUM(J34,K34,L34)</f>
        <v>152</v>
      </c>
      <c r="N34" s="117">
        <v>622</v>
      </c>
      <c r="O34" s="115">
        <v>540</v>
      </c>
      <c r="P34" s="173">
        <f t="shared" ref="P34:P52" si="16">SUM(N34:O34)</f>
        <v>1162</v>
      </c>
      <c r="Q34" s="113">
        <v>629</v>
      </c>
      <c r="R34" s="115">
        <v>551</v>
      </c>
      <c r="S34" s="173">
        <f t="shared" ref="S34:S52" si="17">SUM(Q34:R34)</f>
        <v>1180</v>
      </c>
      <c r="T34" s="118">
        <v>581</v>
      </c>
      <c r="U34" s="115">
        <v>562</v>
      </c>
      <c r="V34" s="176">
        <f t="shared" ref="V34:V52" si="18">SUM(T34:U34)</f>
        <v>1143</v>
      </c>
      <c r="W34" s="333">
        <f t="shared" ref="W34:W52" si="19">SUM(N34,Q34,T34)</f>
        <v>1832</v>
      </c>
      <c r="X34" s="334"/>
      <c r="Y34" s="335">
        <f t="shared" ref="Y34:Y52" si="20">SUM(O34,R34,U34)</f>
        <v>1653</v>
      </c>
      <c r="Z34" s="336"/>
      <c r="AA34" s="333">
        <f t="shared" ref="AA34:AA52" si="21">SUM(W34:Z34)</f>
        <v>3485</v>
      </c>
      <c r="AB34" s="337"/>
      <c r="AC34" s="338" t="s">
        <v>29</v>
      </c>
      <c r="AD34" s="339"/>
      <c r="AE34" s="135"/>
      <c r="AF34" s="135"/>
      <c r="AG34" s="135"/>
      <c r="AH34" s="135"/>
      <c r="AI34" s="135"/>
      <c r="AJ34" s="135"/>
      <c r="AK34" s="135"/>
      <c r="AL34" s="135"/>
    </row>
    <row r="35" spans="1:38" ht="15.75" customHeight="1">
      <c r="A35" s="99"/>
      <c r="B35" s="99"/>
      <c r="C35" s="100" t="s">
        <v>30</v>
      </c>
      <c r="D35" s="110">
        <v>5</v>
      </c>
      <c r="E35" s="111">
        <v>0</v>
      </c>
      <c r="F35" s="195">
        <f t="shared" si="13"/>
        <v>5</v>
      </c>
      <c r="G35" s="46">
        <v>24</v>
      </c>
      <c r="H35" s="43">
        <v>21</v>
      </c>
      <c r="I35" s="47">
        <v>22</v>
      </c>
      <c r="J35" s="173">
        <f t="shared" si="14"/>
        <v>67</v>
      </c>
      <c r="K35" s="116">
        <v>0</v>
      </c>
      <c r="L35" s="116">
        <v>24</v>
      </c>
      <c r="M35" s="200">
        <f t="shared" si="15"/>
        <v>91</v>
      </c>
      <c r="N35" s="117">
        <v>452</v>
      </c>
      <c r="O35" s="115">
        <v>429</v>
      </c>
      <c r="P35" s="173">
        <f t="shared" si="16"/>
        <v>881</v>
      </c>
      <c r="Q35" s="113">
        <v>431</v>
      </c>
      <c r="R35" s="115">
        <v>399</v>
      </c>
      <c r="S35" s="173">
        <f t="shared" si="17"/>
        <v>830</v>
      </c>
      <c r="T35" s="118">
        <v>383</v>
      </c>
      <c r="U35" s="115">
        <v>412</v>
      </c>
      <c r="V35" s="176">
        <f t="shared" si="18"/>
        <v>795</v>
      </c>
      <c r="W35" s="333">
        <f t="shared" si="19"/>
        <v>1266</v>
      </c>
      <c r="X35" s="334"/>
      <c r="Y35" s="335">
        <f t="shared" si="20"/>
        <v>1240</v>
      </c>
      <c r="Z35" s="336"/>
      <c r="AA35" s="333">
        <f t="shared" si="21"/>
        <v>2506</v>
      </c>
      <c r="AB35" s="337"/>
      <c r="AC35" s="338" t="s">
        <v>30</v>
      </c>
      <c r="AD35" s="339"/>
      <c r="AE35" s="135"/>
      <c r="AF35" s="135"/>
      <c r="AG35" s="135"/>
      <c r="AH35" s="135"/>
      <c r="AI35" s="135"/>
      <c r="AJ35" s="135"/>
      <c r="AK35" s="135"/>
      <c r="AL35" s="135"/>
    </row>
    <row r="36" spans="1:38" ht="15.75" customHeight="1">
      <c r="A36" s="99"/>
      <c r="B36" s="99"/>
      <c r="C36" s="100" t="s">
        <v>31</v>
      </c>
      <c r="D36" s="110">
        <v>0</v>
      </c>
      <c r="E36" s="111">
        <v>0</v>
      </c>
      <c r="F36" s="195">
        <f t="shared" si="13"/>
        <v>0</v>
      </c>
      <c r="G36" s="46">
        <v>0</v>
      </c>
      <c r="H36" s="43">
        <v>0</v>
      </c>
      <c r="I36" s="47">
        <v>0</v>
      </c>
      <c r="J36" s="173">
        <f t="shared" si="14"/>
        <v>0</v>
      </c>
      <c r="K36" s="116">
        <v>0</v>
      </c>
      <c r="L36" s="116">
        <v>0</v>
      </c>
      <c r="M36" s="200">
        <f t="shared" si="15"/>
        <v>0</v>
      </c>
      <c r="N36" s="117">
        <v>0</v>
      </c>
      <c r="O36" s="115">
        <v>0</v>
      </c>
      <c r="P36" s="173">
        <f t="shared" si="16"/>
        <v>0</v>
      </c>
      <c r="Q36" s="114">
        <v>0</v>
      </c>
      <c r="R36" s="115">
        <v>0</v>
      </c>
      <c r="S36" s="173">
        <f t="shared" si="17"/>
        <v>0</v>
      </c>
      <c r="T36" s="118">
        <v>0</v>
      </c>
      <c r="U36" s="115">
        <v>0</v>
      </c>
      <c r="V36" s="176">
        <f t="shared" si="18"/>
        <v>0</v>
      </c>
      <c r="W36" s="333">
        <f t="shared" si="19"/>
        <v>0</v>
      </c>
      <c r="X36" s="334"/>
      <c r="Y36" s="335">
        <f t="shared" si="20"/>
        <v>0</v>
      </c>
      <c r="Z36" s="336"/>
      <c r="AA36" s="333">
        <f t="shared" si="21"/>
        <v>0</v>
      </c>
      <c r="AB36" s="337"/>
      <c r="AC36" s="338" t="s">
        <v>53</v>
      </c>
      <c r="AD36" s="339"/>
      <c r="AE36" s="147"/>
      <c r="AF36" s="147"/>
      <c r="AG36" s="147"/>
      <c r="AH36" s="147"/>
      <c r="AI36" s="147"/>
      <c r="AJ36" s="147"/>
      <c r="AK36" s="147"/>
      <c r="AL36" s="135"/>
    </row>
    <row r="37" spans="1:38" ht="15.75" customHeight="1">
      <c r="A37" s="99"/>
      <c r="B37" s="99"/>
      <c r="C37" s="100" t="s">
        <v>32</v>
      </c>
      <c r="D37" s="110">
        <v>7</v>
      </c>
      <c r="E37" s="111">
        <v>0</v>
      </c>
      <c r="F37" s="195">
        <f t="shared" si="13"/>
        <v>7</v>
      </c>
      <c r="G37" s="46">
        <v>15</v>
      </c>
      <c r="H37" s="43">
        <v>14</v>
      </c>
      <c r="I37" s="47">
        <v>13</v>
      </c>
      <c r="J37" s="173">
        <f t="shared" si="14"/>
        <v>42</v>
      </c>
      <c r="K37" s="116">
        <v>1</v>
      </c>
      <c r="L37" s="116">
        <v>15</v>
      </c>
      <c r="M37" s="200">
        <f t="shared" si="15"/>
        <v>58</v>
      </c>
      <c r="N37" s="117">
        <v>245</v>
      </c>
      <c r="O37" s="115">
        <v>262</v>
      </c>
      <c r="P37" s="173">
        <f t="shared" si="16"/>
        <v>507</v>
      </c>
      <c r="Q37" s="114">
        <v>226</v>
      </c>
      <c r="R37" s="115">
        <v>236</v>
      </c>
      <c r="S37" s="173">
        <f t="shared" si="17"/>
        <v>462</v>
      </c>
      <c r="T37" s="118">
        <v>206</v>
      </c>
      <c r="U37" s="115">
        <v>209</v>
      </c>
      <c r="V37" s="176">
        <f t="shared" si="18"/>
        <v>415</v>
      </c>
      <c r="W37" s="333">
        <f t="shared" si="19"/>
        <v>677</v>
      </c>
      <c r="X37" s="334"/>
      <c r="Y37" s="335">
        <f t="shared" si="20"/>
        <v>707</v>
      </c>
      <c r="Z37" s="336"/>
      <c r="AA37" s="333">
        <f t="shared" si="21"/>
        <v>1384</v>
      </c>
      <c r="AB37" s="337"/>
      <c r="AC37" s="338" t="s">
        <v>54</v>
      </c>
      <c r="AD37" s="339"/>
      <c r="AE37" s="147"/>
      <c r="AF37" s="147"/>
      <c r="AG37" s="147"/>
      <c r="AH37" s="147"/>
      <c r="AI37" s="147"/>
      <c r="AJ37" s="147"/>
      <c r="AK37" s="147"/>
      <c r="AL37" s="135"/>
    </row>
    <row r="38" spans="1:38" ht="15.75" customHeight="1">
      <c r="A38" s="99"/>
      <c r="B38" s="99"/>
      <c r="C38" s="100" t="s">
        <v>33</v>
      </c>
      <c r="D38" s="110">
        <v>6</v>
      </c>
      <c r="E38" s="111">
        <v>0</v>
      </c>
      <c r="F38" s="195">
        <f t="shared" si="13"/>
        <v>6</v>
      </c>
      <c r="G38" s="46">
        <v>17</v>
      </c>
      <c r="H38" s="43">
        <v>15</v>
      </c>
      <c r="I38" s="47">
        <v>15</v>
      </c>
      <c r="J38" s="173">
        <f t="shared" si="14"/>
        <v>47</v>
      </c>
      <c r="K38" s="116">
        <v>0</v>
      </c>
      <c r="L38" s="116">
        <v>12</v>
      </c>
      <c r="M38" s="200">
        <f t="shared" si="15"/>
        <v>59</v>
      </c>
      <c r="N38" s="117">
        <v>288</v>
      </c>
      <c r="O38" s="115">
        <v>260</v>
      </c>
      <c r="P38" s="173">
        <f t="shared" si="16"/>
        <v>548</v>
      </c>
      <c r="Q38" s="113">
        <v>306</v>
      </c>
      <c r="R38" s="115">
        <v>247</v>
      </c>
      <c r="S38" s="173">
        <f t="shared" si="17"/>
        <v>553</v>
      </c>
      <c r="T38" s="118">
        <v>273</v>
      </c>
      <c r="U38" s="115">
        <v>240</v>
      </c>
      <c r="V38" s="176">
        <f t="shared" si="18"/>
        <v>513</v>
      </c>
      <c r="W38" s="333">
        <f t="shared" si="19"/>
        <v>867</v>
      </c>
      <c r="X38" s="334"/>
      <c r="Y38" s="335">
        <f t="shared" si="20"/>
        <v>747</v>
      </c>
      <c r="Z38" s="336"/>
      <c r="AA38" s="333">
        <f t="shared" si="21"/>
        <v>1614</v>
      </c>
      <c r="AB38" s="337"/>
      <c r="AC38" s="338" t="s">
        <v>33</v>
      </c>
      <c r="AD38" s="339"/>
      <c r="AE38" s="147"/>
      <c r="AF38" s="147"/>
      <c r="AG38" s="147"/>
      <c r="AH38" s="147"/>
      <c r="AI38" s="147"/>
      <c r="AJ38" s="147"/>
      <c r="AK38" s="147"/>
      <c r="AL38" s="135"/>
    </row>
    <row r="39" spans="1:38" ht="15.75" customHeight="1">
      <c r="A39" s="99"/>
      <c r="B39" s="99"/>
      <c r="C39" s="100" t="s">
        <v>34</v>
      </c>
      <c r="D39" s="110">
        <v>2</v>
      </c>
      <c r="E39" s="111">
        <v>0</v>
      </c>
      <c r="F39" s="195">
        <f t="shared" si="13"/>
        <v>2</v>
      </c>
      <c r="G39" s="46">
        <v>7</v>
      </c>
      <c r="H39" s="43">
        <v>7</v>
      </c>
      <c r="I39" s="47">
        <v>8</v>
      </c>
      <c r="J39" s="173">
        <f t="shared" si="14"/>
        <v>22</v>
      </c>
      <c r="K39" s="116">
        <v>0</v>
      </c>
      <c r="L39" s="116">
        <v>5</v>
      </c>
      <c r="M39" s="200">
        <f t="shared" si="15"/>
        <v>27</v>
      </c>
      <c r="N39" s="117">
        <v>129</v>
      </c>
      <c r="O39" s="115">
        <v>139</v>
      </c>
      <c r="P39" s="173">
        <f t="shared" si="16"/>
        <v>268</v>
      </c>
      <c r="Q39" s="114">
        <v>146</v>
      </c>
      <c r="R39" s="115">
        <v>110</v>
      </c>
      <c r="S39" s="173">
        <f t="shared" si="17"/>
        <v>256</v>
      </c>
      <c r="T39" s="118">
        <v>149</v>
      </c>
      <c r="U39" s="115">
        <v>120</v>
      </c>
      <c r="V39" s="176">
        <f t="shared" si="18"/>
        <v>269</v>
      </c>
      <c r="W39" s="333">
        <f t="shared" si="19"/>
        <v>424</v>
      </c>
      <c r="X39" s="334"/>
      <c r="Y39" s="335">
        <f t="shared" si="20"/>
        <v>369</v>
      </c>
      <c r="Z39" s="336"/>
      <c r="AA39" s="333">
        <f t="shared" si="21"/>
        <v>793</v>
      </c>
      <c r="AB39" s="337"/>
      <c r="AC39" s="338" t="s">
        <v>55</v>
      </c>
      <c r="AD39" s="339"/>
      <c r="AE39" s="147"/>
      <c r="AF39" s="147"/>
      <c r="AG39" s="147"/>
      <c r="AH39" s="147"/>
      <c r="AI39" s="147"/>
      <c r="AJ39" s="147"/>
      <c r="AK39" s="147"/>
      <c r="AL39" s="135"/>
    </row>
    <row r="40" spans="1:38" ht="15.75" customHeight="1">
      <c r="A40" s="99"/>
      <c r="B40" s="99"/>
      <c r="C40" s="100" t="s">
        <v>35</v>
      </c>
      <c r="D40" s="110">
        <v>4</v>
      </c>
      <c r="E40" s="111">
        <v>0</v>
      </c>
      <c r="F40" s="195">
        <f t="shared" si="13"/>
        <v>4</v>
      </c>
      <c r="G40" s="46">
        <v>13</v>
      </c>
      <c r="H40" s="43">
        <v>11</v>
      </c>
      <c r="I40" s="47">
        <v>13</v>
      </c>
      <c r="J40" s="173">
        <f t="shared" si="14"/>
        <v>37</v>
      </c>
      <c r="K40" s="116">
        <v>0</v>
      </c>
      <c r="L40" s="116">
        <v>17</v>
      </c>
      <c r="M40" s="200">
        <f t="shared" si="15"/>
        <v>54</v>
      </c>
      <c r="N40" s="117">
        <v>228</v>
      </c>
      <c r="O40" s="115">
        <v>209</v>
      </c>
      <c r="P40" s="173">
        <f t="shared" si="16"/>
        <v>437</v>
      </c>
      <c r="Q40" s="114">
        <v>187</v>
      </c>
      <c r="R40" s="115">
        <v>209</v>
      </c>
      <c r="S40" s="173">
        <f t="shared" si="17"/>
        <v>396</v>
      </c>
      <c r="T40" s="118">
        <v>194</v>
      </c>
      <c r="U40" s="115">
        <v>219</v>
      </c>
      <c r="V40" s="176">
        <f t="shared" si="18"/>
        <v>413</v>
      </c>
      <c r="W40" s="333">
        <f t="shared" si="19"/>
        <v>609</v>
      </c>
      <c r="X40" s="334"/>
      <c r="Y40" s="335">
        <f t="shared" si="20"/>
        <v>637</v>
      </c>
      <c r="Z40" s="336"/>
      <c r="AA40" s="333">
        <f t="shared" si="21"/>
        <v>1246</v>
      </c>
      <c r="AB40" s="337"/>
      <c r="AC40" s="338" t="s">
        <v>56</v>
      </c>
      <c r="AD40" s="339"/>
      <c r="AE40" s="147"/>
      <c r="AF40" s="147"/>
      <c r="AG40" s="147"/>
      <c r="AH40" s="147"/>
      <c r="AI40" s="147"/>
      <c r="AJ40" s="147"/>
      <c r="AK40" s="147"/>
      <c r="AL40" s="135"/>
    </row>
    <row r="41" spans="1:38" ht="15.75" customHeight="1">
      <c r="A41" s="99"/>
      <c r="B41" s="99"/>
      <c r="C41" s="100" t="s">
        <v>36</v>
      </c>
      <c r="D41" s="110">
        <v>4</v>
      </c>
      <c r="E41" s="111">
        <v>0</v>
      </c>
      <c r="F41" s="195">
        <f t="shared" si="13"/>
        <v>4</v>
      </c>
      <c r="G41" s="46">
        <v>7</v>
      </c>
      <c r="H41" s="43">
        <v>7</v>
      </c>
      <c r="I41" s="47">
        <v>7</v>
      </c>
      <c r="J41" s="173">
        <f t="shared" si="14"/>
        <v>21</v>
      </c>
      <c r="K41" s="116">
        <v>1</v>
      </c>
      <c r="L41" s="116">
        <v>9</v>
      </c>
      <c r="M41" s="200">
        <f t="shared" si="15"/>
        <v>31</v>
      </c>
      <c r="N41" s="117">
        <v>119</v>
      </c>
      <c r="O41" s="115">
        <v>99</v>
      </c>
      <c r="P41" s="173">
        <f t="shared" si="16"/>
        <v>218</v>
      </c>
      <c r="Q41" s="114">
        <v>108</v>
      </c>
      <c r="R41" s="115">
        <v>112</v>
      </c>
      <c r="S41" s="173">
        <f t="shared" si="17"/>
        <v>220</v>
      </c>
      <c r="T41" s="118">
        <v>106</v>
      </c>
      <c r="U41" s="115">
        <v>90</v>
      </c>
      <c r="V41" s="176">
        <f t="shared" si="18"/>
        <v>196</v>
      </c>
      <c r="W41" s="333">
        <f t="shared" si="19"/>
        <v>333</v>
      </c>
      <c r="X41" s="334"/>
      <c r="Y41" s="335">
        <f t="shared" si="20"/>
        <v>301</v>
      </c>
      <c r="Z41" s="336"/>
      <c r="AA41" s="333">
        <f t="shared" si="21"/>
        <v>634</v>
      </c>
      <c r="AB41" s="337"/>
      <c r="AC41" s="338" t="s">
        <v>57</v>
      </c>
      <c r="AD41" s="339"/>
      <c r="AE41" s="147"/>
      <c r="AF41" s="147"/>
      <c r="AG41" s="147"/>
      <c r="AH41" s="147"/>
      <c r="AI41" s="147"/>
      <c r="AJ41" s="147"/>
      <c r="AK41" s="147"/>
      <c r="AL41" s="135"/>
    </row>
    <row r="42" spans="1:38" ht="15.75" customHeight="1">
      <c r="A42" s="99"/>
      <c r="B42" s="99"/>
      <c r="C42" s="100" t="s">
        <v>37</v>
      </c>
      <c r="D42" s="110">
        <v>3</v>
      </c>
      <c r="E42" s="111">
        <v>0</v>
      </c>
      <c r="F42" s="195">
        <f t="shared" si="13"/>
        <v>3</v>
      </c>
      <c r="G42" s="46">
        <v>9</v>
      </c>
      <c r="H42" s="43">
        <v>9</v>
      </c>
      <c r="I42" s="47">
        <v>9</v>
      </c>
      <c r="J42" s="173">
        <f t="shared" si="14"/>
        <v>27</v>
      </c>
      <c r="K42" s="116">
        <v>0</v>
      </c>
      <c r="L42" s="116">
        <v>8</v>
      </c>
      <c r="M42" s="200">
        <f t="shared" si="15"/>
        <v>35</v>
      </c>
      <c r="N42" s="117">
        <v>142</v>
      </c>
      <c r="O42" s="115">
        <v>110</v>
      </c>
      <c r="P42" s="173">
        <f t="shared" si="16"/>
        <v>252</v>
      </c>
      <c r="Q42" s="114">
        <v>177</v>
      </c>
      <c r="R42" s="115">
        <v>121</v>
      </c>
      <c r="S42" s="173">
        <f t="shared" si="17"/>
        <v>298</v>
      </c>
      <c r="T42" s="118">
        <v>142</v>
      </c>
      <c r="U42" s="115">
        <v>147</v>
      </c>
      <c r="V42" s="176">
        <f t="shared" si="18"/>
        <v>289</v>
      </c>
      <c r="W42" s="333">
        <f t="shared" si="19"/>
        <v>461</v>
      </c>
      <c r="X42" s="334"/>
      <c r="Y42" s="335">
        <f t="shared" si="20"/>
        <v>378</v>
      </c>
      <c r="Z42" s="336"/>
      <c r="AA42" s="333">
        <f t="shared" si="21"/>
        <v>839</v>
      </c>
      <c r="AB42" s="337"/>
      <c r="AC42" s="338" t="s">
        <v>58</v>
      </c>
      <c r="AD42" s="339"/>
      <c r="AE42" s="147"/>
      <c r="AF42" s="147"/>
      <c r="AG42" s="147"/>
      <c r="AH42" s="147"/>
      <c r="AI42" s="147"/>
      <c r="AJ42" s="147"/>
      <c r="AK42" s="147"/>
      <c r="AL42" s="135"/>
    </row>
    <row r="43" spans="1:38" ht="15.75" customHeight="1">
      <c r="A43" s="99"/>
      <c r="B43" s="99"/>
      <c r="C43" s="119" t="s">
        <v>38</v>
      </c>
      <c r="D43" s="110">
        <v>2</v>
      </c>
      <c r="E43" s="111">
        <v>0</v>
      </c>
      <c r="F43" s="195">
        <f t="shared" si="13"/>
        <v>2</v>
      </c>
      <c r="G43" s="46">
        <v>5</v>
      </c>
      <c r="H43" s="43">
        <v>5</v>
      </c>
      <c r="I43" s="47">
        <v>5</v>
      </c>
      <c r="J43" s="173">
        <f t="shared" si="14"/>
        <v>15</v>
      </c>
      <c r="K43" s="116">
        <v>0</v>
      </c>
      <c r="L43" s="116">
        <v>5</v>
      </c>
      <c r="M43" s="200">
        <f t="shared" si="15"/>
        <v>20</v>
      </c>
      <c r="N43" s="117">
        <v>79</v>
      </c>
      <c r="O43" s="115">
        <v>77</v>
      </c>
      <c r="P43" s="173">
        <f t="shared" si="16"/>
        <v>156</v>
      </c>
      <c r="Q43" s="114">
        <v>72</v>
      </c>
      <c r="R43" s="115">
        <v>79</v>
      </c>
      <c r="S43" s="173">
        <f t="shared" si="17"/>
        <v>151</v>
      </c>
      <c r="T43" s="118">
        <v>95</v>
      </c>
      <c r="U43" s="115">
        <v>69</v>
      </c>
      <c r="V43" s="176">
        <f t="shared" si="18"/>
        <v>164</v>
      </c>
      <c r="W43" s="333">
        <f t="shared" si="19"/>
        <v>246</v>
      </c>
      <c r="X43" s="334"/>
      <c r="Y43" s="335">
        <f t="shared" si="20"/>
        <v>225</v>
      </c>
      <c r="Z43" s="336"/>
      <c r="AA43" s="333">
        <f t="shared" si="21"/>
        <v>471</v>
      </c>
      <c r="AB43" s="337"/>
      <c r="AC43" s="338" t="s">
        <v>38</v>
      </c>
      <c r="AD43" s="339"/>
      <c r="AE43" s="147"/>
      <c r="AF43" s="147"/>
      <c r="AG43" s="147"/>
      <c r="AH43" s="147"/>
      <c r="AI43" s="147"/>
      <c r="AJ43" s="147"/>
      <c r="AK43" s="147"/>
      <c r="AL43" s="135"/>
    </row>
    <row r="44" spans="1:38" ht="15.75" customHeight="1">
      <c r="A44" s="99"/>
      <c r="B44" s="99"/>
      <c r="C44" s="100" t="s">
        <v>39</v>
      </c>
      <c r="D44" s="110">
        <v>1</v>
      </c>
      <c r="E44" s="111">
        <v>0</v>
      </c>
      <c r="F44" s="195">
        <f t="shared" si="13"/>
        <v>1</v>
      </c>
      <c r="G44" s="46">
        <v>4</v>
      </c>
      <c r="H44" s="43">
        <v>4</v>
      </c>
      <c r="I44" s="47">
        <v>4</v>
      </c>
      <c r="J44" s="173">
        <f t="shared" si="14"/>
        <v>12</v>
      </c>
      <c r="K44" s="116">
        <v>0</v>
      </c>
      <c r="L44" s="116">
        <v>5</v>
      </c>
      <c r="M44" s="200">
        <f t="shared" si="15"/>
        <v>17</v>
      </c>
      <c r="N44" s="117">
        <v>70</v>
      </c>
      <c r="O44" s="115">
        <v>69</v>
      </c>
      <c r="P44" s="176">
        <f t="shared" si="16"/>
        <v>139</v>
      </c>
      <c r="Q44" s="118">
        <v>73</v>
      </c>
      <c r="R44" s="115">
        <v>66</v>
      </c>
      <c r="S44" s="176">
        <f t="shared" si="17"/>
        <v>139</v>
      </c>
      <c r="T44" s="118">
        <v>63</v>
      </c>
      <c r="U44" s="115">
        <v>51</v>
      </c>
      <c r="V44" s="176">
        <f t="shared" si="18"/>
        <v>114</v>
      </c>
      <c r="W44" s="333">
        <f t="shared" si="19"/>
        <v>206</v>
      </c>
      <c r="X44" s="334"/>
      <c r="Y44" s="335">
        <f>SUM(O44,R44,U44)</f>
        <v>186</v>
      </c>
      <c r="Z44" s="336"/>
      <c r="AA44" s="333">
        <f>SUM(W44:Z44)</f>
        <v>392</v>
      </c>
      <c r="AB44" s="337"/>
      <c r="AC44" s="338" t="s">
        <v>39</v>
      </c>
      <c r="AD44" s="339"/>
      <c r="AE44" s="147"/>
      <c r="AF44" s="147"/>
      <c r="AG44" s="147"/>
      <c r="AH44" s="147"/>
      <c r="AI44" s="147"/>
      <c r="AJ44" s="147"/>
      <c r="AK44" s="147"/>
      <c r="AL44" s="135"/>
    </row>
    <row r="45" spans="1:38" ht="15.75" customHeight="1">
      <c r="C45" s="100" t="s">
        <v>40</v>
      </c>
      <c r="D45" s="110">
        <v>1</v>
      </c>
      <c r="E45" s="111">
        <v>0</v>
      </c>
      <c r="F45" s="195">
        <f t="shared" si="13"/>
        <v>1</v>
      </c>
      <c r="G45" s="46">
        <v>3</v>
      </c>
      <c r="H45" s="43">
        <v>3</v>
      </c>
      <c r="I45" s="47">
        <v>3</v>
      </c>
      <c r="J45" s="173">
        <f t="shared" si="14"/>
        <v>9</v>
      </c>
      <c r="K45" s="116">
        <v>0</v>
      </c>
      <c r="L45" s="116">
        <v>4</v>
      </c>
      <c r="M45" s="200">
        <f t="shared" si="15"/>
        <v>13</v>
      </c>
      <c r="N45" s="117">
        <v>59</v>
      </c>
      <c r="O45" s="115">
        <v>51</v>
      </c>
      <c r="P45" s="176">
        <f t="shared" si="16"/>
        <v>110</v>
      </c>
      <c r="Q45" s="118">
        <v>42</v>
      </c>
      <c r="R45" s="115">
        <v>47</v>
      </c>
      <c r="S45" s="176">
        <f t="shared" si="17"/>
        <v>89</v>
      </c>
      <c r="T45" s="118">
        <v>41</v>
      </c>
      <c r="U45" s="115">
        <v>53</v>
      </c>
      <c r="V45" s="176">
        <f t="shared" si="18"/>
        <v>94</v>
      </c>
      <c r="W45" s="333">
        <f t="shared" si="19"/>
        <v>142</v>
      </c>
      <c r="X45" s="334"/>
      <c r="Y45" s="335">
        <f t="shared" si="20"/>
        <v>151</v>
      </c>
      <c r="Z45" s="336"/>
      <c r="AA45" s="333">
        <f t="shared" si="21"/>
        <v>293</v>
      </c>
      <c r="AB45" s="337"/>
      <c r="AC45" s="338" t="s">
        <v>59</v>
      </c>
      <c r="AD45" s="339"/>
      <c r="AE45" s="147"/>
      <c r="AF45" s="147"/>
      <c r="AG45" s="147"/>
      <c r="AH45" s="147"/>
      <c r="AI45" s="147"/>
      <c r="AJ45" s="147"/>
      <c r="AK45" s="147"/>
      <c r="AL45" s="135"/>
    </row>
    <row r="46" spans="1:38" ht="15.75" customHeight="1">
      <c r="A46" s="99"/>
      <c r="B46" s="99"/>
      <c r="C46" s="100" t="s">
        <v>41</v>
      </c>
      <c r="D46" s="110">
        <v>3</v>
      </c>
      <c r="E46" s="111">
        <v>0</v>
      </c>
      <c r="F46" s="195">
        <f t="shared" si="13"/>
        <v>3</v>
      </c>
      <c r="G46" s="46">
        <v>7</v>
      </c>
      <c r="H46" s="43">
        <v>7</v>
      </c>
      <c r="I46" s="47">
        <v>7</v>
      </c>
      <c r="J46" s="173">
        <f t="shared" si="14"/>
        <v>21</v>
      </c>
      <c r="K46" s="116">
        <v>0</v>
      </c>
      <c r="L46" s="116">
        <v>9</v>
      </c>
      <c r="M46" s="200">
        <f t="shared" si="15"/>
        <v>30</v>
      </c>
      <c r="N46" s="117">
        <v>106</v>
      </c>
      <c r="O46" s="115">
        <v>94</v>
      </c>
      <c r="P46" s="173">
        <f t="shared" si="16"/>
        <v>200</v>
      </c>
      <c r="Q46" s="114">
        <v>110</v>
      </c>
      <c r="R46" s="115">
        <v>82</v>
      </c>
      <c r="S46" s="173">
        <f t="shared" si="17"/>
        <v>192</v>
      </c>
      <c r="T46" s="118">
        <v>104</v>
      </c>
      <c r="U46" s="115">
        <v>93</v>
      </c>
      <c r="V46" s="176">
        <f t="shared" si="18"/>
        <v>197</v>
      </c>
      <c r="W46" s="333">
        <f t="shared" si="19"/>
        <v>320</v>
      </c>
      <c r="X46" s="334"/>
      <c r="Y46" s="335">
        <f t="shared" si="20"/>
        <v>269</v>
      </c>
      <c r="Z46" s="336"/>
      <c r="AA46" s="333">
        <f t="shared" si="21"/>
        <v>589</v>
      </c>
      <c r="AB46" s="337"/>
      <c r="AC46" s="338" t="s">
        <v>60</v>
      </c>
      <c r="AD46" s="339"/>
      <c r="AE46" s="147"/>
      <c r="AF46" s="147"/>
      <c r="AG46" s="147"/>
      <c r="AH46" s="147"/>
      <c r="AI46" s="147"/>
      <c r="AJ46" s="147"/>
      <c r="AK46" s="147"/>
      <c r="AL46" s="135"/>
    </row>
    <row r="47" spans="1:38" ht="15.75" customHeight="1">
      <c r="A47" s="99"/>
      <c r="B47" s="99"/>
      <c r="C47" s="100" t="s">
        <v>42</v>
      </c>
      <c r="D47" s="110">
        <v>0</v>
      </c>
      <c r="E47" s="111">
        <v>0</v>
      </c>
      <c r="F47" s="195">
        <f t="shared" si="13"/>
        <v>0</v>
      </c>
      <c r="G47" s="46">
        <v>0</v>
      </c>
      <c r="H47" s="43">
        <v>0</v>
      </c>
      <c r="I47" s="47">
        <v>0</v>
      </c>
      <c r="J47" s="173">
        <f t="shared" si="14"/>
        <v>0</v>
      </c>
      <c r="K47" s="116">
        <v>0</v>
      </c>
      <c r="L47" s="116">
        <v>0</v>
      </c>
      <c r="M47" s="200">
        <f t="shared" si="15"/>
        <v>0</v>
      </c>
      <c r="N47" s="117">
        <v>0</v>
      </c>
      <c r="O47" s="115">
        <v>0</v>
      </c>
      <c r="P47" s="173">
        <f t="shared" si="16"/>
        <v>0</v>
      </c>
      <c r="Q47" s="114">
        <v>0</v>
      </c>
      <c r="R47" s="115">
        <v>0</v>
      </c>
      <c r="S47" s="173">
        <f t="shared" si="17"/>
        <v>0</v>
      </c>
      <c r="T47" s="118">
        <v>0</v>
      </c>
      <c r="U47" s="115">
        <v>0</v>
      </c>
      <c r="V47" s="176">
        <f t="shared" si="18"/>
        <v>0</v>
      </c>
      <c r="W47" s="333">
        <f t="shared" si="19"/>
        <v>0</v>
      </c>
      <c r="X47" s="334"/>
      <c r="Y47" s="335">
        <f t="shared" si="20"/>
        <v>0</v>
      </c>
      <c r="Z47" s="336"/>
      <c r="AA47" s="333">
        <f t="shared" si="21"/>
        <v>0</v>
      </c>
      <c r="AB47" s="337"/>
      <c r="AC47" s="338" t="s">
        <v>61</v>
      </c>
      <c r="AD47" s="339"/>
      <c r="AE47" s="147"/>
      <c r="AF47" s="147"/>
      <c r="AG47" s="147"/>
      <c r="AH47" s="147"/>
      <c r="AI47" s="147"/>
      <c r="AJ47" s="147"/>
      <c r="AK47" s="147"/>
      <c r="AL47" s="135"/>
    </row>
    <row r="48" spans="1:38" ht="15.75" customHeight="1">
      <c r="A48" s="99"/>
      <c r="B48" s="99"/>
      <c r="C48" s="100" t="s">
        <v>43</v>
      </c>
      <c r="D48" s="110">
        <v>2</v>
      </c>
      <c r="E48" s="111">
        <v>0</v>
      </c>
      <c r="F48" s="195">
        <f t="shared" si="13"/>
        <v>2</v>
      </c>
      <c r="G48" s="46">
        <v>5</v>
      </c>
      <c r="H48" s="43">
        <v>5</v>
      </c>
      <c r="I48" s="47">
        <v>5</v>
      </c>
      <c r="J48" s="173">
        <f t="shared" si="14"/>
        <v>15</v>
      </c>
      <c r="K48" s="116">
        <v>0</v>
      </c>
      <c r="L48" s="116">
        <v>3</v>
      </c>
      <c r="M48" s="200">
        <f t="shared" si="15"/>
        <v>18</v>
      </c>
      <c r="N48" s="117">
        <v>84</v>
      </c>
      <c r="O48" s="115">
        <v>87</v>
      </c>
      <c r="P48" s="173">
        <f t="shared" si="16"/>
        <v>171</v>
      </c>
      <c r="Q48" s="114">
        <v>90</v>
      </c>
      <c r="R48" s="115">
        <v>77</v>
      </c>
      <c r="S48" s="173">
        <f t="shared" si="17"/>
        <v>167</v>
      </c>
      <c r="T48" s="118">
        <v>87</v>
      </c>
      <c r="U48" s="115">
        <v>72</v>
      </c>
      <c r="V48" s="176">
        <f t="shared" si="18"/>
        <v>159</v>
      </c>
      <c r="W48" s="333">
        <f t="shared" si="19"/>
        <v>261</v>
      </c>
      <c r="X48" s="334"/>
      <c r="Y48" s="335">
        <f t="shared" si="20"/>
        <v>236</v>
      </c>
      <c r="Z48" s="336"/>
      <c r="AA48" s="333">
        <f t="shared" si="21"/>
        <v>497</v>
      </c>
      <c r="AB48" s="337"/>
      <c r="AC48" s="338" t="s">
        <v>62</v>
      </c>
      <c r="AD48" s="339"/>
      <c r="AE48" s="147"/>
      <c r="AF48" s="147"/>
      <c r="AG48" s="147"/>
      <c r="AH48" s="147"/>
      <c r="AI48" s="147"/>
      <c r="AJ48" s="147"/>
      <c r="AK48" s="147"/>
      <c r="AL48" s="135"/>
    </row>
    <row r="49" spans="1:38" ht="15.75" customHeight="1">
      <c r="C49" s="100" t="s">
        <v>44</v>
      </c>
      <c r="D49" s="110">
        <v>0</v>
      </c>
      <c r="E49" s="111">
        <v>0</v>
      </c>
      <c r="F49" s="195">
        <f t="shared" si="13"/>
        <v>0</v>
      </c>
      <c r="G49" s="46">
        <v>0</v>
      </c>
      <c r="H49" s="43">
        <v>0</v>
      </c>
      <c r="I49" s="47">
        <v>0</v>
      </c>
      <c r="J49" s="173">
        <f t="shared" si="14"/>
        <v>0</v>
      </c>
      <c r="K49" s="116">
        <v>0</v>
      </c>
      <c r="L49" s="116">
        <v>0</v>
      </c>
      <c r="M49" s="200">
        <f t="shared" si="15"/>
        <v>0</v>
      </c>
      <c r="N49" s="117">
        <v>0</v>
      </c>
      <c r="O49" s="115">
        <v>0</v>
      </c>
      <c r="P49" s="176">
        <f t="shared" si="16"/>
        <v>0</v>
      </c>
      <c r="Q49" s="118">
        <v>0</v>
      </c>
      <c r="R49" s="115">
        <v>0</v>
      </c>
      <c r="S49" s="176">
        <f t="shared" si="17"/>
        <v>0</v>
      </c>
      <c r="T49" s="118">
        <v>0</v>
      </c>
      <c r="U49" s="115">
        <v>0</v>
      </c>
      <c r="V49" s="176">
        <f t="shared" si="18"/>
        <v>0</v>
      </c>
      <c r="W49" s="333">
        <f t="shared" si="19"/>
        <v>0</v>
      </c>
      <c r="X49" s="334"/>
      <c r="Y49" s="335">
        <f t="shared" si="20"/>
        <v>0</v>
      </c>
      <c r="Z49" s="336"/>
      <c r="AA49" s="333">
        <f t="shared" si="21"/>
        <v>0</v>
      </c>
      <c r="AB49" s="337"/>
      <c r="AC49" s="338" t="s">
        <v>63</v>
      </c>
      <c r="AD49" s="339"/>
      <c r="AE49" s="147"/>
      <c r="AF49" s="147"/>
      <c r="AG49" s="147"/>
      <c r="AH49" s="147"/>
      <c r="AI49" s="147"/>
      <c r="AJ49" s="147"/>
      <c r="AK49" s="147"/>
      <c r="AL49" s="135"/>
    </row>
    <row r="50" spans="1:38" ht="15.75" customHeight="1">
      <c r="C50" s="100" t="s">
        <v>45</v>
      </c>
      <c r="D50" s="110">
        <v>1</v>
      </c>
      <c r="E50" s="111">
        <v>0</v>
      </c>
      <c r="F50" s="195">
        <f t="shared" si="13"/>
        <v>1</v>
      </c>
      <c r="G50" s="46">
        <v>3</v>
      </c>
      <c r="H50" s="43">
        <v>3</v>
      </c>
      <c r="I50" s="47">
        <v>2</v>
      </c>
      <c r="J50" s="173">
        <f t="shared" si="14"/>
        <v>8</v>
      </c>
      <c r="K50" s="116">
        <v>0</v>
      </c>
      <c r="L50" s="116">
        <v>2</v>
      </c>
      <c r="M50" s="200">
        <f t="shared" si="15"/>
        <v>10</v>
      </c>
      <c r="N50" s="117">
        <v>50</v>
      </c>
      <c r="O50" s="115">
        <v>40</v>
      </c>
      <c r="P50" s="176">
        <f t="shared" si="16"/>
        <v>90</v>
      </c>
      <c r="Q50" s="118">
        <v>51</v>
      </c>
      <c r="R50" s="115">
        <v>38</v>
      </c>
      <c r="S50" s="176">
        <f t="shared" si="17"/>
        <v>89</v>
      </c>
      <c r="T50" s="118">
        <v>43</v>
      </c>
      <c r="U50" s="115">
        <v>32</v>
      </c>
      <c r="V50" s="176">
        <f t="shared" si="18"/>
        <v>75</v>
      </c>
      <c r="W50" s="333">
        <f t="shared" si="19"/>
        <v>144</v>
      </c>
      <c r="X50" s="334"/>
      <c r="Y50" s="335">
        <f t="shared" si="20"/>
        <v>110</v>
      </c>
      <c r="Z50" s="336"/>
      <c r="AA50" s="333">
        <f t="shared" si="21"/>
        <v>254</v>
      </c>
      <c r="AB50" s="337"/>
      <c r="AC50" s="338" t="s">
        <v>64</v>
      </c>
      <c r="AD50" s="339"/>
      <c r="AE50" s="147"/>
      <c r="AF50" s="147"/>
      <c r="AG50" s="147"/>
      <c r="AH50" s="147"/>
      <c r="AI50" s="147"/>
      <c r="AJ50" s="147"/>
      <c r="AK50" s="147"/>
      <c r="AL50" s="135"/>
    </row>
    <row r="51" spans="1:38" ht="15.75" customHeight="1">
      <c r="A51" s="99"/>
      <c r="B51" s="99"/>
      <c r="C51" s="100" t="s">
        <v>46</v>
      </c>
      <c r="D51" s="110">
        <v>3</v>
      </c>
      <c r="E51" s="111">
        <v>0</v>
      </c>
      <c r="F51" s="195">
        <f t="shared" si="13"/>
        <v>3</v>
      </c>
      <c r="G51" s="46">
        <v>6</v>
      </c>
      <c r="H51" s="43">
        <v>7</v>
      </c>
      <c r="I51" s="47">
        <v>6</v>
      </c>
      <c r="J51" s="173">
        <f t="shared" si="14"/>
        <v>19</v>
      </c>
      <c r="K51" s="116">
        <v>0</v>
      </c>
      <c r="L51" s="116">
        <v>8</v>
      </c>
      <c r="M51" s="200">
        <f t="shared" si="15"/>
        <v>27</v>
      </c>
      <c r="N51" s="117">
        <v>107</v>
      </c>
      <c r="O51" s="115">
        <v>94</v>
      </c>
      <c r="P51" s="173">
        <f t="shared" si="16"/>
        <v>201</v>
      </c>
      <c r="Q51" s="114">
        <v>107</v>
      </c>
      <c r="R51" s="115">
        <v>96</v>
      </c>
      <c r="S51" s="173">
        <f t="shared" si="17"/>
        <v>203</v>
      </c>
      <c r="T51" s="118">
        <v>90</v>
      </c>
      <c r="U51" s="115">
        <v>88</v>
      </c>
      <c r="V51" s="176">
        <f t="shared" si="18"/>
        <v>178</v>
      </c>
      <c r="W51" s="333">
        <f t="shared" si="19"/>
        <v>304</v>
      </c>
      <c r="X51" s="334"/>
      <c r="Y51" s="335">
        <f t="shared" si="20"/>
        <v>278</v>
      </c>
      <c r="Z51" s="336"/>
      <c r="AA51" s="333">
        <f t="shared" si="21"/>
        <v>582</v>
      </c>
      <c r="AB51" s="337"/>
      <c r="AC51" s="338" t="s">
        <v>65</v>
      </c>
      <c r="AD51" s="339"/>
      <c r="AE51" s="147"/>
      <c r="AF51" s="147"/>
      <c r="AG51" s="147"/>
      <c r="AH51" s="147"/>
      <c r="AI51" s="147"/>
      <c r="AJ51" s="147"/>
      <c r="AK51" s="147"/>
      <c r="AL51" s="135"/>
    </row>
    <row r="52" spans="1:38" ht="15.75" customHeight="1" thickBot="1">
      <c r="A52" s="99"/>
      <c r="B52" s="99"/>
      <c r="C52" s="123" t="s">
        <v>47</v>
      </c>
      <c r="D52" s="148">
        <v>2</v>
      </c>
      <c r="E52" s="149">
        <v>0</v>
      </c>
      <c r="F52" s="196">
        <f t="shared" si="13"/>
        <v>2</v>
      </c>
      <c r="G52" s="33">
        <v>2</v>
      </c>
      <c r="H52" s="30">
        <v>3</v>
      </c>
      <c r="I52" s="34">
        <v>3</v>
      </c>
      <c r="J52" s="198">
        <f t="shared" si="14"/>
        <v>8</v>
      </c>
      <c r="K52" s="150">
        <v>0</v>
      </c>
      <c r="L52" s="150">
        <v>5</v>
      </c>
      <c r="M52" s="201">
        <f t="shared" si="15"/>
        <v>13</v>
      </c>
      <c r="N52" s="151">
        <v>30</v>
      </c>
      <c r="O52" s="152">
        <v>33</v>
      </c>
      <c r="P52" s="198">
        <f t="shared" si="16"/>
        <v>63</v>
      </c>
      <c r="Q52" s="153">
        <v>47</v>
      </c>
      <c r="R52" s="152">
        <v>35</v>
      </c>
      <c r="S52" s="198">
        <f t="shared" si="17"/>
        <v>82</v>
      </c>
      <c r="T52" s="154">
        <v>31</v>
      </c>
      <c r="U52" s="152">
        <v>37</v>
      </c>
      <c r="V52" s="203">
        <f t="shared" si="18"/>
        <v>68</v>
      </c>
      <c r="W52" s="355">
        <f t="shared" si="19"/>
        <v>108</v>
      </c>
      <c r="X52" s="356"/>
      <c r="Y52" s="357">
        <f t="shared" si="20"/>
        <v>105</v>
      </c>
      <c r="Z52" s="358"/>
      <c r="AA52" s="355">
        <f t="shared" si="21"/>
        <v>213</v>
      </c>
      <c r="AB52" s="359"/>
      <c r="AC52" s="360" t="s">
        <v>66</v>
      </c>
      <c r="AD52" s="361"/>
      <c r="AE52" s="147"/>
      <c r="AF52" s="147"/>
      <c r="AG52" s="147"/>
      <c r="AH52" s="147"/>
      <c r="AI52" s="147"/>
      <c r="AJ52" s="147"/>
      <c r="AK52" s="147"/>
      <c r="AL52" s="135"/>
    </row>
    <row r="53" spans="1:38" s="155" customFormat="1" ht="21.75" customHeight="1" thickBot="1">
      <c r="C53" s="123" t="s">
        <v>18</v>
      </c>
      <c r="D53" s="184">
        <f t="shared" ref="D53:W53" si="22">SUM(D33:D52)</f>
        <v>84</v>
      </c>
      <c r="E53" s="185">
        <f t="shared" si="22"/>
        <v>1</v>
      </c>
      <c r="F53" s="186">
        <f t="shared" si="22"/>
        <v>85</v>
      </c>
      <c r="G53" s="75">
        <f t="shared" si="22"/>
        <v>224</v>
      </c>
      <c r="H53" s="71">
        <f t="shared" si="22"/>
        <v>218</v>
      </c>
      <c r="I53" s="76">
        <f t="shared" si="22"/>
        <v>223</v>
      </c>
      <c r="J53" s="187">
        <f t="shared" si="22"/>
        <v>665</v>
      </c>
      <c r="K53" s="187">
        <f t="shared" si="22"/>
        <v>5</v>
      </c>
      <c r="L53" s="187">
        <f t="shared" si="22"/>
        <v>213</v>
      </c>
      <c r="M53" s="188">
        <f t="shared" si="22"/>
        <v>883</v>
      </c>
      <c r="N53" s="189">
        <f t="shared" si="22"/>
        <v>3757</v>
      </c>
      <c r="O53" s="190">
        <f t="shared" si="22"/>
        <v>3541</v>
      </c>
      <c r="P53" s="187">
        <f t="shared" si="22"/>
        <v>7298</v>
      </c>
      <c r="Q53" s="191">
        <f t="shared" si="22"/>
        <v>3797</v>
      </c>
      <c r="R53" s="190">
        <f t="shared" si="22"/>
        <v>3407</v>
      </c>
      <c r="S53" s="187">
        <f t="shared" si="22"/>
        <v>7204</v>
      </c>
      <c r="T53" s="192">
        <f t="shared" si="22"/>
        <v>3540</v>
      </c>
      <c r="U53" s="190">
        <f t="shared" si="22"/>
        <v>3467</v>
      </c>
      <c r="V53" s="193">
        <f t="shared" si="22"/>
        <v>7007</v>
      </c>
      <c r="W53" s="348">
        <f t="shared" si="22"/>
        <v>11094</v>
      </c>
      <c r="X53" s="349"/>
      <c r="Y53" s="350">
        <f>SUM(Y33:Y52)</f>
        <v>10415</v>
      </c>
      <c r="Z53" s="351"/>
      <c r="AA53" s="348">
        <f>SUM(AA33:AA52)</f>
        <v>21509</v>
      </c>
      <c r="AB53" s="352"/>
      <c r="AC53" s="353" t="s">
        <v>18</v>
      </c>
      <c r="AD53" s="354"/>
      <c r="AE53" s="135"/>
      <c r="AF53" s="135"/>
      <c r="AG53" s="135"/>
      <c r="AH53" s="135"/>
      <c r="AI53" s="135"/>
      <c r="AJ53" s="135"/>
      <c r="AK53" s="135"/>
      <c r="AL53" s="135"/>
    </row>
    <row r="54" spans="1:38">
      <c r="D54" s="156"/>
      <c r="V54" s="156"/>
      <c r="W54" s="157"/>
    </row>
    <row r="55" spans="1:38">
      <c r="G55" s="156"/>
      <c r="W55" s="157"/>
    </row>
    <row r="56" spans="1:38">
      <c r="P56" s="158"/>
      <c r="V56" s="156"/>
      <c r="W56" s="157"/>
    </row>
    <row r="57" spans="1:38">
      <c r="W57" s="157"/>
    </row>
    <row r="58" spans="1:38">
      <c r="W58" s="157"/>
    </row>
    <row r="59" spans="1:38">
      <c r="W59" s="157"/>
    </row>
    <row r="60" spans="1:38">
      <c r="W60" s="157"/>
    </row>
    <row r="61" spans="1:38">
      <c r="W61" s="157"/>
    </row>
    <row r="62" spans="1:38">
      <c r="W62" s="157"/>
    </row>
    <row r="63" spans="1:38">
      <c r="W63" s="157"/>
    </row>
    <row r="64" spans="1:38">
      <c r="W64" s="157"/>
    </row>
    <row r="65" spans="23:23">
      <c r="W65" s="157"/>
    </row>
    <row r="66" spans="23:23">
      <c r="W66" s="157"/>
    </row>
    <row r="67" spans="23:23">
      <c r="W67" s="157"/>
    </row>
    <row r="68" spans="23:23">
      <c r="W68" s="157"/>
    </row>
    <row r="69" spans="23:23">
      <c r="W69" s="157"/>
    </row>
    <row r="70" spans="23:23">
      <c r="W70" s="157"/>
    </row>
    <row r="71" spans="23:23">
      <c r="W71" s="157"/>
    </row>
    <row r="72" spans="23:23">
      <c r="W72" s="157"/>
    </row>
    <row r="73" spans="23:23">
      <c r="W73" s="157"/>
    </row>
    <row r="74" spans="23:23">
      <c r="W74" s="157"/>
    </row>
    <row r="75" spans="23:23">
      <c r="W75" s="157"/>
    </row>
    <row r="76" spans="23:23">
      <c r="W76" s="157"/>
    </row>
    <row r="77" spans="23:23">
      <c r="W77" s="157"/>
    </row>
    <row r="78" spans="23:23">
      <c r="W78" s="157"/>
    </row>
    <row r="79" spans="23:23">
      <c r="W79" s="157"/>
    </row>
    <row r="80" spans="23:23">
      <c r="W80" s="157"/>
    </row>
  </sheetData>
  <sheetProtection algorithmName="SHA-512" hashValue="7PzfAvm2VAMmfHCKCo6fO5glgPNlpXy83D4JtMQRko0fd5gvZXipTyNoip6DY6V+QkRRa/PUgnAiWOYK2DpwYA==" saltValue="4VHMp96RKLQcII51cpqhsQ==" spinCount="100000" sheet="1" objects="1" scenarios="1"/>
  <mergeCells count="124">
    <mergeCell ref="W53:X53"/>
    <mergeCell ref="Y53:Z53"/>
    <mergeCell ref="AA53:AB53"/>
    <mergeCell ref="AC53:AD53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W49:X49"/>
    <mergeCell ref="Y49:Z49"/>
    <mergeCell ref="AA49:AB49"/>
    <mergeCell ref="AC49:AD49"/>
    <mergeCell ref="W50:X50"/>
    <mergeCell ref="Y50:Z50"/>
    <mergeCell ref="AA50:AB50"/>
    <mergeCell ref="AC50:AD50"/>
    <mergeCell ref="W47:X47"/>
    <mergeCell ref="Y47:Z47"/>
    <mergeCell ref="AA47:AB47"/>
    <mergeCell ref="AC47:AD47"/>
    <mergeCell ref="W48:X48"/>
    <mergeCell ref="Y48:Z48"/>
    <mergeCell ref="AA48:AB48"/>
    <mergeCell ref="AC48:AD48"/>
    <mergeCell ref="W45:X45"/>
    <mergeCell ref="Y45:Z45"/>
    <mergeCell ref="AA45:AB45"/>
    <mergeCell ref="AC45:AD45"/>
    <mergeCell ref="W46:X46"/>
    <mergeCell ref="Y46:Z46"/>
    <mergeCell ref="AA46:AB46"/>
    <mergeCell ref="AC46:AD46"/>
    <mergeCell ref="W43:X43"/>
    <mergeCell ref="Y43:Z43"/>
    <mergeCell ref="AA43:AB43"/>
    <mergeCell ref="AC43:AD43"/>
    <mergeCell ref="W44:X44"/>
    <mergeCell ref="Y44:Z44"/>
    <mergeCell ref="AA44:AB44"/>
    <mergeCell ref="AC44:AD44"/>
    <mergeCell ref="W41:X41"/>
    <mergeCell ref="Y41:Z41"/>
    <mergeCell ref="AA41:AB41"/>
    <mergeCell ref="AC41:AD41"/>
    <mergeCell ref="W42:X42"/>
    <mergeCell ref="Y42:Z42"/>
    <mergeCell ref="AA42:AB42"/>
    <mergeCell ref="AC42:AD42"/>
    <mergeCell ref="W39:X39"/>
    <mergeCell ref="Y39:Z39"/>
    <mergeCell ref="AA39:AB39"/>
    <mergeCell ref="AC39:AD39"/>
    <mergeCell ref="W40:X40"/>
    <mergeCell ref="Y40:Z40"/>
    <mergeCell ref="AA40:AB40"/>
    <mergeCell ref="AC40:AD40"/>
    <mergeCell ref="W37:X37"/>
    <mergeCell ref="Y37:Z37"/>
    <mergeCell ref="AA37:AB37"/>
    <mergeCell ref="AC37:AD37"/>
    <mergeCell ref="W38:X38"/>
    <mergeCell ref="Y38:Z38"/>
    <mergeCell ref="AA38:AB38"/>
    <mergeCell ref="AC38:AD38"/>
    <mergeCell ref="W35:X35"/>
    <mergeCell ref="Y35:Z35"/>
    <mergeCell ref="AA35:AB35"/>
    <mergeCell ref="AC35:AD35"/>
    <mergeCell ref="W36:X36"/>
    <mergeCell ref="Y36:Z36"/>
    <mergeCell ref="AA36:AB36"/>
    <mergeCell ref="AC36:AD36"/>
    <mergeCell ref="W33:X33"/>
    <mergeCell ref="Y33:Z33"/>
    <mergeCell ref="AA33:AB33"/>
    <mergeCell ref="AC33:AD33"/>
    <mergeCell ref="W34:X34"/>
    <mergeCell ref="Y34:Z34"/>
    <mergeCell ref="AA34:AB34"/>
    <mergeCell ref="AC34:AD34"/>
    <mergeCell ref="M31:M32"/>
    <mergeCell ref="N31:P31"/>
    <mergeCell ref="Q31:S31"/>
    <mergeCell ref="T31:V31"/>
    <mergeCell ref="W31:AB31"/>
    <mergeCell ref="W32:X32"/>
    <mergeCell ref="Y32:Z32"/>
    <mergeCell ref="AA32:AB32"/>
    <mergeCell ref="C28:U28"/>
    <mergeCell ref="C30:C32"/>
    <mergeCell ref="D30:F30"/>
    <mergeCell ref="G30:M30"/>
    <mergeCell ref="N30:AB30"/>
    <mergeCell ref="AC30:AD32"/>
    <mergeCell ref="N4:N5"/>
    <mergeCell ref="O4:O5"/>
    <mergeCell ref="P4:P5"/>
    <mergeCell ref="Q4:S4"/>
    <mergeCell ref="T4:V4"/>
    <mergeCell ref="W4:Y4"/>
    <mergeCell ref="D31:D32"/>
    <mergeCell ref="E31:E32"/>
    <mergeCell ref="F31:F32"/>
    <mergeCell ref="G31:J31"/>
    <mergeCell ref="K31:K32"/>
    <mergeCell ref="L31:L32"/>
    <mergeCell ref="Z4:AB4"/>
    <mergeCell ref="AC4:AE4"/>
    <mergeCell ref="C1:U1"/>
    <mergeCell ref="C3:C5"/>
    <mergeCell ref="D3:F3"/>
    <mergeCell ref="G3:P3"/>
    <mergeCell ref="Q3:AK3"/>
    <mergeCell ref="AL3:AL5"/>
    <mergeCell ref="D4:D5"/>
    <mergeCell ref="E4:E5"/>
    <mergeCell ref="F4:F5"/>
    <mergeCell ref="G4:M4"/>
    <mergeCell ref="AI4:AK4"/>
    <mergeCell ref="AF4:AH4"/>
  </mergeCells>
  <phoneticPr fontId="3"/>
  <pageMargins left="0.70866141732283472" right="0.70866141732283472" top="0.55118110236220474" bottom="0.55118110236220474" header="0.31496062992125984" footer="0.31496062992125984"/>
  <pageSetup paperSize="9" scale="96" fitToWidth="2" fitToHeight="0" orientation="portrait" r:id="rId1"/>
  <headerFooter alignWithMargins="0"/>
  <colBreaks count="1" manualBreakCount="1">
    <brk id="2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X78"/>
  <sheetViews>
    <sheetView view="pageBreakPreview" topLeftCell="A19" zoomScale="80" zoomScaleNormal="86" zoomScaleSheetLayoutView="80" workbookViewId="0">
      <selection activeCell="P48" sqref="P48"/>
    </sheetView>
  </sheetViews>
  <sheetFormatPr defaultRowHeight="13.5"/>
  <cols>
    <col min="1" max="1" width="2.75" style="84" customWidth="1"/>
    <col min="2" max="2" width="5.875" style="84" hidden="1" customWidth="1"/>
    <col min="3" max="3" width="9.125" style="84" customWidth="1"/>
    <col min="4" max="33" width="4.75" style="84" customWidth="1"/>
    <col min="34" max="34" width="9.125" style="84" customWidth="1"/>
    <col min="35" max="46" width="4.75" style="84" customWidth="1"/>
    <col min="47" max="49" width="5.75" style="84" customWidth="1"/>
    <col min="50" max="50" width="9" style="84" customWidth="1"/>
    <col min="51" max="16384" width="9" style="84"/>
  </cols>
  <sheetData>
    <row r="1" spans="1:47" ht="16.5" customHeight="1">
      <c r="A1" s="83"/>
      <c r="B1" s="83"/>
      <c r="C1" s="289" t="s">
        <v>67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</row>
    <row r="2" spans="1:47" ht="2.25" customHeight="1" thickBot="1">
      <c r="A2" s="83"/>
      <c r="B2" s="83"/>
      <c r="C2" s="83"/>
      <c r="D2" s="85">
        <v>33</v>
      </c>
      <c r="E2" s="85">
        <v>34</v>
      </c>
      <c r="F2" s="85">
        <v>35</v>
      </c>
      <c r="G2" s="85">
        <v>36</v>
      </c>
      <c r="H2" s="85">
        <v>37</v>
      </c>
      <c r="I2" s="85">
        <v>38</v>
      </c>
      <c r="J2" s="85"/>
      <c r="K2" s="86">
        <v>10</v>
      </c>
      <c r="L2" s="86">
        <v>11</v>
      </c>
      <c r="M2" s="86"/>
      <c r="N2" s="86"/>
      <c r="O2" s="86"/>
      <c r="P2" s="85"/>
      <c r="Q2" s="86">
        <v>3</v>
      </c>
      <c r="R2" s="86">
        <v>4</v>
      </c>
      <c r="S2" s="86">
        <v>5</v>
      </c>
      <c r="T2" s="86">
        <v>6</v>
      </c>
      <c r="U2" s="86">
        <v>7</v>
      </c>
      <c r="V2" s="86">
        <v>8</v>
      </c>
      <c r="W2" s="86">
        <v>9</v>
      </c>
      <c r="X2" s="86">
        <v>10</v>
      </c>
      <c r="Y2" s="86">
        <v>11</v>
      </c>
      <c r="Z2" s="86">
        <v>12</v>
      </c>
      <c r="AA2" s="86">
        <v>13</v>
      </c>
      <c r="AB2" s="86">
        <v>14</v>
      </c>
      <c r="AC2" s="86">
        <v>15</v>
      </c>
      <c r="AD2" s="86">
        <v>16</v>
      </c>
      <c r="AE2" s="86">
        <v>17</v>
      </c>
      <c r="AF2" s="86">
        <v>18</v>
      </c>
      <c r="AG2" s="86">
        <v>19</v>
      </c>
      <c r="AH2" s="86">
        <v>20</v>
      </c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</row>
    <row r="3" spans="1:47" ht="21" customHeight="1">
      <c r="A3" s="83"/>
      <c r="B3" s="83"/>
      <c r="C3" s="290" t="s">
        <v>4</v>
      </c>
      <c r="D3" s="293" t="s">
        <v>275</v>
      </c>
      <c r="E3" s="294"/>
      <c r="F3" s="295"/>
      <c r="G3" s="296" t="s">
        <v>2</v>
      </c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3" t="s">
        <v>68</v>
      </c>
      <c r="U3" s="299"/>
    </row>
    <row r="4" spans="1:47" ht="18" customHeight="1">
      <c r="A4" s="83"/>
      <c r="B4" s="83"/>
      <c r="C4" s="291"/>
      <c r="D4" s="300" t="s">
        <v>5</v>
      </c>
      <c r="E4" s="302" t="s">
        <v>6</v>
      </c>
      <c r="F4" s="304" t="s">
        <v>7</v>
      </c>
      <c r="G4" s="306" t="s">
        <v>8</v>
      </c>
      <c r="H4" s="307"/>
      <c r="I4" s="307"/>
      <c r="J4" s="307"/>
      <c r="K4" s="307"/>
      <c r="L4" s="307"/>
      <c r="M4" s="307"/>
      <c r="N4" s="307"/>
      <c r="O4" s="307"/>
      <c r="P4" s="308"/>
      <c r="Q4" s="316" t="s">
        <v>9</v>
      </c>
      <c r="R4" s="316" t="s">
        <v>10</v>
      </c>
      <c r="S4" s="364" t="s">
        <v>11</v>
      </c>
      <c r="T4" s="362"/>
      <c r="U4" s="342"/>
    </row>
    <row r="5" spans="1:47" ht="18" customHeight="1" thickBot="1">
      <c r="A5" s="88"/>
      <c r="B5" s="88"/>
      <c r="C5" s="292"/>
      <c r="D5" s="301"/>
      <c r="E5" s="303"/>
      <c r="F5" s="305"/>
      <c r="G5" s="89" t="s">
        <v>69</v>
      </c>
      <c r="H5" s="90" t="s">
        <v>20</v>
      </c>
      <c r="I5" s="90" t="s">
        <v>21</v>
      </c>
      <c r="J5" s="90" t="s">
        <v>22</v>
      </c>
      <c r="K5" s="90" t="s">
        <v>23</v>
      </c>
      <c r="L5" s="204" t="s">
        <v>24</v>
      </c>
      <c r="M5" s="90" t="s">
        <v>70</v>
      </c>
      <c r="N5" s="90" t="s">
        <v>71</v>
      </c>
      <c r="O5" s="91" t="s">
        <v>72</v>
      </c>
      <c r="P5" s="92" t="s">
        <v>18</v>
      </c>
      <c r="Q5" s="317"/>
      <c r="R5" s="317"/>
      <c r="S5" s="365"/>
      <c r="T5" s="363"/>
      <c r="U5" s="347"/>
    </row>
    <row r="6" spans="1:47" ht="15.75" customHeight="1">
      <c r="A6" s="99"/>
      <c r="B6" s="99"/>
      <c r="C6" s="100" t="s">
        <v>28</v>
      </c>
      <c r="D6" s="101">
        <v>0</v>
      </c>
      <c r="E6" s="102">
        <v>0</v>
      </c>
      <c r="F6" s="103">
        <f>SUM(D6:E6)</f>
        <v>0</v>
      </c>
      <c r="G6" s="104">
        <v>0</v>
      </c>
      <c r="H6" s="105">
        <v>0</v>
      </c>
      <c r="I6" s="105">
        <v>0</v>
      </c>
      <c r="J6" s="105">
        <v>0</v>
      </c>
      <c r="K6" s="105">
        <v>0</v>
      </c>
      <c r="L6" s="205">
        <v>0</v>
      </c>
      <c r="M6" s="105">
        <v>0</v>
      </c>
      <c r="N6" s="105">
        <v>0</v>
      </c>
      <c r="O6" s="107">
        <v>0</v>
      </c>
      <c r="P6" s="172">
        <f>SUM(G6:O6)</f>
        <v>0</v>
      </c>
      <c r="Q6" s="106">
        <v>0</v>
      </c>
      <c r="R6" s="107">
        <v>0</v>
      </c>
      <c r="S6" s="174">
        <f>SUM(P6,Q6,R6)</f>
        <v>0</v>
      </c>
      <c r="T6" s="366" t="s">
        <v>28</v>
      </c>
      <c r="U6" s="367"/>
    </row>
    <row r="7" spans="1:47" ht="15.75" customHeight="1">
      <c r="A7" s="99"/>
      <c r="B7" s="99"/>
      <c r="C7" s="100" t="s">
        <v>29</v>
      </c>
      <c r="D7" s="110">
        <v>0</v>
      </c>
      <c r="E7" s="111">
        <v>0</v>
      </c>
      <c r="F7" s="112">
        <f t="shared" ref="F7:F25" si="0">SUM(D7:E7)</f>
        <v>0</v>
      </c>
      <c r="G7" s="113">
        <v>0</v>
      </c>
      <c r="H7" s="114">
        <v>0</v>
      </c>
      <c r="I7" s="114">
        <v>0</v>
      </c>
      <c r="J7" s="114">
        <v>0</v>
      </c>
      <c r="K7" s="114">
        <v>0</v>
      </c>
      <c r="L7" s="206">
        <v>0</v>
      </c>
      <c r="M7" s="114">
        <v>0</v>
      </c>
      <c r="N7" s="114">
        <v>0</v>
      </c>
      <c r="O7" s="116">
        <v>0</v>
      </c>
      <c r="P7" s="173">
        <f t="shared" ref="P7:P25" si="1">SUM(G7:O7)</f>
        <v>0</v>
      </c>
      <c r="Q7" s="116">
        <v>0</v>
      </c>
      <c r="R7" s="116">
        <v>0</v>
      </c>
      <c r="S7" s="175">
        <f t="shared" ref="S7:S25" si="2">SUM(P7,Q7,R7)</f>
        <v>0</v>
      </c>
      <c r="T7" s="338" t="s">
        <v>29</v>
      </c>
      <c r="U7" s="339"/>
    </row>
    <row r="8" spans="1:47" ht="15.75" customHeight="1">
      <c r="A8" s="99"/>
      <c r="B8" s="99"/>
      <c r="C8" s="100" t="s">
        <v>30</v>
      </c>
      <c r="D8" s="110">
        <v>0</v>
      </c>
      <c r="E8" s="111">
        <v>0</v>
      </c>
      <c r="F8" s="112">
        <f t="shared" si="0"/>
        <v>0</v>
      </c>
      <c r="G8" s="113">
        <v>0</v>
      </c>
      <c r="H8" s="114">
        <v>0</v>
      </c>
      <c r="I8" s="114">
        <v>0</v>
      </c>
      <c r="J8" s="114">
        <v>0</v>
      </c>
      <c r="K8" s="114">
        <v>0</v>
      </c>
      <c r="L8" s="206">
        <v>0</v>
      </c>
      <c r="M8" s="114">
        <v>0</v>
      </c>
      <c r="N8" s="114">
        <v>0</v>
      </c>
      <c r="O8" s="116">
        <v>0</v>
      </c>
      <c r="P8" s="173">
        <f t="shared" si="1"/>
        <v>0</v>
      </c>
      <c r="Q8" s="116">
        <v>0</v>
      </c>
      <c r="R8" s="116">
        <v>0</v>
      </c>
      <c r="S8" s="175">
        <f t="shared" si="2"/>
        <v>0</v>
      </c>
      <c r="T8" s="338" t="s">
        <v>30</v>
      </c>
      <c r="U8" s="339"/>
    </row>
    <row r="9" spans="1:47" ht="15.75" customHeight="1">
      <c r="A9" s="99"/>
      <c r="B9" s="99"/>
      <c r="C9" s="100" t="s">
        <v>31</v>
      </c>
      <c r="D9" s="110">
        <v>3</v>
      </c>
      <c r="E9" s="111">
        <v>0</v>
      </c>
      <c r="F9" s="112">
        <f t="shared" si="0"/>
        <v>3</v>
      </c>
      <c r="G9" s="113">
        <v>5</v>
      </c>
      <c r="H9" s="114">
        <v>5</v>
      </c>
      <c r="I9" s="114">
        <v>4</v>
      </c>
      <c r="J9" s="114">
        <v>5</v>
      </c>
      <c r="K9" s="114">
        <v>5</v>
      </c>
      <c r="L9" s="206">
        <v>6</v>
      </c>
      <c r="M9" s="114">
        <v>6</v>
      </c>
      <c r="N9" s="114">
        <v>5</v>
      </c>
      <c r="O9" s="116">
        <v>5</v>
      </c>
      <c r="P9" s="173">
        <f t="shared" si="1"/>
        <v>46</v>
      </c>
      <c r="Q9" s="116">
        <v>0</v>
      </c>
      <c r="R9" s="116">
        <v>32</v>
      </c>
      <c r="S9" s="175">
        <f t="shared" si="2"/>
        <v>78</v>
      </c>
      <c r="T9" s="338" t="s">
        <v>31</v>
      </c>
      <c r="U9" s="339"/>
    </row>
    <row r="10" spans="1:47" ht="15.75" customHeight="1">
      <c r="A10" s="99"/>
      <c r="B10" s="99"/>
      <c r="C10" s="100" t="s">
        <v>32</v>
      </c>
      <c r="D10" s="110">
        <v>1</v>
      </c>
      <c r="E10" s="111">
        <v>0</v>
      </c>
      <c r="F10" s="112">
        <f t="shared" si="0"/>
        <v>1</v>
      </c>
      <c r="G10" s="113">
        <v>1</v>
      </c>
      <c r="H10" s="114">
        <v>1</v>
      </c>
      <c r="I10" s="114">
        <v>1</v>
      </c>
      <c r="J10" s="114">
        <v>1</v>
      </c>
      <c r="K10" s="114">
        <v>1</v>
      </c>
      <c r="L10" s="206">
        <v>1</v>
      </c>
      <c r="M10" s="114">
        <v>1</v>
      </c>
      <c r="N10" s="114">
        <v>1</v>
      </c>
      <c r="O10" s="116">
        <v>1</v>
      </c>
      <c r="P10" s="173">
        <f t="shared" si="1"/>
        <v>9</v>
      </c>
      <c r="Q10" s="116">
        <v>0</v>
      </c>
      <c r="R10" s="116">
        <v>4</v>
      </c>
      <c r="S10" s="175">
        <f t="shared" si="2"/>
        <v>13</v>
      </c>
      <c r="T10" s="338" t="s">
        <v>32</v>
      </c>
      <c r="U10" s="339"/>
    </row>
    <row r="11" spans="1:47" ht="15.75" customHeight="1">
      <c r="A11" s="99"/>
      <c r="B11" s="99"/>
      <c r="C11" s="100" t="s">
        <v>33</v>
      </c>
      <c r="D11" s="110">
        <v>0</v>
      </c>
      <c r="E11" s="111">
        <v>0</v>
      </c>
      <c r="F11" s="112">
        <f t="shared" si="0"/>
        <v>0</v>
      </c>
      <c r="G11" s="113">
        <v>0</v>
      </c>
      <c r="H11" s="114">
        <v>0</v>
      </c>
      <c r="I11" s="114">
        <v>0</v>
      </c>
      <c r="J11" s="114">
        <v>0</v>
      </c>
      <c r="K11" s="114">
        <v>0</v>
      </c>
      <c r="L11" s="206">
        <v>0</v>
      </c>
      <c r="M11" s="114">
        <v>0</v>
      </c>
      <c r="N11" s="114">
        <v>0</v>
      </c>
      <c r="O11" s="116">
        <v>0</v>
      </c>
      <c r="P11" s="173">
        <f t="shared" si="1"/>
        <v>0</v>
      </c>
      <c r="Q11" s="116">
        <v>0</v>
      </c>
      <c r="R11" s="116">
        <v>0</v>
      </c>
      <c r="S11" s="175">
        <f t="shared" si="2"/>
        <v>0</v>
      </c>
      <c r="T11" s="338" t="s">
        <v>33</v>
      </c>
      <c r="U11" s="339"/>
    </row>
    <row r="12" spans="1:47" ht="15.75" customHeight="1">
      <c r="A12" s="99"/>
      <c r="B12" s="99"/>
      <c r="C12" s="100" t="s">
        <v>34</v>
      </c>
      <c r="D12" s="110">
        <v>0</v>
      </c>
      <c r="E12" s="111">
        <v>0</v>
      </c>
      <c r="F12" s="112">
        <f t="shared" si="0"/>
        <v>0</v>
      </c>
      <c r="G12" s="113">
        <v>0</v>
      </c>
      <c r="H12" s="114">
        <v>0</v>
      </c>
      <c r="I12" s="114">
        <v>0</v>
      </c>
      <c r="J12" s="114">
        <v>0</v>
      </c>
      <c r="K12" s="114">
        <v>0</v>
      </c>
      <c r="L12" s="206">
        <v>0</v>
      </c>
      <c r="M12" s="114">
        <v>0</v>
      </c>
      <c r="N12" s="114">
        <v>0</v>
      </c>
      <c r="O12" s="116">
        <v>0</v>
      </c>
      <c r="P12" s="173">
        <f t="shared" si="1"/>
        <v>0</v>
      </c>
      <c r="Q12" s="116">
        <v>0</v>
      </c>
      <c r="R12" s="116">
        <v>0</v>
      </c>
      <c r="S12" s="175">
        <f t="shared" si="2"/>
        <v>0</v>
      </c>
      <c r="T12" s="338" t="s">
        <v>34</v>
      </c>
      <c r="U12" s="339"/>
    </row>
    <row r="13" spans="1:47" ht="15.75" customHeight="1">
      <c r="A13" s="99"/>
      <c r="B13" s="99"/>
      <c r="C13" s="100" t="s">
        <v>35</v>
      </c>
      <c r="D13" s="110">
        <v>0</v>
      </c>
      <c r="E13" s="111">
        <v>0</v>
      </c>
      <c r="F13" s="112">
        <f t="shared" si="0"/>
        <v>0</v>
      </c>
      <c r="G13" s="113">
        <v>0</v>
      </c>
      <c r="H13" s="114">
        <v>0</v>
      </c>
      <c r="I13" s="114">
        <v>0</v>
      </c>
      <c r="J13" s="114">
        <v>0</v>
      </c>
      <c r="K13" s="114">
        <v>0</v>
      </c>
      <c r="L13" s="206">
        <v>0</v>
      </c>
      <c r="M13" s="114">
        <v>0</v>
      </c>
      <c r="N13" s="114">
        <v>0</v>
      </c>
      <c r="O13" s="116">
        <v>0</v>
      </c>
      <c r="P13" s="173">
        <f t="shared" si="1"/>
        <v>0</v>
      </c>
      <c r="Q13" s="116">
        <v>0</v>
      </c>
      <c r="R13" s="116">
        <v>0</v>
      </c>
      <c r="S13" s="175">
        <f t="shared" si="2"/>
        <v>0</v>
      </c>
      <c r="T13" s="338" t="s">
        <v>35</v>
      </c>
      <c r="U13" s="339"/>
    </row>
    <row r="14" spans="1:47" ht="15.75" customHeight="1">
      <c r="A14" s="99"/>
      <c r="B14" s="99"/>
      <c r="C14" s="100" t="s">
        <v>36</v>
      </c>
      <c r="D14" s="110">
        <v>0</v>
      </c>
      <c r="E14" s="111">
        <v>0</v>
      </c>
      <c r="F14" s="112">
        <f t="shared" si="0"/>
        <v>0</v>
      </c>
      <c r="G14" s="113">
        <v>0</v>
      </c>
      <c r="H14" s="114">
        <v>0</v>
      </c>
      <c r="I14" s="114">
        <v>0</v>
      </c>
      <c r="J14" s="114">
        <v>0</v>
      </c>
      <c r="K14" s="114">
        <v>0</v>
      </c>
      <c r="L14" s="206">
        <v>0</v>
      </c>
      <c r="M14" s="114">
        <v>0</v>
      </c>
      <c r="N14" s="114">
        <v>0</v>
      </c>
      <c r="O14" s="116">
        <v>0</v>
      </c>
      <c r="P14" s="173">
        <f t="shared" si="1"/>
        <v>0</v>
      </c>
      <c r="Q14" s="116">
        <v>0</v>
      </c>
      <c r="R14" s="116">
        <v>0</v>
      </c>
      <c r="S14" s="175">
        <f t="shared" si="2"/>
        <v>0</v>
      </c>
      <c r="T14" s="338" t="s">
        <v>36</v>
      </c>
      <c r="U14" s="339"/>
    </row>
    <row r="15" spans="1:47" ht="15.75" customHeight="1">
      <c r="A15" s="99"/>
      <c r="B15" s="99"/>
      <c r="C15" s="100" t="s">
        <v>37</v>
      </c>
      <c r="D15" s="110">
        <v>0</v>
      </c>
      <c r="E15" s="111">
        <v>0</v>
      </c>
      <c r="F15" s="112">
        <f t="shared" si="0"/>
        <v>0</v>
      </c>
      <c r="G15" s="113">
        <v>0</v>
      </c>
      <c r="H15" s="114">
        <v>0</v>
      </c>
      <c r="I15" s="114">
        <v>0</v>
      </c>
      <c r="J15" s="114">
        <v>0</v>
      </c>
      <c r="K15" s="114">
        <v>0</v>
      </c>
      <c r="L15" s="206">
        <v>0</v>
      </c>
      <c r="M15" s="114">
        <v>0</v>
      </c>
      <c r="N15" s="114">
        <v>0</v>
      </c>
      <c r="O15" s="116">
        <v>0</v>
      </c>
      <c r="P15" s="173">
        <f t="shared" si="1"/>
        <v>0</v>
      </c>
      <c r="Q15" s="116">
        <v>0</v>
      </c>
      <c r="R15" s="116">
        <v>0</v>
      </c>
      <c r="S15" s="175">
        <f t="shared" si="2"/>
        <v>0</v>
      </c>
      <c r="T15" s="338" t="s">
        <v>37</v>
      </c>
      <c r="U15" s="339"/>
    </row>
    <row r="16" spans="1:47" ht="15.75" customHeight="1">
      <c r="A16" s="99"/>
      <c r="B16" s="99"/>
      <c r="C16" s="119" t="s">
        <v>38</v>
      </c>
      <c r="D16" s="120">
        <v>0</v>
      </c>
      <c r="E16" s="121">
        <v>0</v>
      </c>
      <c r="F16" s="122">
        <f t="shared" si="0"/>
        <v>0</v>
      </c>
      <c r="G16" s="113">
        <v>0</v>
      </c>
      <c r="H16" s="114">
        <v>0</v>
      </c>
      <c r="I16" s="114">
        <v>0</v>
      </c>
      <c r="J16" s="114">
        <v>0</v>
      </c>
      <c r="K16" s="114">
        <v>0</v>
      </c>
      <c r="L16" s="206">
        <v>0</v>
      </c>
      <c r="M16" s="114">
        <v>0</v>
      </c>
      <c r="N16" s="114">
        <v>0</v>
      </c>
      <c r="O16" s="116">
        <v>0</v>
      </c>
      <c r="P16" s="173">
        <f t="shared" si="1"/>
        <v>0</v>
      </c>
      <c r="Q16" s="116">
        <v>0</v>
      </c>
      <c r="R16" s="116">
        <v>0</v>
      </c>
      <c r="S16" s="175">
        <f t="shared" si="2"/>
        <v>0</v>
      </c>
      <c r="T16" s="370" t="s">
        <v>38</v>
      </c>
      <c r="U16" s="371"/>
    </row>
    <row r="17" spans="1:50" ht="15.75" customHeight="1">
      <c r="A17" s="99"/>
      <c r="B17" s="99"/>
      <c r="C17" s="100" t="s">
        <v>39</v>
      </c>
      <c r="D17" s="110">
        <v>0</v>
      </c>
      <c r="E17" s="111">
        <v>0</v>
      </c>
      <c r="F17" s="112">
        <f t="shared" si="0"/>
        <v>0</v>
      </c>
      <c r="G17" s="113">
        <v>0</v>
      </c>
      <c r="H17" s="114">
        <v>0</v>
      </c>
      <c r="I17" s="114">
        <v>0</v>
      </c>
      <c r="J17" s="114">
        <v>0</v>
      </c>
      <c r="K17" s="114">
        <v>0</v>
      </c>
      <c r="L17" s="206">
        <v>0</v>
      </c>
      <c r="M17" s="114">
        <v>0</v>
      </c>
      <c r="N17" s="114">
        <v>0</v>
      </c>
      <c r="O17" s="116">
        <v>0</v>
      </c>
      <c r="P17" s="173">
        <f t="shared" si="1"/>
        <v>0</v>
      </c>
      <c r="Q17" s="116">
        <v>0</v>
      </c>
      <c r="R17" s="116">
        <v>0</v>
      </c>
      <c r="S17" s="175">
        <f t="shared" si="2"/>
        <v>0</v>
      </c>
      <c r="T17" s="338" t="s">
        <v>39</v>
      </c>
      <c r="U17" s="339"/>
    </row>
    <row r="18" spans="1:50" ht="15.75" customHeight="1">
      <c r="C18" s="100" t="s">
        <v>40</v>
      </c>
      <c r="D18" s="110">
        <v>0</v>
      </c>
      <c r="E18" s="111">
        <v>0</v>
      </c>
      <c r="F18" s="112">
        <f t="shared" si="0"/>
        <v>0</v>
      </c>
      <c r="G18" s="113">
        <v>0</v>
      </c>
      <c r="H18" s="114">
        <v>0</v>
      </c>
      <c r="I18" s="114">
        <v>0</v>
      </c>
      <c r="J18" s="114">
        <v>0</v>
      </c>
      <c r="K18" s="114">
        <v>0</v>
      </c>
      <c r="L18" s="206">
        <v>0</v>
      </c>
      <c r="M18" s="114">
        <v>0</v>
      </c>
      <c r="N18" s="114">
        <v>0</v>
      </c>
      <c r="O18" s="116">
        <v>0</v>
      </c>
      <c r="P18" s="173">
        <f t="shared" si="1"/>
        <v>0</v>
      </c>
      <c r="Q18" s="116">
        <v>0</v>
      </c>
      <c r="R18" s="116">
        <v>0</v>
      </c>
      <c r="S18" s="175">
        <f t="shared" si="2"/>
        <v>0</v>
      </c>
      <c r="T18" s="338" t="s">
        <v>40</v>
      </c>
      <c r="U18" s="339"/>
    </row>
    <row r="19" spans="1:50" ht="15.75" customHeight="1">
      <c r="A19" s="99"/>
      <c r="B19" s="99"/>
      <c r="C19" s="100" t="s">
        <v>41</v>
      </c>
      <c r="D19" s="110">
        <v>0</v>
      </c>
      <c r="E19" s="111">
        <v>0</v>
      </c>
      <c r="F19" s="112">
        <f t="shared" si="0"/>
        <v>0</v>
      </c>
      <c r="G19" s="113">
        <v>0</v>
      </c>
      <c r="H19" s="114">
        <v>0</v>
      </c>
      <c r="I19" s="114">
        <v>0</v>
      </c>
      <c r="J19" s="114">
        <v>0</v>
      </c>
      <c r="K19" s="114">
        <v>0</v>
      </c>
      <c r="L19" s="206">
        <v>0</v>
      </c>
      <c r="M19" s="114">
        <v>0</v>
      </c>
      <c r="N19" s="114">
        <v>0</v>
      </c>
      <c r="O19" s="116">
        <v>0</v>
      </c>
      <c r="P19" s="173">
        <f t="shared" si="1"/>
        <v>0</v>
      </c>
      <c r="Q19" s="116">
        <v>0</v>
      </c>
      <c r="R19" s="116">
        <v>0</v>
      </c>
      <c r="S19" s="175">
        <f t="shared" si="2"/>
        <v>0</v>
      </c>
      <c r="T19" s="338" t="s">
        <v>41</v>
      </c>
      <c r="U19" s="339"/>
    </row>
    <row r="20" spans="1:50" ht="15.75" customHeight="1">
      <c r="A20" s="99"/>
      <c r="B20" s="99"/>
      <c r="C20" s="100" t="s">
        <v>42</v>
      </c>
      <c r="D20" s="110">
        <v>1</v>
      </c>
      <c r="E20" s="111">
        <v>0</v>
      </c>
      <c r="F20" s="112">
        <f t="shared" si="0"/>
        <v>1</v>
      </c>
      <c r="G20" s="113">
        <v>2</v>
      </c>
      <c r="H20" s="114">
        <v>2</v>
      </c>
      <c r="I20" s="114">
        <v>2</v>
      </c>
      <c r="J20" s="114">
        <v>2</v>
      </c>
      <c r="K20" s="114">
        <v>2</v>
      </c>
      <c r="L20" s="206">
        <v>2</v>
      </c>
      <c r="M20" s="114">
        <v>2</v>
      </c>
      <c r="N20" s="114">
        <v>2</v>
      </c>
      <c r="O20" s="116">
        <v>2</v>
      </c>
      <c r="P20" s="173">
        <f t="shared" si="1"/>
        <v>18</v>
      </c>
      <c r="Q20" s="116">
        <v>0</v>
      </c>
      <c r="R20" s="116">
        <v>5</v>
      </c>
      <c r="S20" s="175">
        <f t="shared" si="2"/>
        <v>23</v>
      </c>
      <c r="T20" s="338" t="s">
        <v>42</v>
      </c>
      <c r="U20" s="339"/>
    </row>
    <row r="21" spans="1:50" ht="15.75" customHeight="1">
      <c r="A21" s="99"/>
      <c r="B21" s="99"/>
      <c r="C21" s="100" t="s">
        <v>43</v>
      </c>
      <c r="D21" s="110">
        <v>0</v>
      </c>
      <c r="E21" s="111">
        <v>0</v>
      </c>
      <c r="F21" s="112">
        <f t="shared" si="0"/>
        <v>0</v>
      </c>
      <c r="G21" s="113">
        <v>0</v>
      </c>
      <c r="H21" s="114">
        <v>0</v>
      </c>
      <c r="I21" s="114">
        <v>0</v>
      </c>
      <c r="J21" s="114">
        <v>0</v>
      </c>
      <c r="K21" s="114">
        <v>0</v>
      </c>
      <c r="L21" s="206">
        <v>0</v>
      </c>
      <c r="M21" s="114">
        <v>0</v>
      </c>
      <c r="N21" s="114">
        <v>0</v>
      </c>
      <c r="O21" s="116">
        <v>0</v>
      </c>
      <c r="P21" s="173">
        <f t="shared" si="1"/>
        <v>0</v>
      </c>
      <c r="Q21" s="116">
        <v>0</v>
      </c>
      <c r="R21" s="116">
        <v>0</v>
      </c>
      <c r="S21" s="175">
        <f t="shared" si="2"/>
        <v>0</v>
      </c>
      <c r="T21" s="338" t="s">
        <v>43</v>
      </c>
      <c r="U21" s="339"/>
    </row>
    <row r="22" spans="1:50" ht="15.75" customHeight="1">
      <c r="C22" s="100" t="s">
        <v>44</v>
      </c>
      <c r="D22" s="110">
        <v>1</v>
      </c>
      <c r="E22" s="111">
        <v>0</v>
      </c>
      <c r="F22" s="112">
        <f t="shared" si="0"/>
        <v>1</v>
      </c>
      <c r="G22" s="113">
        <v>2</v>
      </c>
      <c r="H22" s="114">
        <v>2</v>
      </c>
      <c r="I22" s="114">
        <v>2</v>
      </c>
      <c r="J22" s="114">
        <v>2</v>
      </c>
      <c r="K22" s="114">
        <v>2</v>
      </c>
      <c r="L22" s="206">
        <v>2</v>
      </c>
      <c r="M22" s="114">
        <v>2</v>
      </c>
      <c r="N22" s="114">
        <v>2</v>
      </c>
      <c r="O22" s="116">
        <v>2</v>
      </c>
      <c r="P22" s="173">
        <f t="shared" si="1"/>
        <v>18</v>
      </c>
      <c r="Q22" s="116">
        <v>0</v>
      </c>
      <c r="R22" s="116">
        <v>6</v>
      </c>
      <c r="S22" s="175">
        <f t="shared" si="2"/>
        <v>24</v>
      </c>
      <c r="T22" s="338" t="s">
        <v>44</v>
      </c>
      <c r="U22" s="339"/>
    </row>
    <row r="23" spans="1:50" ht="15.75" customHeight="1">
      <c r="C23" s="100" t="s">
        <v>45</v>
      </c>
      <c r="D23" s="110">
        <v>0</v>
      </c>
      <c r="E23" s="111">
        <v>0</v>
      </c>
      <c r="F23" s="112">
        <f t="shared" si="0"/>
        <v>0</v>
      </c>
      <c r="G23" s="113">
        <v>0</v>
      </c>
      <c r="H23" s="114">
        <v>0</v>
      </c>
      <c r="I23" s="114">
        <v>0</v>
      </c>
      <c r="J23" s="114">
        <v>0</v>
      </c>
      <c r="K23" s="114">
        <v>0</v>
      </c>
      <c r="L23" s="206">
        <v>0</v>
      </c>
      <c r="M23" s="114">
        <v>0</v>
      </c>
      <c r="N23" s="114">
        <v>0</v>
      </c>
      <c r="O23" s="116">
        <v>0</v>
      </c>
      <c r="P23" s="173">
        <f t="shared" si="1"/>
        <v>0</v>
      </c>
      <c r="Q23" s="116">
        <v>0</v>
      </c>
      <c r="R23" s="116">
        <v>0</v>
      </c>
      <c r="S23" s="175">
        <f t="shared" si="2"/>
        <v>0</v>
      </c>
      <c r="T23" s="338" t="s">
        <v>45</v>
      </c>
      <c r="U23" s="339"/>
    </row>
    <row r="24" spans="1:50" ht="15.75" customHeight="1">
      <c r="A24" s="99"/>
      <c r="B24" s="99"/>
      <c r="C24" s="100" t="s">
        <v>46</v>
      </c>
      <c r="D24" s="110">
        <v>0</v>
      </c>
      <c r="E24" s="111">
        <v>0</v>
      </c>
      <c r="F24" s="112">
        <f t="shared" si="0"/>
        <v>0</v>
      </c>
      <c r="G24" s="113">
        <v>0</v>
      </c>
      <c r="H24" s="114">
        <v>0</v>
      </c>
      <c r="I24" s="114">
        <v>0</v>
      </c>
      <c r="J24" s="114">
        <v>0</v>
      </c>
      <c r="K24" s="114">
        <v>0</v>
      </c>
      <c r="L24" s="206">
        <v>0</v>
      </c>
      <c r="M24" s="114">
        <v>0</v>
      </c>
      <c r="N24" s="114">
        <v>0</v>
      </c>
      <c r="O24" s="116">
        <v>0</v>
      </c>
      <c r="P24" s="173">
        <f t="shared" si="1"/>
        <v>0</v>
      </c>
      <c r="Q24" s="116">
        <v>0</v>
      </c>
      <c r="R24" s="116">
        <v>0</v>
      </c>
      <c r="S24" s="175">
        <f t="shared" si="2"/>
        <v>0</v>
      </c>
      <c r="T24" s="338" t="s">
        <v>46</v>
      </c>
      <c r="U24" s="339"/>
    </row>
    <row r="25" spans="1:50" ht="15.75" customHeight="1" thickBot="1">
      <c r="A25" s="99"/>
      <c r="B25" s="99"/>
      <c r="C25" s="123" t="s">
        <v>47</v>
      </c>
      <c r="D25" s="124">
        <v>0</v>
      </c>
      <c r="E25" s="125">
        <v>0</v>
      </c>
      <c r="F25" s="126">
        <f t="shared" si="0"/>
        <v>0</v>
      </c>
      <c r="G25" s="127">
        <v>0</v>
      </c>
      <c r="H25" s="128">
        <v>0</v>
      </c>
      <c r="I25" s="128">
        <v>0</v>
      </c>
      <c r="J25" s="128">
        <v>0</v>
      </c>
      <c r="K25" s="128">
        <v>0</v>
      </c>
      <c r="L25" s="207">
        <v>0</v>
      </c>
      <c r="M25" s="128">
        <v>0</v>
      </c>
      <c r="N25" s="128">
        <v>0</v>
      </c>
      <c r="O25" s="130">
        <v>0</v>
      </c>
      <c r="P25" s="165">
        <f t="shared" si="1"/>
        <v>0</v>
      </c>
      <c r="Q25" s="130">
        <v>0</v>
      </c>
      <c r="R25" s="130">
        <v>0</v>
      </c>
      <c r="S25" s="166">
        <f t="shared" si="2"/>
        <v>0</v>
      </c>
      <c r="T25" s="372" t="s">
        <v>47</v>
      </c>
      <c r="U25" s="373"/>
    </row>
    <row r="26" spans="1:50" ht="21.75" customHeight="1" thickBot="1">
      <c r="A26" s="99"/>
      <c r="B26" s="99"/>
      <c r="C26" s="123" t="s">
        <v>18</v>
      </c>
      <c r="D26" s="161">
        <f t="shared" ref="D26:S26" si="3">SUM(D6:D25)</f>
        <v>6</v>
      </c>
      <c r="E26" s="162">
        <f t="shared" si="3"/>
        <v>0</v>
      </c>
      <c r="F26" s="163">
        <f t="shared" si="3"/>
        <v>6</v>
      </c>
      <c r="G26" s="164">
        <f t="shared" si="3"/>
        <v>10</v>
      </c>
      <c r="H26" s="162">
        <f t="shared" si="3"/>
        <v>10</v>
      </c>
      <c r="I26" s="162">
        <f t="shared" si="3"/>
        <v>9</v>
      </c>
      <c r="J26" s="162">
        <f t="shared" si="3"/>
        <v>10</v>
      </c>
      <c r="K26" s="162">
        <f t="shared" si="3"/>
        <v>10</v>
      </c>
      <c r="L26" s="209">
        <f t="shared" si="3"/>
        <v>11</v>
      </c>
      <c r="M26" s="191">
        <f t="shared" si="3"/>
        <v>11</v>
      </c>
      <c r="N26" s="191">
        <f t="shared" si="3"/>
        <v>10</v>
      </c>
      <c r="O26" s="165">
        <f t="shared" si="3"/>
        <v>10</v>
      </c>
      <c r="P26" s="165">
        <f t="shared" si="3"/>
        <v>91</v>
      </c>
      <c r="Q26" s="165">
        <f t="shared" si="3"/>
        <v>0</v>
      </c>
      <c r="R26" s="165">
        <f t="shared" si="3"/>
        <v>47</v>
      </c>
      <c r="S26" s="166">
        <f t="shared" si="3"/>
        <v>138</v>
      </c>
      <c r="T26" s="374" t="s">
        <v>18</v>
      </c>
      <c r="U26" s="375"/>
    </row>
    <row r="27" spans="1:50" s="136" customFormat="1" ht="13.5" customHeight="1" thickBot="1">
      <c r="A27" s="99"/>
      <c r="B27" s="99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3"/>
      <c r="AV27" s="135"/>
      <c r="AW27" s="135"/>
      <c r="AX27" s="135"/>
    </row>
    <row r="28" spans="1:50" ht="21" customHeight="1">
      <c r="A28" s="83"/>
      <c r="B28" s="83"/>
      <c r="C28" s="290" t="s">
        <v>4</v>
      </c>
      <c r="D28" s="368" t="s">
        <v>73</v>
      </c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9"/>
      <c r="AH28" s="290" t="s">
        <v>4</v>
      </c>
    </row>
    <row r="29" spans="1:50" ht="18" customHeight="1">
      <c r="A29" s="83"/>
      <c r="B29" s="83"/>
      <c r="C29" s="291"/>
      <c r="D29" s="307" t="s">
        <v>12</v>
      </c>
      <c r="E29" s="307"/>
      <c r="F29" s="308"/>
      <c r="G29" s="306" t="s">
        <v>13</v>
      </c>
      <c r="H29" s="307"/>
      <c r="I29" s="308"/>
      <c r="J29" s="306" t="s">
        <v>14</v>
      </c>
      <c r="K29" s="307"/>
      <c r="L29" s="308"/>
      <c r="M29" s="306" t="s">
        <v>15</v>
      </c>
      <c r="N29" s="307"/>
      <c r="O29" s="308"/>
      <c r="P29" s="306" t="s">
        <v>16</v>
      </c>
      <c r="Q29" s="307"/>
      <c r="R29" s="308"/>
      <c r="S29" s="306" t="s">
        <v>17</v>
      </c>
      <c r="T29" s="307"/>
      <c r="U29" s="308"/>
      <c r="V29" s="306" t="s">
        <v>74</v>
      </c>
      <c r="W29" s="307"/>
      <c r="X29" s="308"/>
      <c r="Y29" s="306" t="s">
        <v>75</v>
      </c>
      <c r="Z29" s="307"/>
      <c r="AA29" s="308"/>
      <c r="AB29" s="306" t="s">
        <v>76</v>
      </c>
      <c r="AC29" s="307"/>
      <c r="AD29" s="308"/>
      <c r="AE29" s="306" t="s">
        <v>18</v>
      </c>
      <c r="AF29" s="307"/>
      <c r="AG29" s="309"/>
      <c r="AH29" s="291"/>
    </row>
    <row r="30" spans="1:50" ht="18" customHeight="1" thickBot="1">
      <c r="A30" s="88"/>
      <c r="B30" s="88"/>
      <c r="C30" s="292"/>
      <c r="D30" s="208" t="s">
        <v>25</v>
      </c>
      <c r="E30" s="94" t="s">
        <v>26</v>
      </c>
      <c r="F30" s="95" t="s">
        <v>27</v>
      </c>
      <c r="G30" s="96" t="s">
        <v>25</v>
      </c>
      <c r="H30" s="94" t="s">
        <v>26</v>
      </c>
      <c r="I30" s="97" t="s">
        <v>27</v>
      </c>
      <c r="J30" s="96" t="s">
        <v>25</v>
      </c>
      <c r="K30" s="94" t="s">
        <v>26</v>
      </c>
      <c r="L30" s="95" t="s">
        <v>27</v>
      </c>
      <c r="M30" s="96" t="s">
        <v>25</v>
      </c>
      <c r="N30" s="94" t="s">
        <v>26</v>
      </c>
      <c r="O30" s="95" t="s">
        <v>27</v>
      </c>
      <c r="P30" s="96" t="s">
        <v>25</v>
      </c>
      <c r="Q30" s="94" t="s">
        <v>26</v>
      </c>
      <c r="R30" s="95" t="s">
        <v>27</v>
      </c>
      <c r="S30" s="96" t="s">
        <v>25</v>
      </c>
      <c r="T30" s="94" t="s">
        <v>26</v>
      </c>
      <c r="U30" s="210" t="s">
        <v>27</v>
      </c>
      <c r="V30" s="96" t="s">
        <v>25</v>
      </c>
      <c r="W30" s="94" t="s">
        <v>26</v>
      </c>
      <c r="X30" s="95" t="s">
        <v>27</v>
      </c>
      <c r="Y30" s="96" t="s">
        <v>25</v>
      </c>
      <c r="Z30" s="94" t="s">
        <v>26</v>
      </c>
      <c r="AA30" s="95" t="s">
        <v>27</v>
      </c>
      <c r="AB30" s="96" t="s">
        <v>25</v>
      </c>
      <c r="AC30" s="94" t="s">
        <v>26</v>
      </c>
      <c r="AD30" s="95" t="s">
        <v>27</v>
      </c>
      <c r="AE30" s="96" t="s">
        <v>25</v>
      </c>
      <c r="AF30" s="94" t="s">
        <v>26</v>
      </c>
      <c r="AG30" s="98" t="s">
        <v>27</v>
      </c>
      <c r="AH30" s="292"/>
    </row>
    <row r="31" spans="1:50" ht="15.75" customHeight="1">
      <c r="A31" s="99"/>
      <c r="B31" s="99"/>
      <c r="C31" s="100" t="s">
        <v>28</v>
      </c>
      <c r="D31" s="104">
        <v>0</v>
      </c>
      <c r="E31" s="106">
        <v>0</v>
      </c>
      <c r="F31" s="172">
        <f>SUM(D31:E31)</f>
        <v>0</v>
      </c>
      <c r="G31" s="109">
        <v>0</v>
      </c>
      <c r="H31" s="106">
        <v>0</v>
      </c>
      <c r="I31" s="177">
        <f>SUM(G31:H31)</f>
        <v>0</v>
      </c>
      <c r="J31" s="109">
        <v>0</v>
      </c>
      <c r="K31" s="106">
        <v>0</v>
      </c>
      <c r="L31" s="172">
        <f>SUM(J31:K31)</f>
        <v>0</v>
      </c>
      <c r="M31" s="109">
        <v>0</v>
      </c>
      <c r="N31" s="106">
        <v>0</v>
      </c>
      <c r="O31" s="172">
        <f>SUM(M31:N31)</f>
        <v>0</v>
      </c>
      <c r="P31" s="109">
        <v>0</v>
      </c>
      <c r="Q31" s="106">
        <v>0</v>
      </c>
      <c r="R31" s="172">
        <f>SUM(P31:Q31)</f>
        <v>0</v>
      </c>
      <c r="S31" s="109">
        <v>0</v>
      </c>
      <c r="T31" s="106">
        <v>0</v>
      </c>
      <c r="U31" s="172">
        <f>SUM(S31:T31)</f>
        <v>0</v>
      </c>
      <c r="V31" s="109">
        <v>0</v>
      </c>
      <c r="W31" s="106">
        <v>0</v>
      </c>
      <c r="X31" s="172">
        <f>SUM(V31:W31)</f>
        <v>0</v>
      </c>
      <c r="Y31" s="109">
        <v>0</v>
      </c>
      <c r="Z31" s="106">
        <v>0</v>
      </c>
      <c r="AA31" s="172">
        <f>SUM(Y31:Z31)</f>
        <v>0</v>
      </c>
      <c r="AB31" s="109">
        <v>0</v>
      </c>
      <c r="AC31" s="106">
        <v>0</v>
      </c>
      <c r="AD31" s="172">
        <f>SUM(AB31:AC31)</f>
        <v>0</v>
      </c>
      <c r="AE31" s="178">
        <f>SUM(D31,G31,J31,M31,P31,S31,V31,Y31,AB31)</f>
        <v>0</v>
      </c>
      <c r="AF31" s="179">
        <f>SUM(E31,H31,K31,N31,Q31,T31,W31,Z31,AC31)</f>
        <v>0</v>
      </c>
      <c r="AG31" s="180">
        <f>SUM(AE31:AF31)</f>
        <v>0</v>
      </c>
      <c r="AH31" s="100" t="s">
        <v>28</v>
      </c>
    </row>
    <row r="32" spans="1:50" ht="15.75" customHeight="1">
      <c r="A32" s="99"/>
      <c r="B32" s="99"/>
      <c r="C32" s="100" t="s">
        <v>29</v>
      </c>
      <c r="D32" s="113">
        <v>0</v>
      </c>
      <c r="E32" s="115">
        <v>0</v>
      </c>
      <c r="F32" s="173">
        <f t="shared" ref="F32:F50" si="4">SUM(D32:E32)</f>
        <v>0</v>
      </c>
      <c r="G32" s="118">
        <v>0</v>
      </c>
      <c r="H32" s="115">
        <v>0</v>
      </c>
      <c r="I32" s="176">
        <f t="shared" ref="I32:I50" si="5">SUM(G32:H32)</f>
        <v>0</v>
      </c>
      <c r="J32" s="118">
        <v>0</v>
      </c>
      <c r="K32" s="115">
        <v>0</v>
      </c>
      <c r="L32" s="173">
        <f t="shared" ref="L32:L50" si="6">SUM(J32:K32)</f>
        <v>0</v>
      </c>
      <c r="M32" s="118">
        <v>0</v>
      </c>
      <c r="N32" s="115">
        <v>0</v>
      </c>
      <c r="O32" s="173">
        <f t="shared" ref="O32:O50" si="7">SUM(M32:N32)</f>
        <v>0</v>
      </c>
      <c r="P32" s="118">
        <v>0</v>
      </c>
      <c r="Q32" s="115">
        <v>0</v>
      </c>
      <c r="R32" s="173">
        <f t="shared" ref="R32:R50" si="8">SUM(P32:Q32)</f>
        <v>0</v>
      </c>
      <c r="S32" s="118">
        <v>0</v>
      </c>
      <c r="T32" s="115">
        <v>0</v>
      </c>
      <c r="U32" s="173">
        <f t="shared" ref="U32:U50" si="9">SUM(S32:T32)</f>
        <v>0</v>
      </c>
      <c r="V32" s="118">
        <v>0</v>
      </c>
      <c r="W32" s="115">
        <v>0</v>
      </c>
      <c r="X32" s="173">
        <f t="shared" ref="X32:X50" si="10">SUM(V32:W32)</f>
        <v>0</v>
      </c>
      <c r="Y32" s="118">
        <v>0</v>
      </c>
      <c r="Z32" s="115">
        <v>0</v>
      </c>
      <c r="AA32" s="173">
        <f t="shared" ref="AA32:AA50" si="11">SUM(Y32:Z32)</f>
        <v>0</v>
      </c>
      <c r="AB32" s="118">
        <v>0</v>
      </c>
      <c r="AC32" s="115">
        <v>0</v>
      </c>
      <c r="AD32" s="173">
        <f t="shared" ref="AD32:AD50" si="12">SUM(AB32:AC32)</f>
        <v>0</v>
      </c>
      <c r="AE32" s="181">
        <f t="shared" ref="AE32:AE50" si="13">SUM(D32,G32,J32,M32,P32,S32,V32,Y32,AB32)</f>
        <v>0</v>
      </c>
      <c r="AF32" s="182">
        <f t="shared" ref="AF32:AF50" si="14">SUM(E32,H32,K32,N32,Q32,T32,W32,Z32,AC32)</f>
        <v>0</v>
      </c>
      <c r="AG32" s="183">
        <f t="shared" ref="AG32:AG50" si="15">SUM(AE32:AF32)</f>
        <v>0</v>
      </c>
      <c r="AH32" s="100" t="s">
        <v>29</v>
      </c>
    </row>
    <row r="33" spans="1:34" ht="15.75" customHeight="1">
      <c r="A33" s="99"/>
      <c r="B33" s="99"/>
      <c r="C33" s="100" t="s">
        <v>30</v>
      </c>
      <c r="D33" s="113">
        <v>0</v>
      </c>
      <c r="E33" s="115">
        <v>0</v>
      </c>
      <c r="F33" s="173">
        <f t="shared" si="4"/>
        <v>0</v>
      </c>
      <c r="G33" s="118">
        <v>0</v>
      </c>
      <c r="H33" s="115">
        <v>0</v>
      </c>
      <c r="I33" s="176">
        <f t="shared" si="5"/>
        <v>0</v>
      </c>
      <c r="J33" s="118">
        <v>0</v>
      </c>
      <c r="K33" s="115">
        <v>0</v>
      </c>
      <c r="L33" s="173">
        <f t="shared" si="6"/>
        <v>0</v>
      </c>
      <c r="M33" s="118">
        <v>0</v>
      </c>
      <c r="N33" s="115">
        <v>0</v>
      </c>
      <c r="O33" s="173">
        <f t="shared" si="7"/>
        <v>0</v>
      </c>
      <c r="P33" s="118">
        <v>0</v>
      </c>
      <c r="Q33" s="115">
        <v>0</v>
      </c>
      <c r="R33" s="173">
        <f t="shared" si="8"/>
        <v>0</v>
      </c>
      <c r="S33" s="118">
        <v>0</v>
      </c>
      <c r="T33" s="115">
        <v>0</v>
      </c>
      <c r="U33" s="173">
        <f t="shared" si="9"/>
        <v>0</v>
      </c>
      <c r="V33" s="118">
        <v>0</v>
      </c>
      <c r="W33" s="115">
        <v>0</v>
      </c>
      <c r="X33" s="173">
        <f t="shared" si="10"/>
        <v>0</v>
      </c>
      <c r="Y33" s="118">
        <v>0</v>
      </c>
      <c r="Z33" s="115">
        <v>0</v>
      </c>
      <c r="AA33" s="173">
        <f t="shared" si="11"/>
        <v>0</v>
      </c>
      <c r="AB33" s="118">
        <v>0</v>
      </c>
      <c r="AC33" s="115">
        <v>0</v>
      </c>
      <c r="AD33" s="173">
        <f t="shared" si="12"/>
        <v>0</v>
      </c>
      <c r="AE33" s="181">
        <f t="shared" si="13"/>
        <v>0</v>
      </c>
      <c r="AF33" s="182">
        <f t="shared" si="14"/>
        <v>0</v>
      </c>
      <c r="AG33" s="183">
        <f t="shared" si="15"/>
        <v>0</v>
      </c>
      <c r="AH33" s="100" t="s">
        <v>30</v>
      </c>
    </row>
    <row r="34" spans="1:34" ht="15.75" customHeight="1">
      <c r="A34" s="99"/>
      <c r="B34" s="99"/>
      <c r="C34" s="100" t="s">
        <v>31</v>
      </c>
      <c r="D34" s="113">
        <v>65</v>
      </c>
      <c r="E34" s="115">
        <v>80</v>
      </c>
      <c r="F34" s="173">
        <f t="shared" si="4"/>
        <v>145</v>
      </c>
      <c r="G34" s="118">
        <v>77</v>
      </c>
      <c r="H34" s="115">
        <v>86</v>
      </c>
      <c r="I34" s="176">
        <f t="shared" si="5"/>
        <v>163</v>
      </c>
      <c r="J34" s="118">
        <v>64</v>
      </c>
      <c r="K34" s="115">
        <v>77</v>
      </c>
      <c r="L34" s="173">
        <f t="shared" si="6"/>
        <v>141</v>
      </c>
      <c r="M34" s="118">
        <v>81</v>
      </c>
      <c r="N34" s="115">
        <v>66</v>
      </c>
      <c r="O34" s="173">
        <f t="shared" si="7"/>
        <v>147</v>
      </c>
      <c r="P34" s="118">
        <v>75</v>
      </c>
      <c r="Q34" s="115">
        <v>92</v>
      </c>
      <c r="R34" s="173">
        <f t="shared" si="8"/>
        <v>167</v>
      </c>
      <c r="S34" s="118">
        <v>66</v>
      </c>
      <c r="T34" s="115">
        <v>95</v>
      </c>
      <c r="U34" s="173">
        <f t="shared" si="9"/>
        <v>161</v>
      </c>
      <c r="V34" s="118">
        <v>69</v>
      </c>
      <c r="W34" s="115">
        <v>88</v>
      </c>
      <c r="X34" s="173">
        <f t="shared" si="10"/>
        <v>157</v>
      </c>
      <c r="Y34" s="118">
        <v>70</v>
      </c>
      <c r="Z34" s="115">
        <v>81</v>
      </c>
      <c r="AA34" s="173">
        <f t="shared" si="11"/>
        <v>151</v>
      </c>
      <c r="AB34" s="118">
        <v>68</v>
      </c>
      <c r="AC34" s="115">
        <v>65</v>
      </c>
      <c r="AD34" s="173">
        <f t="shared" si="12"/>
        <v>133</v>
      </c>
      <c r="AE34" s="181">
        <f t="shared" si="13"/>
        <v>635</v>
      </c>
      <c r="AF34" s="182">
        <f t="shared" si="14"/>
        <v>730</v>
      </c>
      <c r="AG34" s="183">
        <f t="shared" si="15"/>
        <v>1365</v>
      </c>
      <c r="AH34" s="100" t="s">
        <v>31</v>
      </c>
    </row>
    <row r="35" spans="1:34" ht="15.75" customHeight="1">
      <c r="A35" s="99"/>
      <c r="B35" s="99"/>
      <c r="C35" s="100" t="s">
        <v>32</v>
      </c>
      <c r="D35" s="113">
        <v>8</v>
      </c>
      <c r="E35" s="115">
        <v>11</v>
      </c>
      <c r="F35" s="173">
        <f t="shared" si="4"/>
        <v>19</v>
      </c>
      <c r="G35" s="118">
        <v>8</v>
      </c>
      <c r="H35" s="115">
        <v>13</v>
      </c>
      <c r="I35" s="176">
        <f t="shared" si="5"/>
        <v>21</v>
      </c>
      <c r="J35" s="118">
        <v>6</v>
      </c>
      <c r="K35" s="115">
        <v>7</v>
      </c>
      <c r="L35" s="173">
        <f t="shared" si="6"/>
        <v>13</v>
      </c>
      <c r="M35" s="118">
        <v>13</v>
      </c>
      <c r="N35" s="115">
        <v>14</v>
      </c>
      <c r="O35" s="173">
        <f t="shared" si="7"/>
        <v>27</v>
      </c>
      <c r="P35" s="118">
        <v>9</v>
      </c>
      <c r="Q35" s="115">
        <v>13</v>
      </c>
      <c r="R35" s="173">
        <f t="shared" si="8"/>
        <v>22</v>
      </c>
      <c r="S35" s="118">
        <v>14</v>
      </c>
      <c r="T35" s="115">
        <v>13</v>
      </c>
      <c r="U35" s="173">
        <f t="shared" si="9"/>
        <v>27</v>
      </c>
      <c r="V35" s="118">
        <v>12</v>
      </c>
      <c r="W35" s="115">
        <v>10</v>
      </c>
      <c r="X35" s="173">
        <f t="shared" si="10"/>
        <v>22</v>
      </c>
      <c r="Y35" s="118">
        <v>9</v>
      </c>
      <c r="Z35" s="115">
        <v>11</v>
      </c>
      <c r="AA35" s="173">
        <f t="shared" si="11"/>
        <v>20</v>
      </c>
      <c r="AB35" s="118">
        <v>9</v>
      </c>
      <c r="AC35" s="115">
        <v>11</v>
      </c>
      <c r="AD35" s="173">
        <f t="shared" si="12"/>
        <v>20</v>
      </c>
      <c r="AE35" s="181">
        <f t="shared" si="13"/>
        <v>88</v>
      </c>
      <c r="AF35" s="182">
        <f t="shared" si="14"/>
        <v>103</v>
      </c>
      <c r="AG35" s="183">
        <f t="shared" si="15"/>
        <v>191</v>
      </c>
      <c r="AH35" s="100" t="s">
        <v>32</v>
      </c>
    </row>
    <row r="36" spans="1:34" ht="15.75" customHeight="1">
      <c r="A36" s="99"/>
      <c r="B36" s="99"/>
      <c r="C36" s="100" t="s">
        <v>33</v>
      </c>
      <c r="D36" s="113">
        <v>0</v>
      </c>
      <c r="E36" s="115">
        <v>0</v>
      </c>
      <c r="F36" s="173">
        <f t="shared" si="4"/>
        <v>0</v>
      </c>
      <c r="G36" s="118">
        <v>0</v>
      </c>
      <c r="H36" s="115">
        <v>0</v>
      </c>
      <c r="I36" s="176">
        <f t="shared" si="5"/>
        <v>0</v>
      </c>
      <c r="J36" s="118">
        <v>0</v>
      </c>
      <c r="K36" s="115">
        <v>0</v>
      </c>
      <c r="L36" s="173">
        <f t="shared" si="6"/>
        <v>0</v>
      </c>
      <c r="M36" s="118">
        <v>0</v>
      </c>
      <c r="N36" s="115">
        <v>0</v>
      </c>
      <c r="O36" s="173">
        <f t="shared" si="7"/>
        <v>0</v>
      </c>
      <c r="P36" s="118">
        <v>0</v>
      </c>
      <c r="Q36" s="115">
        <v>0</v>
      </c>
      <c r="R36" s="173">
        <f t="shared" si="8"/>
        <v>0</v>
      </c>
      <c r="S36" s="118">
        <v>0</v>
      </c>
      <c r="T36" s="115">
        <v>0</v>
      </c>
      <c r="U36" s="173">
        <f t="shared" si="9"/>
        <v>0</v>
      </c>
      <c r="V36" s="118">
        <v>0</v>
      </c>
      <c r="W36" s="115">
        <v>0</v>
      </c>
      <c r="X36" s="173">
        <f t="shared" si="10"/>
        <v>0</v>
      </c>
      <c r="Y36" s="118">
        <v>0</v>
      </c>
      <c r="Z36" s="115">
        <v>0</v>
      </c>
      <c r="AA36" s="173">
        <f t="shared" si="11"/>
        <v>0</v>
      </c>
      <c r="AB36" s="118">
        <v>0</v>
      </c>
      <c r="AC36" s="115">
        <v>0</v>
      </c>
      <c r="AD36" s="173">
        <f t="shared" si="12"/>
        <v>0</v>
      </c>
      <c r="AE36" s="181">
        <f t="shared" si="13"/>
        <v>0</v>
      </c>
      <c r="AF36" s="182">
        <f t="shared" si="14"/>
        <v>0</v>
      </c>
      <c r="AG36" s="183">
        <f t="shared" si="15"/>
        <v>0</v>
      </c>
      <c r="AH36" s="100" t="s">
        <v>33</v>
      </c>
    </row>
    <row r="37" spans="1:34" ht="15.75" customHeight="1">
      <c r="A37" s="99"/>
      <c r="B37" s="99"/>
      <c r="C37" s="100" t="s">
        <v>34</v>
      </c>
      <c r="D37" s="113">
        <v>0</v>
      </c>
      <c r="E37" s="115">
        <v>0</v>
      </c>
      <c r="F37" s="173">
        <f t="shared" si="4"/>
        <v>0</v>
      </c>
      <c r="G37" s="118">
        <v>0</v>
      </c>
      <c r="H37" s="115">
        <v>0</v>
      </c>
      <c r="I37" s="176">
        <f t="shared" si="5"/>
        <v>0</v>
      </c>
      <c r="J37" s="118">
        <v>0</v>
      </c>
      <c r="K37" s="115">
        <v>0</v>
      </c>
      <c r="L37" s="173">
        <f t="shared" si="6"/>
        <v>0</v>
      </c>
      <c r="M37" s="118">
        <v>0</v>
      </c>
      <c r="N37" s="115">
        <v>0</v>
      </c>
      <c r="O37" s="173">
        <f t="shared" si="7"/>
        <v>0</v>
      </c>
      <c r="P37" s="118">
        <v>0</v>
      </c>
      <c r="Q37" s="115">
        <v>0</v>
      </c>
      <c r="R37" s="173">
        <f t="shared" si="8"/>
        <v>0</v>
      </c>
      <c r="S37" s="118">
        <v>0</v>
      </c>
      <c r="T37" s="115">
        <v>0</v>
      </c>
      <c r="U37" s="173">
        <f t="shared" si="9"/>
        <v>0</v>
      </c>
      <c r="V37" s="118">
        <v>0</v>
      </c>
      <c r="W37" s="115">
        <v>0</v>
      </c>
      <c r="X37" s="173">
        <f t="shared" si="10"/>
        <v>0</v>
      </c>
      <c r="Y37" s="118">
        <v>0</v>
      </c>
      <c r="Z37" s="115">
        <v>0</v>
      </c>
      <c r="AA37" s="173">
        <f t="shared" si="11"/>
        <v>0</v>
      </c>
      <c r="AB37" s="118">
        <v>0</v>
      </c>
      <c r="AC37" s="115">
        <v>0</v>
      </c>
      <c r="AD37" s="173">
        <f t="shared" si="12"/>
        <v>0</v>
      </c>
      <c r="AE37" s="181">
        <f t="shared" si="13"/>
        <v>0</v>
      </c>
      <c r="AF37" s="182">
        <f t="shared" si="14"/>
        <v>0</v>
      </c>
      <c r="AG37" s="183">
        <f t="shared" si="15"/>
        <v>0</v>
      </c>
      <c r="AH37" s="100" t="s">
        <v>34</v>
      </c>
    </row>
    <row r="38" spans="1:34" ht="15.75" customHeight="1">
      <c r="A38" s="99"/>
      <c r="B38" s="99"/>
      <c r="C38" s="100" t="s">
        <v>35</v>
      </c>
      <c r="D38" s="113">
        <v>0</v>
      </c>
      <c r="E38" s="115">
        <v>0</v>
      </c>
      <c r="F38" s="173">
        <f t="shared" si="4"/>
        <v>0</v>
      </c>
      <c r="G38" s="118">
        <v>0</v>
      </c>
      <c r="H38" s="115">
        <v>0</v>
      </c>
      <c r="I38" s="176">
        <f t="shared" si="5"/>
        <v>0</v>
      </c>
      <c r="J38" s="118">
        <v>0</v>
      </c>
      <c r="K38" s="115">
        <v>0</v>
      </c>
      <c r="L38" s="173">
        <f t="shared" si="6"/>
        <v>0</v>
      </c>
      <c r="M38" s="118">
        <v>0</v>
      </c>
      <c r="N38" s="115">
        <v>0</v>
      </c>
      <c r="O38" s="173">
        <f t="shared" si="7"/>
        <v>0</v>
      </c>
      <c r="P38" s="118">
        <v>0</v>
      </c>
      <c r="Q38" s="115">
        <v>0</v>
      </c>
      <c r="R38" s="173">
        <f t="shared" si="8"/>
        <v>0</v>
      </c>
      <c r="S38" s="118">
        <v>0</v>
      </c>
      <c r="T38" s="115">
        <v>0</v>
      </c>
      <c r="U38" s="173">
        <f t="shared" si="9"/>
        <v>0</v>
      </c>
      <c r="V38" s="118">
        <v>0</v>
      </c>
      <c r="W38" s="115">
        <v>0</v>
      </c>
      <c r="X38" s="173">
        <f t="shared" si="10"/>
        <v>0</v>
      </c>
      <c r="Y38" s="118">
        <v>0</v>
      </c>
      <c r="Z38" s="115">
        <v>0</v>
      </c>
      <c r="AA38" s="173">
        <f t="shared" si="11"/>
        <v>0</v>
      </c>
      <c r="AB38" s="118">
        <v>0</v>
      </c>
      <c r="AC38" s="115">
        <v>0</v>
      </c>
      <c r="AD38" s="173">
        <f t="shared" si="12"/>
        <v>0</v>
      </c>
      <c r="AE38" s="181">
        <f t="shared" si="13"/>
        <v>0</v>
      </c>
      <c r="AF38" s="182">
        <f t="shared" si="14"/>
        <v>0</v>
      </c>
      <c r="AG38" s="183">
        <f t="shared" si="15"/>
        <v>0</v>
      </c>
      <c r="AH38" s="100" t="s">
        <v>35</v>
      </c>
    </row>
    <row r="39" spans="1:34" ht="15.75" customHeight="1">
      <c r="A39" s="99"/>
      <c r="B39" s="99"/>
      <c r="C39" s="100" t="s">
        <v>36</v>
      </c>
      <c r="D39" s="113">
        <v>0</v>
      </c>
      <c r="E39" s="115">
        <v>0</v>
      </c>
      <c r="F39" s="173">
        <f t="shared" si="4"/>
        <v>0</v>
      </c>
      <c r="G39" s="118">
        <v>0</v>
      </c>
      <c r="H39" s="115">
        <v>0</v>
      </c>
      <c r="I39" s="176">
        <f t="shared" si="5"/>
        <v>0</v>
      </c>
      <c r="J39" s="118">
        <v>0</v>
      </c>
      <c r="K39" s="115">
        <v>0</v>
      </c>
      <c r="L39" s="173">
        <f t="shared" si="6"/>
        <v>0</v>
      </c>
      <c r="M39" s="118">
        <v>0</v>
      </c>
      <c r="N39" s="115">
        <v>0</v>
      </c>
      <c r="O39" s="173">
        <f t="shared" si="7"/>
        <v>0</v>
      </c>
      <c r="P39" s="118">
        <v>0</v>
      </c>
      <c r="Q39" s="115">
        <v>0</v>
      </c>
      <c r="R39" s="173">
        <f t="shared" si="8"/>
        <v>0</v>
      </c>
      <c r="S39" s="118">
        <v>0</v>
      </c>
      <c r="T39" s="115">
        <v>0</v>
      </c>
      <c r="U39" s="173">
        <f t="shared" si="9"/>
        <v>0</v>
      </c>
      <c r="V39" s="118">
        <v>0</v>
      </c>
      <c r="W39" s="115">
        <v>0</v>
      </c>
      <c r="X39" s="173">
        <f t="shared" si="10"/>
        <v>0</v>
      </c>
      <c r="Y39" s="118">
        <v>0</v>
      </c>
      <c r="Z39" s="115">
        <v>0</v>
      </c>
      <c r="AA39" s="173">
        <f t="shared" si="11"/>
        <v>0</v>
      </c>
      <c r="AB39" s="118">
        <v>0</v>
      </c>
      <c r="AC39" s="115">
        <v>0</v>
      </c>
      <c r="AD39" s="173">
        <f t="shared" si="12"/>
        <v>0</v>
      </c>
      <c r="AE39" s="181">
        <f t="shared" si="13"/>
        <v>0</v>
      </c>
      <c r="AF39" s="182">
        <f t="shared" si="14"/>
        <v>0</v>
      </c>
      <c r="AG39" s="183">
        <f t="shared" si="15"/>
        <v>0</v>
      </c>
      <c r="AH39" s="100" t="s">
        <v>36</v>
      </c>
    </row>
    <row r="40" spans="1:34" ht="15.75" customHeight="1">
      <c r="A40" s="99"/>
      <c r="B40" s="99"/>
      <c r="C40" s="100" t="s">
        <v>37</v>
      </c>
      <c r="D40" s="113">
        <v>0</v>
      </c>
      <c r="E40" s="115">
        <v>0</v>
      </c>
      <c r="F40" s="173">
        <f t="shared" si="4"/>
        <v>0</v>
      </c>
      <c r="G40" s="118">
        <v>0</v>
      </c>
      <c r="H40" s="115">
        <v>0</v>
      </c>
      <c r="I40" s="176">
        <f t="shared" si="5"/>
        <v>0</v>
      </c>
      <c r="J40" s="118">
        <v>0</v>
      </c>
      <c r="K40" s="115">
        <v>0</v>
      </c>
      <c r="L40" s="173">
        <f t="shared" si="6"/>
        <v>0</v>
      </c>
      <c r="M40" s="118">
        <v>0</v>
      </c>
      <c r="N40" s="115">
        <v>0</v>
      </c>
      <c r="O40" s="173">
        <f t="shared" si="7"/>
        <v>0</v>
      </c>
      <c r="P40" s="118">
        <v>0</v>
      </c>
      <c r="Q40" s="115">
        <v>0</v>
      </c>
      <c r="R40" s="173">
        <f t="shared" si="8"/>
        <v>0</v>
      </c>
      <c r="S40" s="118">
        <v>0</v>
      </c>
      <c r="T40" s="115">
        <v>0</v>
      </c>
      <c r="U40" s="173">
        <f t="shared" si="9"/>
        <v>0</v>
      </c>
      <c r="V40" s="118">
        <v>0</v>
      </c>
      <c r="W40" s="115">
        <v>0</v>
      </c>
      <c r="X40" s="173">
        <f t="shared" si="10"/>
        <v>0</v>
      </c>
      <c r="Y40" s="118">
        <v>0</v>
      </c>
      <c r="Z40" s="115">
        <v>0</v>
      </c>
      <c r="AA40" s="173">
        <f t="shared" si="11"/>
        <v>0</v>
      </c>
      <c r="AB40" s="118">
        <v>0</v>
      </c>
      <c r="AC40" s="115">
        <v>0</v>
      </c>
      <c r="AD40" s="173">
        <f t="shared" si="12"/>
        <v>0</v>
      </c>
      <c r="AE40" s="181">
        <f t="shared" si="13"/>
        <v>0</v>
      </c>
      <c r="AF40" s="182">
        <f t="shared" si="14"/>
        <v>0</v>
      </c>
      <c r="AG40" s="183">
        <f t="shared" si="15"/>
        <v>0</v>
      </c>
      <c r="AH40" s="100" t="s">
        <v>37</v>
      </c>
    </row>
    <row r="41" spans="1:34" ht="15.75" customHeight="1">
      <c r="A41" s="99"/>
      <c r="B41" s="99"/>
      <c r="C41" s="119" t="s">
        <v>38</v>
      </c>
      <c r="D41" s="113">
        <v>0</v>
      </c>
      <c r="E41" s="115">
        <v>0</v>
      </c>
      <c r="F41" s="173">
        <f t="shared" si="4"/>
        <v>0</v>
      </c>
      <c r="G41" s="118">
        <v>0</v>
      </c>
      <c r="H41" s="115">
        <v>0</v>
      </c>
      <c r="I41" s="176">
        <f t="shared" si="5"/>
        <v>0</v>
      </c>
      <c r="J41" s="118">
        <v>0</v>
      </c>
      <c r="K41" s="115">
        <v>0</v>
      </c>
      <c r="L41" s="173">
        <f t="shared" si="6"/>
        <v>0</v>
      </c>
      <c r="M41" s="118">
        <v>0</v>
      </c>
      <c r="N41" s="115">
        <v>0</v>
      </c>
      <c r="O41" s="173">
        <f t="shared" si="7"/>
        <v>0</v>
      </c>
      <c r="P41" s="118">
        <v>0</v>
      </c>
      <c r="Q41" s="115">
        <v>0</v>
      </c>
      <c r="R41" s="173">
        <f t="shared" si="8"/>
        <v>0</v>
      </c>
      <c r="S41" s="118">
        <v>0</v>
      </c>
      <c r="T41" s="115">
        <v>0</v>
      </c>
      <c r="U41" s="173">
        <f t="shared" si="9"/>
        <v>0</v>
      </c>
      <c r="V41" s="118">
        <v>0</v>
      </c>
      <c r="W41" s="115">
        <v>0</v>
      </c>
      <c r="X41" s="173">
        <f t="shared" si="10"/>
        <v>0</v>
      </c>
      <c r="Y41" s="118">
        <v>0</v>
      </c>
      <c r="Z41" s="115">
        <v>0</v>
      </c>
      <c r="AA41" s="173">
        <f t="shared" si="11"/>
        <v>0</v>
      </c>
      <c r="AB41" s="118">
        <v>0</v>
      </c>
      <c r="AC41" s="115">
        <v>0</v>
      </c>
      <c r="AD41" s="173">
        <f t="shared" si="12"/>
        <v>0</v>
      </c>
      <c r="AE41" s="181">
        <f t="shared" si="13"/>
        <v>0</v>
      </c>
      <c r="AF41" s="182">
        <f t="shared" si="14"/>
        <v>0</v>
      </c>
      <c r="AG41" s="183">
        <f t="shared" si="15"/>
        <v>0</v>
      </c>
      <c r="AH41" s="119" t="s">
        <v>38</v>
      </c>
    </row>
    <row r="42" spans="1:34" ht="15.75" customHeight="1">
      <c r="A42" s="99"/>
      <c r="B42" s="99"/>
      <c r="C42" s="100" t="s">
        <v>39</v>
      </c>
      <c r="D42" s="113">
        <v>0</v>
      </c>
      <c r="E42" s="115">
        <v>0</v>
      </c>
      <c r="F42" s="173">
        <f t="shared" si="4"/>
        <v>0</v>
      </c>
      <c r="G42" s="118">
        <v>0</v>
      </c>
      <c r="H42" s="115">
        <v>0</v>
      </c>
      <c r="I42" s="176">
        <f t="shared" si="5"/>
        <v>0</v>
      </c>
      <c r="J42" s="118">
        <v>0</v>
      </c>
      <c r="K42" s="115">
        <v>0</v>
      </c>
      <c r="L42" s="173">
        <f t="shared" si="6"/>
        <v>0</v>
      </c>
      <c r="M42" s="118">
        <v>0</v>
      </c>
      <c r="N42" s="115">
        <v>0</v>
      </c>
      <c r="O42" s="173">
        <f t="shared" si="7"/>
        <v>0</v>
      </c>
      <c r="P42" s="118">
        <v>0</v>
      </c>
      <c r="Q42" s="115">
        <v>0</v>
      </c>
      <c r="R42" s="173">
        <f t="shared" si="8"/>
        <v>0</v>
      </c>
      <c r="S42" s="118">
        <v>0</v>
      </c>
      <c r="T42" s="115">
        <v>0</v>
      </c>
      <c r="U42" s="173">
        <f t="shared" si="9"/>
        <v>0</v>
      </c>
      <c r="V42" s="118">
        <v>0</v>
      </c>
      <c r="W42" s="115">
        <v>0</v>
      </c>
      <c r="X42" s="173">
        <f t="shared" si="10"/>
        <v>0</v>
      </c>
      <c r="Y42" s="118">
        <v>0</v>
      </c>
      <c r="Z42" s="115">
        <v>0</v>
      </c>
      <c r="AA42" s="173">
        <f t="shared" si="11"/>
        <v>0</v>
      </c>
      <c r="AB42" s="118">
        <v>0</v>
      </c>
      <c r="AC42" s="115">
        <v>0</v>
      </c>
      <c r="AD42" s="173">
        <f t="shared" si="12"/>
        <v>0</v>
      </c>
      <c r="AE42" s="181">
        <f t="shared" si="13"/>
        <v>0</v>
      </c>
      <c r="AF42" s="182">
        <f t="shared" si="14"/>
        <v>0</v>
      </c>
      <c r="AG42" s="183">
        <f t="shared" si="15"/>
        <v>0</v>
      </c>
      <c r="AH42" s="100" t="s">
        <v>39</v>
      </c>
    </row>
    <row r="43" spans="1:34" ht="15.75" customHeight="1">
      <c r="C43" s="100" t="s">
        <v>40</v>
      </c>
      <c r="D43" s="113">
        <v>0</v>
      </c>
      <c r="E43" s="115">
        <v>0</v>
      </c>
      <c r="F43" s="176">
        <f t="shared" si="4"/>
        <v>0</v>
      </c>
      <c r="G43" s="118">
        <v>0</v>
      </c>
      <c r="H43" s="115">
        <v>0</v>
      </c>
      <c r="I43" s="176">
        <f t="shared" si="5"/>
        <v>0</v>
      </c>
      <c r="J43" s="118">
        <v>0</v>
      </c>
      <c r="K43" s="115">
        <v>0</v>
      </c>
      <c r="L43" s="173">
        <f t="shared" si="6"/>
        <v>0</v>
      </c>
      <c r="M43" s="118">
        <v>0</v>
      </c>
      <c r="N43" s="115">
        <v>0</v>
      </c>
      <c r="O43" s="173">
        <f t="shared" si="7"/>
        <v>0</v>
      </c>
      <c r="P43" s="118">
        <v>0</v>
      </c>
      <c r="Q43" s="115">
        <v>0</v>
      </c>
      <c r="R43" s="173">
        <f t="shared" si="8"/>
        <v>0</v>
      </c>
      <c r="S43" s="118">
        <v>0</v>
      </c>
      <c r="T43" s="115">
        <v>0</v>
      </c>
      <c r="U43" s="173">
        <f t="shared" si="9"/>
        <v>0</v>
      </c>
      <c r="V43" s="118">
        <v>0</v>
      </c>
      <c r="W43" s="115">
        <v>0</v>
      </c>
      <c r="X43" s="173">
        <f t="shared" si="10"/>
        <v>0</v>
      </c>
      <c r="Y43" s="118">
        <v>0</v>
      </c>
      <c r="Z43" s="115">
        <v>0</v>
      </c>
      <c r="AA43" s="173">
        <f t="shared" si="11"/>
        <v>0</v>
      </c>
      <c r="AB43" s="118">
        <v>0</v>
      </c>
      <c r="AC43" s="115">
        <v>0</v>
      </c>
      <c r="AD43" s="173">
        <f t="shared" si="12"/>
        <v>0</v>
      </c>
      <c r="AE43" s="181">
        <f t="shared" si="13"/>
        <v>0</v>
      </c>
      <c r="AF43" s="182">
        <f t="shared" si="14"/>
        <v>0</v>
      </c>
      <c r="AG43" s="183">
        <f t="shared" si="15"/>
        <v>0</v>
      </c>
      <c r="AH43" s="100" t="s">
        <v>40</v>
      </c>
    </row>
    <row r="44" spans="1:34" ht="15.75" customHeight="1">
      <c r="A44" s="99"/>
      <c r="B44" s="99"/>
      <c r="C44" s="100" t="s">
        <v>41</v>
      </c>
      <c r="D44" s="113">
        <v>0</v>
      </c>
      <c r="E44" s="115">
        <v>0</v>
      </c>
      <c r="F44" s="173">
        <f t="shared" si="4"/>
        <v>0</v>
      </c>
      <c r="G44" s="118">
        <v>0</v>
      </c>
      <c r="H44" s="115">
        <v>0</v>
      </c>
      <c r="I44" s="176">
        <f t="shared" si="5"/>
        <v>0</v>
      </c>
      <c r="J44" s="118">
        <v>0</v>
      </c>
      <c r="K44" s="115">
        <v>0</v>
      </c>
      <c r="L44" s="173">
        <f t="shared" si="6"/>
        <v>0</v>
      </c>
      <c r="M44" s="118">
        <v>0</v>
      </c>
      <c r="N44" s="115">
        <v>0</v>
      </c>
      <c r="O44" s="173">
        <f t="shared" si="7"/>
        <v>0</v>
      </c>
      <c r="P44" s="118">
        <v>0</v>
      </c>
      <c r="Q44" s="115">
        <v>0</v>
      </c>
      <c r="R44" s="173">
        <f t="shared" si="8"/>
        <v>0</v>
      </c>
      <c r="S44" s="118">
        <v>0</v>
      </c>
      <c r="T44" s="115">
        <v>0</v>
      </c>
      <c r="U44" s="173">
        <f t="shared" si="9"/>
        <v>0</v>
      </c>
      <c r="V44" s="118">
        <v>0</v>
      </c>
      <c r="W44" s="115">
        <v>0</v>
      </c>
      <c r="X44" s="173">
        <f t="shared" si="10"/>
        <v>0</v>
      </c>
      <c r="Y44" s="118">
        <v>0</v>
      </c>
      <c r="Z44" s="115">
        <v>0</v>
      </c>
      <c r="AA44" s="173">
        <f t="shared" si="11"/>
        <v>0</v>
      </c>
      <c r="AB44" s="118">
        <v>0</v>
      </c>
      <c r="AC44" s="115">
        <v>0</v>
      </c>
      <c r="AD44" s="173">
        <f t="shared" si="12"/>
        <v>0</v>
      </c>
      <c r="AE44" s="181">
        <f t="shared" si="13"/>
        <v>0</v>
      </c>
      <c r="AF44" s="182">
        <f t="shared" si="14"/>
        <v>0</v>
      </c>
      <c r="AG44" s="183">
        <f t="shared" si="15"/>
        <v>0</v>
      </c>
      <c r="AH44" s="100" t="s">
        <v>41</v>
      </c>
    </row>
    <row r="45" spans="1:34" ht="15.75" customHeight="1">
      <c r="A45" s="99"/>
      <c r="B45" s="99"/>
      <c r="C45" s="100" t="s">
        <v>42</v>
      </c>
      <c r="D45" s="113">
        <v>24</v>
      </c>
      <c r="E45" s="115">
        <v>18</v>
      </c>
      <c r="F45" s="173">
        <f t="shared" si="4"/>
        <v>42</v>
      </c>
      <c r="G45" s="118">
        <v>18</v>
      </c>
      <c r="H45" s="115">
        <v>21</v>
      </c>
      <c r="I45" s="176">
        <f t="shared" si="5"/>
        <v>39</v>
      </c>
      <c r="J45" s="118">
        <v>26</v>
      </c>
      <c r="K45" s="115">
        <v>22</v>
      </c>
      <c r="L45" s="173">
        <f t="shared" si="6"/>
        <v>48</v>
      </c>
      <c r="M45" s="118">
        <v>28</v>
      </c>
      <c r="N45" s="115">
        <v>28</v>
      </c>
      <c r="O45" s="173">
        <f t="shared" si="7"/>
        <v>56</v>
      </c>
      <c r="P45" s="118">
        <v>22</v>
      </c>
      <c r="Q45" s="115">
        <v>27</v>
      </c>
      <c r="R45" s="173">
        <f t="shared" si="8"/>
        <v>49</v>
      </c>
      <c r="S45" s="118">
        <v>31</v>
      </c>
      <c r="T45" s="115">
        <v>26</v>
      </c>
      <c r="U45" s="173">
        <f t="shared" si="9"/>
        <v>57</v>
      </c>
      <c r="V45" s="118">
        <v>22</v>
      </c>
      <c r="W45" s="115">
        <v>19</v>
      </c>
      <c r="X45" s="173">
        <f t="shared" si="10"/>
        <v>41</v>
      </c>
      <c r="Y45" s="118">
        <v>30</v>
      </c>
      <c r="Z45" s="115">
        <v>17</v>
      </c>
      <c r="AA45" s="173">
        <f t="shared" si="11"/>
        <v>47</v>
      </c>
      <c r="AB45" s="118">
        <v>30</v>
      </c>
      <c r="AC45" s="115">
        <v>29</v>
      </c>
      <c r="AD45" s="173">
        <f t="shared" si="12"/>
        <v>59</v>
      </c>
      <c r="AE45" s="181">
        <f t="shared" si="13"/>
        <v>231</v>
      </c>
      <c r="AF45" s="182">
        <f t="shared" si="14"/>
        <v>207</v>
      </c>
      <c r="AG45" s="183">
        <f t="shared" si="15"/>
        <v>438</v>
      </c>
      <c r="AH45" s="100" t="s">
        <v>42</v>
      </c>
    </row>
    <row r="46" spans="1:34" ht="15.75" customHeight="1">
      <c r="A46" s="99"/>
      <c r="B46" s="99"/>
      <c r="C46" s="100" t="s">
        <v>43</v>
      </c>
      <c r="D46" s="113">
        <v>0</v>
      </c>
      <c r="E46" s="115">
        <v>0</v>
      </c>
      <c r="F46" s="173">
        <f t="shared" si="4"/>
        <v>0</v>
      </c>
      <c r="G46" s="118">
        <v>0</v>
      </c>
      <c r="H46" s="115">
        <v>0</v>
      </c>
      <c r="I46" s="176">
        <f t="shared" si="5"/>
        <v>0</v>
      </c>
      <c r="J46" s="118">
        <v>0</v>
      </c>
      <c r="K46" s="115">
        <v>0</v>
      </c>
      <c r="L46" s="173">
        <f t="shared" si="6"/>
        <v>0</v>
      </c>
      <c r="M46" s="118">
        <v>0</v>
      </c>
      <c r="N46" s="115">
        <v>0</v>
      </c>
      <c r="O46" s="173">
        <f t="shared" si="7"/>
        <v>0</v>
      </c>
      <c r="P46" s="118">
        <v>0</v>
      </c>
      <c r="Q46" s="115">
        <v>0</v>
      </c>
      <c r="R46" s="173">
        <f t="shared" si="8"/>
        <v>0</v>
      </c>
      <c r="S46" s="118">
        <v>0</v>
      </c>
      <c r="T46" s="115">
        <v>0</v>
      </c>
      <c r="U46" s="173">
        <f t="shared" si="9"/>
        <v>0</v>
      </c>
      <c r="V46" s="118">
        <v>0</v>
      </c>
      <c r="W46" s="115">
        <v>0</v>
      </c>
      <c r="X46" s="173">
        <f t="shared" si="10"/>
        <v>0</v>
      </c>
      <c r="Y46" s="118">
        <v>0</v>
      </c>
      <c r="Z46" s="115">
        <v>0</v>
      </c>
      <c r="AA46" s="173">
        <f t="shared" si="11"/>
        <v>0</v>
      </c>
      <c r="AB46" s="118">
        <v>0</v>
      </c>
      <c r="AC46" s="115">
        <v>0</v>
      </c>
      <c r="AD46" s="173">
        <f t="shared" si="12"/>
        <v>0</v>
      </c>
      <c r="AE46" s="181">
        <f t="shared" si="13"/>
        <v>0</v>
      </c>
      <c r="AF46" s="182">
        <f t="shared" si="14"/>
        <v>0</v>
      </c>
      <c r="AG46" s="183">
        <f t="shared" si="15"/>
        <v>0</v>
      </c>
      <c r="AH46" s="100" t="s">
        <v>43</v>
      </c>
    </row>
    <row r="47" spans="1:34" ht="15.75" customHeight="1">
      <c r="C47" s="100" t="s">
        <v>44</v>
      </c>
      <c r="D47" s="113">
        <v>24</v>
      </c>
      <c r="E47" s="115">
        <v>22</v>
      </c>
      <c r="F47" s="176">
        <f t="shared" si="4"/>
        <v>46</v>
      </c>
      <c r="G47" s="118">
        <v>23</v>
      </c>
      <c r="H47" s="115">
        <v>16</v>
      </c>
      <c r="I47" s="176">
        <f t="shared" si="5"/>
        <v>39</v>
      </c>
      <c r="J47" s="118">
        <v>26</v>
      </c>
      <c r="K47" s="115">
        <v>26</v>
      </c>
      <c r="L47" s="173">
        <f t="shared" si="6"/>
        <v>52</v>
      </c>
      <c r="M47" s="118">
        <v>17</v>
      </c>
      <c r="N47" s="115">
        <v>24</v>
      </c>
      <c r="O47" s="173">
        <f t="shared" si="7"/>
        <v>41</v>
      </c>
      <c r="P47" s="118">
        <v>23</v>
      </c>
      <c r="Q47" s="115">
        <v>26</v>
      </c>
      <c r="R47" s="173">
        <f t="shared" si="8"/>
        <v>49</v>
      </c>
      <c r="S47" s="118">
        <v>23</v>
      </c>
      <c r="T47" s="115">
        <v>19</v>
      </c>
      <c r="U47" s="173">
        <f t="shared" si="9"/>
        <v>42</v>
      </c>
      <c r="V47" s="118">
        <v>23</v>
      </c>
      <c r="W47" s="115">
        <v>28</v>
      </c>
      <c r="X47" s="173">
        <f t="shared" si="10"/>
        <v>51</v>
      </c>
      <c r="Y47" s="118">
        <v>23</v>
      </c>
      <c r="Z47" s="115">
        <v>17</v>
      </c>
      <c r="AA47" s="173">
        <f t="shared" si="11"/>
        <v>40</v>
      </c>
      <c r="AB47" s="118">
        <v>22</v>
      </c>
      <c r="AC47" s="115">
        <v>19</v>
      </c>
      <c r="AD47" s="173">
        <f t="shared" si="12"/>
        <v>41</v>
      </c>
      <c r="AE47" s="181">
        <f t="shared" si="13"/>
        <v>204</v>
      </c>
      <c r="AF47" s="182">
        <f t="shared" si="14"/>
        <v>197</v>
      </c>
      <c r="AG47" s="183">
        <f t="shared" si="15"/>
        <v>401</v>
      </c>
      <c r="AH47" s="100" t="s">
        <v>44</v>
      </c>
    </row>
    <row r="48" spans="1:34" ht="15.75" customHeight="1">
      <c r="C48" s="100" t="s">
        <v>45</v>
      </c>
      <c r="D48" s="113">
        <v>0</v>
      </c>
      <c r="E48" s="115">
        <v>0</v>
      </c>
      <c r="F48" s="176">
        <f t="shared" si="4"/>
        <v>0</v>
      </c>
      <c r="G48" s="118">
        <v>0</v>
      </c>
      <c r="H48" s="115">
        <v>0</v>
      </c>
      <c r="I48" s="176">
        <f t="shared" si="5"/>
        <v>0</v>
      </c>
      <c r="J48" s="118">
        <v>0</v>
      </c>
      <c r="K48" s="115">
        <v>0</v>
      </c>
      <c r="L48" s="173">
        <f t="shared" si="6"/>
        <v>0</v>
      </c>
      <c r="M48" s="118">
        <v>0</v>
      </c>
      <c r="N48" s="115">
        <v>0</v>
      </c>
      <c r="O48" s="173">
        <f t="shared" si="7"/>
        <v>0</v>
      </c>
      <c r="P48" s="118">
        <v>0</v>
      </c>
      <c r="Q48" s="115">
        <v>0</v>
      </c>
      <c r="R48" s="173">
        <f t="shared" si="8"/>
        <v>0</v>
      </c>
      <c r="S48" s="118">
        <v>0</v>
      </c>
      <c r="T48" s="115">
        <v>0</v>
      </c>
      <c r="U48" s="173">
        <f t="shared" si="9"/>
        <v>0</v>
      </c>
      <c r="V48" s="118">
        <v>0</v>
      </c>
      <c r="W48" s="115">
        <v>0</v>
      </c>
      <c r="X48" s="173">
        <f t="shared" si="10"/>
        <v>0</v>
      </c>
      <c r="Y48" s="118">
        <v>0</v>
      </c>
      <c r="Z48" s="115">
        <v>0</v>
      </c>
      <c r="AA48" s="173">
        <f t="shared" si="11"/>
        <v>0</v>
      </c>
      <c r="AB48" s="118">
        <v>0</v>
      </c>
      <c r="AC48" s="115">
        <v>0</v>
      </c>
      <c r="AD48" s="173">
        <f t="shared" si="12"/>
        <v>0</v>
      </c>
      <c r="AE48" s="181">
        <f t="shared" si="13"/>
        <v>0</v>
      </c>
      <c r="AF48" s="182">
        <f t="shared" si="14"/>
        <v>0</v>
      </c>
      <c r="AG48" s="183">
        <f t="shared" si="15"/>
        <v>0</v>
      </c>
      <c r="AH48" s="100" t="s">
        <v>45</v>
      </c>
    </row>
    <row r="49" spans="1:34" ht="15.75" customHeight="1">
      <c r="A49" s="99"/>
      <c r="B49" s="99"/>
      <c r="C49" s="100" t="s">
        <v>46</v>
      </c>
      <c r="D49" s="113">
        <v>0</v>
      </c>
      <c r="E49" s="115">
        <v>0</v>
      </c>
      <c r="F49" s="173">
        <f t="shared" si="4"/>
        <v>0</v>
      </c>
      <c r="G49" s="118">
        <v>0</v>
      </c>
      <c r="H49" s="115">
        <v>0</v>
      </c>
      <c r="I49" s="176">
        <f t="shared" si="5"/>
        <v>0</v>
      </c>
      <c r="J49" s="118">
        <v>0</v>
      </c>
      <c r="K49" s="115">
        <v>0</v>
      </c>
      <c r="L49" s="173">
        <f t="shared" si="6"/>
        <v>0</v>
      </c>
      <c r="M49" s="118">
        <v>0</v>
      </c>
      <c r="N49" s="115">
        <v>0</v>
      </c>
      <c r="O49" s="173">
        <f t="shared" si="7"/>
        <v>0</v>
      </c>
      <c r="P49" s="118">
        <v>0</v>
      </c>
      <c r="Q49" s="115">
        <v>0</v>
      </c>
      <c r="R49" s="173">
        <f t="shared" si="8"/>
        <v>0</v>
      </c>
      <c r="S49" s="118">
        <v>0</v>
      </c>
      <c r="T49" s="115">
        <v>0</v>
      </c>
      <c r="U49" s="173">
        <f t="shared" si="9"/>
        <v>0</v>
      </c>
      <c r="V49" s="118">
        <v>0</v>
      </c>
      <c r="W49" s="115">
        <v>0</v>
      </c>
      <c r="X49" s="173">
        <f t="shared" si="10"/>
        <v>0</v>
      </c>
      <c r="Y49" s="118">
        <v>0</v>
      </c>
      <c r="Z49" s="115">
        <v>0</v>
      </c>
      <c r="AA49" s="173">
        <f t="shared" si="11"/>
        <v>0</v>
      </c>
      <c r="AB49" s="118">
        <v>0</v>
      </c>
      <c r="AC49" s="115">
        <v>0</v>
      </c>
      <c r="AD49" s="173">
        <f t="shared" si="12"/>
        <v>0</v>
      </c>
      <c r="AE49" s="181">
        <f t="shared" si="13"/>
        <v>0</v>
      </c>
      <c r="AF49" s="182">
        <f t="shared" si="14"/>
        <v>0</v>
      </c>
      <c r="AG49" s="183">
        <f t="shared" si="15"/>
        <v>0</v>
      </c>
      <c r="AH49" s="100" t="s">
        <v>46</v>
      </c>
    </row>
    <row r="50" spans="1:34" ht="15.75" customHeight="1" thickBot="1">
      <c r="A50" s="99"/>
      <c r="B50" s="99"/>
      <c r="C50" s="123" t="s">
        <v>47</v>
      </c>
      <c r="D50" s="127">
        <v>0</v>
      </c>
      <c r="E50" s="129">
        <v>0</v>
      </c>
      <c r="F50" s="165">
        <f t="shared" si="4"/>
        <v>0</v>
      </c>
      <c r="G50" s="132">
        <v>0</v>
      </c>
      <c r="H50" s="129">
        <v>0</v>
      </c>
      <c r="I50" s="169">
        <f t="shared" si="5"/>
        <v>0</v>
      </c>
      <c r="J50" s="132">
        <v>0</v>
      </c>
      <c r="K50" s="129">
        <v>0</v>
      </c>
      <c r="L50" s="165">
        <f t="shared" si="6"/>
        <v>0</v>
      </c>
      <c r="M50" s="132">
        <v>0</v>
      </c>
      <c r="N50" s="129">
        <v>0</v>
      </c>
      <c r="O50" s="165">
        <f t="shared" si="7"/>
        <v>0</v>
      </c>
      <c r="P50" s="132">
        <v>0</v>
      </c>
      <c r="Q50" s="129">
        <v>0</v>
      </c>
      <c r="R50" s="165">
        <f t="shared" si="8"/>
        <v>0</v>
      </c>
      <c r="S50" s="132">
        <v>0</v>
      </c>
      <c r="T50" s="129">
        <v>0</v>
      </c>
      <c r="U50" s="165">
        <f t="shared" si="9"/>
        <v>0</v>
      </c>
      <c r="V50" s="132">
        <v>0</v>
      </c>
      <c r="W50" s="129">
        <v>0</v>
      </c>
      <c r="X50" s="165">
        <f t="shared" si="10"/>
        <v>0</v>
      </c>
      <c r="Y50" s="132">
        <v>0</v>
      </c>
      <c r="Z50" s="129">
        <v>0</v>
      </c>
      <c r="AA50" s="130">
        <f t="shared" si="11"/>
        <v>0</v>
      </c>
      <c r="AB50" s="132">
        <v>0</v>
      </c>
      <c r="AC50" s="129">
        <v>0</v>
      </c>
      <c r="AD50" s="165">
        <f t="shared" si="12"/>
        <v>0</v>
      </c>
      <c r="AE50" s="168">
        <f t="shared" si="13"/>
        <v>0</v>
      </c>
      <c r="AF50" s="163">
        <f t="shared" si="14"/>
        <v>0</v>
      </c>
      <c r="AG50" s="170">
        <f t="shared" si="15"/>
        <v>0</v>
      </c>
      <c r="AH50" s="123" t="s">
        <v>47</v>
      </c>
    </row>
    <row r="51" spans="1:34" ht="21.75" customHeight="1" thickBot="1">
      <c r="A51" s="99"/>
      <c r="B51" s="99"/>
      <c r="C51" s="123" t="s">
        <v>18</v>
      </c>
      <c r="D51" s="164">
        <f t="shared" ref="D51:AG51" si="16">SUM(D31:D50)</f>
        <v>121</v>
      </c>
      <c r="E51" s="163">
        <f t="shared" si="16"/>
        <v>131</v>
      </c>
      <c r="F51" s="165">
        <f t="shared" si="16"/>
        <v>252</v>
      </c>
      <c r="G51" s="168">
        <f t="shared" si="16"/>
        <v>126</v>
      </c>
      <c r="H51" s="163">
        <f t="shared" si="16"/>
        <v>136</v>
      </c>
      <c r="I51" s="169">
        <f t="shared" si="16"/>
        <v>262</v>
      </c>
      <c r="J51" s="168">
        <f t="shared" si="16"/>
        <v>122</v>
      </c>
      <c r="K51" s="163">
        <f t="shared" si="16"/>
        <v>132</v>
      </c>
      <c r="L51" s="165">
        <f t="shared" si="16"/>
        <v>254</v>
      </c>
      <c r="M51" s="168">
        <f t="shared" si="16"/>
        <v>139</v>
      </c>
      <c r="N51" s="163">
        <f t="shared" si="16"/>
        <v>132</v>
      </c>
      <c r="O51" s="165">
        <f t="shared" si="16"/>
        <v>271</v>
      </c>
      <c r="P51" s="168">
        <f t="shared" si="16"/>
        <v>129</v>
      </c>
      <c r="Q51" s="163">
        <f t="shared" si="16"/>
        <v>158</v>
      </c>
      <c r="R51" s="165">
        <f t="shared" si="16"/>
        <v>287</v>
      </c>
      <c r="S51" s="168">
        <f t="shared" si="16"/>
        <v>134</v>
      </c>
      <c r="T51" s="163">
        <f t="shared" si="16"/>
        <v>153</v>
      </c>
      <c r="U51" s="165">
        <f t="shared" si="16"/>
        <v>287</v>
      </c>
      <c r="V51" s="168">
        <f t="shared" si="16"/>
        <v>126</v>
      </c>
      <c r="W51" s="163">
        <f t="shared" si="16"/>
        <v>145</v>
      </c>
      <c r="X51" s="165">
        <f t="shared" si="16"/>
        <v>271</v>
      </c>
      <c r="Y51" s="168">
        <f t="shared" si="16"/>
        <v>132</v>
      </c>
      <c r="Z51" s="163">
        <f t="shared" si="16"/>
        <v>126</v>
      </c>
      <c r="AA51" s="165">
        <f t="shared" si="16"/>
        <v>258</v>
      </c>
      <c r="AB51" s="168">
        <f t="shared" si="16"/>
        <v>129</v>
      </c>
      <c r="AC51" s="163">
        <f t="shared" si="16"/>
        <v>124</v>
      </c>
      <c r="AD51" s="165">
        <f t="shared" si="16"/>
        <v>253</v>
      </c>
      <c r="AE51" s="168">
        <f t="shared" si="16"/>
        <v>1158</v>
      </c>
      <c r="AF51" s="163">
        <f t="shared" si="16"/>
        <v>1237</v>
      </c>
      <c r="AG51" s="170">
        <f t="shared" si="16"/>
        <v>2395</v>
      </c>
      <c r="AH51" s="123" t="s">
        <v>18</v>
      </c>
    </row>
    <row r="52" spans="1:34">
      <c r="D52" s="156"/>
      <c r="Y52" s="156"/>
      <c r="Z52" s="157"/>
    </row>
    <row r="53" spans="1:34">
      <c r="G53" s="156"/>
      <c r="Z53" s="157"/>
    </row>
    <row r="54" spans="1:34">
      <c r="S54" s="158"/>
      <c r="Y54" s="156"/>
      <c r="Z54" s="157"/>
    </row>
    <row r="55" spans="1:34">
      <c r="Z55" s="157"/>
    </row>
    <row r="56" spans="1:34">
      <c r="Z56" s="157"/>
    </row>
    <row r="57" spans="1:34">
      <c r="Z57" s="157"/>
    </row>
    <row r="58" spans="1:34">
      <c r="Z58" s="157"/>
    </row>
    <row r="59" spans="1:34">
      <c r="Z59" s="157"/>
    </row>
    <row r="60" spans="1:34">
      <c r="Z60" s="157"/>
    </row>
    <row r="61" spans="1:34">
      <c r="Z61" s="157"/>
    </row>
    <row r="62" spans="1:34">
      <c r="Z62" s="157"/>
    </row>
    <row r="63" spans="1:34">
      <c r="Z63" s="157"/>
    </row>
    <row r="64" spans="1:34">
      <c r="Z64" s="157"/>
    </row>
    <row r="65" spans="26:26">
      <c r="Z65" s="157"/>
    </row>
    <row r="66" spans="26:26">
      <c r="Z66" s="157"/>
    </row>
    <row r="67" spans="26:26">
      <c r="Z67" s="157"/>
    </row>
    <row r="68" spans="26:26">
      <c r="Z68" s="157"/>
    </row>
    <row r="69" spans="26:26">
      <c r="Z69" s="157"/>
    </row>
    <row r="70" spans="26:26">
      <c r="Z70" s="157"/>
    </row>
    <row r="71" spans="26:26">
      <c r="Z71" s="157"/>
    </row>
    <row r="72" spans="26:26">
      <c r="Z72" s="157"/>
    </row>
    <row r="73" spans="26:26">
      <c r="Z73" s="157"/>
    </row>
    <row r="74" spans="26:26">
      <c r="Z74" s="157"/>
    </row>
    <row r="75" spans="26:26">
      <c r="Z75" s="157"/>
    </row>
    <row r="76" spans="26:26">
      <c r="Z76" s="157"/>
    </row>
    <row r="77" spans="26:26">
      <c r="Z77" s="157"/>
    </row>
    <row r="78" spans="26:26">
      <c r="Z78" s="157"/>
    </row>
  </sheetData>
  <sheetProtection algorithmName="SHA-512" hashValue="Xe56WgQH9+u6lU0zDODH7yQn2q87xCpmp0+IvN6meDK8hyP302SkuU3gzS+diKlB6+Jl8vNlb/oCMiNH/f/a3A==" saltValue="Joq5C1R9BEqbTcbz2BWzpQ==" spinCount="100000" sheet="1" objects="1" scenarios="1"/>
  <mergeCells count="46">
    <mergeCell ref="AH28:AH30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C28:C30"/>
    <mergeCell ref="D28:AG28"/>
    <mergeCell ref="AE29:AG29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15:U15"/>
    <mergeCell ref="R4:R5"/>
    <mergeCell ref="S4:S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C1:X1"/>
    <mergeCell ref="C3:C5"/>
    <mergeCell ref="D3:F3"/>
    <mergeCell ref="G3:S3"/>
    <mergeCell ref="T3:U5"/>
    <mergeCell ref="D4:D5"/>
    <mergeCell ref="E4:E5"/>
    <mergeCell ref="F4:F5"/>
    <mergeCell ref="G4:P4"/>
    <mergeCell ref="Q4:Q5"/>
  </mergeCells>
  <phoneticPr fontId="4"/>
  <pageMargins left="0.70866141732283472" right="0.70866141732283472" top="0.55118110236220474" bottom="0.55118110236220474" header="0.31496062992125984" footer="0.31496062992125984"/>
  <pageSetup paperSize="9" scale="93" fitToWidth="2" fitToHeight="0" orientation="portrait" r:id="rId1"/>
  <headerFooter alignWithMargins="0"/>
  <colBreaks count="1" manualBreakCount="1">
    <brk id="2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N53"/>
  <sheetViews>
    <sheetView view="pageBreakPreview" topLeftCell="A19" zoomScaleNormal="85" zoomScaleSheetLayoutView="100" workbookViewId="0">
      <pane xSplit="3" topLeftCell="D1" activePane="topRight" state="frozenSplit"/>
      <selection activeCell="J33" sqref="J33"/>
      <selection pane="topRight" activeCell="V43" sqref="V43"/>
    </sheetView>
  </sheetViews>
  <sheetFormatPr defaultRowHeight="13.5"/>
  <cols>
    <col min="1" max="1" width="8.875" style="84" hidden="1" customWidth="1"/>
    <col min="2" max="2" width="7.625" style="84" hidden="1" customWidth="1"/>
    <col min="3" max="3" width="13.125" style="84" customWidth="1"/>
    <col min="4" max="8" width="3.875" style="84" customWidth="1"/>
    <col min="9" max="9" width="6" style="84" customWidth="1"/>
    <col min="10" max="14" width="3.875" style="84" customWidth="1"/>
    <col min="15" max="15" width="6" style="84" customWidth="1"/>
    <col min="16" max="16" width="3.875" style="84" customWidth="1"/>
    <col min="17" max="17" width="3.875" style="157" customWidth="1"/>
    <col min="18" max="25" width="3.875" style="84" customWidth="1"/>
    <col min="26" max="26" width="4.25" style="84" customWidth="1"/>
    <col min="27" max="39" width="3.875" style="84" customWidth="1"/>
    <col min="40" max="40" width="13.125" style="84" customWidth="1"/>
    <col min="41" max="41" width="7.125" style="84" customWidth="1"/>
    <col min="42" max="16384" width="9" style="84"/>
  </cols>
  <sheetData>
    <row r="1" spans="1:40" ht="16.5" customHeight="1" thickBot="1">
      <c r="C1" s="211" t="s">
        <v>77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3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4" t="s">
        <v>78</v>
      </c>
    </row>
    <row r="2" spans="1:40" ht="12.75" customHeight="1">
      <c r="C2" s="215"/>
      <c r="D2" s="403" t="s">
        <v>79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4"/>
      <c r="P2" s="392" t="s">
        <v>80</v>
      </c>
      <c r="Q2" s="393"/>
      <c r="R2" s="393"/>
      <c r="S2" s="393"/>
      <c r="T2" s="393"/>
      <c r="U2" s="393"/>
      <c r="V2" s="393"/>
      <c r="W2" s="393"/>
      <c r="X2" s="393"/>
      <c r="Y2" s="393"/>
      <c r="Z2" s="394"/>
      <c r="AA2" s="392" t="s">
        <v>81</v>
      </c>
      <c r="AB2" s="393"/>
      <c r="AC2" s="394"/>
      <c r="AD2" s="216" t="s">
        <v>82</v>
      </c>
      <c r="AE2" s="217"/>
      <c r="AF2" s="217"/>
      <c r="AG2" s="392" t="s">
        <v>276</v>
      </c>
      <c r="AH2" s="393"/>
      <c r="AI2" s="393"/>
      <c r="AJ2" s="394"/>
      <c r="AK2" s="381" t="s">
        <v>83</v>
      </c>
      <c r="AL2" s="382"/>
      <c r="AM2" s="383"/>
      <c r="AN2" s="218"/>
    </row>
    <row r="3" spans="1:40" ht="12.75" customHeight="1">
      <c r="C3" s="219"/>
      <c r="D3" s="404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405"/>
      <c r="P3" s="389"/>
      <c r="Q3" s="390"/>
      <c r="R3" s="390"/>
      <c r="S3" s="390"/>
      <c r="T3" s="390"/>
      <c r="U3" s="390"/>
      <c r="V3" s="390"/>
      <c r="W3" s="390"/>
      <c r="X3" s="390"/>
      <c r="Y3" s="390"/>
      <c r="Z3" s="405"/>
      <c r="AA3" s="389"/>
      <c r="AB3" s="390"/>
      <c r="AC3" s="391"/>
      <c r="AD3" s="220" t="s">
        <v>84</v>
      </c>
      <c r="AE3" s="221"/>
      <c r="AF3" s="221"/>
      <c r="AG3" s="389" t="s">
        <v>278</v>
      </c>
      <c r="AH3" s="390"/>
      <c r="AI3" s="390"/>
      <c r="AJ3" s="391"/>
      <c r="AK3" s="384"/>
      <c r="AL3" s="385"/>
      <c r="AM3" s="386"/>
      <c r="AN3" s="222"/>
    </row>
    <row r="4" spans="1:40" ht="12.75" customHeight="1">
      <c r="C4" s="219"/>
      <c r="D4" s="399" t="s">
        <v>85</v>
      </c>
      <c r="E4" s="376" t="s">
        <v>86</v>
      </c>
      <c r="F4" s="376" t="s">
        <v>87</v>
      </c>
      <c r="G4" s="376" t="s">
        <v>88</v>
      </c>
      <c r="H4" s="376" t="s">
        <v>89</v>
      </c>
      <c r="I4" s="376" t="s">
        <v>90</v>
      </c>
      <c r="J4" s="376" t="s">
        <v>91</v>
      </c>
      <c r="K4" s="376" t="s">
        <v>92</v>
      </c>
      <c r="L4" s="376" t="s">
        <v>93</v>
      </c>
      <c r="M4" s="376" t="s">
        <v>94</v>
      </c>
      <c r="N4" s="376" t="s">
        <v>95</v>
      </c>
      <c r="O4" s="412" t="s">
        <v>96</v>
      </c>
      <c r="P4" s="395" t="s">
        <v>97</v>
      </c>
      <c r="Q4" s="396"/>
      <c r="R4" s="223" t="s">
        <v>98</v>
      </c>
      <c r="S4" s="221"/>
      <c r="T4" s="221"/>
      <c r="U4" s="221"/>
      <c r="V4" s="221"/>
      <c r="W4" s="221"/>
      <c r="X4" s="221"/>
      <c r="Y4" s="221"/>
      <c r="Z4" s="397" t="s">
        <v>27</v>
      </c>
      <c r="AA4" s="376" t="s">
        <v>99</v>
      </c>
      <c r="AB4" s="376" t="s">
        <v>100</v>
      </c>
      <c r="AC4" s="376" t="s">
        <v>101</v>
      </c>
      <c r="AD4" s="376" t="s">
        <v>102</v>
      </c>
      <c r="AE4" s="376" t="s">
        <v>103</v>
      </c>
      <c r="AF4" s="376" t="s">
        <v>104</v>
      </c>
      <c r="AG4" s="221" t="s">
        <v>105</v>
      </c>
      <c r="AH4" s="221"/>
      <c r="AI4" s="221"/>
      <c r="AJ4" s="376" t="s">
        <v>106</v>
      </c>
      <c r="AK4" s="376" t="s">
        <v>107</v>
      </c>
      <c r="AL4" s="379" t="s">
        <v>108</v>
      </c>
      <c r="AM4" s="387" t="s">
        <v>109</v>
      </c>
      <c r="AN4" s="222"/>
    </row>
    <row r="5" spans="1:40" ht="108.75" customHeight="1" thickBot="1">
      <c r="C5" s="224" t="s">
        <v>4</v>
      </c>
      <c r="D5" s="400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13"/>
      <c r="P5" s="225" t="s">
        <v>110</v>
      </c>
      <c r="Q5" s="225" t="s">
        <v>111</v>
      </c>
      <c r="R5" s="226" t="s">
        <v>112</v>
      </c>
      <c r="S5" s="227" t="s">
        <v>113</v>
      </c>
      <c r="T5" s="227" t="s">
        <v>114</v>
      </c>
      <c r="U5" s="227" t="s">
        <v>115</v>
      </c>
      <c r="V5" s="228" t="s">
        <v>116</v>
      </c>
      <c r="W5" s="227" t="s">
        <v>117</v>
      </c>
      <c r="X5" s="227" t="s">
        <v>118</v>
      </c>
      <c r="Y5" s="227" t="s">
        <v>119</v>
      </c>
      <c r="Z5" s="398"/>
      <c r="AA5" s="377"/>
      <c r="AB5" s="377"/>
      <c r="AC5" s="377"/>
      <c r="AD5" s="377"/>
      <c r="AE5" s="377"/>
      <c r="AF5" s="377"/>
      <c r="AG5" s="229" t="s">
        <v>120</v>
      </c>
      <c r="AH5" s="229" t="s">
        <v>121</v>
      </c>
      <c r="AI5" s="229" t="s">
        <v>122</v>
      </c>
      <c r="AJ5" s="377"/>
      <c r="AK5" s="377"/>
      <c r="AL5" s="380"/>
      <c r="AM5" s="402"/>
      <c r="AN5" s="224" t="s">
        <v>4</v>
      </c>
    </row>
    <row r="6" spans="1:40" ht="12" customHeight="1">
      <c r="A6" s="99" t="s">
        <v>123</v>
      </c>
      <c r="B6" s="99">
        <v>2201</v>
      </c>
      <c r="C6" s="230" t="s">
        <v>124</v>
      </c>
      <c r="D6" s="231">
        <v>32</v>
      </c>
      <c r="E6" s="232">
        <v>3</v>
      </c>
      <c r="F6" s="232">
        <v>33</v>
      </c>
      <c r="G6" s="232">
        <v>9</v>
      </c>
      <c r="H6" s="232">
        <v>34</v>
      </c>
      <c r="I6" s="232">
        <v>599</v>
      </c>
      <c r="J6" s="232">
        <v>0</v>
      </c>
      <c r="K6" s="232">
        <v>30</v>
      </c>
      <c r="L6" s="232">
        <v>10</v>
      </c>
      <c r="M6" s="232">
        <v>15</v>
      </c>
      <c r="N6" s="232">
        <v>107</v>
      </c>
      <c r="O6" s="254">
        <f t="shared" ref="O6:O25" si="0">SUM(D6:N6)</f>
        <v>872</v>
      </c>
      <c r="P6" s="231">
        <v>44</v>
      </c>
      <c r="Q6" s="231">
        <v>3</v>
      </c>
      <c r="R6" s="231">
        <v>0</v>
      </c>
      <c r="S6" s="232">
        <v>0</v>
      </c>
      <c r="T6" s="232">
        <v>0</v>
      </c>
      <c r="U6" s="232">
        <v>0</v>
      </c>
      <c r="V6" s="232">
        <v>0</v>
      </c>
      <c r="W6" s="232">
        <v>12</v>
      </c>
      <c r="X6" s="232">
        <v>8</v>
      </c>
      <c r="Y6" s="232">
        <v>0</v>
      </c>
      <c r="Z6" s="254">
        <f t="shared" ref="Z6:Z25" si="1">SUM(P6:Y6)</f>
        <v>67</v>
      </c>
      <c r="AA6" s="232">
        <v>105</v>
      </c>
      <c r="AB6" s="232">
        <v>38</v>
      </c>
      <c r="AC6" s="232">
        <v>35</v>
      </c>
      <c r="AD6" s="232">
        <v>35</v>
      </c>
      <c r="AE6" s="232">
        <v>200</v>
      </c>
      <c r="AF6" s="232">
        <v>34</v>
      </c>
      <c r="AG6" s="232">
        <v>1</v>
      </c>
      <c r="AH6" s="232">
        <v>1</v>
      </c>
      <c r="AI6" s="232">
        <v>4</v>
      </c>
      <c r="AJ6" s="232">
        <v>36</v>
      </c>
      <c r="AK6" s="232">
        <v>1</v>
      </c>
      <c r="AL6" s="232">
        <v>1</v>
      </c>
      <c r="AM6" s="232">
        <v>1</v>
      </c>
      <c r="AN6" s="230" t="s">
        <v>124</v>
      </c>
    </row>
    <row r="7" spans="1:40" ht="12" customHeight="1">
      <c r="A7" s="99" t="s">
        <v>125</v>
      </c>
      <c r="B7" s="99">
        <v>2202</v>
      </c>
      <c r="C7" s="233" t="s">
        <v>126</v>
      </c>
      <c r="D7" s="234">
        <v>28</v>
      </c>
      <c r="E7" s="235">
        <v>0</v>
      </c>
      <c r="F7" s="235">
        <v>34</v>
      </c>
      <c r="G7" s="235">
        <v>3</v>
      </c>
      <c r="H7" s="235">
        <v>32</v>
      </c>
      <c r="I7" s="235">
        <v>377</v>
      </c>
      <c r="J7" s="235">
        <v>0</v>
      </c>
      <c r="K7" s="235">
        <v>28</v>
      </c>
      <c r="L7" s="235">
        <v>5</v>
      </c>
      <c r="M7" s="235">
        <v>7</v>
      </c>
      <c r="N7" s="235">
        <v>47</v>
      </c>
      <c r="O7" s="255">
        <f t="shared" si="0"/>
        <v>561</v>
      </c>
      <c r="P7" s="234">
        <v>39</v>
      </c>
      <c r="Q7" s="234">
        <v>3</v>
      </c>
      <c r="R7" s="234">
        <v>4</v>
      </c>
      <c r="S7" s="235">
        <v>10</v>
      </c>
      <c r="T7" s="235">
        <v>29</v>
      </c>
      <c r="U7" s="235">
        <v>0</v>
      </c>
      <c r="V7" s="235">
        <v>0</v>
      </c>
      <c r="W7" s="235">
        <v>22</v>
      </c>
      <c r="X7" s="235">
        <v>33</v>
      </c>
      <c r="Y7" s="235">
        <v>12</v>
      </c>
      <c r="Z7" s="255">
        <f t="shared" si="1"/>
        <v>152</v>
      </c>
      <c r="AA7" s="235">
        <v>91</v>
      </c>
      <c r="AB7" s="235">
        <v>37</v>
      </c>
      <c r="AC7" s="235">
        <v>33</v>
      </c>
      <c r="AD7" s="235">
        <v>33</v>
      </c>
      <c r="AE7" s="235">
        <v>106</v>
      </c>
      <c r="AF7" s="235">
        <v>30</v>
      </c>
      <c r="AG7" s="235">
        <v>0</v>
      </c>
      <c r="AH7" s="235">
        <v>0</v>
      </c>
      <c r="AI7" s="235">
        <v>1</v>
      </c>
      <c r="AJ7" s="235">
        <v>14</v>
      </c>
      <c r="AK7" s="235">
        <v>1</v>
      </c>
      <c r="AL7" s="235">
        <v>1</v>
      </c>
      <c r="AM7" s="235">
        <v>0</v>
      </c>
      <c r="AN7" s="233" t="s">
        <v>126</v>
      </c>
    </row>
    <row r="8" spans="1:40" ht="12" customHeight="1">
      <c r="A8" s="99" t="s">
        <v>127</v>
      </c>
      <c r="B8" s="99">
        <v>2203</v>
      </c>
      <c r="C8" s="233" t="s">
        <v>128</v>
      </c>
      <c r="D8" s="234">
        <v>8</v>
      </c>
      <c r="E8" s="235">
        <v>0</v>
      </c>
      <c r="F8" s="235">
        <v>10</v>
      </c>
      <c r="G8" s="235">
        <v>5</v>
      </c>
      <c r="H8" s="235">
        <v>12</v>
      </c>
      <c r="I8" s="235">
        <v>234</v>
      </c>
      <c r="J8" s="235">
        <v>0</v>
      </c>
      <c r="K8" s="235">
        <v>9</v>
      </c>
      <c r="L8" s="235">
        <v>1</v>
      </c>
      <c r="M8" s="235">
        <v>3</v>
      </c>
      <c r="N8" s="235">
        <v>44</v>
      </c>
      <c r="O8" s="255">
        <f t="shared" si="0"/>
        <v>326</v>
      </c>
      <c r="P8" s="234">
        <v>12</v>
      </c>
      <c r="Q8" s="234">
        <v>1</v>
      </c>
      <c r="R8" s="234">
        <v>0</v>
      </c>
      <c r="S8" s="235">
        <v>8</v>
      </c>
      <c r="T8" s="235">
        <v>8</v>
      </c>
      <c r="U8" s="235">
        <v>0</v>
      </c>
      <c r="V8" s="235">
        <v>0</v>
      </c>
      <c r="W8" s="235">
        <v>0</v>
      </c>
      <c r="X8" s="235">
        <v>8</v>
      </c>
      <c r="Y8" s="235">
        <v>0</v>
      </c>
      <c r="Z8" s="255">
        <f t="shared" si="1"/>
        <v>37</v>
      </c>
      <c r="AA8" s="235">
        <v>15</v>
      </c>
      <c r="AB8" s="235">
        <v>12</v>
      </c>
      <c r="AC8" s="235">
        <v>8</v>
      </c>
      <c r="AD8" s="235">
        <v>8</v>
      </c>
      <c r="AE8" s="235">
        <v>48</v>
      </c>
      <c r="AF8" s="235">
        <v>8</v>
      </c>
      <c r="AG8" s="235">
        <v>0</v>
      </c>
      <c r="AH8" s="235">
        <v>0</v>
      </c>
      <c r="AI8" s="235">
        <v>0</v>
      </c>
      <c r="AJ8" s="235">
        <v>8</v>
      </c>
      <c r="AK8" s="235">
        <v>0</v>
      </c>
      <c r="AL8" s="235">
        <v>1</v>
      </c>
      <c r="AM8" s="235">
        <v>0</v>
      </c>
      <c r="AN8" s="233" t="s">
        <v>129</v>
      </c>
    </row>
    <row r="9" spans="1:40" ht="12" customHeight="1">
      <c r="A9" s="99" t="s">
        <v>123</v>
      </c>
      <c r="B9" s="99">
        <v>2204</v>
      </c>
      <c r="C9" s="233" t="s">
        <v>130</v>
      </c>
      <c r="D9" s="234">
        <v>0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  <c r="N9" s="235">
        <v>0</v>
      </c>
      <c r="O9" s="255">
        <f t="shared" si="0"/>
        <v>0</v>
      </c>
      <c r="P9" s="234">
        <v>0</v>
      </c>
      <c r="Q9" s="234">
        <v>0</v>
      </c>
      <c r="R9" s="234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55">
        <f t="shared" si="1"/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3" t="s">
        <v>131</v>
      </c>
    </row>
    <row r="10" spans="1:40" ht="12" customHeight="1">
      <c r="A10" s="99" t="s">
        <v>132</v>
      </c>
      <c r="B10" s="99">
        <v>2205</v>
      </c>
      <c r="C10" s="233" t="s">
        <v>133</v>
      </c>
      <c r="D10" s="234">
        <v>13</v>
      </c>
      <c r="E10" s="235">
        <v>0</v>
      </c>
      <c r="F10" s="235">
        <v>14</v>
      </c>
      <c r="G10" s="235">
        <v>1</v>
      </c>
      <c r="H10" s="235">
        <v>11</v>
      </c>
      <c r="I10" s="235">
        <v>176</v>
      </c>
      <c r="J10" s="235">
        <v>0</v>
      </c>
      <c r="K10" s="235">
        <v>13</v>
      </c>
      <c r="L10" s="235">
        <v>0</v>
      </c>
      <c r="M10" s="235">
        <v>2</v>
      </c>
      <c r="N10" s="235">
        <v>26</v>
      </c>
      <c r="O10" s="255">
        <f t="shared" si="0"/>
        <v>256</v>
      </c>
      <c r="P10" s="234">
        <v>13</v>
      </c>
      <c r="Q10" s="234">
        <v>1</v>
      </c>
      <c r="R10" s="234">
        <v>0</v>
      </c>
      <c r="S10" s="235">
        <v>1</v>
      </c>
      <c r="T10" s="235">
        <v>0</v>
      </c>
      <c r="U10" s="235">
        <v>0</v>
      </c>
      <c r="V10" s="235">
        <v>1</v>
      </c>
      <c r="W10" s="235">
        <v>0</v>
      </c>
      <c r="X10" s="235">
        <v>13</v>
      </c>
      <c r="Y10" s="235">
        <v>0</v>
      </c>
      <c r="Z10" s="255">
        <f t="shared" si="1"/>
        <v>29</v>
      </c>
      <c r="AA10" s="235">
        <v>14</v>
      </c>
      <c r="AB10" s="235">
        <v>14</v>
      </c>
      <c r="AC10" s="235">
        <v>14</v>
      </c>
      <c r="AD10" s="235">
        <v>14</v>
      </c>
      <c r="AE10" s="235">
        <v>19</v>
      </c>
      <c r="AF10" s="235">
        <v>14</v>
      </c>
      <c r="AG10" s="235">
        <v>0</v>
      </c>
      <c r="AH10" s="235">
        <v>0</v>
      </c>
      <c r="AI10" s="235">
        <v>2</v>
      </c>
      <c r="AJ10" s="235">
        <v>4</v>
      </c>
      <c r="AK10" s="235">
        <v>0</v>
      </c>
      <c r="AL10" s="235">
        <v>0</v>
      </c>
      <c r="AM10" s="235">
        <v>1</v>
      </c>
      <c r="AN10" s="233" t="s">
        <v>133</v>
      </c>
    </row>
    <row r="11" spans="1:40" ht="12" customHeight="1">
      <c r="A11" s="99" t="s">
        <v>132</v>
      </c>
      <c r="B11" s="99">
        <v>2206</v>
      </c>
      <c r="C11" s="233" t="s">
        <v>134</v>
      </c>
      <c r="D11" s="234">
        <v>11</v>
      </c>
      <c r="E11" s="235">
        <v>0</v>
      </c>
      <c r="F11" s="235">
        <v>11</v>
      </c>
      <c r="G11" s="235">
        <v>1</v>
      </c>
      <c r="H11" s="235">
        <v>12</v>
      </c>
      <c r="I11" s="235">
        <v>156</v>
      </c>
      <c r="J11" s="235">
        <v>0</v>
      </c>
      <c r="K11" s="235">
        <v>11</v>
      </c>
      <c r="L11" s="235">
        <v>1</v>
      </c>
      <c r="M11" s="235">
        <v>3</v>
      </c>
      <c r="N11" s="235">
        <v>25</v>
      </c>
      <c r="O11" s="255">
        <f t="shared" si="0"/>
        <v>231</v>
      </c>
      <c r="P11" s="234">
        <v>15</v>
      </c>
      <c r="Q11" s="234">
        <v>2</v>
      </c>
      <c r="R11" s="234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3</v>
      </c>
      <c r="Y11" s="235">
        <v>0</v>
      </c>
      <c r="Z11" s="255">
        <f t="shared" si="1"/>
        <v>20</v>
      </c>
      <c r="AA11" s="235">
        <v>11</v>
      </c>
      <c r="AB11" s="235">
        <v>11</v>
      </c>
      <c r="AC11" s="235">
        <v>10</v>
      </c>
      <c r="AD11" s="235">
        <v>11</v>
      </c>
      <c r="AE11" s="235">
        <v>18</v>
      </c>
      <c r="AF11" s="235">
        <v>11</v>
      </c>
      <c r="AG11" s="235">
        <v>0</v>
      </c>
      <c r="AH11" s="235">
        <v>0</v>
      </c>
      <c r="AI11" s="235">
        <v>0</v>
      </c>
      <c r="AJ11" s="235">
        <v>8</v>
      </c>
      <c r="AK11" s="235">
        <v>1</v>
      </c>
      <c r="AL11" s="235">
        <v>2</v>
      </c>
      <c r="AM11" s="235">
        <v>1</v>
      </c>
      <c r="AN11" s="233" t="s">
        <v>135</v>
      </c>
    </row>
    <row r="12" spans="1:40" ht="12" customHeight="1">
      <c r="A12" s="99" t="s">
        <v>136</v>
      </c>
      <c r="B12" s="99">
        <v>2207</v>
      </c>
      <c r="C12" s="233" t="s">
        <v>137</v>
      </c>
      <c r="D12" s="234">
        <v>7</v>
      </c>
      <c r="E12" s="235">
        <v>0</v>
      </c>
      <c r="F12" s="235">
        <v>7</v>
      </c>
      <c r="G12" s="235">
        <v>0</v>
      </c>
      <c r="H12" s="235">
        <v>6</v>
      </c>
      <c r="I12" s="235">
        <v>92</v>
      </c>
      <c r="J12" s="235">
        <v>0</v>
      </c>
      <c r="K12" s="235">
        <v>6</v>
      </c>
      <c r="L12" s="235">
        <v>1</v>
      </c>
      <c r="M12" s="235">
        <v>1</v>
      </c>
      <c r="N12" s="235">
        <v>14</v>
      </c>
      <c r="O12" s="255">
        <f t="shared" si="0"/>
        <v>134</v>
      </c>
      <c r="P12" s="234">
        <v>7</v>
      </c>
      <c r="Q12" s="234">
        <v>2</v>
      </c>
      <c r="R12" s="234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55">
        <f t="shared" si="1"/>
        <v>9</v>
      </c>
      <c r="AA12" s="235">
        <v>10</v>
      </c>
      <c r="AB12" s="235">
        <v>10</v>
      </c>
      <c r="AC12" s="235">
        <v>8</v>
      </c>
      <c r="AD12" s="235">
        <v>7</v>
      </c>
      <c r="AE12" s="235">
        <v>44</v>
      </c>
      <c r="AF12" s="235">
        <v>7</v>
      </c>
      <c r="AG12" s="235">
        <v>0</v>
      </c>
      <c r="AH12" s="235">
        <v>1</v>
      </c>
      <c r="AI12" s="235">
        <v>0</v>
      </c>
      <c r="AJ12" s="235">
        <v>4</v>
      </c>
      <c r="AK12" s="235">
        <v>3</v>
      </c>
      <c r="AL12" s="235">
        <v>0</v>
      </c>
      <c r="AM12" s="235">
        <v>0</v>
      </c>
      <c r="AN12" s="233" t="s">
        <v>138</v>
      </c>
    </row>
    <row r="13" spans="1:40" ht="12" customHeight="1">
      <c r="A13" s="99" t="s">
        <v>123</v>
      </c>
      <c r="B13" s="99">
        <v>2208</v>
      </c>
      <c r="C13" s="233" t="s">
        <v>139</v>
      </c>
      <c r="D13" s="234">
        <v>7</v>
      </c>
      <c r="E13" s="235">
        <v>1</v>
      </c>
      <c r="F13" s="235">
        <v>9</v>
      </c>
      <c r="G13" s="235">
        <v>1</v>
      </c>
      <c r="H13" s="235">
        <v>7</v>
      </c>
      <c r="I13" s="235">
        <v>140</v>
      </c>
      <c r="J13" s="235">
        <v>0</v>
      </c>
      <c r="K13" s="235">
        <v>7</v>
      </c>
      <c r="L13" s="235">
        <v>3</v>
      </c>
      <c r="M13" s="235">
        <v>4</v>
      </c>
      <c r="N13" s="235">
        <v>24</v>
      </c>
      <c r="O13" s="255">
        <f t="shared" si="0"/>
        <v>203</v>
      </c>
      <c r="P13" s="234">
        <v>11</v>
      </c>
      <c r="Q13" s="234">
        <v>0</v>
      </c>
      <c r="R13" s="234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17</v>
      </c>
      <c r="X13" s="235">
        <v>1</v>
      </c>
      <c r="Y13" s="235">
        <v>0</v>
      </c>
      <c r="Z13" s="255">
        <f t="shared" si="1"/>
        <v>29</v>
      </c>
      <c r="AA13" s="235">
        <v>25</v>
      </c>
      <c r="AB13" s="235">
        <v>9</v>
      </c>
      <c r="AC13" s="235">
        <v>8</v>
      </c>
      <c r="AD13" s="235">
        <v>8</v>
      </c>
      <c r="AE13" s="235">
        <v>26</v>
      </c>
      <c r="AF13" s="235">
        <v>8</v>
      </c>
      <c r="AG13" s="235">
        <v>0</v>
      </c>
      <c r="AH13" s="235">
        <v>1</v>
      </c>
      <c r="AI13" s="235">
        <v>0</v>
      </c>
      <c r="AJ13" s="235">
        <v>8</v>
      </c>
      <c r="AK13" s="235">
        <v>1</v>
      </c>
      <c r="AL13" s="235">
        <v>1</v>
      </c>
      <c r="AM13" s="235">
        <v>0</v>
      </c>
      <c r="AN13" s="233" t="s">
        <v>140</v>
      </c>
    </row>
    <row r="14" spans="1:40" ht="12" customHeight="1">
      <c r="A14" s="99" t="s">
        <v>136</v>
      </c>
      <c r="B14" s="99">
        <v>2209</v>
      </c>
      <c r="C14" s="233" t="s">
        <v>141</v>
      </c>
      <c r="D14" s="234">
        <v>7</v>
      </c>
      <c r="E14" s="235">
        <v>0</v>
      </c>
      <c r="F14" s="235">
        <v>8</v>
      </c>
      <c r="G14" s="235">
        <v>1</v>
      </c>
      <c r="H14" s="235">
        <v>5</v>
      </c>
      <c r="I14" s="235">
        <v>92</v>
      </c>
      <c r="J14" s="235">
        <v>0</v>
      </c>
      <c r="K14" s="235">
        <v>8</v>
      </c>
      <c r="L14" s="235">
        <v>1</v>
      </c>
      <c r="M14" s="235">
        <v>1</v>
      </c>
      <c r="N14" s="235">
        <v>10</v>
      </c>
      <c r="O14" s="255">
        <f t="shared" si="0"/>
        <v>133</v>
      </c>
      <c r="P14" s="234">
        <v>10</v>
      </c>
      <c r="Q14" s="234">
        <v>0</v>
      </c>
      <c r="R14" s="234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55">
        <f t="shared" si="1"/>
        <v>10</v>
      </c>
      <c r="AA14" s="235">
        <v>10</v>
      </c>
      <c r="AB14" s="235">
        <v>10</v>
      </c>
      <c r="AC14" s="235">
        <v>9</v>
      </c>
      <c r="AD14" s="235">
        <v>8</v>
      </c>
      <c r="AE14" s="235">
        <v>27</v>
      </c>
      <c r="AF14" s="235">
        <v>6</v>
      </c>
      <c r="AG14" s="235">
        <v>0</v>
      </c>
      <c r="AH14" s="235">
        <v>0</v>
      </c>
      <c r="AI14" s="235">
        <v>0</v>
      </c>
      <c r="AJ14" s="235">
        <v>2</v>
      </c>
      <c r="AK14" s="235">
        <v>1</v>
      </c>
      <c r="AL14" s="235">
        <v>0</v>
      </c>
      <c r="AM14" s="235">
        <v>0</v>
      </c>
      <c r="AN14" s="233" t="s">
        <v>142</v>
      </c>
    </row>
    <row r="15" spans="1:40" ht="12" customHeight="1">
      <c r="A15" s="99" t="s">
        <v>143</v>
      </c>
      <c r="B15" s="99">
        <v>2210</v>
      </c>
      <c r="C15" s="233" t="s">
        <v>144</v>
      </c>
      <c r="D15" s="234">
        <v>7</v>
      </c>
      <c r="E15" s="235">
        <v>0</v>
      </c>
      <c r="F15" s="235">
        <v>7</v>
      </c>
      <c r="G15" s="235">
        <v>1</v>
      </c>
      <c r="H15" s="235">
        <v>9</v>
      </c>
      <c r="I15" s="235">
        <v>86</v>
      </c>
      <c r="J15" s="235">
        <v>0</v>
      </c>
      <c r="K15" s="235">
        <v>6</v>
      </c>
      <c r="L15" s="235">
        <v>1</v>
      </c>
      <c r="M15" s="235">
        <v>2</v>
      </c>
      <c r="N15" s="235">
        <v>8</v>
      </c>
      <c r="O15" s="255">
        <f t="shared" si="0"/>
        <v>127</v>
      </c>
      <c r="P15" s="234">
        <v>8</v>
      </c>
      <c r="Q15" s="234">
        <v>1</v>
      </c>
      <c r="R15" s="234">
        <v>0</v>
      </c>
      <c r="S15" s="235">
        <v>1</v>
      </c>
      <c r="T15" s="235">
        <v>4</v>
      </c>
      <c r="U15" s="235">
        <v>0</v>
      </c>
      <c r="V15" s="235">
        <v>0</v>
      </c>
      <c r="W15" s="235">
        <v>0</v>
      </c>
      <c r="X15" s="235">
        <v>0</v>
      </c>
      <c r="Y15" s="235">
        <v>13</v>
      </c>
      <c r="Z15" s="255">
        <f t="shared" si="1"/>
        <v>27</v>
      </c>
      <c r="AA15" s="235">
        <v>7</v>
      </c>
      <c r="AB15" s="235">
        <v>7</v>
      </c>
      <c r="AC15" s="235">
        <v>7</v>
      </c>
      <c r="AD15" s="235">
        <v>7</v>
      </c>
      <c r="AE15" s="235">
        <v>41</v>
      </c>
      <c r="AF15" s="235">
        <v>7</v>
      </c>
      <c r="AG15" s="235">
        <v>0</v>
      </c>
      <c r="AH15" s="235">
        <v>0</v>
      </c>
      <c r="AI15" s="235">
        <v>0</v>
      </c>
      <c r="AJ15" s="235">
        <v>4</v>
      </c>
      <c r="AK15" s="235">
        <v>0</v>
      </c>
      <c r="AL15" s="235">
        <v>3</v>
      </c>
      <c r="AM15" s="235">
        <v>0</v>
      </c>
      <c r="AN15" s="233" t="s">
        <v>145</v>
      </c>
    </row>
    <row r="16" spans="1:40" ht="12" customHeight="1">
      <c r="A16" s="99" t="s">
        <v>143</v>
      </c>
      <c r="B16" s="99">
        <v>3327</v>
      </c>
      <c r="C16" s="233" t="s">
        <v>146</v>
      </c>
      <c r="D16" s="234">
        <v>2</v>
      </c>
      <c r="E16" s="235">
        <v>0</v>
      </c>
      <c r="F16" s="235">
        <v>2</v>
      </c>
      <c r="G16" s="235">
        <v>1</v>
      </c>
      <c r="H16" s="235">
        <v>2</v>
      </c>
      <c r="I16" s="235">
        <v>51</v>
      </c>
      <c r="J16" s="235">
        <v>0</v>
      </c>
      <c r="K16" s="235">
        <v>2</v>
      </c>
      <c r="L16" s="235">
        <v>0</v>
      </c>
      <c r="M16" s="235">
        <v>0</v>
      </c>
      <c r="N16" s="235">
        <v>5</v>
      </c>
      <c r="O16" s="255">
        <f t="shared" si="0"/>
        <v>65</v>
      </c>
      <c r="P16" s="234">
        <v>4</v>
      </c>
      <c r="Q16" s="234">
        <v>0</v>
      </c>
      <c r="R16" s="234">
        <v>0</v>
      </c>
      <c r="S16" s="235">
        <v>0</v>
      </c>
      <c r="T16" s="235">
        <v>1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55">
        <f t="shared" si="1"/>
        <v>5</v>
      </c>
      <c r="AA16" s="235">
        <v>2</v>
      </c>
      <c r="AB16" s="235">
        <v>2</v>
      </c>
      <c r="AC16" s="235">
        <v>2</v>
      </c>
      <c r="AD16" s="235">
        <v>1</v>
      </c>
      <c r="AE16" s="235">
        <v>12</v>
      </c>
      <c r="AF16" s="235">
        <v>2</v>
      </c>
      <c r="AG16" s="235">
        <v>0</v>
      </c>
      <c r="AH16" s="235">
        <v>0</v>
      </c>
      <c r="AI16" s="235">
        <v>0</v>
      </c>
      <c r="AJ16" s="235">
        <v>2</v>
      </c>
      <c r="AK16" s="235">
        <v>0</v>
      </c>
      <c r="AL16" s="235">
        <v>0</v>
      </c>
      <c r="AM16" s="235">
        <v>0</v>
      </c>
      <c r="AN16" s="233" t="s">
        <v>147</v>
      </c>
    </row>
    <row r="17" spans="1:40" ht="12" customHeight="1">
      <c r="A17" s="99" t="s">
        <v>143</v>
      </c>
      <c r="B17" s="99">
        <v>3341</v>
      </c>
      <c r="C17" s="233" t="s">
        <v>148</v>
      </c>
      <c r="D17" s="234">
        <v>2</v>
      </c>
      <c r="E17" s="235">
        <v>0</v>
      </c>
      <c r="F17" s="235">
        <v>2</v>
      </c>
      <c r="G17" s="235">
        <v>2</v>
      </c>
      <c r="H17" s="235">
        <v>2</v>
      </c>
      <c r="I17" s="235">
        <v>46</v>
      </c>
      <c r="J17" s="235">
        <v>0</v>
      </c>
      <c r="K17" s="235">
        <v>2</v>
      </c>
      <c r="L17" s="235">
        <v>0</v>
      </c>
      <c r="M17" s="235">
        <v>1</v>
      </c>
      <c r="N17" s="235">
        <v>5</v>
      </c>
      <c r="O17" s="255">
        <f t="shared" si="0"/>
        <v>62</v>
      </c>
      <c r="P17" s="234">
        <v>2</v>
      </c>
      <c r="Q17" s="234">
        <v>1</v>
      </c>
      <c r="R17" s="234">
        <v>0</v>
      </c>
      <c r="S17" s="235">
        <v>2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55">
        <f t="shared" si="1"/>
        <v>5</v>
      </c>
      <c r="AA17" s="235">
        <v>4</v>
      </c>
      <c r="AB17" s="235">
        <v>4</v>
      </c>
      <c r="AC17" s="235">
        <v>2</v>
      </c>
      <c r="AD17" s="235">
        <v>2</v>
      </c>
      <c r="AE17" s="235">
        <v>12</v>
      </c>
      <c r="AF17" s="235">
        <v>2</v>
      </c>
      <c r="AG17" s="235">
        <v>0</v>
      </c>
      <c r="AH17" s="235">
        <v>0</v>
      </c>
      <c r="AI17" s="235">
        <v>1</v>
      </c>
      <c r="AJ17" s="235">
        <v>3</v>
      </c>
      <c r="AK17" s="235">
        <v>1</v>
      </c>
      <c r="AL17" s="235">
        <v>1</v>
      </c>
      <c r="AM17" s="235">
        <v>0</v>
      </c>
      <c r="AN17" s="233" t="s">
        <v>149</v>
      </c>
    </row>
    <row r="18" spans="1:40" ht="12" customHeight="1">
      <c r="A18" s="236" t="s">
        <v>143</v>
      </c>
      <c r="B18" s="236">
        <v>3345</v>
      </c>
      <c r="C18" s="233" t="s">
        <v>150</v>
      </c>
      <c r="D18" s="234">
        <v>1</v>
      </c>
      <c r="E18" s="235">
        <v>0</v>
      </c>
      <c r="F18" s="235">
        <v>1</v>
      </c>
      <c r="G18" s="235">
        <v>1</v>
      </c>
      <c r="H18" s="235">
        <v>1</v>
      </c>
      <c r="I18" s="235">
        <v>31</v>
      </c>
      <c r="J18" s="235">
        <v>0</v>
      </c>
      <c r="K18" s="235">
        <v>1</v>
      </c>
      <c r="L18" s="235">
        <v>0</v>
      </c>
      <c r="M18" s="235">
        <v>1</v>
      </c>
      <c r="N18" s="235">
        <v>4</v>
      </c>
      <c r="O18" s="255">
        <f t="shared" si="0"/>
        <v>41</v>
      </c>
      <c r="P18" s="234">
        <v>1</v>
      </c>
      <c r="Q18" s="234">
        <v>0</v>
      </c>
      <c r="R18" s="234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55">
        <f t="shared" si="1"/>
        <v>1</v>
      </c>
      <c r="AA18" s="235">
        <v>1</v>
      </c>
      <c r="AB18" s="235">
        <v>1</v>
      </c>
      <c r="AC18" s="235">
        <v>1</v>
      </c>
      <c r="AD18" s="235">
        <v>1</v>
      </c>
      <c r="AE18" s="235">
        <v>6</v>
      </c>
      <c r="AF18" s="235">
        <v>1</v>
      </c>
      <c r="AG18" s="235">
        <v>0</v>
      </c>
      <c r="AH18" s="235">
        <v>0</v>
      </c>
      <c r="AI18" s="235">
        <v>0</v>
      </c>
      <c r="AJ18" s="235">
        <v>2</v>
      </c>
      <c r="AK18" s="235">
        <v>0</v>
      </c>
      <c r="AL18" s="235">
        <v>0</v>
      </c>
      <c r="AM18" s="235">
        <v>0</v>
      </c>
      <c r="AN18" s="233" t="s">
        <v>151</v>
      </c>
    </row>
    <row r="19" spans="1:40" ht="12" customHeight="1">
      <c r="A19" s="99" t="s">
        <v>143</v>
      </c>
      <c r="B19" s="99">
        <v>3346</v>
      </c>
      <c r="C19" s="233" t="s">
        <v>152</v>
      </c>
      <c r="D19" s="234">
        <v>4</v>
      </c>
      <c r="E19" s="235">
        <v>0</v>
      </c>
      <c r="F19" s="235">
        <v>4</v>
      </c>
      <c r="G19" s="235">
        <v>0</v>
      </c>
      <c r="H19" s="235">
        <v>3</v>
      </c>
      <c r="I19" s="235">
        <v>68</v>
      </c>
      <c r="J19" s="235">
        <v>0</v>
      </c>
      <c r="K19" s="235">
        <v>4</v>
      </c>
      <c r="L19" s="235">
        <v>0</v>
      </c>
      <c r="M19" s="235">
        <v>2</v>
      </c>
      <c r="N19" s="235">
        <v>5</v>
      </c>
      <c r="O19" s="255">
        <f t="shared" si="0"/>
        <v>90</v>
      </c>
      <c r="P19" s="234">
        <v>5</v>
      </c>
      <c r="Q19" s="234">
        <v>0</v>
      </c>
      <c r="R19" s="234">
        <v>0</v>
      </c>
      <c r="S19" s="235">
        <v>0</v>
      </c>
      <c r="T19" s="235">
        <v>0</v>
      </c>
      <c r="U19" s="235">
        <v>0</v>
      </c>
      <c r="V19" s="235">
        <v>1</v>
      </c>
      <c r="W19" s="235">
        <v>0</v>
      </c>
      <c r="X19" s="235">
        <v>0</v>
      </c>
      <c r="Y19" s="235">
        <v>0</v>
      </c>
      <c r="Z19" s="255">
        <f t="shared" si="1"/>
        <v>6</v>
      </c>
      <c r="AA19" s="235">
        <v>4</v>
      </c>
      <c r="AB19" s="235">
        <v>4</v>
      </c>
      <c r="AC19" s="235">
        <v>4</v>
      </c>
      <c r="AD19" s="235">
        <v>4</v>
      </c>
      <c r="AE19" s="235">
        <v>24</v>
      </c>
      <c r="AF19" s="235">
        <v>4</v>
      </c>
      <c r="AG19" s="235">
        <v>0</v>
      </c>
      <c r="AH19" s="235">
        <v>0</v>
      </c>
      <c r="AI19" s="235">
        <v>0</v>
      </c>
      <c r="AJ19" s="235">
        <v>3</v>
      </c>
      <c r="AK19" s="235">
        <v>0</v>
      </c>
      <c r="AL19" s="235">
        <v>0</v>
      </c>
      <c r="AM19" s="235">
        <v>0</v>
      </c>
      <c r="AN19" s="233" t="s">
        <v>152</v>
      </c>
    </row>
    <row r="20" spans="1:40" ht="12" customHeight="1">
      <c r="A20" s="99" t="s">
        <v>125</v>
      </c>
      <c r="B20" s="99">
        <v>3387</v>
      </c>
      <c r="C20" s="233" t="s">
        <v>153</v>
      </c>
      <c r="D20" s="234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  <c r="O20" s="255">
        <f t="shared" si="0"/>
        <v>0</v>
      </c>
      <c r="P20" s="234">
        <v>0</v>
      </c>
      <c r="Q20" s="234">
        <v>0</v>
      </c>
      <c r="R20" s="234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55">
        <f t="shared" si="1"/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3" t="s">
        <v>154</v>
      </c>
    </row>
    <row r="21" spans="1:40" ht="12" customHeight="1">
      <c r="A21" s="99" t="s">
        <v>132</v>
      </c>
      <c r="B21" s="99">
        <v>3401</v>
      </c>
      <c r="C21" s="233" t="s">
        <v>155</v>
      </c>
      <c r="D21" s="234">
        <v>4</v>
      </c>
      <c r="E21" s="235">
        <v>0</v>
      </c>
      <c r="F21" s="235">
        <v>4</v>
      </c>
      <c r="G21" s="235">
        <v>1</v>
      </c>
      <c r="H21" s="235">
        <v>4</v>
      </c>
      <c r="I21" s="235">
        <v>55</v>
      </c>
      <c r="J21" s="235">
        <v>0</v>
      </c>
      <c r="K21" s="235">
        <v>3</v>
      </c>
      <c r="L21" s="235">
        <v>1</v>
      </c>
      <c r="M21" s="235">
        <v>0</v>
      </c>
      <c r="N21" s="235">
        <v>10</v>
      </c>
      <c r="O21" s="255">
        <f t="shared" si="0"/>
        <v>82</v>
      </c>
      <c r="P21" s="234">
        <v>4</v>
      </c>
      <c r="Q21" s="234">
        <v>1</v>
      </c>
      <c r="R21" s="234">
        <v>0</v>
      </c>
      <c r="S21" s="235">
        <v>0</v>
      </c>
      <c r="T21" s="235">
        <v>4</v>
      </c>
      <c r="U21" s="235">
        <v>0</v>
      </c>
      <c r="V21" s="235">
        <v>0</v>
      </c>
      <c r="W21" s="235">
        <v>8</v>
      </c>
      <c r="X21" s="235">
        <v>4</v>
      </c>
      <c r="Y21" s="235">
        <v>13</v>
      </c>
      <c r="Z21" s="255">
        <f t="shared" si="1"/>
        <v>34</v>
      </c>
      <c r="AA21" s="235">
        <v>4</v>
      </c>
      <c r="AB21" s="235">
        <v>4</v>
      </c>
      <c r="AC21" s="235">
        <v>4</v>
      </c>
      <c r="AD21" s="235">
        <v>4</v>
      </c>
      <c r="AE21" s="235">
        <v>12</v>
      </c>
      <c r="AF21" s="235">
        <v>4</v>
      </c>
      <c r="AG21" s="235">
        <v>0</v>
      </c>
      <c r="AH21" s="235">
        <v>0</v>
      </c>
      <c r="AI21" s="235">
        <v>0</v>
      </c>
      <c r="AJ21" s="235">
        <v>1</v>
      </c>
      <c r="AK21" s="235">
        <v>0</v>
      </c>
      <c r="AL21" s="235">
        <v>0</v>
      </c>
      <c r="AM21" s="235">
        <v>0</v>
      </c>
      <c r="AN21" s="233" t="s">
        <v>156</v>
      </c>
    </row>
    <row r="22" spans="1:40" ht="12" customHeight="1">
      <c r="A22" s="236" t="s">
        <v>132</v>
      </c>
      <c r="B22" s="236">
        <v>3423</v>
      </c>
      <c r="C22" s="233" t="s">
        <v>157</v>
      </c>
      <c r="D22" s="234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55">
        <f t="shared" si="0"/>
        <v>0</v>
      </c>
      <c r="P22" s="234">
        <v>0</v>
      </c>
      <c r="Q22" s="234">
        <v>0</v>
      </c>
      <c r="R22" s="234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55">
        <f t="shared" si="1"/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3" t="s">
        <v>157</v>
      </c>
    </row>
    <row r="23" spans="1:40" ht="12" customHeight="1">
      <c r="A23" s="236" t="s">
        <v>132</v>
      </c>
      <c r="B23" s="236">
        <v>3424</v>
      </c>
      <c r="C23" s="233" t="s">
        <v>158</v>
      </c>
      <c r="D23" s="234">
        <v>1</v>
      </c>
      <c r="E23" s="235">
        <v>0</v>
      </c>
      <c r="F23" s="235">
        <v>1</v>
      </c>
      <c r="G23" s="235">
        <v>1</v>
      </c>
      <c r="H23" s="235">
        <v>1</v>
      </c>
      <c r="I23" s="235">
        <v>28</v>
      </c>
      <c r="J23" s="235">
        <v>0</v>
      </c>
      <c r="K23" s="235">
        <v>1</v>
      </c>
      <c r="L23" s="235">
        <v>0</v>
      </c>
      <c r="M23" s="235">
        <v>1</v>
      </c>
      <c r="N23" s="235">
        <v>4</v>
      </c>
      <c r="O23" s="255">
        <f t="shared" si="0"/>
        <v>38</v>
      </c>
      <c r="P23" s="234">
        <v>1</v>
      </c>
      <c r="Q23" s="234">
        <v>0</v>
      </c>
      <c r="R23" s="234">
        <v>0</v>
      </c>
      <c r="S23" s="235">
        <v>1</v>
      </c>
      <c r="T23" s="235">
        <v>1</v>
      </c>
      <c r="U23" s="235">
        <v>0</v>
      </c>
      <c r="V23" s="235">
        <v>0</v>
      </c>
      <c r="W23" s="235">
        <v>0</v>
      </c>
      <c r="X23" s="235">
        <v>1</v>
      </c>
      <c r="Y23" s="235">
        <v>10</v>
      </c>
      <c r="Z23" s="255">
        <f t="shared" si="1"/>
        <v>14</v>
      </c>
      <c r="AA23" s="235">
        <v>1</v>
      </c>
      <c r="AB23" s="235">
        <v>1</v>
      </c>
      <c r="AC23" s="235">
        <v>1</v>
      </c>
      <c r="AD23" s="235">
        <v>1</v>
      </c>
      <c r="AE23" s="235">
        <v>6</v>
      </c>
      <c r="AF23" s="235">
        <v>1</v>
      </c>
      <c r="AG23" s="235">
        <v>1</v>
      </c>
      <c r="AH23" s="235">
        <v>0</v>
      </c>
      <c r="AI23" s="235">
        <v>0</v>
      </c>
      <c r="AJ23" s="235">
        <v>2</v>
      </c>
      <c r="AK23" s="235">
        <v>0</v>
      </c>
      <c r="AL23" s="235">
        <v>0</v>
      </c>
      <c r="AM23" s="235">
        <v>0</v>
      </c>
      <c r="AN23" s="233" t="s">
        <v>159</v>
      </c>
    </row>
    <row r="24" spans="1:40" ht="12" customHeight="1">
      <c r="A24" s="99" t="s">
        <v>132</v>
      </c>
      <c r="B24" s="99">
        <v>3425</v>
      </c>
      <c r="C24" s="233" t="s">
        <v>160</v>
      </c>
      <c r="D24" s="234">
        <v>8</v>
      </c>
      <c r="E24" s="235">
        <v>0</v>
      </c>
      <c r="F24" s="235">
        <v>8</v>
      </c>
      <c r="G24" s="235">
        <v>0</v>
      </c>
      <c r="H24" s="235">
        <v>8</v>
      </c>
      <c r="I24" s="235">
        <v>88</v>
      </c>
      <c r="J24" s="235">
        <v>0</v>
      </c>
      <c r="K24" s="235">
        <v>8</v>
      </c>
      <c r="L24" s="235">
        <v>1</v>
      </c>
      <c r="M24" s="235">
        <v>0</v>
      </c>
      <c r="N24" s="235">
        <v>11</v>
      </c>
      <c r="O24" s="255">
        <f t="shared" si="0"/>
        <v>132</v>
      </c>
      <c r="P24" s="234">
        <v>9</v>
      </c>
      <c r="Q24" s="234">
        <v>1</v>
      </c>
      <c r="R24" s="234">
        <v>0</v>
      </c>
      <c r="S24" s="235">
        <v>0</v>
      </c>
      <c r="T24" s="235">
        <v>8</v>
      </c>
      <c r="U24" s="235">
        <v>0</v>
      </c>
      <c r="V24" s="235">
        <v>0</v>
      </c>
      <c r="W24" s="235">
        <v>11</v>
      </c>
      <c r="X24" s="235">
        <v>8</v>
      </c>
      <c r="Y24" s="235">
        <v>0</v>
      </c>
      <c r="Z24" s="255">
        <f t="shared" si="1"/>
        <v>37</v>
      </c>
      <c r="AA24" s="235">
        <v>8</v>
      </c>
      <c r="AB24" s="235">
        <v>8</v>
      </c>
      <c r="AC24" s="235">
        <v>8</v>
      </c>
      <c r="AD24" s="235">
        <v>8</v>
      </c>
      <c r="AE24" s="235">
        <v>6</v>
      </c>
      <c r="AF24" s="235">
        <v>8</v>
      </c>
      <c r="AG24" s="235">
        <v>0</v>
      </c>
      <c r="AH24" s="235">
        <v>0</v>
      </c>
      <c r="AI24" s="235">
        <v>1</v>
      </c>
      <c r="AJ24" s="235">
        <v>2</v>
      </c>
      <c r="AK24" s="235">
        <v>0</v>
      </c>
      <c r="AL24" s="235">
        <v>1</v>
      </c>
      <c r="AM24" s="235">
        <v>0</v>
      </c>
      <c r="AN24" s="233" t="s">
        <v>65</v>
      </c>
    </row>
    <row r="25" spans="1:40" ht="12" customHeight="1" thickBot="1">
      <c r="A25" s="99" t="s">
        <v>136</v>
      </c>
      <c r="B25" s="99">
        <v>3441</v>
      </c>
      <c r="C25" s="237" t="s">
        <v>161</v>
      </c>
      <c r="D25" s="238">
        <v>2</v>
      </c>
      <c r="E25" s="239">
        <v>0</v>
      </c>
      <c r="F25" s="239">
        <v>2</v>
      </c>
      <c r="G25" s="239">
        <v>0</v>
      </c>
      <c r="H25" s="239">
        <v>1</v>
      </c>
      <c r="I25" s="239">
        <v>25</v>
      </c>
      <c r="J25" s="239">
        <v>0</v>
      </c>
      <c r="K25" s="239">
        <v>2</v>
      </c>
      <c r="L25" s="239">
        <v>1</v>
      </c>
      <c r="M25" s="239">
        <v>1</v>
      </c>
      <c r="N25" s="239">
        <v>2</v>
      </c>
      <c r="O25" s="256">
        <f t="shared" si="0"/>
        <v>36</v>
      </c>
      <c r="P25" s="238">
        <v>2</v>
      </c>
      <c r="Q25" s="238">
        <v>0</v>
      </c>
      <c r="R25" s="238">
        <v>0</v>
      </c>
      <c r="S25" s="239">
        <v>1</v>
      </c>
      <c r="T25" s="239">
        <v>1</v>
      </c>
      <c r="U25" s="239">
        <v>0</v>
      </c>
      <c r="V25" s="239">
        <v>0</v>
      </c>
      <c r="W25" s="239">
        <v>0</v>
      </c>
      <c r="X25" s="239">
        <v>2</v>
      </c>
      <c r="Y25" s="239">
        <v>6</v>
      </c>
      <c r="Z25" s="256">
        <f t="shared" si="1"/>
        <v>12</v>
      </c>
      <c r="AA25" s="239">
        <v>2</v>
      </c>
      <c r="AB25" s="239">
        <v>2</v>
      </c>
      <c r="AC25" s="239">
        <v>2</v>
      </c>
      <c r="AD25" s="239">
        <v>2</v>
      </c>
      <c r="AE25" s="239">
        <v>12</v>
      </c>
      <c r="AF25" s="239">
        <v>2</v>
      </c>
      <c r="AG25" s="239">
        <v>0</v>
      </c>
      <c r="AH25" s="239">
        <v>0</v>
      </c>
      <c r="AI25" s="239">
        <v>0</v>
      </c>
      <c r="AJ25" s="239">
        <v>3</v>
      </c>
      <c r="AK25" s="239">
        <v>0</v>
      </c>
      <c r="AL25" s="239">
        <v>0</v>
      </c>
      <c r="AM25" s="239">
        <v>0</v>
      </c>
      <c r="AN25" s="237" t="s">
        <v>162</v>
      </c>
    </row>
    <row r="26" spans="1:40" s="240" customFormat="1" ht="12" customHeight="1" thickBot="1">
      <c r="C26" s="241" t="s">
        <v>18</v>
      </c>
      <c r="D26" s="74">
        <f>SUM(D6:D25)</f>
        <v>144</v>
      </c>
      <c r="E26" s="74">
        <f t="shared" ref="E26:AM26" si="2">SUM(E6:E25)</f>
        <v>4</v>
      </c>
      <c r="F26" s="74">
        <f t="shared" si="2"/>
        <v>157</v>
      </c>
      <c r="G26" s="74">
        <f t="shared" si="2"/>
        <v>28</v>
      </c>
      <c r="H26" s="74">
        <f t="shared" si="2"/>
        <v>150</v>
      </c>
      <c r="I26" s="74">
        <f t="shared" si="2"/>
        <v>2344</v>
      </c>
      <c r="J26" s="74">
        <f t="shared" si="2"/>
        <v>0</v>
      </c>
      <c r="K26" s="74">
        <f t="shared" si="2"/>
        <v>141</v>
      </c>
      <c r="L26" s="74">
        <f t="shared" si="2"/>
        <v>26</v>
      </c>
      <c r="M26" s="74">
        <f t="shared" si="2"/>
        <v>44</v>
      </c>
      <c r="N26" s="74">
        <f t="shared" si="2"/>
        <v>351</v>
      </c>
      <c r="O26" s="73">
        <f t="shared" si="2"/>
        <v>3389</v>
      </c>
      <c r="P26" s="74">
        <f t="shared" si="2"/>
        <v>187</v>
      </c>
      <c r="Q26" s="74">
        <f t="shared" si="2"/>
        <v>16</v>
      </c>
      <c r="R26" s="74">
        <f t="shared" si="2"/>
        <v>4</v>
      </c>
      <c r="S26" s="73">
        <f t="shared" si="2"/>
        <v>24</v>
      </c>
      <c r="T26" s="73">
        <f t="shared" si="2"/>
        <v>56</v>
      </c>
      <c r="U26" s="73">
        <f t="shared" si="2"/>
        <v>0</v>
      </c>
      <c r="V26" s="73">
        <f t="shared" si="2"/>
        <v>2</v>
      </c>
      <c r="W26" s="73">
        <f t="shared" si="2"/>
        <v>70</v>
      </c>
      <c r="X26" s="73">
        <f t="shared" si="2"/>
        <v>81</v>
      </c>
      <c r="Y26" s="73">
        <f t="shared" si="2"/>
        <v>54</v>
      </c>
      <c r="Z26" s="73">
        <f t="shared" si="2"/>
        <v>494</v>
      </c>
      <c r="AA26" s="73">
        <f>SUM(AA6:AA25)</f>
        <v>314</v>
      </c>
      <c r="AB26" s="73">
        <f t="shared" si="2"/>
        <v>174</v>
      </c>
      <c r="AC26" s="73">
        <f t="shared" si="2"/>
        <v>156</v>
      </c>
      <c r="AD26" s="73">
        <f t="shared" si="2"/>
        <v>154</v>
      </c>
      <c r="AE26" s="73">
        <f t="shared" si="2"/>
        <v>619</v>
      </c>
      <c r="AF26" s="73">
        <f t="shared" si="2"/>
        <v>149</v>
      </c>
      <c r="AG26" s="73">
        <f>SUM(AG6:AG25)</f>
        <v>2</v>
      </c>
      <c r="AH26" s="73">
        <f t="shared" si="2"/>
        <v>3</v>
      </c>
      <c r="AI26" s="73">
        <f t="shared" si="2"/>
        <v>9</v>
      </c>
      <c r="AJ26" s="73">
        <f t="shared" si="2"/>
        <v>106</v>
      </c>
      <c r="AK26" s="73">
        <f t="shared" si="2"/>
        <v>9</v>
      </c>
      <c r="AL26" s="73">
        <f t="shared" si="2"/>
        <v>11</v>
      </c>
      <c r="AM26" s="73">
        <f t="shared" si="2"/>
        <v>3</v>
      </c>
      <c r="AN26" s="241" t="s">
        <v>18</v>
      </c>
    </row>
    <row r="27" spans="1:40" ht="12.75" customHeight="1">
      <c r="C27" s="133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133"/>
    </row>
    <row r="28" spans="1:40" ht="16.5" customHeight="1" thickBot="1">
      <c r="C28" s="243" t="s">
        <v>273</v>
      </c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14" t="s">
        <v>163</v>
      </c>
    </row>
    <row r="29" spans="1:40" ht="12.75" customHeight="1">
      <c r="C29" s="245"/>
      <c r="D29" s="403" t="s">
        <v>164</v>
      </c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4"/>
      <c r="P29" s="392" t="s">
        <v>165</v>
      </c>
      <c r="Q29" s="393"/>
      <c r="R29" s="393"/>
      <c r="S29" s="393"/>
      <c r="T29" s="393"/>
      <c r="U29" s="393"/>
      <c r="V29" s="393"/>
      <c r="W29" s="393"/>
      <c r="X29" s="393"/>
      <c r="Y29" s="393"/>
      <c r="Z29" s="394"/>
      <c r="AA29" s="392" t="s">
        <v>81</v>
      </c>
      <c r="AB29" s="393"/>
      <c r="AC29" s="394"/>
      <c r="AD29" s="216" t="s">
        <v>82</v>
      </c>
      <c r="AE29" s="217"/>
      <c r="AF29" s="217"/>
      <c r="AG29" s="392" t="s">
        <v>276</v>
      </c>
      <c r="AH29" s="393"/>
      <c r="AI29" s="393"/>
      <c r="AJ29" s="394"/>
      <c r="AK29" s="381" t="s">
        <v>166</v>
      </c>
      <c r="AL29" s="382"/>
      <c r="AM29" s="383"/>
      <c r="AN29" s="245"/>
    </row>
    <row r="30" spans="1:40" ht="12.75" customHeight="1">
      <c r="C30" s="246"/>
      <c r="D30" s="404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405"/>
      <c r="P30" s="389"/>
      <c r="Q30" s="390"/>
      <c r="R30" s="390"/>
      <c r="S30" s="390"/>
      <c r="T30" s="390"/>
      <c r="U30" s="390"/>
      <c r="V30" s="390"/>
      <c r="W30" s="390"/>
      <c r="X30" s="390"/>
      <c r="Y30" s="390"/>
      <c r="Z30" s="405"/>
      <c r="AA30" s="389"/>
      <c r="AB30" s="390"/>
      <c r="AC30" s="391"/>
      <c r="AD30" s="220" t="s">
        <v>84</v>
      </c>
      <c r="AE30" s="221"/>
      <c r="AF30" s="221"/>
      <c r="AG30" s="389" t="s">
        <v>278</v>
      </c>
      <c r="AH30" s="390"/>
      <c r="AI30" s="390"/>
      <c r="AJ30" s="391"/>
      <c r="AK30" s="384"/>
      <c r="AL30" s="385"/>
      <c r="AM30" s="386"/>
      <c r="AN30" s="246"/>
    </row>
    <row r="31" spans="1:40" ht="12.75" customHeight="1">
      <c r="C31" s="246"/>
      <c r="D31" s="406" t="s">
        <v>167</v>
      </c>
      <c r="E31" s="408" t="s">
        <v>86</v>
      </c>
      <c r="F31" s="408" t="s">
        <v>168</v>
      </c>
      <c r="G31" s="408" t="s">
        <v>88</v>
      </c>
      <c r="H31" s="408" t="s">
        <v>89</v>
      </c>
      <c r="I31" s="408" t="s">
        <v>90</v>
      </c>
      <c r="J31" s="408" t="s">
        <v>91</v>
      </c>
      <c r="K31" s="408" t="s">
        <v>92</v>
      </c>
      <c r="L31" s="408" t="s">
        <v>93</v>
      </c>
      <c r="M31" s="408" t="s">
        <v>94</v>
      </c>
      <c r="N31" s="408" t="s">
        <v>169</v>
      </c>
      <c r="O31" s="410" t="s">
        <v>96</v>
      </c>
      <c r="P31" s="395" t="s">
        <v>97</v>
      </c>
      <c r="Q31" s="396"/>
      <c r="R31" s="220" t="s">
        <v>170</v>
      </c>
      <c r="S31" s="221"/>
      <c r="T31" s="221"/>
      <c r="U31" s="221"/>
      <c r="V31" s="221"/>
      <c r="W31" s="221"/>
      <c r="X31" s="221"/>
      <c r="Y31" s="221"/>
      <c r="Z31" s="247"/>
      <c r="AA31" s="376" t="s">
        <v>99</v>
      </c>
      <c r="AB31" s="376" t="s">
        <v>100</v>
      </c>
      <c r="AC31" s="376" t="s">
        <v>101</v>
      </c>
      <c r="AD31" s="376" t="s">
        <v>102</v>
      </c>
      <c r="AE31" s="376" t="s">
        <v>103</v>
      </c>
      <c r="AF31" s="376" t="s">
        <v>171</v>
      </c>
      <c r="AG31" s="221" t="s">
        <v>105</v>
      </c>
      <c r="AH31" s="221"/>
      <c r="AI31" s="221"/>
      <c r="AJ31" s="376" t="s">
        <v>172</v>
      </c>
      <c r="AK31" s="376" t="s">
        <v>107</v>
      </c>
      <c r="AL31" s="379" t="s">
        <v>108</v>
      </c>
      <c r="AM31" s="387" t="s">
        <v>109</v>
      </c>
      <c r="AN31" s="246"/>
    </row>
    <row r="32" spans="1:40" ht="108.75" customHeight="1" thickBot="1">
      <c r="C32" s="224" t="s">
        <v>173</v>
      </c>
      <c r="D32" s="407"/>
      <c r="E32" s="409"/>
      <c r="F32" s="409"/>
      <c r="G32" s="409"/>
      <c r="H32" s="409"/>
      <c r="I32" s="409"/>
      <c r="J32" s="409"/>
      <c r="K32" s="409"/>
      <c r="L32" s="409" t="s">
        <v>25</v>
      </c>
      <c r="M32" s="409" t="s">
        <v>26</v>
      </c>
      <c r="N32" s="409" t="s">
        <v>25</v>
      </c>
      <c r="O32" s="411" t="s">
        <v>27</v>
      </c>
      <c r="P32" s="225" t="s">
        <v>110</v>
      </c>
      <c r="Q32" s="225" t="s">
        <v>111</v>
      </c>
      <c r="R32" s="227" t="s">
        <v>112</v>
      </c>
      <c r="S32" s="227" t="s">
        <v>174</v>
      </c>
      <c r="T32" s="227" t="s">
        <v>175</v>
      </c>
      <c r="U32" s="227" t="s">
        <v>115</v>
      </c>
      <c r="V32" s="228" t="s">
        <v>116</v>
      </c>
      <c r="W32" s="227" t="s">
        <v>176</v>
      </c>
      <c r="X32" s="227" t="s">
        <v>118</v>
      </c>
      <c r="Y32" s="227" t="s">
        <v>119</v>
      </c>
      <c r="Z32" s="248" t="s">
        <v>27</v>
      </c>
      <c r="AA32" s="377"/>
      <c r="AB32" s="377"/>
      <c r="AC32" s="377"/>
      <c r="AD32" s="377"/>
      <c r="AE32" s="377"/>
      <c r="AF32" s="377"/>
      <c r="AG32" s="229" t="s">
        <v>177</v>
      </c>
      <c r="AH32" s="229" t="s">
        <v>178</v>
      </c>
      <c r="AI32" s="229" t="s">
        <v>122</v>
      </c>
      <c r="AJ32" s="377"/>
      <c r="AK32" s="378"/>
      <c r="AL32" s="380"/>
      <c r="AM32" s="388"/>
      <c r="AN32" s="224" t="s">
        <v>173</v>
      </c>
    </row>
    <row r="33" spans="1:40" ht="12" customHeight="1">
      <c r="A33" s="99" t="s">
        <v>123</v>
      </c>
      <c r="B33" s="99">
        <v>2201</v>
      </c>
      <c r="C33" s="230" t="s">
        <v>124</v>
      </c>
      <c r="D33" s="1">
        <v>18</v>
      </c>
      <c r="E33" s="1">
        <v>3</v>
      </c>
      <c r="F33" s="1">
        <v>18</v>
      </c>
      <c r="G33" s="1">
        <v>6</v>
      </c>
      <c r="H33" s="1">
        <v>12</v>
      </c>
      <c r="I33" s="1">
        <v>375</v>
      </c>
      <c r="J33" s="1">
        <v>0</v>
      </c>
      <c r="K33" s="1">
        <v>20</v>
      </c>
      <c r="L33" s="1">
        <v>1</v>
      </c>
      <c r="M33" s="1">
        <v>2</v>
      </c>
      <c r="N33" s="1">
        <v>41</v>
      </c>
      <c r="O33" s="57">
        <f t="shared" ref="O33:O52" si="3">SUM(D33:N33)</f>
        <v>496</v>
      </c>
      <c r="P33" s="1">
        <v>28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249">
        <v>0</v>
      </c>
      <c r="W33" s="1">
        <v>0</v>
      </c>
      <c r="X33" s="250">
        <v>5</v>
      </c>
      <c r="Y33" s="1">
        <v>0</v>
      </c>
      <c r="Z33" s="257">
        <f t="shared" ref="Z33:Z52" si="4">SUM(P33:Y33)</f>
        <v>34</v>
      </c>
      <c r="AA33" s="1">
        <v>57</v>
      </c>
      <c r="AB33" s="1">
        <v>19</v>
      </c>
      <c r="AC33" s="1">
        <v>19</v>
      </c>
      <c r="AD33" s="1">
        <v>19</v>
      </c>
      <c r="AE33" s="1">
        <v>57</v>
      </c>
      <c r="AF33" s="1">
        <v>19</v>
      </c>
      <c r="AG33" s="1">
        <v>0</v>
      </c>
      <c r="AH33" s="1">
        <v>0</v>
      </c>
      <c r="AI33" s="1">
        <v>1</v>
      </c>
      <c r="AJ33" s="1">
        <v>8</v>
      </c>
      <c r="AK33" s="1">
        <v>2</v>
      </c>
      <c r="AL33" s="1">
        <v>2</v>
      </c>
      <c r="AM33" s="251">
        <v>2</v>
      </c>
      <c r="AN33" s="230" t="s">
        <v>179</v>
      </c>
    </row>
    <row r="34" spans="1:40" ht="12" customHeight="1">
      <c r="A34" s="99" t="s">
        <v>125</v>
      </c>
      <c r="B34" s="99">
        <v>2202</v>
      </c>
      <c r="C34" s="233" t="s">
        <v>126</v>
      </c>
      <c r="D34" s="2">
        <v>18</v>
      </c>
      <c r="E34" s="252">
        <v>1</v>
      </c>
      <c r="F34" s="252">
        <v>19</v>
      </c>
      <c r="G34" s="252">
        <v>3</v>
      </c>
      <c r="H34" s="252">
        <v>10</v>
      </c>
      <c r="I34" s="252">
        <v>260</v>
      </c>
      <c r="J34" s="252">
        <v>0</v>
      </c>
      <c r="K34" s="252">
        <v>16</v>
      </c>
      <c r="L34" s="252">
        <v>5</v>
      </c>
      <c r="M34" s="252">
        <v>2</v>
      </c>
      <c r="N34" s="252">
        <v>26</v>
      </c>
      <c r="O34" s="45">
        <f t="shared" si="3"/>
        <v>360</v>
      </c>
      <c r="P34" s="2">
        <v>21</v>
      </c>
      <c r="Q34" s="2">
        <v>0</v>
      </c>
      <c r="R34" s="252">
        <v>0</v>
      </c>
      <c r="S34" s="252">
        <v>9</v>
      </c>
      <c r="T34" s="252">
        <v>13</v>
      </c>
      <c r="U34" s="252">
        <v>0</v>
      </c>
      <c r="V34" s="252">
        <v>0</v>
      </c>
      <c r="W34" s="252">
        <v>6</v>
      </c>
      <c r="X34" s="252">
        <v>13</v>
      </c>
      <c r="Y34" s="252">
        <v>1</v>
      </c>
      <c r="Z34" s="45">
        <f t="shared" si="4"/>
        <v>63</v>
      </c>
      <c r="AA34" s="252">
        <v>58</v>
      </c>
      <c r="AB34" s="252">
        <v>21</v>
      </c>
      <c r="AC34" s="252">
        <v>19</v>
      </c>
      <c r="AD34" s="252">
        <v>20</v>
      </c>
      <c r="AE34" s="252">
        <v>42</v>
      </c>
      <c r="AF34" s="252">
        <v>18</v>
      </c>
      <c r="AG34" s="252">
        <v>0</v>
      </c>
      <c r="AH34" s="252">
        <v>0</v>
      </c>
      <c r="AI34" s="252">
        <v>0</v>
      </c>
      <c r="AJ34" s="252">
        <v>12</v>
      </c>
      <c r="AK34" s="252">
        <v>1</v>
      </c>
      <c r="AL34" s="252">
        <v>1</v>
      </c>
      <c r="AM34" s="252">
        <v>0</v>
      </c>
      <c r="AN34" s="233" t="s">
        <v>126</v>
      </c>
    </row>
    <row r="35" spans="1:40" ht="12" customHeight="1">
      <c r="A35" s="99" t="s">
        <v>127</v>
      </c>
      <c r="B35" s="99">
        <v>2203</v>
      </c>
      <c r="C35" s="233" t="s">
        <v>180</v>
      </c>
      <c r="D35" s="2">
        <v>4</v>
      </c>
      <c r="E35" s="252">
        <v>3</v>
      </c>
      <c r="F35" s="252">
        <v>5</v>
      </c>
      <c r="G35" s="252">
        <v>4</v>
      </c>
      <c r="H35" s="252">
        <v>5</v>
      </c>
      <c r="I35" s="252">
        <v>134</v>
      </c>
      <c r="J35" s="252">
        <v>0</v>
      </c>
      <c r="K35" s="252">
        <v>6</v>
      </c>
      <c r="L35" s="252">
        <v>3</v>
      </c>
      <c r="M35" s="252">
        <v>0</v>
      </c>
      <c r="N35" s="252">
        <v>21</v>
      </c>
      <c r="O35" s="45">
        <f t="shared" si="3"/>
        <v>185</v>
      </c>
      <c r="P35" s="2">
        <v>8</v>
      </c>
      <c r="Q35" s="2">
        <v>0</v>
      </c>
      <c r="R35" s="252">
        <v>0</v>
      </c>
      <c r="S35" s="252">
        <v>4</v>
      </c>
      <c r="T35" s="252">
        <v>3</v>
      </c>
      <c r="U35" s="252">
        <v>0</v>
      </c>
      <c r="V35" s="252">
        <v>0</v>
      </c>
      <c r="W35" s="252">
        <v>0</v>
      </c>
      <c r="X35" s="252">
        <v>4</v>
      </c>
      <c r="Y35" s="252">
        <v>0</v>
      </c>
      <c r="Z35" s="45">
        <f t="shared" si="4"/>
        <v>19</v>
      </c>
      <c r="AA35" s="252">
        <v>10</v>
      </c>
      <c r="AB35" s="252">
        <v>8</v>
      </c>
      <c r="AC35" s="252">
        <v>5</v>
      </c>
      <c r="AD35" s="252">
        <v>5</v>
      </c>
      <c r="AE35" s="252">
        <v>15</v>
      </c>
      <c r="AF35" s="252">
        <v>5</v>
      </c>
      <c r="AG35" s="252">
        <v>0</v>
      </c>
      <c r="AH35" s="252">
        <v>0</v>
      </c>
      <c r="AI35" s="252">
        <v>1</v>
      </c>
      <c r="AJ35" s="252">
        <v>4</v>
      </c>
      <c r="AK35" s="252">
        <v>1</v>
      </c>
      <c r="AL35" s="252">
        <v>0</v>
      </c>
      <c r="AM35" s="252">
        <v>1</v>
      </c>
      <c r="AN35" s="233" t="s">
        <v>180</v>
      </c>
    </row>
    <row r="36" spans="1:40" ht="12" customHeight="1">
      <c r="A36" s="99" t="s">
        <v>123</v>
      </c>
      <c r="B36" s="99">
        <v>2204</v>
      </c>
      <c r="C36" s="233" t="s">
        <v>181</v>
      </c>
      <c r="D36" s="2">
        <v>0</v>
      </c>
      <c r="E36" s="252">
        <v>0</v>
      </c>
      <c r="F36" s="252">
        <v>0</v>
      </c>
      <c r="G36" s="252">
        <v>0</v>
      </c>
      <c r="H36" s="252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45">
        <f t="shared" si="3"/>
        <v>0</v>
      </c>
      <c r="P36" s="2">
        <v>0</v>
      </c>
      <c r="Q36" s="2"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45">
        <f t="shared" si="4"/>
        <v>0</v>
      </c>
      <c r="AA36" s="252">
        <v>0</v>
      </c>
      <c r="AB36" s="252">
        <v>0</v>
      </c>
      <c r="AC36" s="252">
        <v>0</v>
      </c>
      <c r="AD36" s="252">
        <v>0</v>
      </c>
      <c r="AE36" s="252">
        <v>0</v>
      </c>
      <c r="AF36" s="252">
        <v>0</v>
      </c>
      <c r="AG36" s="252">
        <v>0</v>
      </c>
      <c r="AH36" s="252">
        <v>0</v>
      </c>
      <c r="AI36" s="252">
        <v>0</v>
      </c>
      <c r="AJ36" s="252">
        <v>0</v>
      </c>
      <c r="AK36" s="252">
        <v>0</v>
      </c>
      <c r="AL36" s="252">
        <v>0</v>
      </c>
      <c r="AM36" s="252">
        <v>0</v>
      </c>
      <c r="AN36" s="233" t="s">
        <v>181</v>
      </c>
    </row>
    <row r="37" spans="1:40" ht="12" customHeight="1">
      <c r="A37" s="99" t="s">
        <v>132</v>
      </c>
      <c r="B37" s="99">
        <v>2205</v>
      </c>
      <c r="C37" s="233" t="s">
        <v>182</v>
      </c>
      <c r="D37" s="2">
        <v>7</v>
      </c>
      <c r="E37" s="252">
        <v>0</v>
      </c>
      <c r="F37" s="252">
        <v>8</v>
      </c>
      <c r="G37" s="252">
        <v>1</v>
      </c>
      <c r="H37" s="252">
        <v>8</v>
      </c>
      <c r="I37" s="252">
        <v>87</v>
      </c>
      <c r="J37" s="252">
        <v>0</v>
      </c>
      <c r="K37" s="252">
        <v>7</v>
      </c>
      <c r="L37" s="252">
        <v>1</v>
      </c>
      <c r="M37" s="252">
        <v>0</v>
      </c>
      <c r="N37" s="252">
        <v>16</v>
      </c>
      <c r="O37" s="45">
        <f t="shared" si="3"/>
        <v>135</v>
      </c>
      <c r="P37" s="2">
        <v>9</v>
      </c>
      <c r="Q37" s="2">
        <v>0</v>
      </c>
      <c r="R37" s="252">
        <v>0</v>
      </c>
      <c r="S37" s="252">
        <v>0</v>
      </c>
      <c r="T37" s="252">
        <v>0</v>
      </c>
      <c r="U37" s="252">
        <v>0</v>
      </c>
      <c r="V37" s="252">
        <v>0</v>
      </c>
      <c r="W37" s="252">
        <v>0</v>
      </c>
      <c r="X37" s="252">
        <v>6</v>
      </c>
      <c r="Y37" s="252">
        <v>0</v>
      </c>
      <c r="Z37" s="45">
        <f t="shared" si="4"/>
        <v>15</v>
      </c>
      <c r="AA37" s="252">
        <v>7</v>
      </c>
      <c r="AB37" s="252">
        <v>7</v>
      </c>
      <c r="AC37" s="252">
        <v>7</v>
      </c>
      <c r="AD37" s="252">
        <v>8</v>
      </c>
      <c r="AE37" s="252">
        <v>9</v>
      </c>
      <c r="AF37" s="252">
        <v>7</v>
      </c>
      <c r="AG37" s="252">
        <v>0</v>
      </c>
      <c r="AH37" s="252">
        <v>0</v>
      </c>
      <c r="AI37" s="252">
        <v>0</v>
      </c>
      <c r="AJ37" s="252">
        <v>3</v>
      </c>
      <c r="AK37" s="252">
        <v>0</v>
      </c>
      <c r="AL37" s="252">
        <v>0</v>
      </c>
      <c r="AM37" s="252">
        <v>0</v>
      </c>
      <c r="AN37" s="233" t="s">
        <v>182</v>
      </c>
    </row>
    <row r="38" spans="1:40" ht="12" customHeight="1">
      <c r="A38" s="99" t="s">
        <v>132</v>
      </c>
      <c r="B38" s="99">
        <v>2206</v>
      </c>
      <c r="C38" s="233" t="s">
        <v>183</v>
      </c>
      <c r="D38" s="2">
        <v>6</v>
      </c>
      <c r="E38" s="252">
        <v>1</v>
      </c>
      <c r="F38" s="252">
        <v>6</v>
      </c>
      <c r="G38" s="252">
        <v>1</v>
      </c>
      <c r="H38" s="252">
        <v>5</v>
      </c>
      <c r="I38" s="252">
        <v>94</v>
      </c>
      <c r="J38" s="252">
        <v>0</v>
      </c>
      <c r="K38" s="252">
        <v>6</v>
      </c>
      <c r="L38" s="252">
        <v>2</v>
      </c>
      <c r="M38" s="252">
        <v>2</v>
      </c>
      <c r="N38" s="252">
        <v>14</v>
      </c>
      <c r="O38" s="45">
        <f t="shared" si="3"/>
        <v>137</v>
      </c>
      <c r="P38" s="2">
        <v>11</v>
      </c>
      <c r="Q38" s="2">
        <v>0</v>
      </c>
      <c r="R38" s="252">
        <v>1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1</v>
      </c>
      <c r="Y38" s="252">
        <v>0</v>
      </c>
      <c r="Z38" s="45">
        <f t="shared" si="4"/>
        <v>13</v>
      </c>
      <c r="AA38" s="252">
        <v>9</v>
      </c>
      <c r="AB38" s="252">
        <v>6</v>
      </c>
      <c r="AC38" s="252">
        <v>6</v>
      </c>
      <c r="AD38" s="252">
        <v>6</v>
      </c>
      <c r="AE38" s="252">
        <v>9</v>
      </c>
      <c r="AF38" s="252">
        <v>6</v>
      </c>
      <c r="AG38" s="252">
        <v>0</v>
      </c>
      <c r="AH38" s="252">
        <v>0</v>
      </c>
      <c r="AI38" s="252">
        <v>1</v>
      </c>
      <c r="AJ38" s="252">
        <v>4</v>
      </c>
      <c r="AK38" s="252">
        <v>1</v>
      </c>
      <c r="AL38" s="252">
        <v>0</v>
      </c>
      <c r="AM38" s="252">
        <v>1</v>
      </c>
      <c r="AN38" s="233" t="s">
        <v>184</v>
      </c>
    </row>
    <row r="39" spans="1:40" ht="12" customHeight="1">
      <c r="A39" s="99" t="s">
        <v>136</v>
      </c>
      <c r="B39" s="99">
        <v>2207</v>
      </c>
      <c r="C39" s="233" t="s">
        <v>185</v>
      </c>
      <c r="D39" s="2">
        <v>2</v>
      </c>
      <c r="E39" s="252">
        <v>0</v>
      </c>
      <c r="F39" s="252">
        <v>2</v>
      </c>
      <c r="G39" s="252">
        <v>2</v>
      </c>
      <c r="H39" s="252">
        <v>2</v>
      </c>
      <c r="I39" s="252">
        <v>45</v>
      </c>
      <c r="J39" s="252">
        <v>0</v>
      </c>
      <c r="K39" s="252">
        <v>3</v>
      </c>
      <c r="L39" s="252">
        <v>1</v>
      </c>
      <c r="M39" s="252">
        <v>1</v>
      </c>
      <c r="N39" s="252">
        <v>6</v>
      </c>
      <c r="O39" s="45">
        <f t="shared" si="3"/>
        <v>64</v>
      </c>
      <c r="P39" s="2">
        <v>4</v>
      </c>
      <c r="Q39" s="2">
        <v>0</v>
      </c>
      <c r="R39" s="252">
        <v>0</v>
      </c>
      <c r="S39" s="252">
        <v>0</v>
      </c>
      <c r="T39" s="252">
        <v>0</v>
      </c>
      <c r="U39" s="252">
        <v>0</v>
      </c>
      <c r="V39" s="252">
        <v>0</v>
      </c>
      <c r="W39" s="252">
        <v>0</v>
      </c>
      <c r="X39" s="252">
        <v>0</v>
      </c>
      <c r="Y39" s="252">
        <v>0</v>
      </c>
      <c r="Z39" s="45">
        <f t="shared" si="4"/>
        <v>4</v>
      </c>
      <c r="AA39" s="252">
        <v>5</v>
      </c>
      <c r="AB39" s="252">
        <v>5</v>
      </c>
      <c r="AC39" s="252">
        <v>2</v>
      </c>
      <c r="AD39" s="252">
        <v>2</v>
      </c>
      <c r="AE39" s="252">
        <v>6</v>
      </c>
      <c r="AF39" s="252">
        <v>2</v>
      </c>
      <c r="AG39" s="252">
        <v>0</v>
      </c>
      <c r="AH39" s="252">
        <v>0</v>
      </c>
      <c r="AI39" s="252">
        <v>0</v>
      </c>
      <c r="AJ39" s="252">
        <v>1</v>
      </c>
      <c r="AK39" s="252">
        <v>0</v>
      </c>
      <c r="AL39" s="252">
        <v>0</v>
      </c>
      <c r="AM39" s="252">
        <v>0</v>
      </c>
      <c r="AN39" s="233" t="s">
        <v>185</v>
      </c>
    </row>
    <row r="40" spans="1:40" ht="12" customHeight="1">
      <c r="A40" s="99" t="s">
        <v>123</v>
      </c>
      <c r="B40" s="99">
        <v>2208</v>
      </c>
      <c r="C40" s="233" t="s">
        <v>56</v>
      </c>
      <c r="D40" s="2">
        <v>4</v>
      </c>
      <c r="E40" s="252">
        <v>0</v>
      </c>
      <c r="F40" s="252">
        <v>4</v>
      </c>
      <c r="G40" s="252">
        <v>1</v>
      </c>
      <c r="H40" s="252">
        <v>4</v>
      </c>
      <c r="I40" s="252">
        <v>86</v>
      </c>
      <c r="J40" s="252">
        <v>0</v>
      </c>
      <c r="K40" s="252">
        <v>4</v>
      </c>
      <c r="L40" s="252">
        <v>0</v>
      </c>
      <c r="M40" s="252">
        <v>1</v>
      </c>
      <c r="N40" s="252">
        <v>9</v>
      </c>
      <c r="O40" s="45">
        <f t="shared" si="3"/>
        <v>113</v>
      </c>
      <c r="P40" s="2">
        <v>5</v>
      </c>
      <c r="Q40" s="2">
        <v>1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45">
        <f t="shared" si="4"/>
        <v>6</v>
      </c>
      <c r="AA40" s="252">
        <v>12</v>
      </c>
      <c r="AB40" s="252">
        <v>4</v>
      </c>
      <c r="AC40" s="252">
        <v>4</v>
      </c>
      <c r="AD40" s="252">
        <v>4</v>
      </c>
      <c r="AE40" s="252">
        <v>12</v>
      </c>
      <c r="AF40" s="252">
        <v>4</v>
      </c>
      <c r="AG40" s="252">
        <v>0</v>
      </c>
      <c r="AH40" s="252">
        <v>0</v>
      </c>
      <c r="AI40" s="252">
        <v>1</v>
      </c>
      <c r="AJ40" s="252">
        <v>3</v>
      </c>
      <c r="AK40" s="252">
        <v>1</v>
      </c>
      <c r="AL40" s="252">
        <v>2</v>
      </c>
      <c r="AM40" s="252">
        <v>1</v>
      </c>
      <c r="AN40" s="233" t="s">
        <v>56</v>
      </c>
    </row>
    <row r="41" spans="1:40" ht="12" customHeight="1">
      <c r="A41" s="99" t="s">
        <v>136</v>
      </c>
      <c r="B41" s="99">
        <v>2209</v>
      </c>
      <c r="C41" s="233" t="s">
        <v>186</v>
      </c>
      <c r="D41" s="2">
        <v>4</v>
      </c>
      <c r="E41" s="252">
        <v>0</v>
      </c>
      <c r="F41" s="252">
        <v>4</v>
      </c>
      <c r="G41" s="252">
        <v>0</v>
      </c>
      <c r="H41" s="252">
        <v>2</v>
      </c>
      <c r="I41" s="252">
        <v>52</v>
      </c>
      <c r="J41" s="252">
        <v>0</v>
      </c>
      <c r="K41" s="252">
        <v>3</v>
      </c>
      <c r="L41" s="252">
        <v>1</v>
      </c>
      <c r="M41" s="252">
        <v>2</v>
      </c>
      <c r="N41" s="252">
        <v>9</v>
      </c>
      <c r="O41" s="45">
        <f t="shared" si="3"/>
        <v>77</v>
      </c>
      <c r="P41" s="2">
        <v>6</v>
      </c>
      <c r="Q41" s="2">
        <v>1</v>
      </c>
      <c r="R41" s="252">
        <v>0</v>
      </c>
      <c r="S41" s="252">
        <v>0</v>
      </c>
      <c r="T41" s="252">
        <v>0</v>
      </c>
      <c r="U41" s="252">
        <v>0</v>
      </c>
      <c r="V41" s="252">
        <v>1</v>
      </c>
      <c r="W41" s="252">
        <v>0</v>
      </c>
      <c r="X41" s="252">
        <v>0</v>
      </c>
      <c r="Y41" s="252">
        <v>0</v>
      </c>
      <c r="Z41" s="45">
        <f t="shared" si="4"/>
        <v>8</v>
      </c>
      <c r="AA41" s="252">
        <v>6</v>
      </c>
      <c r="AB41" s="252">
        <v>6</v>
      </c>
      <c r="AC41" s="252">
        <v>4</v>
      </c>
      <c r="AD41" s="252">
        <v>4</v>
      </c>
      <c r="AE41" s="252">
        <v>11</v>
      </c>
      <c r="AF41" s="252">
        <v>4</v>
      </c>
      <c r="AG41" s="252">
        <v>0</v>
      </c>
      <c r="AH41" s="252">
        <v>0</v>
      </c>
      <c r="AI41" s="252">
        <v>0</v>
      </c>
      <c r="AJ41" s="252">
        <v>3</v>
      </c>
      <c r="AK41" s="252">
        <v>0</v>
      </c>
      <c r="AL41" s="252">
        <v>0</v>
      </c>
      <c r="AM41" s="252">
        <v>0</v>
      </c>
      <c r="AN41" s="233" t="s">
        <v>186</v>
      </c>
    </row>
    <row r="42" spans="1:40" ht="12" customHeight="1">
      <c r="A42" s="99" t="s">
        <v>143</v>
      </c>
      <c r="B42" s="99">
        <v>2210</v>
      </c>
      <c r="C42" s="233" t="s">
        <v>187</v>
      </c>
      <c r="D42" s="2">
        <v>3</v>
      </c>
      <c r="E42" s="252">
        <v>0</v>
      </c>
      <c r="F42" s="252">
        <v>3</v>
      </c>
      <c r="G42" s="252">
        <v>1</v>
      </c>
      <c r="H42" s="252">
        <v>0</v>
      </c>
      <c r="I42" s="252">
        <v>59</v>
      </c>
      <c r="J42" s="252">
        <v>0</v>
      </c>
      <c r="K42" s="252">
        <v>2</v>
      </c>
      <c r="L42" s="252">
        <v>1</v>
      </c>
      <c r="M42" s="252">
        <v>0</v>
      </c>
      <c r="N42" s="252">
        <v>6</v>
      </c>
      <c r="O42" s="45">
        <f t="shared" si="3"/>
        <v>75</v>
      </c>
      <c r="P42" s="2">
        <v>4</v>
      </c>
      <c r="Q42" s="2">
        <v>0</v>
      </c>
      <c r="R42" s="252">
        <v>0</v>
      </c>
      <c r="S42" s="252">
        <v>0</v>
      </c>
      <c r="T42" s="252">
        <v>2</v>
      </c>
      <c r="U42" s="252">
        <v>0</v>
      </c>
      <c r="V42" s="252">
        <v>0</v>
      </c>
      <c r="W42" s="252">
        <v>0</v>
      </c>
      <c r="X42" s="252">
        <v>0</v>
      </c>
      <c r="Y42" s="252">
        <v>12</v>
      </c>
      <c r="Z42" s="45">
        <f t="shared" si="4"/>
        <v>18</v>
      </c>
      <c r="AA42" s="252">
        <v>3</v>
      </c>
      <c r="AB42" s="252">
        <v>3</v>
      </c>
      <c r="AC42" s="252">
        <v>3</v>
      </c>
      <c r="AD42" s="252">
        <v>3</v>
      </c>
      <c r="AE42" s="252">
        <v>9</v>
      </c>
      <c r="AF42" s="252">
        <v>3</v>
      </c>
      <c r="AG42" s="252">
        <v>0</v>
      </c>
      <c r="AH42" s="252">
        <v>0</v>
      </c>
      <c r="AI42" s="252">
        <v>1</v>
      </c>
      <c r="AJ42" s="252">
        <v>1</v>
      </c>
      <c r="AK42" s="252">
        <v>0</v>
      </c>
      <c r="AL42" s="252">
        <v>0</v>
      </c>
      <c r="AM42" s="252">
        <v>0</v>
      </c>
      <c r="AN42" s="233" t="s">
        <v>188</v>
      </c>
    </row>
    <row r="43" spans="1:40" ht="12" customHeight="1">
      <c r="A43" s="99" t="s">
        <v>143</v>
      </c>
      <c r="B43" s="99">
        <v>3327</v>
      </c>
      <c r="C43" s="233" t="s">
        <v>189</v>
      </c>
      <c r="D43" s="2">
        <v>2</v>
      </c>
      <c r="E43" s="252">
        <v>0</v>
      </c>
      <c r="F43" s="252">
        <v>2</v>
      </c>
      <c r="G43" s="252">
        <v>0</v>
      </c>
      <c r="H43" s="252">
        <v>2</v>
      </c>
      <c r="I43" s="252">
        <v>33</v>
      </c>
      <c r="J43" s="252">
        <v>0</v>
      </c>
      <c r="K43" s="252">
        <v>2</v>
      </c>
      <c r="L43" s="252">
        <v>0</v>
      </c>
      <c r="M43" s="252">
        <v>0</v>
      </c>
      <c r="N43" s="252">
        <v>1</v>
      </c>
      <c r="O43" s="45">
        <f t="shared" si="3"/>
        <v>42</v>
      </c>
      <c r="P43" s="2">
        <v>2</v>
      </c>
      <c r="Q43" s="2">
        <v>0</v>
      </c>
      <c r="R43" s="252">
        <v>0</v>
      </c>
      <c r="S43" s="252">
        <v>0</v>
      </c>
      <c r="T43" s="252">
        <v>0</v>
      </c>
      <c r="U43" s="252">
        <v>0</v>
      </c>
      <c r="V43" s="252">
        <v>0</v>
      </c>
      <c r="W43" s="252">
        <v>0</v>
      </c>
      <c r="X43" s="252">
        <v>0</v>
      </c>
      <c r="Y43" s="252">
        <v>0</v>
      </c>
      <c r="Z43" s="45">
        <f t="shared" si="4"/>
        <v>2</v>
      </c>
      <c r="AA43" s="252">
        <v>2</v>
      </c>
      <c r="AB43" s="252">
        <v>2</v>
      </c>
      <c r="AC43" s="252">
        <v>2</v>
      </c>
      <c r="AD43" s="252">
        <v>2</v>
      </c>
      <c r="AE43" s="252">
        <v>6</v>
      </c>
      <c r="AF43" s="252">
        <v>2</v>
      </c>
      <c r="AG43" s="252">
        <v>0</v>
      </c>
      <c r="AH43" s="252">
        <v>0</v>
      </c>
      <c r="AI43" s="252">
        <v>1</v>
      </c>
      <c r="AJ43" s="252">
        <v>0</v>
      </c>
      <c r="AK43" s="252">
        <v>0</v>
      </c>
      <c r="AL43" s="252">
        <v>0</v>
      </c>
      <c r="AM43" s="252">
        <v>0</v>
      </c>
      <c r="AN43" s="233" t="s">
        <v>189</v>
      </c>
    </row>
    <row r="44" spans="1:40" ht="12" customHeight="1">
      <c r="A44" s="99" t="s">
        <v>143</v>
      </c>
      <c r="B44" s="99">
        <v>3341</v>
      </c>
      <c r="C44" s="233" t="s">
        <v>149</v>
      </c>
      <c r="D44" s="2">
        <v>1</v>
      </c>
      <c r="E44" s="252">
        <v>0</v>
      </c>
      <c r="F44" s="252">
        <v>1</v>
      </c>
      <c r="G44" s="252">
        <v>1</v>
      </c>
      <c r="H44" s="252">
        <v>0</v>
      </c>
      <c r="I44" s="252">
        <v>24</v>
      </c>
      <c r="J44" s="252">
        <v>0</v>
      </c>
      <c r="K44" s="252">
        <v>1</v>
      </c>
      <c r="L44" s="252">
        <v>0</v>
      </c>
      <c r="M44" s="252">
        <v>0</v>
      </c>
      <c r="N44" s="252">
        <v>4</v>
      </c>
      <c r="O44" s="45">
        <f t="shared" si="3"/>
        <v>32</v>
      </c>
      <c r="P44" s="2">
        <v>1</v>
      </c>
      <c r="Q44" s="2">
        <v>0</v>
      </c>
      <c r="R44" s="252">
        <v>0</v>
      </c>
      <c r="S44" s="252">
        <v>1</v>
      </c>
      <c r="T44" s="252">
        <v>0</v>
      </c>
      <c r="U44" s="252">
        <v>0</v>
      </c>
      <c r="V44" s="252">
        <v>0</v>
      </c>
      <c r="W44" s="252">
        <v>0</v>
      </c>
      <c r="X44" s="252">
        <v>0</v>
      </c>
      <c r="Y44" s="252">
        <v>0</v>
      </c>
      <c r="Z44" s="45">
        <f t="shared" si="4"/>
        <v>2</v>
      </c>
      <c r="AA44" s="252">
        <v>2</v>
      </c>
      <c r="AB44" s="252">
        <v>2</v>
      </c>
      <c r="AC44" s="252">
        <v>1</v>
      </c>
      <c r="AD44" s="252">
        <v>1</v>
      </c>
      <c r="AE44" s="252">
        <v>3</v>
      </c>
      <c r="AF44" s="252">
        <v>1</v>
      </c>
      <c r="AG44" s="252">
        <v>0</v>
      </c>
      <c r="AH44" s="252">
        <v>0</v>
      </c>
      <c r="AI44" s="252">
        <v>0</v>
      </c>
      <c r="AJ44" s="252">
        <v>0</v>
      </c>
      <c r="AK44" s="252">
        <v>0</v>
      </c>
      <c r="AL44" s="252">
        <v>1</v>
      </c>
      <c r="AM44" s="252">
        <v>0</v>
      </c>
      <c r="AN44" s="233" t="s">
        <v>190</v>
      </c>
    </row>
    <row r="45" spans="1:40" ht="12" customHeight="1">
      <c r="A45" s="236" t="s">
        <v>143</v>
      </c>
      <c r="B45" s="236">
        <v>3345</v>
      </c>
      <c r="C45" s="233" t="s">
        <v>191</v>
      </c>
      <c r="D45" s="2">
        <v>1</v>
      </c>
      <c r="E45" s="252">
        <v>0</v>
      </c>
      <c r="F45" s="252">
        <v>1</v>
      </c>
      <c r="G45" s="252">
        <v>0</v>
      </c>
      <c r="H45" s="252">
        <v>1</v>
      </c>
      <c r="I45" s="252">
        <v>21</v>
      </c>
      <c r="J45" s="252">
        <v>0</v>
      </c>
      <c r="K45" s="252">
        <v>1</v>
      </c>
      <c r="L45" s="252">
        <v>0</v>
      </c>
      <c r="M45" s="252">
        <v>0</v>
      </c>
      <c r="N45" s="252">
        <v>2</v>
      </c>
      <c r="O45" s="45">
        <f t="shared" si="3"/>
        <v>27</v>
      </c>
      <c r="P45" s="2">
        <v>1</v>
      </c>
      <c r="Q45" s="2">
        <v>0</v>
      </c>
      <c r="R45" s="252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45">
        <f t="shared" si="4"/>
        <v>1</v>
      </c>
      <c r="AA45" s="252">
        <v>1</v>
      </c>
      <c r="AB45" s="252">
        <v>1</v>
      </c>
      <c r="AC45" s="252">
        <v>1</v>
      </c>
      <c r="AD45" s="252">
        <v>1</v>
      </c>
      <c r="AE45" s="252">
        <v>3</v>
      </c>
      <c r="AF45" s="252">
        <v>1</v>
      </c>
      <c r="AG45" s="252">
        <v>0</v>
      </c>
      <c r="AH45" s="252">
        <v>0</v>
      </c>
      <c r="AI45" s="252">
        <v>0</v>
      </c>
      <c r="AJ45" s="252">
        <v>0</v>
      </c>
      <c r="AK45" s="252">
        <v>0</v>
      </c>
      <c r="AL45" s="252">
        <v>1</v>
      </c>
      <c r="AM45" s="252">
        <v>0</v>
      </c>
      <c r="AN45" s="233" t="s">
        <v>192</v>
      </c>
    </row>
    <row r="46" spans="1:40" ht="12" customHeight="1">
      <c r="A46" s="99" t="s">
        <v>143</v>
      </c>
      <c r="B46" s="99">
        <v>3346</v>
      </c>
      <c r="C46" s="233" t="s">
        <v>193</v>
      </c>
      <c r="D46" s="2">
        <v>3</v>
      </c>
      <c r="E46" s="252">
        <v>0</v>
      </c>
      <c r="F46" s="252">
        <v>3</v>
      </c>
      <c r="G46" s="252">
        <v>0</v>
      </c>
      <c r="H46" s="252">
        <v>1</v>
      </c>
      <c r="I46" s="252">
        <v>49</v>
      </c>
      <c r="J46" s="252">
        <v>0</v>
      </c>
      <c r="K46" s="252">
        <v>2</v>
      </c>
      <c r="L46" s="252">
        <v>1</v>
      </c>
      <c r="M46" s="252">
        <v>0</v>
      </c>
      <c r="N46" s="252">
        <v>6</v>
      </c>
      <c r="O46" s="45">
        <f t="shared" si="3"/>
        <v>65</v>
      </c>
      <c r="P46" s="2">
        <v>4</v>
      </c>
      <c r="Q46" s="2">
        <v>0</v>
      </c>
      <c r="R46" s="252">
        <v>0</v>
      </c>
      <c r="S46" s="252">
        <v>1</v>
      </c>
      <c r="T46" s="252">
        <v>0</v>
      </c>
      <c r="U46" s="252">
        <v>0</v>
      </c>
      <c r="V46" s="252">
        <v>0</v>
      </c>
      <c r="W46" s="252">
        <v>2</v>
      </c>
      <c r="X46" s="252">
        <v>0</v>
      </c>
      <c r="Y46" s="252">
        <v>0</v>
      </c>
      <c r="Z46" s="45">
        <f t="shared" si="4"/>
        <v>7</v>
      </c>
      <c r="AA46" s="252">
        <v>3</v>
      </c>
      <c r="AB46" s="252">
        <v>3</v>
      </c>
      <c r="AC46" s="252">
        <v>3</v>
      </c>
      <c r="AD46" s="252">
        <v>3</v>
      </c>
      <c r="AE46" s="252">
        <v>9</v>
      </c>
      <c r="AF46" s="252">
        <v>3</v>
      </c>
      <c r="AG46" s="252">
        <v>0</v>
      </c>
      <c r="AH46" s="252">
        <v>0</v>
      </c>
      <c r="AI46" s="252">
        <v>1</v>
      </c>
      <c r="AJ46" s="252">
        <v>2</v>
      </c>
      <c r="AK46" s="252">
        <v>0</v>
      </c>
      <c r="AL46" s="252">
        <v>2</v>
      </c>
      <c r="AM46" s="252">
        <v>0</v>
      </c>
      <c r="AN46" s="233" t="s">
        <v>194</v>
      </c>
    </row>
    <row r="47" spans="1:40" ht="12" customHeight="1">
      <c r="A47" s="99" t="s">
        <v>125</v>
      </c>
      <c r="B47" s="99">
        <v>3387</v>
      </c>
      <c r="C47" s="233" t="s">
        <v>195</v>
      </c>
      <c r="D47" s="2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52">
        <v>0</v>
      </c>
      <c r="N47" s="252">
        <v>0</v>
      </c>
      <c r="O47" s="45">
        <f t="shared" si="3"/>
        <v>0</v>
      </c>
      <c r="P47" s="2">
        <v>0</v>
      </c>
      <c r="Q47" s="2">
        <v>0</v>
      </c>
      <c r="R47" s="252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45">
        <f t="shared" si="4"/>
        <v>0</v>
      </c>
      <c r="AA47" s="252">
        <v>0</v>
      </c>
      <c r="AB47" s="252">
        <v>0</v>
      </c>
      <c r="AC47" s="252">
        <v>0</v>
      </c>
      <c r="AD47" s="252">
        <v>0</v>
      </c>
      <c r="AE47" s="252">
        <v>0</v>
      </c>
      <c r="AF47" s="252">
        <v>0</v>
      </c>
      <c r="AG47" s="252">
        <v>0</v>
      </c>
      <c r="AH47" s="252">
        <v>0</v>
      </c>
      <c r="AI47" s="252">
        <v>0</v>
      </c>
      <c r="AJ47" s="252">
        <v>0</v>
      </c>
      <c r="AK47" s="252">
        <v>0</v>
      </c>
      <c r="AL47" s="252">
        <v>0</v>
      </c>
      <c r="AM47" s="252">
        <v>0</v>
      </c>
      <c r="AN47" s="233" t="s">
        <v>196</v>
      </c>
    </row>
    <row r="48" spans="1:40" ht="12" customHeight="1">
      <c r="A48" s="99" t="s">
        <v>132</v>
      </c>
      <c r="B48" s="99">
        <v>3401</v>
      </c>
      <c r="C48" s="233" t="s">
        <v>197</v>
      </c>
      <c r="D48" s="2">
        <v>2</v>
      </c>
      <c r="E48" s="252">
        <v>0</v>
      </c>
      <c r="F48" s="252">
        <v>2</v>
      </c>
      <c r="G48" s="252">
        <v>0</v>
      </c>
      <c r="H48" s="252">
        <v>2</v>
      </c>
      <c r="I48" s="252">
        <v>32</v>
      </c>
      <c r="J48" s="252">
        <v>0</v>
      </c>
      <c r="K48" s="252">
        <v>2</v>
      </c>
      <c r="L48" s="252">
        <v>0</v>
      </c>
      <c r="M48" s="252">
        <v>1</v>
      </c>
      <c r="N48" s="252">
        <v>5</v>
      </c>
      <c r="O48" s="45">
        <f t="shared" si="3"/>
        <v>46</v>
      </c>
      <c r="P48" s="2">
        <v>3</v>
      </c>
      <c r="Q48" s="2">
        <v>0</v>
      </c>
      <c r="R48" s="252">
        <v>0</v>
      </c>
      <c r="S48" s="252">
        <v>0</v>
      </c>
      <c r="T48" s="252">
        <v>2</v>
      </c>
      <c r="U48" s="252">
        <v>0</v>
      </c>
      <c r="V48" s="252">
        <v>0</v>
      </c>
      <c r="W48" s="252">
        <v>5</v>
      </c>
      <c r="X48" s="252">
        <v>2</v>
      </c>
      <c r="Y48" s="252">
        <v>6</v>
      </c>
      <c r="Z48" s="45">
        <f t="shared" si="4"/>
        <v>18</v>
      </c>
      <c r="AA48" s="252">
        <v>2</v>
      </c>
      <c r="AB48" s="252">
        <v>2</v>
      </c>
      <c r="AC48" s="252">
        <v>2</v>
      </c>
      <c r="AD48" s="252">
        <v>2</v>
      </c>
      <c r="AE48" s="252">
        <v>3</v>
      </c>
      <c r="AF48" s="252">
        <v>2</v>
      </c>
      <c r="AG48" s="252">
        <v>0</v>
      </c>
      <c r="AH48" s="252">
        <v>0</v>
      </c>
      <c r="AI48" s="252">
        <v>0</v>
      </c>
      <c r="AJ48" s="252">
        <v>2</v>
      </c>
      <c r="AK48" s="252">
        <v>0</v>
      </c>
      <c r="AL48" s="252">
        <v>0</v>
      </c>
      <c r="AM48" s="252">
        <v>0</v>
      </c>
      <c r="AN48" s="233" t="s">
        <v>198</v>
      </c>
    </row>
    <row r="49" spans="1:40" ht="12" customHeight="1">
      <c r="A49" s="236" t="s">
        <v>132</v>
      </c>
      <c r="B49" s="236">
        <v>3423</v>
      </c>
      <c r="C49" s="233" t="s">
        <v>199</v>
      </c>
      <c r="D49" s="2">
        <v>0</v>
      </c>
      <c r="E49" s="252">
        <v>0</v>
      </c>
      <c r="F49" s="252">
        <v>0</v>
      </c>
      <c r="G49" s="252">
        <v>0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52">
        <v>0</v>
      </c>
      <c r="N49" s="252">
        <v>0</v>
      </c>
      <c r="O49" s="45">
        <f t="shared" ref="O49" si="5">SUM(D49:N49)</f>
        <v>0</v>
      </c>
      <c r="P49" s="2">
        <v>0</v>
      </c>
      <c r="Q49" s="2">
        <v>0</v>
      </c>
      <c r="R49" s="252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45">
        <f t="shared" si="4"/>
        <v>0</v>
      </c>
      <c r="AA49" s="252">
        <v>0</v>
      </c>
      <c r="AB49" s="252">
        <v>0</v>
      </c>
      <c r="AC49" s="252">
        <v>0</v>
      </c>
      <c r="AD49" s="252">
        <v>0</v>
      </c>
      <c r="AE49" s="252">
        <v>0</v>
      </c>
      <c r="AF49" s="252">
        <v>0</v>
      </c>
      <c r="AG49" s="252">
        <v>0</v>
      </c>
      <c r="AH49" s="252">
        <v>0</v>
      </c>
      <c r="AI49" s="252">
        <v>0</v>
      </c>
      <c r="AJ49" s="252">
        <v>0</v>
      </c>
      <c r="AK49" s="252">
        <v>0</v>
      </c>
      <c r="AL49" s="252">
        <v>0</v>
      </c>
      <c r="AM49" s="252">
        <v>0</v>
      </c>
      <c r="AN49" s="233" t="s">
        <v>200</v>
      </c>
    </row>
    <row r="50" spans="1:40" ht="12" customHeight="1">
      <c r="A50" s="236" t="s">
        <v>132</v>
      </c>
      <c r="B50" s="236">
        <v>3424</v>
      </c>
      <c r="C50" s="233" t="s">
        <v>201</v>
      </c>
      <c r="D50" s="2">
        <v>1</v>
      </c>
      <c r="E50" s="252">
        <v>0</v>
      </c>
      <c r="F50" s="252">
        <v>1</v>
      </c>
      <c r="G50" s="252">
        <v>0</v>
      </c>
      <c r="H50" s="252">
        <v>1</v>
      </c>
      <c r="I50" s="252">
        <v>19</v>
      </c>
      <c r="J50" s="252">
        <v>0</v>
      </c>
      <c r="K50" s="252">
        <v>1</v>
      </c>
      <c r="L50" s="252">
        <v>0</v>
      </c>
      <c r="M50" s="252">
        <v>0</v>
      </c>
      <c r="N50" s="252">
        <v>3</v>
      </c>
      <c r="O50" s="45">
        <f t="shared" si="3"/>
        <v>26</v>
      </c>
      <c r="P50" s="2">
        <v>1</v>
      </c>
      <c r="Q50" s="2">
        <v>0</v>
      </c>
      <c r="R50" s="252">
        <v>0</v>
      </c>
      <c r="S50" s="252">
        <v>1</v>
      </c>
      <c r="T50" s="252">
        <v>1</v>
      </c>
      <c r="U50" s="252">
        <v>0</v>
      </c>
      <c r="V50" s="252">
        <v>0</v>
      </c>
      <c r="W50" s="252">
        <v>0</v>
      </c>
      <c r="X50" s="252">
        <v>1</v>
      </c>
      <c r="Y50" s="252">
        <v>4</v>
      </c>
      <c r="Z50" s="45">
        <f t="shared" si="4"/>
        <v>8</v>
      </c>
      <c r="AA50" s="252">
        <v>1</v>
      </c>
      <c r="AB50" s="252">
        <v>1</v>
      </c>
      <c r="AC50" s="252">
        <v>1</v>
      </c>
      <c r="AD50" s="252">
        <v>1</v>
      </c>
      <c r="AE50" s="252">
        <v>3</v>
      </c>
      <c r="AF50" s="252">
        <v>1</v>
      </c>
      <c r="AG50" s="252">
        <v>0</v>
      </c>
      <c r="AH50" s="252">
        <v>0</v>
      </c>
      <c r="AI50" s="252">
        <v>1</v>
      </c>
      <c r="AJ50" s="252">
        <v>0</v>
      </c>
      <c r="AK50" s="252">
        <v>1</v>
      </c>
      <c r="AL50" s="252">
        <v>0</v>
      </c>
      <c r="AM50" s="252">
        <v>0</v>
      </c>
      <c r="AN50" s="233" t="s">
        <v>202</v>
      </c>
    </row>
    <row r="51" spans="1:40" ht="12" customHeight="1">
      <c r="A51" s="99" t="s">
        <v>132</v>
      </c>
      <c r="B51" s="99">
        <v>3425</v>
      </c>
      <c r="C51" s="233" t="s">
        <v>65</v>
      </c>
      <c r="D51" s="2">
        <v>3</v>
      </c>
      <c r="E51" s="252">
        <v>0</v>
      </c>
      <c r="F51" s="252">
        <v>3</v>
      </c>
      <c r="G51" s="252">
        <v>0</v>
      </c>
      <c r="H51" s="252">
        <v>3</v>
      </c>
      <c r="I51" s="252">
        <v>48</v>
      </c>
      <c r="J51" s="252">
        <v>0</v>
      </c>
      <c r="K51" s="252">
        <v>2</v>
      </c>
      <c r="L51" s="252">
        <v>1</v>
      </c>
      <c r="M51" s="252">
        <v>2</v>
      </c>
      <c r="N51" s="252">
        <v>3</v>
      </c>
      <c r="O51" s="45">
        <f t="shared" si="3"/>
        <v>65</v>
      </c>
      <c r="P51" s="2">
        <v>5</v>
      </c>
      <c r="Q51" s="2">
        <v>1</v>
      </c>
      <c r="R51" s="252">
        <v>0</v>
      </c>
      <c r="S51" s="252">
        <v>0</v>
      </c>
      <c r="T51" s="252">
        <v>3</v>
      </c>
      <c r="U51" s="252">
        <v>0</v>
      </c>
      <c r="V51" s="252">
        <v>0</v>
      </c>
      <c r="W51" s="252">
        <v>0</v>
      </c>
      <c r="X51" s="252">
        <v>3</v>
      </c>
      <c r="Y51" s="252">
        <v>0</v>
      </c>
      <c r="Z51" s="45">
        <f t="shared" si="4"/>
        <v>12</v>
      </c>
      <c r="AA51" s="252">
        <v>4</v>
      </c>
      <c r="AB51" s="252">
        <v>4</v>
      </c>
      <c r="AC51" s="252">
        <v>3</v>
      </c>
      <c r="AD51" s="252">
        <v>3</v>
      </c>
      <c r="AE51" s="252">
        <v>9</v>
      </c>
      <c r="AF51" s="252">
        <v>3</v>
      </c>
      <c r="AG51" s="252">
        <v>0</v>
      </c>
      <c r="AH51" s="252">
        <v>0</v>
      </c>
      <c r="AI51" s="252">
        <v>1</v>
      </c>
      <c r="AJ51" s="252">
        <v>1</v>
      </c>
      <c r="AK51" s="252">
        <v>0</v>
      </c>
      <c r="AL51" s="252">
        <v>2</v>
      </c>
      <c r="AM51" s="252">
        <v>1</v>
      </c>
      <c r="AN51" s="233" t="s">
        <v>65</v>
      </c>
    </row>
    <row r="52" spans="1:40" ht="12" customHeight="1" thickBot="1">
      <c r="A52" s="99" t="s">
        <v>136</v>
      </c>
      <c r="B52" s="99">
        <v>3441</v>
      </c>
      <c r="C52" s="237" t="s">
        <v>161</v>
      </c>
      <c r="D52" s="3">
        <v>2</v>
      </c>
      <c r="E52" s="253">
        <v>0</v>
      </c>
      <c r="F52" s="253">
        <v>2</v>
      </c>
      <c r="G52" s="253">
        <v>0</v>
      </c>
      <c r="H52" s="253">
        <v>1</v>
      </c>
      <c r="I52" s="253">
        <v>23</v>
      </c>
      <c r="J52" s="253">
        <v>0</v>
      </c>
      <c r="K52" s="253">
        <v>2</v>
      </c>
      <c r="L52" s="253">
        <v>0</v>
      </c>
      <c r="M52" s="253">
        <v>0</v>
      </c>
      <c r="N52" s="253">
        <v>2</v>
      </c>
      <c r="O52" s="32">
        <f t="shared" si="3"/>
        <v>32</v>
      </c>
      <c r="P52" s="3">
        <v>3</v>
      </c>
      <c r="Q52" s="3">
        <v>0</v>
      </c>
      <c r="R52" s="253">
        <v>0</v>
      </c>
      <c r="S52" s="253">
        <v>0</v>
      </c>
      <c r="T52" s="253">
        <v>2</v>
      </c>
      <c r="U52" s="253">
        <v>0</v>
      </c>
      <c r="V52" s="253">
        <v>0</v>
      </c>
      <c r="W52" s="253">
        <v>0</v>
      </c>
      <c r="X52" s="253">
        <v>2</v>
      </c>
      <c r="Y52" s="253">
        <v>5</v>
      </c>
      <c r="Z52" s="32">
        <f t="shared" si="4"/>
        <v>12</v>
      </c>
      <c r="AA52" s="253">
        <v>2</v>
      </c>
      <c r="AB52" s="253">
        <v>2</v>
      </c>
      <c r="AC52" s="253">
        <v>2</v>
      </c>
      <c r="AD52" s="253">
        <v>2</v>
      </c>
      <c r="AE52" s="253">
        <v>6</v>
      </c>
      <c r="AF52" s="253">
        <v>2</v>
      </c>
      <c r="AG52" s="253">
        <v>0</v>
      </c>
      <c r="AH52" s="253">
        <v>0</v>
      </c>
      <c r="AI52" s="253">
        <v>0</v>
      </c>
      <c r="AJ52" s="253">
        <v>1</v>
      </c>
      <c r="AK52" s="253">
        <v>0</v>
      </c>
      <c r="AL52" s="253">
        <v>1</v>
      </c>
      <c r="AM52" s="253">
        <v>0</v>
      </c>
      <c r="AN52" s="237" t="s">
        <v>162</v>
      </c>
    </row>
    <row r="53" spans="1:40" ht="12" customHeight="1" thickBot="1">
      <c r="C53" s="241" t="s">
        <v>18</v>
      </c>
      <c r="D53" s="74">
        <f>SUM(D33:D52)</f>
        <v>81</v>
      </c>
      <c r="E53" s="73">
        <f t="shared" ref="E53:AM53" si="6">SUM(E33:E52)</f>
        <v>8</v>
      </c>
      <c r="F53" s="73">
        <f t="shared" si="6"/>
        <v>84</v>
      </c>
      <c r="G53" s="73">
        <f t="shared" si="6"/>
        <v>20</v>
      </c>
      <c r="H53" s="73">
        <f t="shared" si="6"/>
        <v>59</v>
      </c>
      <c r="I53" s="73">
        <f t="shared" si="6"/>
        <v>1441</v>
      </c>
      <c r="J53" s="73">
        <f t="shared" si="6"/>
        <v>0</v>
      </c>
      <c r="K53" s="73">
        <f t="shared" si="6"/>
        <v>80</v>
      </c>
      <c r="L53" s="73">
        <f t="shared" si="6"/>
        <v>17</v>
      </c>
      <c r="M53" s="73">
        <f t="shared" si="6"/>
        <v>13</v>
      </c>
      <c r="N53" s="73">
        <f t="shared" si="6"/>
        <v>174</v>
      </c>
      <c r="O53" s="73">
        <f t="shared" si="6"/>
        <v>1977</v>
      </c>
      <c r="P53" s="74">
        <f t="shared" si="6"/>
        <v>116</v>
      </c>
      <c r="Q53" s="74">
        <f t="shared" si="6"/>
        <v>3</v>
      </c>
      <c r="R53" s="73">
        <f t="shared" si="6"/>
        <v>1</v>
      </c>
      <c r="S53" s="73">
        <f t="shared" si="6"/>
        <v>17</v>
      </c>
      <c r="T53" s="73">
        <f t="shared" si="6"/>
        <v>26</v>
      </c>
      <c r="U53" s="73">
        <f t="shared" si="6"/>
        <v>0</v>
      </c>
      <c r="V53" s="73">
        <f t="shared" si="6"/>
        <v>1</v>
      </c>
      <c r="W53" s="73">
        <f t="shared" si="6"/>
        <v>13</v>
      </c>
      <c r="X53" s="73">
        <f t="shared" si="6"/>
        <v>37</v>
      </c>
      <c r="Y53" s="73">
        <f t="shared" si="6"/>
        <v>28</v>
      </c>
      <c r="Z53" s="73">
        <f t="shared" si="6"/>
        <v>242</v>
      </c>
      <c r="AA53" s="73">
        <f t="shared" si="6"/>
        <v>184</v>
      </c>
      <c r="AB53" s="73">
        <f t="shared" si="6"/>
        <v>96</v>
      </c>
      <c r="AC53" s="73">
        <f t="shared" si="6"/>
        <v>84</v>
      </c>
      <c r="AD53" s="73">
        <f t="shared" si="6"/>
        <v>86</v>
      </c>
      <c r="AE53" s="73">
        <f t="shared" si="6"/>
        <v>212</v>
      </c>
      <c r="AF53" s="73">
        <f t="shared" si="6"/>
        <v>83</v>
      </c>
      <c r="AG53" s="73">
        <f t="shared" si="6"/>
        <v>0</v>
      </c>
      <c r="AH53" s="73">
        <f t="shared" si="6"/>
        <v>0</v>
      </c>
      <c r="AI53" s="73">
        <f t="shared" si="6"/>
        <v>9</v>
      </c>
      <c r="AJ53" s="73">
        <f t="shared" si="6"/>
        <v>45</v>
      </c>
      <c r="AK53" s="73">
        <f t="shared" si="6"/>
        <v>7</v>
      </c>
      <c r="AL53" s="73">
        <f t="shared" si="6"/>
        <v>12</v>
      </c>
      <c r="AM53" s="258">
        <f t="shared" si="6"/>
        <v>6</v>
      </c>
      <c r="AN53" s="241" t="s">
        <v>18</v>
      </c>
    </row>
  </sheetData>
  <mergeCells count="59">
    <mergeCell ref="AG3:AJ3"/>
    <mergeCell ref="AG2:AJ2"/>
    <mergeCell ref="I31:I32"/>
    <mergeCell ref="AE31:AE32"/>
    <mergeCell ref="J31:J32"/>
    <mergeCell ref="K31:K32"/>
    <mergeCell ref="L31:L32"/>
    <mergeCell ref="M31:M32"/>
    <mergeCell ref="N31:N32"/>
    <mergeCell ref="O31:O32"/>
    <mergeCell ref="AD31:AD32"/>
    <mergeCell ref="O4:O5"/>
    <mergeCell ref="D2:O3"/>
    <mergeCell ref="P2:Z3"/>
    <mergeCell ref="AA2:AC3"/>
    <mergeCell ref="P31:Q31"/>
    <mergeCell ref="AA31:AA32"/>
    <mergeCell ref="AB31:AB32"/>
    <mergeCell ref="AC31:AC32"/>
    <mergeCell ref="D29:O30"/>
    <mergeCell ref="P29:Z30"/>
    <mergeCell ref="AA29:AC30"/>
    <mergeCell ref="D31:D32"/>
    <mergeCell ref="E31:E32"/>
    <mergeCell ref="F31:F32"/>
    <mergeCell ref="G31:G32"/>
    <mergeCell ref="H31:H32"/>
    <mergeCell ref="AD4:AD5"/>
    <mergeCell ref="AE4:AE5"/>
    <mergeCell ref="AK2:AM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M4:AM5"/>
    <mergeCell ref="AF4:AF5"/>
    <mergeCell ref="P4:Q4"/>
    <mergeCell ref="Z4:Z5"/>
    <mergeCell ref="AA4:AA5"/>
    <mergeCell ref="AB4:AB5"/>
    <mergeCell ref="AC4:AC5"/>
    <mergeCell ref="AF31:AF32"/>
    <mergeCell ref="AJ31:AJ32"/>
    <mergeCell ref="AK31:AK32"/>
    <mergeCell ref="AL31:AL32"/>
    <mergeCell ref="AL4:AL5"/>
    <mergeCell ref="AJ4:AJ5"/>
    <mergeCell ref="AK4:AK5"/>
    <mergeCell ref="AK29:AM30"/>
    <mergeCell ref="AM31:AM32"/>
    <mergeCell ref="AG30:AJ30"/>
    <mergeCell ref="AG29:AJ29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O43"/>
  <sheetViews>
    <sheetView tabSelected="1" view="pageBreakPreview" zoomScaleNormal="100" zoomScaleSheetLayoutView="100" workbookViewId="0">
      <pane xSplit="3" topLeftCell="D1" activePane="topRight" state="frozenSplit"/>
      <selection activeCell="J33" sqref="J33"/>
      <selection pane="topRight" activeCell="O28" sqref="O28"/>
    </sheetView>
  </sheetViews>
  <sheetFormatPr defaultRowHeight="13.5"/>
  <cols>
    <col min="1" max="1" width="7" style="155" hidden="1" customWidth="1"/>
    <col min="2" max="2" width="11.125" style="155" hidden="1" customWidth="1"/>
    <col min="3" max="3" width="13.125" style="155" customWidth="1"/>
    <col min="4" max="16" width="3.875" style="155" customWidth="1"/>
    <col min="17" max="17" width="3.875" style="282" customWidth="1"/>
    <col min="18" max="25" width="3.875" style="155" customWidth="1"/>
    <col min="26" max="26" width="4.25" style="155" customWidth="1"/>
    <col min="27" max="39" width="3.875" style="155" customWidth="1"/>
    <col min="40" max="41" width="13.125" style="155" customWidth="1"/>
    <col min="42" max="42" width="5.75" style="155" customWidth="1"/>
    <col min="43" max="16384" width="9" style="155"/>
  </cols>
  <sheetData>
    <row r="1" spans="1:40" ht="16.5" customHeight="1" thickBot="1">
      <c r="C1" s="243" t="s">
        <v>203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14" t="s">
        <v>163</v>
      </c>
    </row>
    <row r="2" spans="1:40" ht="12.75" customHeight="1">
      <c r="C2" s="245"/>
      <c r="D2" s="403" t="s">
        <v>164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4"/>
      <c r="P2" s="392" t="s">
        <v>280</v>
      </c>
      <c r="Q2" s="393"/>
      <c r="R2" s="393"/>
      <c r="S2" s="393"/>
      <c r="T2" s="393"/>
      <c r="U2" s="393"/>
      <c r="V2" s="393"/>
      <c r="W2" s="393"/>
      <c r="X2" s="393"/>
      <c r="Y2" s="393"/>
      <c r="Z2" s="394"/>
      <c r="AA2" s="392" t="s">
        <v>81</v>
      </c>
      <c r="AB2" s="393"/>
      <c r="AC2" s="394"/>
      <c r="AD2" s="216" t="s">
        <v>82</v>
      </c>
      <c r="AE2" s="217"/>
      <c r="AF2" s="217"/>
      <c r="AG2" s="474" t="s">
        <v>276</v>
      </c>
      <c r="AH2" s="475"/>
      <c r="AI2" s="475"/>
      <c r="AJ2" s="476"/>
      <c r="AK2" s="381" t="s">
        <v>166</v>
      </c>
      <c r="AL2" s="382"/>
      <c r="AM2" s="383"/>
      <c r="AN2" s="245"/>
    </row>
    <row r="3" spans="1:40" ht="12.75" customHeight="1">
      <c r="C3" s="246"/>
      <c r="D3" s="404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405"/>
      <c r="P3" s="389"/>
      <c r="Q3" s="390"/>
      <c r="R3" s="390"/>
      <c r="S3" s="390"/>
      <c r="T3" s="390"/>
      <c r="U3" s="390"/>
      <c r="V3" s="390"/>
      <c r="W3" s="390"/>
      <c r="X3" s="390"/>
      <c r="Y3" s="390"/>
      <c r="Z3" s="405"/>
      <c r="AA3" s="389"/>
      <c r="AB3" s="390"/>
      <c r="AC3" s="391"/>
      <c r="AD3" s="220" t="s">
        <v>84</v>
      </c>
      <c r="AE3" s="221"/>
      <c r="AF3" s="221"/>
      <c r="AG3" s="471" t="s">
        <v>277</v>
      </c>
      <c r="AH3" s="472"/>
      <c r="AI3" s="472"/>
      <c r="AJ3" s="473"/>
      <c r="AK3" s="384"/>
      <c r="AL3" s="385"/>
      <c r="AM3" s="386"/>
      <c r="AN3" s="246"/>
    </row>
    <row r="4" spans="1:40" ht="12.75" customHeight="1">
      <c r="C4" s="246"/>
      <c r="D4" s="406" t="s">
        <v>167</v>
      </c>
      <c r="E4" s="408" t="s">
        <v>86</v>
      </c>
      <c r="F4" s="408" t="s">
        <v>168</v>
      </c>
      <c r="G4" s="408" t="s">
        <v>88</v>
      </c>
      <c r="H4" s="408" t="s">
        <v>89</v>
      </c>
      <c r="I4" s="408" t="s">
        <v>90</v>
      </c>
      <c r="J4" s="408" t="s">
        <v>91</v>
      </c>
      <c r="K4" s="408" t="s">
        <v>92</v>
      </c>
      <c r="L4" s="408" t="s">
        <v>93</v>
      </c>
      <c r="M4" s="408" t="s">
        <v>94</v>
      </c>
      <c r="N4" s="408" t="s">
        <v>169</v>
      </c>
      <c r="O4" s="410" t="s">
        <v>96</v>
      </c>
      <c r="P4" s="395" t="s">
        <v>97</v>
      </c>
      <c r="Q4" s="396"/>
      <c r="R4" s="220" t="s">
        <v>279</v>
      </c>
      <c r="S4" s="221"/>
      <c r="T4" s="221"/>
      <c r="U4" s="221"/>
      <c r="V4" s="221"/>
      <c r="W4" s="221"/>
      <c r="X4" s="221"/>
      <c r="Y4" s="221"/>
      <c r="Z4" s="247"/>
      <c r="AA4" s="376" t="s">
        <v>99</v>
      </c>
      <c r="AB4" s="376" t="s">
        <v>100</v>
      </c>
      <c r="AC4" s="376" t="s">
        <v>101</v>
      </c>
      <c r="AD4" s="376" t="s">
        <v>102</v>
      </c>
      <c r="AE4" s="376" t="s">
        <v>103</v>
      </c>
      <c r="AF4" s="376" t="s">
        <v>171</v>
      </c>
      <c r="AG4" s="221" t="s">
        <v>105</v>
      </c>
      <c r="AH4" s="221"/>
      <c r="AI4" s="221"/>
      <c r="AJ4" s="376" t="s">
        <v>204</v>
      </c>
      <c r="AK4" s="376" t="s">
        <v>107</v>
      </c>
      <c r="AL4" s="379" t="s">
        <v>108</v>
      </c>
      <c r="AM4" s="387" t="s">
        <v>109</v>
      </c>
      <c r="AN4" s="246"/>
    </row>
    <row r="5" spans="1:40" ht="108.75" customHeight="1" thickBot="1">
      <c r="C5" s="224" t="s">
        <v>173</v>
      </c>
      <c r="D5" s="407"/>
      <c r="E5" s="409"/>
      <c r="F5" s="409"/>
      <c r="G5" s="409"/>
      <c r="H5" s="409"/>
      <c r="I5" s="409"/>
      <c r="J5" s="409"/>
      <c r="K5" s="409"/>
      <c r="L5" s="409" t="s">
        <v>25</v>
      </c>
      <c r="M5" s="409" t="s">
        <v>26</v>
      </c>
      <c r="N5" s="409" t="s">
        <v>25</v>
      </c>
      <c r="O5" s="411" t="s">
        <v>27</v>
      </c>
      <c r="P5" s="225" t="s">
        <v>110</v>
      </c>
      <c r="Q5" s="225" t="s">
        <v>111</v>
      </c>
      <c r="R5" s="227" t="s">
        <v>205</v>
      </c>
      <c r="S5" s="227" t="s">
        <v>174</v>
      </c>
      <c r="T5" s="227" t="s">
        <v>206</v>
      </c>
      <c r="U5" s="227" t="s">
        <v>207</v>
      </c>
      <c r="V5" s="228" t="s">
        <v>116</v>
      </c>
      <c r="W5" s="227" t="s">
        <v>208</v>
      </c>
      <c r="X5" s="227" t="s">
        <v>209</v>
      </c>
      <c r="Y5" s="227" t="s">
        <v>119</v>
      </c>
      <c r="Z5" s="248" t="s">
        <v>27</v>
      </c>
      <c r="AA5" s="377"/>
      <c r="AB5" s="377"/>
      <c r="AC5" s="377"/>
      <c r="AD5" s="377"/>
      <c r="AE5" s="377"/>
      <c r="AF5" s="377"/>
      <c r="AG5" s="229" t="s">
        <v>210</v>
      </c>
      <c r="AH5" s="229" t="s">
        <v>178</v>
      </c>
      <c r="AI5" s="229" t="s">
        <v>211</v>
      </c>
      <c r="AJ5" s="377"/>
      <c r="AK5" s="378"/>
      <c r="AL5" s="380"/>
      <c r="AM5" s="388"/>
      <c r="AN5" s="224" t="s">
        <v>173</v>
      </c>
    </row>
    <row r="6" spans="1:40" ht="12" customHeight="1">
      <c r="A6" s="99" t="s">
        <v>123</v>
      </c>
      <c r="B6" s="99">
        <v>2201</v>
      </c>
      <c r="C6" s="230" t="s">
        <v>124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57">
        <f>SUM(D6:N6)</f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250">
        <v>0</v>
      </c>
      <c r="W6" s="250">
        <v>0</v>
      </c>
      <c r="X6" s="250">
        <v>0</v>
      </c>
      <c r="Y6" s="1">
        <v>0</v>
      </c>
      <c r="Z6" s="257">
        <f>SUM(P6:Y6)</f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251">
        <v>0</v>
      </c>
      <c r="AN6" s="230" t="s">
        <v>212</v>
      </c>
    </row>
    <row r="7" spans="1:40" ht="12" customHeight="1">
      <c r="A7" s="99" t="s">
        <v>125</v>
      </c>
      <c r="B7" s="99">
        <v>2202</v>
      </c>
      <c r="C7" s="233" t="s">
        <v>213</v>
      </c>
      <c r="D7" s="2">
        <v>0</v>
      </c>
      <c r="E7" s="252">
        <v>0</v>
      </c>
      <c r="F7" s="252">
        <v>0</v>
      </c>
      <c r="G7" s="252">
        <v>0</v>
      </c>
      <c r="H7" s="252">
        <v>0</v>
      </c>
      <c r="I7" s="252">
        <v>0</v>
      </c>
      <c r="J7" s="252">
        <v>0</v>
      </c>
      <c r="K7" s="252">
        <v>0</v>
      </c>
      <c r="L7" s="252">
        <v>0</v>
      </c>
      <c r="M7" s="252">
        <v>0</v>
      </c>
      <c r="N7" s="252">
        <v>0</v>
      </c>
      <c r="O7" s="45">
        <f t="shared" ref="O7:O25" si="0">SUM(D7:N7)</f>
        <v>0</v>
      </c>
      <c r="P7" s="2">
        <v>0</v>
      </c>
      <c r="Q7" s="2">
        <v>0</v>
      </c>
      <c r="R7" s="252">
        <v>0</v>
      </c>
      <c r="S7" s="252">
        <v>0</v>
      </c>
      <c r="T7" s="252">
        <v>0</v>
      </c>
      <c r="U7" s="252">
        <v>0</v>
      </c>
      <c r="V7" s="252">
        <v>0</v>
      </c>
      <c r="W7" s="252">
        <v>0</v>
      </c>
      <c r="X7" s="252">
        <v>0</v>
      </c>
      <c r="Y7" s="252">
        <v>0</v>
      </c>
      <c r="Z7" s="45">
        <f t="shared" ref="Z7:Z25" si="1">SUM(P7:Y7)</f>
        <v>0</v>
      </c>
      <c r="AA7" s="252">
        <v>0</v>
      </c>
      <c r="AB7" s="252">
        <v>0</v>
      </c>
      <c r="AC7" s="252">
        <v>0</v>
      </c>
      <c r="AD7" s="252">
        <v>0</v>
      </c>
      <c r="AE7" s="252">
        <v>0</v>
      </c>
      <c r="AF7" s="252">
        <v>0</v>
      </c>
      <c r="AG7" s="252">
        <v>0</v>
      </c>
      <c r="AH7" s="252">
        <v>0</v>
      </c>
      <c r="AI7" s="252">
        <v>0</v>
      </c>
      <c r="AJ7" s="252">
        <v>0</v>
      </c>
      <c r="AK7" s="252">
        <v>0</v>
      </c>
      <c r="AL7" s="252">
        <v>0</v>
      </c>
      <c r="AM7" s="252">
        <v>0</v>
      </c>
      <c r="AN7" s="233" t="s">
        <v>213</v>
      </c>
    </row>
    <row r="8" spans="1:40" ht="12" customHeight="1">
      <c r="A8" s="99" t="s">
        <v>127</v>
      </c>
      <c r="B8" s="99">
        <v>2203</v>
      </c>
      <c r="C8" s="233" t="s">
        <v>180</v>
      </c>
      <c r="D8" s="2">
        <v>0</v>
      </c>
      <c r="E8" s="252">
        <v>0</v>
      </c>
      <c r="F8" s="252">
        <v>0</v>
      </c>
      <c r="G8" s="252">
        <v>0</v>
      </c>
      <c r="H8" s="252">
        <v>0</v>
      </c>
      <c r="I8" s="252">
        <v>0</v>
      </c>
      <c r="J8" s="252">
        <v>0</v>
      </c>
      <c r="K8" s="252">
        <v>0</v>
      </c>
      <c r="L8" s="252">
        <v>0</v>
      </c>
      <c r="M8" s="252">
        <v>0</v>
      </c>
      <c r="N8" s="252">
        <v>0</v>
      </c>
      <c r="O8" s="45">
        <f t="shared" si="0"/>
        <v>0</v>
      </c>
      <c r="P8" s="2">
        <v>0</v>
      </c>
      <c r="Q8" s="2">
        <v>0</v>
      </c>
      <c r="R8" s="252">
        <v>0</v>
      </c>
      <c r="S8" s="252">
        <v>0</v>
      </c>
      <c r="T8" s="252">
        <v>0</v>
      </c>
      <c r="U8" s="252">
        <v>0</v>
      </c>
      <c r="V8" s="252">
        <v>0</v>
      </c>
      <c r="W8" s="252">
        <v>0</v>
      </c>
      <c r="X8" s="252">
        <v>0</v>
      </c>
      <c r="Y8" s="252">
        <v>0</v>
      </c>
      <c r="Z8" s="45">
        <f t="shared" si="1"/>
        <v>0</v>
      </c>
      <c r="AA8" s="252">
        <v>0</v>
      </c>
      <c r="AB8" s="252">
        <v>0</v>
      </c>
      <c r="AC8" s="252">
        <v>0</v>
      </c>
      <c r="AD8" s="252">
        <v>0</v>
      </c>
      <c r="AE8" s="252">
        <v>0</v>
      </c>
      <c r="AF8" s="252">
        <v>0</v>
      </c>
      <c r="AG8" s="252">
        <v>0</v>
      </c>
      <c r="AH8" s="252">
        <v>0</v>
      </c>
      <c r="AI8" s="252">
        <v>0</v>
      </c>
      <c r="AJ8" s="252">
        <v>0</v>
      </c>
      <c r="AK8" s="252">
        <v>0</v>
      </c>
      <c r="AL8" s="252">
        <v>0</v>
      </c>
      <c r="AM8" s="252">
        <v>0</v>
      </c>
      <c r="AN8" s="233" t="s">
        <v>214</v>
      </c>
    </row>
    <row r="9" spans="1:40" ht="12" customHeight="1">
      <c r="A9" s="99" t="s">
        <v>123</v>
      </c>
      <c r="B9" s="99">
        <v>2204</v>
      </c>
      <c r="C9" s="233" t="s">
        <v>215</v>
      </c>
      <c r="D9" s="2">
        <v>3</v>
      </c>
      <c r="E9" s="252">
        <v>3</v>
      </c>
      <c r="F9" s="252">
        <v>6</v>
      </c>
      <c r="G9" s="252">
        <v>1</v>
      </c>
      <c r="H9" s="252">
        <v>6</v>
      </c>
      <c r="I9" s="252">
        <v>97</v>
      </c>
      <c r="J9" s="252">
        <v>0</v>
      </c>
      <c r="K9" s="252">
        <v>5</v>
      </c>
      <c r="L9" s="252">
        <v>1</v>
      </c>
      <c r="M9" s="252">
        <v>2</v>
      </c>
      <c r="N9" s="252">
        <v>15</v>
      </c>
      <c r="O9" s="45">
        <f t="shared" si="0"/>
        <v>139</v>
      </c>
      <c r="P9" s="2">
        <v>8</v>
      </c>
      <c r="Q9" s="2">
        <v>0</v>
      </c>
      <c r="R9" s="252">
        <v>0</v>
      </c>
      <c r="S9" s="252">
        <v>0</v>
      </c>
      <c r="T9" s="252">
        <v>0</v>
      </c>
      <c r="U9" s="252">
        <v>0</v>
      </c>
      <c r="V9" s="252">
        <v>0</v>
      </c>
      <c r="W9" s="252">
        <v>0</v>
      </c>
      <c r="X9" s="252">
        <v>0</v>
      </c>
      <c r="Y9" s="252">
        <v>0</v>
      </c>
      <c r="Z9" s="45">
        <f t="shared" si="1"/>
        <v>8</v>
      </c>
      <c r="AA9" s="252">
        <v>7</v>
      </c>
      <c r="AB9" s="252">
        <v>7</v>
      </c>
      <c r="AC9" s="252">
        <v>3</v>
      </c>
      <c r="AD9" s="252">
        <v>6</v>
      </c>
      <c r="AE9" s="252">
        <v>27</v>
      </c>
      <c r="AF9" s="252">
        <v>6</v>
      </c>
      <c r="AG9" s="252">
        <v>0</v>
      </c>
      <c r="AH9" s="252">
        <v>0</v>
      </c>
      <c r="AI9" s="252">
        <v>0</v>
      </c>
      <c r="AJ9" s="252">
        <v>7</v>
      </c>
      <c r="AK9" s="252">
        <v>1</v>
      </c>
      <c r="AL9" s="252">
        <v>1</v>
      </c>
      <c r="AM9" s="252">
        <v>1</v>
      </c>
      <c r="AN9" s="233" t="s">
        <v>181</v>
      </c>
    </row>
    <row r="10" spans="1:40" ht="12" customHeight="1">
      <c r="A10" s="99" t="s">
        <v>132</v>
      </c>
      <c r="B10" s="99">
        <v>2205</v>
      </c>
      <c r="C10" s="233" t="s">
        <v>182</v>
      </c>
      <c r="D10" s="2">
        <v>1</v>
      </c>
      <c r="E10" s="252">
        <v>1</v>
      </c>
      <c r="F10" s="252">
        <v>1</v>
      </c>
      <c r="G10" s="252">
        <v>0</v>
      </c>
      <c r="H10" s="252">
        <v>1</v>
      </c>
      <c r="I10" s="252">
        <v>17</v>
      </c>
      <c r="J10" s="252">
        <v>0</v>
      </c>
      <c r="K10" s="252">
        <v>1</v>
      </c>
      <c r="L10" s="252">
        <v>1</v>
      </c>
      <c r="M10" s="252">
        <v>0</v>
      </c>
      <c r="N10" s="252">
        <v>4</v>
      </c>
      <c r="O10" s="45">
        <f t="shared" si="0"/>
        <v>27</v>
      </c>
      <c r="P10" s="2">
        <v>2</v>
      </c>
      <c r="Q10" s="2">
        <v>0</v>
      </c>
      <c r="R10" s="252">
        <v>0</v>
      </c>
      <c r="S10" s="252">
        <v>0</v>
      </c>
      <c r="T10" s="252">
        <v>0</v>
      </c>
      <c r="U10" s="252">
        <v>0</v>
      </c>
      <c r="V10" s="252">
        <v>0</v>
      </c>
      <c r="W10" s="252">
        <v>0</v>
      </c>
      <c r="X10" s="252">
        <v>1</v>
      </c>
      <c r="Y10" s="252">
        <v>0</v>
      </c>
      <c r="Z10" s="45">
        <f t="shared" si="1"/>
        <v>3</v>
      </c>
      <c r="AA10" s="252">
        <v>1</v>
      </c>
      <c r="AB10" s="252">
        <v>1</v>
      </c>
      <c r="AC10" s="252">
        <v>1</v>
      </c>
      <c r="AD10" s="252">
        <v>2</v>
      </c>
      <c r="AE10" s="252">
        <v>0</v>
      </c>
      <c r="AF10" s="252">
        <v>1</v>
      </c>
      <c r="AG10" s="252">
        <v>0</v>
      </c>
      <c r="AH10" s="252">
        <v>0</v>
      </c>
      <c r="AI10" s="252">
        <v>0</v>
      </c>
      <c r="AJ10" s="252">
        <v>2</v>
      </c>
      <c r="AK10" s="252">
        <v>1</v>
      </c>
      <c r="AL10" s="252">
        <v>0</v>
      </c>
      <c r="AM10" s="252">
        <v>0</v>
      </c>
      <c r="AN10" s="233" t="s">
        <v>182</v>
      </c>
    </row>
    <row r="11" spans="1:40" ht="12" customHeight="1">
      <c r="A11" s="99" t="s">
        <v>132</v>
      </c>
      <c r="B11" s="99">
        <v>2206</v>
      </c>
      <c r="C11" s="233" t="s">
        <v>183</v>
      </c>
      <c r="D11" s="2">
        <v>0</v>
      </c>
      <c r="E11" s="252">
        <v>0</v>
      </c>
      <c r="F11" s="252">
        <v>0</v>
      </c>
      <c r="G11" s="252">
        <v>0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v>0</v>
      </c>
      <c r="O11" s="45">
        <f t="shared" si="0"/>
        <v>0</v>
      </c>
      <c r="P11" s="2">
        <v>0</v>
      </c>
      <c r="Q11" s="2">
        <v>0</v>
      </c>
      <c r="R11" s="252">
        <v>0</v>
      </c>
      <c r="S11" s="252">
        <v>0</v>
      </c>
      <c r="T11" s="252">
        <v>0</v>
      </c>
      <c r="U11" s="252">
        <v>0</v>
      </c>
      <c r="V11" s="252">
        <v>0</v>
      </c>
      <c r="W11" s="252">
        <v>0</v>
      </c>
      <c r="X11" s="252">
        <v>0</v>
      </c>
      <c r="Y11" s="252">
        <v>0</v>
      </c>
      <c r="Z11" s="45">
        <f t="shared" si="1"/>
        <v>0</v>
      </c>
      <c r="AA11" s="252">
        <v>0</v>
      </c>
      <c r="AB11" s="252">
        <v>0</v>
      </c>
      <c r="AC11" s="252">
        <v>0</v>
      </c>
      <c r="AD11" s="252">
        <v>0</v>
      </c>
      <c r="AE11" s="252">
        <v>0</v>
      </c>
      <c r="AF11" s="252">
        <v>0</v>
      </c>
      <c r="AG11" s="252">
        <v>0</v>
      </c>
      <c r="AH11" s="252">
        <v>0</v>
      </c>
      <c r="AI11" s="252">
        <v>0</v>
      </c>
      <c r="AJ11" s="252">
        <v>0</v>
      </c>
      <c r="AK11" s="252">
        <v>0</v>
      </c>
      <c r="AL11" s="252">
        <v>0</v>
      </c>
      <c r="AM11" s="252">
        <v>0</v>
      </c>
      <c r="AN11" s="233" t="s">
        <v>183</v>
      </c>
    </row>
    <row r="12" spans="1:40" ht="12" customHeight="1">
      <c r="A12" s="99" t="s">
        <v>136</v>
      </c>
      <c r="B12" s="99">
        <v>2207</v>
      </c>
      <c r="C12" s="233" t="s">
        <v>137</v>
      </c>
      <c r="D12" s="2">
        <v>0</v>
      </c>
      <c r="E12" s="252">
        <v>0</v>
      </c>
      <c r="F12" s="252">
        <v>0</v>
      </c>
      <c r="G12" s="252">
        <v>0</v>
      </c>
      <c r="H12" s="252">
        <v>0</v>
      </c>
      <c r="I12" s="252">
        <v>0</v>
      </c>
      <c r="J12" s="252">
        <v>0</v>
      </c>
      <c r="K12" s="252">
        <v>0</v>
      </c>
      <c r="L12" s="252">
        <v>0</v>
      </c>
      <c r="M12" s="252">
        <v>0</v>
      </c>
      <c r="N12" s="252">
        <v>0</v>
      </c>
      <c r="O12" s="45">
        <f t="shared" si="0"/>
        <v>0</v>
      </c>
      <c r="P12" s="2">
        <v>0</v>
      </c>
      <c r="Q12" s="2">
        <v>0</v>
      </c>
      <c r="R12" s="252">
        <v>0</v>
      </c>
      <c r="S12" s="252">
        <v>0</v>
      </c>
      <c r="T12" s="252">
        <v>0</v>
      </c>
      <c r="U12" s="252">
        <v>0</v>
      </c>
      <c r="V12" s="252">
        <v>0</v>
      </c>
      <c r="W12" s="252">
        <v>0</v>
      </c>
      <c r="X12" s="252">
        <v>0</v>
      </c>
      <c r="Y12" s="252">
        <v>0</v>
      </c>
      <c r="Z12" s="45">
        <f t="shared" si="1"/>
        <v>0</v>
      </c>
      <c r="AA12" s="252">
        <v>0</v>
      </c>
      <c r="AB12" s="252">
        <v>0</v>
      </c>
      <c r="AC12" s="252">
        <v>0</v>
      </c>
      <c r="AD12" s="252">
        <v>0</v>
      </c>
      <c r="AE12" s="252">
        <v>0</v>
      </c>
      <c r="AF12" s="252">
        <v>0</v>
      </c>
      <c r="AG12" s="252">
        <v>0</v>
      </c>
      <c r="AH12" s="252">
        <v>0</v>
      </c>
      <c r="AI12" s="252">
        <v>0</v>
      </c>
      <c r="AJ12" s="252">
        <v>0</v>
      </c>
      <c r="AK12" s="252">
        <v>0</v>
      </c>
      <c r="AL12" s="252">
        <v>0</v>
      </c>
      <c r="AM12" s="252">
        <v>0</v>
      </c>
      <c r="AN12" s="233" t="s">
        <v>137</v>
      </c>
    </row>
    <row r="13" spans="1:40" ht="12" customHeight="1">
      <c r="A13" s="99" t="s">
        <v>123</v>
      </c>
      <c r="B13" s="99">
        <v>2208</v>
      </c>
      <c r="C13" s="233" t="s">
        <v>216</v>
      </c>
      <c r="D13" s="2">
        <v>0</v>
      </c>
      <c r="E13" s="252">
        <v>0</v>
      </c>
      <c r="F13" s="252">
        <v>0</v>
      </c>
      <c r="G13" s="252">
        <v>0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0</v>
      </c>
      <c r="N13" s="252">
        <v>0</v>
      </c>
      <c r="O13" s="45">
        <f t="shared" si="0"/>
        <v>0</v>
      </c>
      <c r="P13" s="2">
        <v>0</v>
      </c>
      <c r="Q13" s="2">
        <v>0</v>
      </c>
      <c r="R13" s="252">
        <v>0</v>
      </c>
      <c r="S13" s="252">
        <v>0</v>
      </c>
      <c r="T13" s="252">
        <v>0</v>
      </c>
      <c r="U13" s="252">
        <v>0</v>
      </c>
      <c r="V13" s="252">
        <v>0</v>
      </c>
      <c r="W13" s="252">
        <v>0</v>
      </c>
      <c r="X13" s="252">
        <v>0</v>
      </c>
      <c r="Y13" s="252">
        <v>0</v>
      </c>
      <c r="Z13" s="45">
        <f t="shared" si="1"/>
        <v>0</v>
      </c>
      <c r="AA13" s="252">
        <v>0</v>
      </c>
      <c r="AB13" s="252">
        <v>0</v>
      </c>
      <c r="AC13" s="252">
        <v>0</v>
      </c>
      <c r="AD13" s="252">
        <v>0</v>
      </c>
      <c r="AE13" s="252">
        <v>0</v>
      </c>
      <c r="AF13" s="252">
        <v>0</v>
      </c>
      <c r="AG13" s="252">
        <v>0</v>
      </c>
      <c r="AH13" s="252">
        <v>0</v>
      </c>
      <c r="AI13" s="252">
        <v>0</v>
      </c>
      <c r="AJ13" s="252">
        <v>0</v>
      </c>
      <c r="AK13" s="252">
        <v>0</v>
      </c>
      <c r="AL13" s="252">
        <v>0</v>
      </c>
      <c r="AM13" s="252">
        <v>0</v>
      </c>
      <c r="AN13" s="233" t="s">
        <v>216</v>
      </c>
    </row>
    <row r="14" spans="1:40" ht="12" customHeight="1">
      <c r="A14" s="99" t="s">
        <v>136</v>
      </c>
      <c r="B14" s="99">
        <v>2209</v>
      </c>
      <c r="C14" s="233" t="s">
        <v>141</v>
      </c>
      <c r="D14" s="2">
        <v>0</v>
      </c>
      <c r="E14" s="252">
        <v>0</v>
      </c>
      <c r="F14" s="252">
        <v>0</v>
      </c>
      <c r="G14" s="252">
        <v>0</v>
      </c>
      <c r="H14" s="252">
        <v>0</v>
      </c>
      <c r="I14" s="252">
        <v>0</v>
      </c>
      <c r="J14" s="252">
        <v>0</v>
      </c>
      <c r="K14" s="252">
        <v>0</v>
      </c>
      <c r="L14" s="252">
        <v>0</v>
      </c>
      <c r="M14" s="252">
        <v>0</v>
      </c>
      <c r="N14" s="252">
        <v>0</v>
      </c>
      <c r="O14" s="45">
        <f t="shared" si="0"/>
        <v>0</v>
      </c>
      <c r="P14" s="2">
        <v>0</v>
      </c>
      <c r="Q14" s="2">
        <v>0</v>
      </c>
      <c r="R14" s="252">
        <v>0</v>
      </c>
      <c r="S14" s="252">
        <v>0</v>
      </c>
      <c r="T14" s="252">
        <v>0</v>
      </c>
      <c r="U14" s="252">
        <v>0</v>
      </c>
      <c r="V14" s="252">
        <v>0</v>
      </c>
      <c r="W14" s="252">
        <v>0</v>
      </c>
      <c r="X14" s="252">
        <v>0</v>
      </c>
      <c r="Y14" s="252">
        <v>0</v>
      </c>
      <c r="Z14" s="45">
        <f t="shared" si="1"/>
        <v>0</v>
      </c>
      <c r="AA14" s="252">
        <v>0</v>
      </c>
      <c r="AB14" s="252">
        <v>0</v>
      </c>
      <c r="AC14" s="252">
        <v>0</v>
      </c>
      <c r="AD14" s="252">
        <v>0</v>
      </c>
      <c r="AE14" s="252">
        <v>0</v>
      </c>
      <c r="AF14" s="252">
        <v>0</v>
      </c>
      <c r="AG14" s="252">
        <v>0</v>
      </c>
      <c r="AH14" s="252">
        <v>0</v>
      </c>
      <c r="AI14" s="252">
        <v>0</v>
      </c>
      <c r="AJ14" s="252">
        <v>0</v>
      </c>
      <c r="AK14" s="252">
        <v>0</v>
      </c>
      <c r="AL14" s="252">
        <v>0</v>
      </c>
      <c r="AM14" s="252">
        <v>0</v>
      </c>
      <c r="AN14" s="233" t="s">
        <v>141</v>
      </c>
    </row>
    <row r="15" spans="1:40" ht="12" customHeight="1">
      <c r="A15" s="99" t="s">
        <v>143</v>
      </c>
      <c r="B15" s="99">
        <v>2210</v>
      </c>
      <c r="C15" s="233" t="s">
        <v>217</v>
      </c>
      <c r="D15" s="2">
        <v>0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252">
        <v>0</v>
      </c>
      <c r="N15" s="252">
        <v>0</v>
      </c>
      <c r="O15" s="45">
        <f t="shared" si="0"/>
        <v>0</v>
      </c>
      <c r="P15" s="2">
        <v>0</v>
      </c>
      <c r="Q15" s="2">
        <v>0</v>
      </c>
      <c r="R15" s="252">
        <v>0</v>
      </c>
      <c r="S15" s="252">
        <v>0</v>
      </c>
      <c r="T15" s="252">
        <v>0</v>
      </c>
      <c r="U15" s="252">
        <v>0</v>
      </c>
      <c r="V15" s="252">
        <v>0</v>
      </c>
      <c r="W15" s="252">
        <v>0</v>
      </c>
      <c r="X15" s="252">
        <v>0</v>
      </c>
      <c r="Y15" s="252">
        <v>0</v>
      </c>
      <c r="Z15" s="45">
        <f t="shared" si="1"/>
        <v>0</v>
      </c>
      <c r="AA15" s="252">
        <v>0</v>
      </c>
      <c r="AB15" s="252">
        <v>0</v>
      </c>
      <c r="AC15" s="252">
        <v>0</v>
      </c>
      <c r="AD15" s="252">
        <v>0</v>
      </c>
      <c r="AE15" s="252">
        <v>0</v>
      </c>
      <c r="AF15" s="252">
        <v>0</v>
      </c>
      <c r="AG15" s="252">
        <v>0</v>
      </c>
      <c r="AH15" s="252">
        <v>0</v>
      </c>
      <c r="AI15" s="252">
        <v>0</v>
      </c>
      <c r="AJ15" s="252">
        <v>0</v>
      </c>
      <c r="AK15" s="252">
        <v>0</v>
      </c>
      <c r="AL15" s="252">
        <v>0</v>
      </c>
      <c r="AM15" s="252">
        <v>0</v>
      </c>
      <c r="AN15" s="233" t="s">
        <v>217</v>
      </c>
    </row>
    <row r="16" spans="1:40" ht="12" customHeight="1">
      <c r="A16" s="99" t="s">
        <v>143</v>
      </c>
      <c r="B16" s="99">
        <v>3327</v>
      </c>
      <c r="C16" s="233" t="s">
        <v>218</v>
      </c>
      <c r="D16" s="2">
        <v>0</v>
      </c>
      <c r="E16" s="252">
        <v>0</v>
      </c>
      <c r="F16" s="252">
        <v>0</v>
      </c>
      <c r="G16" s="252">
        <v>0</v>
      </c>
      <c r="H16" s="252">
        <v>0</v>
      </c>
      <c r="I16" s="252">
        <v>0</v>
      </c>
      <c r="J16" s="252">
        <v>0</v>
      </c>
      <c r="K16" s="252">
        <v>0</v>
      </c>
      <c r="L16" s="252">
        <v>0</v>
      </c>
      <c r="M16" s="252">
        <v>0</v>
      </c>
      <c r="N16" s="252">
        <v>0</v>
      </c>
      <c r="O16" s="45">
        <f t="shared" si="0"/>
        <v>0</v>
      </c>
      <c r="P16" s="2">
        <v>0</v>
      </c>
      <c r="Q16" s="2">
        <v>0</v>
      </c>
      <c r="R16" s="252">
        <v>0</v>
      </c>
      <c r="S16" s="252">
        <v>0</v>
      </c>
      <c r="T16" s="252">
        <v>0</v>
      </c>
      <c r="U16" s="252">
        <v>0</v>
      </c>
      <c r="V16" s="252">
        <v>0</v>
      </c>
      <c r="W16" s="252">
        <v>0</v>
      </c>
      <c r="X16" s="252">
        <v>0</v>
      </c>
      <c r="Y16" s="252">
        <v>0</v>
      </c>
      <c r="Z16" s="45">
        <f t="shared" si="1"/>
        <v>0</v>
      </c>
      <c r="AA16" s="252">
        <v>0</v>
      </c>
      <c r="AB16" s="252">
        <v>0</v>
      </c>
      <c r="AC16" s="252">
        <v>0</v>
      </c>
      <c r="AD16" s="252">
        <v>0</v>
      </c>
      <c r="AE16" s="252">
        <v>0</v>
      </c>
      <c r="AF16" s="252">
        <v>0</v>
      </c>
      <c r="AG16" s="252">
        <v>0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33" t="s">
        <v>218</v>
      </c>
    </row>
    <row r="17" spans="1:41" ht="12" customHeight="1">
      <c r="A17" s="99" t="s">
        <v>143</v>
      </c>
      <c r="B17" s="99">
        <v>3341</v>
      </c>
      <c r="C17" s="233" t="s">
        <v>219</v>
      </c>
      <c r="D17" s="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52">
        <v>0</v>
      </c>
      <c r="N17" s="252">
        <v>0</v>
      </c>
      <c r="O17" s="45">
        <f t="shared" si="0"/>
        <v>0</v>
      </c>
      <c r="P17" s="2">
        <v>0</v>
      </c>
      <c r="Q17" s="2">
        <v>0</v>
      </c>
      <c r="R17" s="252">
        <v>0</v>
      </c>
      <c r="S17" s="252">
        <v>0</v>
      </c>
      <c r="T17" s="252">
        <v>0</v>
      </c>
      <c r="U17" s="252">
        <v>0</v>
      </c>
      <c r="V17" s="252">
        <v>0</v>
      </c>
      <c r="W17" s="252">
        <v>0</v>
      </c>
      <c r="X17" s="252">
        <v>0</v>
      </c>
      <c r="Y17" s="252">
        <v>0</v>
      </c>
      <c r="Z17" s="45">
        <f t="shared" si="1"/>
        <v>0</v>
      </c>
      <c r="AA17" s="252">
        <v>0</v>
      </c>
      <c r="AB17" s="252">
        <v>0</v>
      </c>
      <c r="AC17" s="252">
        <v>0</v>
      </c>
      <c r="AD17" s="252">
        <v>0</v>
      </c>
      <c r="AE17" s="252">
        <v>0</v>
      </c>
      <c r="AF17" s="252">
        <v>0</v>
      </c>
      <c r="AG17" s="252">
        <v>0</v>
      </c>
      <c r="AH17" s="252">
        <v>0</v>
      </c>
      <c r="AI17" s="252">
        <v>0</v>
      </c>
      <c r="AJ17" s="252">
        <v>0</v>
      </c>
      <c r="AK17" s="252">
        <v>0</v>
      </c>
      <c r="AL17" s="252">
        <v>0</v>
      </c>
      <c r="AM17" s="252">
        <v>0</v>
      </c>
      <c r="AN17" s="233" t="s">
        <v>219</v>
      </c>
    </row>
    <row r="18" spans="1:41" ht="12" customHeight="1">
      <c r="A18" s="236" t="s">
        <v>143</v>
      </c>
      <c r="B18" s="236">
        <v>3345</v>
      </c>
      <c r="C18" s="233" t="s">
        <v>220</v>
      </c>
      <c r="D18" s="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2">
        <v>0</v>
      </c>
      <c r="O18" s="45">
        <f t="shared" si="0"/>
        <v>0</v>
      </c>
      <c r="P18" s="2">
        <v>0</v>
      </c>
      <c r="Q18" s="2">
        <v>0</v>
      </c>
      <c r="R18" s="252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45">
        <f t="shared" si="1"/>
        <v>0</v>
      </c>
      <c r="AA18" s="252">
        <v>0</v>
      </c>
      <c r="AB18" s="252">
        <v>0</v>
      </c>
      <c r="AC18" s="252">
        <v>0</v>
      </c>
      <c r="AD18" s="252">
        <v>0</v>
      </c>
      <c r="AE18" s="252">
        <v>0</v>
      </c>
      <c r="AF18" s="252">
        <v>0</v>
      </c>
      <c r="AG18" s="252">
        <v>0</v>
      </c>
      <c r="AH18" s="252">
        <v>0</v>
      </c>
      <c r="AI18" s="252">
        <v>0</v>
      </c>
      <c r="AJ18" s="252">
        <v>0</v>
      </c>
      <c r="AK18" s="252">
        <v>0</v>
      </c>
      <c r="AL18" s="252">
        <v>0</v>
      </c>
      <c r="AM18" s="252">
        <v>0</v>
      </c>
      <c r="AN18" s="233" t="s">
        <v>220</v>
      </c>
    </row>
    <row r="19" spans="1:41" ht="12" customHeight="1">
      <c r="A19" s="99" t="s">
        <v>143</v>
      </c>
      <c r="B19" s="99">
        <v>3346</v>
      </c>
      <c r="C19" s="233" t="s">
        <v>221</v>
      </c>
      <c r="D19" s="2">
        <v>0</v>
      </c>
      <c r="E19" s="252">
        <v>0</v>
      </c>
      <c r="F19" s="252">
        <v>0</v>
      </c>
      <c r="G19" s="252">
        <v>0</v>
      </c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0</v>
      </c>
      <c r="N19" s="252">
        <v>0</v>
      </c>
      <c r="O19" s="45">
        <f t="shared" si="0"/>
        <v>0</v>
      </c>
      <c r="P19" s="2">
        <v>0</v>
      </c>
      <c r="Q19" s="2">
        <v>0</v>
      </c>
      <c r="R19" s="252">
        <v>0</v>
      </c>
      <c r="S19" s="252">
        <v>0</v>
      </c>
      <c r="T19" s="252">
        <v>0</v>
      </c>
      <c r="U19" s="252">
        <v>0</v>
      </c>
      <c r="V19" s="252">
        <v>0</v>
      </c>
      <c r="W19" s="252">
        <v>0</v>
      </c>
      <c r="X19" s="252">
        <v>0</v>
      </c>
      <c r="Y19" s="252">
        <v>0</v>
      </c>
      <c r="Z19" s="45">
        <f t="shared" si="1"/>
        <v>0</v>
      </c>
      <c r="AA19" s="252">
        <v>0</v>
      </c>
      <c r="AB19" s="252">
        <v>0</v>
      </c>
      <c r="AC19" s="252">
        <v>0</v>
      </c>
      <c r="AD19" s="252">
        <v>0</v>
      </c>
      <c r="AE19" s="252">
        <v>0</v>
      </c>
      <c r="AF19" s="252">
        <v>0</v>
      </c>
      <c r="AG19" s="252">
        <v>0</v>
      </c>
      <c r="AH19" s="252">
        <v>0</v>
      </c>
      <c r="AI19" s="252">
        <v>0</v>
      </c>
      <c r="AJ19" s="252">
        <v>0</v>
      </c>
      <c r="AK19" s="252">
        <v>0</v>
      </c>
      <c r="AL19" s="252">
        <v>0</v>
      </c>
      <c r="AM19" s="252">
        <v>0</v>
      </c>
      <c r="AN19" s="233" t="s">
        <v>221</v>
      </c>
    </row>
    <row r="20" spans="1:41" ht="12" customHeight="1">
      <c r="A20" s="99" t="s">
        <v>125</v>
      </c>
      <c r="B20" s="99">
        <v>3387</v>
      </c>
      <c r="C20" s="233" t="s">
        <v>222</v>
      </c>
      <c r="D20" s="2">
        <v>1</v>
      </c>
      <c r="E20" s="252">
        <v>1</v>
      </c>
      <c r="F20" s="252">
        <v>2</v>
      </c>
      <c r="G20" s="252">
        <v>0</v>
      </c>
      <c r="H20" s="252">
        <v>1</v>
      </c>
      <c r="I20" s="252">
        <v>32</v>
      </c>
      <c r="J20" s="252">
        <v>0</v>
      </c>
      <c r="K20" s="252">
        <v>2</v>
      </c>
      <c r="L20" s="252">
        <v>0</v>
      </c>
      <c r="M20" s="252">
        <v>0</v>
      </c>
      <c r="N20" s="252">
        <v>3</v>
      </c>
      <c r="O20" s="45">
        <f t="shared" si="0"/>
        <v>42</v>
      </c>
      <c r="P20" s="2">
        <v>2</v>
      </c>
      <c r="Q20" s="2">
        <v>1</v>
      </c>
      <c r="R20" s="252">
        <v>0</v>
      </c>
      <c r="S20" s="252">
        <v>0</v>
      </c>
      <c r="T20" s="252">
        <v>0</v>
      </c>
      <c r="U20" s="252">
        <v>0</v>
      </c>
      <c r="V20" s="252">
        <v>0</v>
      </c>
      <c r="W20" s="252">
        <v>0</v>
      </c>
      <c r="X20" s="252">
        <v>0</v>
      </c>
      <c r="Y20" s="252">
        <v>17</v>
      </c>
      <c r="Z20" s="45">
        <f t="shared" si="1"/>
        <v>20</v>
      </c>
      <c r="AA20" s="252">
        <v>4</v>
      </c>
      <c r="AB20" s="252">
        <v>1</v>
      </c>
      <c r="AC20" s="252">
        <v>1</v>
      </c>
      <c r="AD20" s="252">
        <v>2</v>
      </c>
      <c r="AE20" s="252">
        <v>9</v>
      </c>
      <c r="AF20" s="252">
        <v>2</v>
      </c>
      <c r="AG20" s="252">
        <v>0</v>
      </c>
      <c r="AH20" s="252">
        <v>0</v>
      </c>
      <c r="AI20" s="252">
        <v>0</v>
      </c>
      <c r="AJ20" s="252">
        <v>0</v>
      </c>
      <c r="AK20" s="252">
        <v>0</v>
      </c>
      <c r="AL20" s="252">
        <v>0</v>
      </c>
      <c r="AM20" s="252">
        <v>0</v>
      </c>
      <c r="AN20" s="233" t="s">
        <v>61</v>
      </c>
    </row>
    <row r="21" spans="1:41" ht="12" customHeight="1">
      <c r="A21" s="99" t="s">
        <v>132</v>
      </c>
      <c r="B21" s="99">
        <v>3401</v>
      </c>
      <c r="C21" s="233" t="s">
        <v>223</v>
      </c>
      <c r="D21" s="2">
        <v>0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52">
        <v>0</v>
      </c>
      <c r="N21" s="252">
        <v>0</v>
      </c>
      <c r="O21" s="45">
        <f t="shared" si="0"/>
        <v>0</v>
      </c>
      <c r="P21" s="2">
        <v>0</v>
      </c>
      <c r="Q21" s="2">
        <v>0</v>
      </c>
      <c r="R21" s="252">
        <v>0</v>
      </c>
      <c r="S21" s="252">
        <v>0</v>
      </c>
      <c r="T21" s="252">
        <v>0</v>
      </c>
      <c r="U21" s="252">
        <v>0</v>
      </c>
      <c r="V21" s="252">
        <v>0</v>
      </c>
      <c r="W21" s="252">
        <v>0</v>
      </c>
      <c r="X21" s="252">
        <v>0</v>
      </c>
      <c r="Y21" s="252">
        <v>0</v>
      </c>
      <c r="Z21" s="45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0</v>
      </c>
      <c r="AK21" s="252">
        <v>0</v>
      </c>
      <c r="AL21" s="252">
        <v>0</v>
      </c>
      <c r="AM21" s="252">
        <v>0</v>
      </c>
      <c r="AN21" s="233" t="s">
        <v>223</v>
      </c>
    </row>
    <row r="22" spans="1:41" ht="12" customHeight="1">
      <c r="A22" s="236" t="s">
        <v>132</v>
      </c>
      <c r="B22" s="236">
        <v>3423</v>
      </c>
      <c r="C22" s="233" t="s">
        <v>200</v>
      </c>
      <c r="D22" s="2">
        <v>1</v>
      </c>
      <c r="E22" s="252">
        <v>1</v>
      </c>
      <c r="F22" s="252">
        <v>2</v>
      </c>
      <c r="G22" s="252"/>
      <c r="H22" s="252">
        <v>1</v>
      </c>
      <c r="I22" s="252">
        <v>29</v>
      </c>
      <c r="J22" s="252"/>
      <c r="K22" s="252">
        <v>2</v>
      </c>
      <c r="L22" s="252"/>
      <c r="M22" s="252">
        <v>1</v>
      </c>
      <c r="N22" s="252">
        <v>4</v>
      </c>
      <c r="O22" s="45">
        <f t="shared" si="0"/>
        <v>41</v>
      </c>
      <c r="P22" s="2">
        <v>3</v>
      </c>
      <c r="Q22" s="2">
        <v>0</v>
      </c>
      <c r="R22" s="252">
        <v>0</v>
      </c>
      <c r="S22" s="252">
        <v>0</v>
      </c>
      <c r="T22" s="252">
        <v>1</v>
      </c>
      <c r="U22" s="252">
        <v>0</v>
      </c>
      <c r="V22" s="252">
        <v>0</v>
      </c>
      <c r="W22" s="252">
        <v>0</v>
      </c>
      <c r="X22" s="252">
        <v>1</v>
      </c>
      <c r="Y22" s="252">
        <v>6</v>
      </c>
      <c r="Z22" s="45">
        <f t="shared" si="1"/>
        <v>11</v>
      </c>
      <c r="AA22" s="252">
        <v>2</v>
      </c>
      <c r="AB22" s="252">
        <v>2</v>
      </c>
      <c r="AC22" s="252">
        <v>1</v>
      </c>
      <c r="AD22" s="252">
        <v>2</v>
      </c>
      <c r="AE22" s="252">
        <v>9</v>
      </c>
      <c r="AF22" s="252">
        <v>2</v>
      </c>
      <c r="AG22" s="252"/>
      <c r="AH22" s="252"/>
      <c r="AI22" s="252">
        <v>2</v>
      </c>
      <c r="AJ22" s="252"/>
      <c r="AK22" s="252"/>
      <c r="AL22" s="252"/>
      <c r="AM22" s="252"/>
      <c r="AN22" s="233" t="s">
        <v>200</v>
      </c>
    </row>
    <row r="23" spans="1:41" ht="12" customHeight="1">
      <c r="A23" s="236" t="s">
        <v>132</v>
      </c>
      <c r="B23" s="236">
        <v>3424</v>
      </c>
      <c r="C23" s="233" t="s">
        <v>224</v>
      </c>
      <c r="D23" s="2">
        <v>0</v>
      </c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52">
        <v>0</v>
      </c>
      <c r="K23" s="252">
        <v>0</v>
      </c>
      <c r="L23" s="252">
        <v>0</v>
      </c>
      <c r="M23" s="252">
        <v>0</v>
      </c>
      <c r="N23" s="252">
        <v>0</v>
      </c>
      <c r="O23" s="45">
        <f t="shared" si="0"/>
        <v>0</v>
      </c>
      <c r="P23" s="2">
        <v>0</v>
      </c>
      <c r="Q23" s="2">
        <v>0</v>
      </c>
      <c r="R23" s="252">
        <v>0</v>
      </c>
      <c r="S23" s="252">
        <v>0</v>
      </c>
      <c r="T23" s="252">
        <v>0</v>
      </c>
      <c r="U23" s="252">
        <v>0</v>
      </c>
      <c r="V23" s="252">
        <v>0</v>
      </c>
      <c r="W23" s="252">
        <v>0</v>
      </c>
      <c r="X23" s="252">
        <v>0</v>
      </c>
      <c r="Y23" s="252">
        <v>0</v>
      </c>
      <c r="Z23" s="45">
        <f t="shared" si="1"/>
        <v>0</v>
      </c>
      <c r="AA23" s="252">
        <v>0</v>
      </c>
      <c r="AB23" s="252">
        <v>0</v>
      </c>
      <c r="AC23" s="252">
        <v>0</v>
      </c>
      <c r="AD23" s="252">
        <v>0</v>
      </c>
      <c r="AE23" s="252">
        <v>0</v>
      </c>
      <c r="AF23" s="252">
        <v>0</v>
      </c>
      <c r="AG23" s="252">
        <v>0</v>
      </c>
      <c r="AH23" s="252">
        <v>0</v>
      </c>
      <c r="AI23" s="252">
        <v>0</v>
      </c>
      <c r="AJ23" s="252">
        <v>0</v>
      </c>
      <c r="AK23" s="252">
        <v>0</v>
      </c>
      <c r="AL23" s="252">
        <v>0</v>
      </c>
      <c r="AM23" s="252">
        <v>0</v>
      </c>
      <c r="AN23" s="233" t="s">
        <v>159</v>
      </c>
    </row>
    <row r="24" spans="1:41" ht="12" customHeight="1">
      <c r="A24" s="99" t="s">
        <v>132</v>
      </c>
      <c r="B24" s="99">
        <v>3425</v>
      </c>
      <c r="C24" s="233" t="s">
        <v>65</v>
      </c>
      <c r="D24" s="2">
        <v>0</v>
      </c>
      <c r="E24" s="252">
        <v>0</v>
      </c>
      <c r="F24" s="252">
        <v>0</v>
      </c>
      <c r="G24" s="252">
        <v>0</v>
      </c>
      <c r="H24" s="252">
        <v>0</v>
      </c>
      <c r="I24" s="252">
        <v>0</v>
      </c>
      <c r="J24" s="252">
        <v>0</v>
      </c>
      <c r="K24" s="252">
        <v>0</v>
      </c>
      <c r="L24" s="252">
        <v>0</v>
      </c>
      <c r="M24" s="252">
        <v>0</v>
      </c>
      <c r="N24" s="252">
        <v>0</v>
      </c>
      <c r="O24" s="45">
        <f t="shared" si="0"/>
        <v>0</v>
      </c>
      <c r="P24" s="2">
        <v>0</v>
      </c>
      <c r="Q24" s="2">
        <v>0</v>
      </c>
      <c r="R24" s="252">
        <v>0</v>
      </c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45">
        <f t="shared" si="1"/>
        <v>0</v>
      </c>
      <c r="AA24" s="252">
        <v>0</v>
      </c>
      <c r="AB24" s="252">
        <v>0</v>
      </c>
      <c r="AC24" s="252">
        <v>0</v>
      </c>
      <c r="AD24" s="252">
        <v>0</v>
      </c>
      <c r="AE24" s="252">
        <v>0</v>
      </c>
      <c r="AF24" s="252">
        <v>0</v>
      </c>
      <c r="AG24" s="252">
        <v>0</v>
      </c>
      <c r="AH24" s="252">
        <v>0</v>
      </c>
      <c r="AI24" s="252">
        <v>0</v>
      </c>
      <c r="AJ24" s="252">
        <v>0</v>
      </c>
      <c r="AK24" s="252">
        <v>0</v>
      </c>
      <c r="AL24" s="252">
        <v>0</v>
      </c>
      <c r="AM24" s="252">
        <v>0</v>
      </c>
      <c r="AN24" s="233" t="s">
        <v>225</v>
      </c>
    </row>
    <row r="25" spans="1:41" ht="12" customHeight="1" thickBot="1">
      <c r="A25" s="99" t="s">
        <v>136</v>
      </c>
      <c r="B25" s="99">
        <v>3441</v>
      </c>
      <c r="C25" s="237" t="s">
        <v>162</v>
      </c>
      <c r="D25" s="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3">
        <v>0</v>
      </c>
      <c r="L25" s="253">
        <v>0</v>
      </c>
      <c r="M25" s="253">
        <v>0</v>
      </c>
      <c r="N25" s="253">
        <v>0</v>
      </c>
      <c r="O25" s="32">
        <f t="shared" si="0"/>
        <v>0</v>
      </c>
      <c r="P25" s="3">
        <v>0</v>
      </c>
      <c r="Q25" s="3">
        <v>0</v>
      </c>
      <c r="R25" s="253">
        <v>0</v>
      </c>
      <c r="S25" s="253">
        <v>0</v>
      </c>
      <c r="T25" s="253">
        <v>0</v>
      </c>
      <c r="U25" s="253">
        <v>0</v>
      </c>
      <c r="V25" s="253">
        <v>0</v>
      </c>
      <c r="W25" s="253">
        <v>0</v>
      </c>
      <c r="X25" s="253">
        <v>0</v>
      </c>
      <c r="Y25" s="253">
        <v>0</v>
      </c>
      <c r="Z25" s="32">
        <f t="shared" si="1"/>
        <v>0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>
        <v>0</v>
      </c>
      <c r="AG25" s="253">
        <v>0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53">
        <v>0</v>
      </c>
      <c r="AN25" s="237" t="s">
        <v>226</v>
      </c>
    </row>
    <row r="26" spans="1:41" ht="12" customHeight="1" thickBot="1">
      <c r="C26" s="241" t="s">
        <v>18</v>
      </c>
      <c r="D26" s="74">
        <f>SUM(D6:D25)</f>
        <v>6</v>
      </c>
      <c r="E26" s="73">
        <f t="shared" ref="E26:AM26" si="2">SUM(E6:E25)</f>
        <v>6</v>
      </c>
      <c r="F26" s="73">
        <f t="shared" si="2"/>
        <v>11</v>
      </c>
      <c r="G26" s="73">
        <f t="shared" si="2"/>
        <v>1</v>
      </c>
      <c r="H26" s="73">
        <f t="shared" si="2"/>
        <v>9</v>
      </c>
      <c r="I26" s="73">
        <f t="shared" si="2"/>
        <v>175</v>
      </c>
      <c r="J26" s="73">
        <f t="shared" si="2"/>
        <v>0</v>
      </c>
      <c r="K26" s="73">
        <f t="shared" si="2"/>
        <v>10</v>
      </c>
      <c r="L26" s="73">
        <f t="shared" si="2"/>
        <v>2</v>
      </c>
      <c r="M26" s="73">
        <f t="shared" si="2"/>
        <v>3</v>
      </c>
      <c r="N26" s="73">
        <f t="shared" si="2"/>
        <v>26</v>
      </c>
      <c r="O26" s="73">
        <f>SUM(O6:O25)</f>
        <v>249</v>
      </c>
      <c r="P26" s="74">
        <f>SUM(P6:P25)</f>
        <v>15</v>
      </c>
      <c r="Q26" s="74">
        <f t="shared" si="2"/>
        <v>1</v>
      </c>
      <c r="R26" s="73">
        <f t="shared" si="2"/>
        <v>0</v>
      </c>
      <c r="S26" s="73">
        <f t="shared" si="2"/>
        <v>0</v>
      </c>
      <c r="T26" s="73">
        <f t="shared" si="2"/>
        <v>1</v>
      </c>
      <c r="U26" s="73">
        <f t="shared" si="2"/>
        <v>0</v>
      </c>
      <c r="V26" s="73">
        <f t="shared" si="2"/>
        <v>0</v>
      </c>
      <c r="W26" s="73">
        <f t="shared" si="2"/>
        <v>0</v>
      </c>
      <c r="X26" s="73">
        <f t="shared" si="2"/>
        <v>2</v>
      </c>
      <c r="Y26" s="73">
        <f t="shared" si="2"/>
        <v>23</v>
      </c>
      <c r="Z26" s="73">
        <f t="shared" si="2"/>
        <v>42</v>
      </c>
      <c r="AA26" s="73">
        <f t="shared" si="2"/>
        <v>14</v>
      </c>
      <c r="AB26" s="73">
        <f t="shared" si="2"/>
        <v>11</v>
      </c>
      <c r="AC26" s="73">
        <f t="shared" si="2"/>
        <v>6</v>
      </c>
      <c r="AD26" s="73">
        <f t="shared" si="2"/>
        <v>12</v>
      </c>
      <c r="AE26" s="73">
        <f t="shared" si="2"/>
        <v>45</v>
      </c>
      <c r="AF26" s="73">
        <f t="shared" si="2"/>
        <v>11</v>
      </c>
      <c r="AG26" s="73">
        <f t="shared" si="2"/>
        <v>0</v>
      </c>
      <c r="AH26" s="73">
        <f t="shared" si="2"/>
        <v>0</v>
      </c>
      <c r="AI26" s="73">
        <f t="shared" si="2"/>
        <v>2</v>
      </c>
      <c r="AJ26" s="73">
        <f t="shared" si="2"/>
        <v>9</v>
      </c>
      <c r="AK26" s="73">
        <f t="shared" si="2"/>
        <v>2</v>
      </c>
      <c r="AL26" s="73">
        <f t="shared" si="2"/>
        <v>1</v>
      </c>
      <c r="AM26" s="258">
        <f t="shared" si="2"/>
        <v>1</v>
      </c>
      <c r="AN26" s="241" t="s">
        <v>18</v>
      </c>
    </row>
    <row r="27" spans="1:41" s="259" customFormat="1" ht="51" customHeight="1">
      <c r="Q27" s="260"/>
    </row>
    <row r="28" spans="1:41" s="6" customFormat="1" ht="17.25" customHeight="1">
      <c r="A28" s="4" t="s">
        <v>227</v>
      </c>
      <c r="B28" s="5"/>
      <c r="C28" s="4" t="s">
        <v>227</v>
      </c>
      <c r="AO28" s="155"/>
    </row>
    <row r="29" spans="1:41" s="6" customFormat="1" ht="20.25" customHeight="1" thickBot="1">
      <c r="A29" s="7" t="s">
        <v>228</v>
      </c>
      <c r="B29" s="5"/>
      <c r="C29" s="7" t="s">
        <v>228</v>
      </c>
      <c r="AG29" s="5"/>
      <c r="AL29" s="5" t="s">
        <v>229</v>
      </c>
      <c r="AO29" s="155"/>
    </row>
    <row r="30" spans="1:41" s="6" customFormat="1" ht="20.25" customHeight="1">
      <c r="A30" s="414" t="s">
        <v>230</v>
      </c>
      <c r="B30" s="261"/>
      <c r="C30" s="414" t="s">
        <v>230</v>
      </c>
      <c r="D30" s="419" t="s">
        <v>231</v>
      </c>
      <c r="E30" s="420"/>
      <c r="F30" s="421"/>
      <c r="G30" s="428" t="s">
        <v>232</v>
      </c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30"/>
      <c r="T30" s="431" t="s">
        <v>233</v>
      </c>
      <c r="U30" s="432"/>
      <c r="V30" s="433"/>
      <c r="W30" s="453" t="s">
        <v>234</v>
      </c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44" t="s">
        <v>235</v>
      </c>
      <c r="AJ30" s="403" t="s">
        <v>231</v>
      </c>
      <c r="AK30" s="393"/>
      <c r="AL30" s="446"/>
      <c r="AO30" s="155"/>
    </row>
    <row r="31" spans="1:41" s="6" customFormat="1" ht="41.25" customHeight="1">
      <c r="A31" s="415"/>
      <c r="B31" s="262"/>
      <c r="C31" s="415"/>
      <c r="D31" s="422"/>
      <c r="E31" s="423"/>
      <c r="F31" s="424"/>
      <c r="G31" s="469" t="s">
        <v>236</v>
      </c>
      <c r="H31" s="465" t="s">
        <v>237</v>
      </c>
      <c r="I31" s="465" t="s">
        <v>238</v>
      </c>
      <c r="J31" s="434" t="s">
        <v>239</v>
      </c>
      <c r="K31" s="434" t="s">
        <v>240</v>
      </c>
      <c r="L31" s="465" t="s">
        <v>241</v>
      </c>
      <c r="M31" s="465" t="s">
        <v>242</v>
      </c>
      <c r="N31" s="434" t="s">
        <v>243</v>
      </c>
      <c r="O31" s="434" t="s">
        <v>244</v>
      </c>
      <c r="P31" s="434" t="s">
        <v>245</v>
      </c>
      <c r="Q31" s="436" t="s">
        <v>246</v>
      </c>
      <c r="R31" s="438" t="s">
        <v>96</v>
      </c>
      <c r="S31" s="440" t="s">
        <v>247</v>
      </c>
      <c r="T31" s="442" t="s">
        <v>113</v>
      </c>
      <c r="U31" s="436" t="s">
        <v>122</v>
      </c>
      <c r="V31" s="460" t="s">
        <v>96</v>
      </c>
      <c r="W31" s="454" t="s">
        <v>248</v>
      </c>
      <c r="X31" s="417"/>
      <c r="Y31" s="418"/>
      <c r="Z31" s="416" t="s">
        <v>249</v>
      </c>
      <c r="AA31" s="417"/>
      <c r="AB31" s="418"/>
      <c r="AC31" s="416" t="s">
        <v>250</v>
      </c>
      <c r="AD31" s="417"/>
      <c r="AE31" s="418"/>
      <c r="AF31" s="417" t="s">
        <v>18</v>
      </c>
      <c r="AG31" s="417"/>
      <c r="AH31" s="417"/>
      <c r="AI31" s="445"/>
      <c r="AJ31" s="447"/>
      <c r="AK31" s="448"/>
      <c r="AL31" s="449"/>
      <c r="AO31" s="155"/>
    </row>
    <row r="32" spans="1:41" s="6" customFormat="1" ht="41.25" customHeight="1" thickBot="1">
      <c r="A32" s="415"/>
      <c r="B32" s="263"/>
      <c r="C32" s="415"/>
      <c r="D32" s="425"/>
      <c r="E32" s="426"/>
      <c r="F32" s="427"/>
      <c r="G32" s="470"/>
      <c r="H32" s="467"/>
      <c r="I32" s="467"/>
      <c r="J32" s="466"/>
      <c r="K32" s="466"/>
      <c r="L32" s="466"/>
      <c r="M32" s="467"/>
      <c r="N32" s="435"/>
      <c r="O32" s="435"/>
      <c r="P32" s="435"/>
      <c r="Q32" s="437"/>
      <c r="R32" s="439"/>
      <c r="S32" s="441"/>
      <c r="T32" s="443"/>
      <c r="U32" s="437"/>
      <c r="V32" s="468"/>
      <c r="W32" s="8" t="s">
        <v>251</v>
      </c>
      <c r="X32" s="9" t="s">
        <v>252</v>
      </c>
      <c r="Y32" s="10" t="s">
        <v>96</v>
      </c>
      <c r="Z32" s="11" t="s">
        <v>251</v>
      </c>
      <c r="AA32" s="12" t="s">
        <v>252</v>
      </c>
      <c r="AB32" s="10" t="s">
        <v>96</v>
      </c>
      <c r="AC32" s="11" t="s">
        <v>251</v>
      </c>
      <c r="AD32" s="12" t="s">
        <v>252</v>
      </c>
      <c r="AE32" s="10" t="s">
        <v>96</v>
      </c>
      <c r="AF32" s="11" t="s">
        <v>251</v>
      </c>
      <c r="AG32" s="12" t="s">
        <v>252</v>
      </c>
      <c r="AH32" s="13" t="s">
        <v>96</v>
      </c>
      <c r="AI32" s="445"/>
      <c r="AJ32" s="450"/>
      <c r="AK32" s="451"/>
      <c r="AL32" s="452"/>
      <c r="AO32" s="155"/>
    </row>
    <row r="33" spans="1:41" s="6" customFormat="1" ht="15.75" customHeight="1">
      <c r="A33" s="14" t="s">
        <v>28</v>
      </c>
      <c r="B33" s="264">
        <v>6601</v>
      </c>
      <c r="C33" s="14" t="s">
        <v>28</v>
      </c>
      <c r="D33" s="462" t="s">
        <v>253</v>
      </c>
      <c r="E33" s="463"/>
      <c r="F33" s="464"/>
      <c r="G33" s="15">
        <v>1</v>
      </c>
      <c r="H33" s="16">
        <v>0</v>
      </c>
      <c r="I33" s="16">
        <v>1</v>
      </c>
      <c r="J33" s="16">
        <v>0</v>
      </c>
      <c r="K33" s="16">
        <v>0</v>
      </c>
      <c r="L33" s="16">
        <v>6</v>
      </c>
      <c r="M33" s="16">
        <v>0</v>
      </c>
      <c r="N33" s="16">
        <v>0</v>
      </c>
      <c r="O33" s="16">
        <v>0</v>
      </c>
      <c r="P33" s="16">
        <v>0</v>
      </c>
      <c r="Q33" s="17">
        <v>0</v>
      </c>
      <c r="R33" s="18">
        <f t="shared" ref="R33:R40" si="3">SUM(G33:Q33)</f>
        <v>8</v>
      </c>
      <c r="S33" s="19">
        <v>0</v>
      </c>
      <c r="T33" s="20">
        <v>1</v>
      </c>
      <c r="U33" s="21">
        <v>1</v>
      </c>
      <c r="V33" s="22">
        <f>SUM(T33:U33)</f>
        <v>2</v>
      </c>
      <c r="W33" s="23">
        <v>5</v>
      </c>
      <c r="X33" s="24">
        <v>1</v>
      </c>
      <c r="Y33" s="265">
        <f>W33+X33</f>
        <v>6</v>
      </c>
      <c r="Z33" s="25">
        <v>4</v>
      </c>
      <c r="AA33" s="24">
        <v>8</v>
      </c>
      <c r="AB33" s="265">
        <f>Z33+AA33</f>
        <v>12</v>
      </c>
      <c r="AC33" s="25">
        <v>4</v>
      </c>
      <c r="AD33" s="24">
        <v>9</v>
      </c>
      <c r="AE33" s="265">
        <f>AC33+AD33</f>
        <v>13</v>
      </c>
      <c r="AF33" s="283">
        <f t="shared" ref="AF33:AG37" si="4">W33+Z33+AC33</f>
        <v>13</v>
      </c>
      <c r="AG33" s="284">
        <f t="shared" si="4"/>
        <v>18</v>
      </c>
      <c r="AH33" s="26">
        <f>AF33+AG33</f>
        <v>31</v>
      </c>
      <c r="AI33" s="27">
        <v>3</v>
      </c>
      <c r="AJ33" s="455" t="s">
        <v>254</v>
      </c>
      <c r="AK33" s="456"/>
      <c r="AL33" s="457"/>
      <c r="AO33" s="155"/>
    </row>
    <row r="34" spans="1:41" s="6" customFormat="1" ht="15.75" customHeight="1">
      <c r="A34" s="28" t="s">
        <v>29</v>
      </c>
      <c r="B34" s="266">
        <v>6602</v>
      </c>
      <c r="C34" s="28" t="s">
        <v>29</v>
      </c>
      <c r="D34" s="458" t="s">
        <v>255</v>
      </c>
      <c r="E34" s="459"/>
      <c r="F34" s="460"/>
      <c r="G34" s="29">
        <v>1</v>
      </c>
      <c r="H34" s="30">
        <v>0</v>
      </c>
      <c r="I34" s="30">
        <v>1</v>
      </c>
      <c r="J34" s="30">
        <v>0</v>
      </c>
      <c r="K34" s="30">
        <v>0</v>
      </c>
      <c r="L34" s="30">
        <v>2</v>
      </c>
      <c r="M34" s="30">
        <v>0</v>
      </c>
      <c r="N34" s="30">
        <v>0</v>
      </c>
      <c r="O34" s="30">
        <v>0</v>
      </c>
      <c r="P34" s="30">
        <v>0</v>
      </c>
      <c r="Q34" s="31">
        <v>0</v>
      </c>
      <c r="R34" s="32">
        <f t="shared" si="3"/>
        <v>4</v>
      </c>
      <c r="S34" s="3">
        <v>2</v>
      </c>
      <c r="T34" s="33">
        <v>1</v>
      </c>
      <c r="U34" s="34">
        <v>0</v>
      </c>
      <c r="V34" s="35">
        <f t="shared" ref="V34:V40" si="5">SUM(T34:U34)</f>
        <v>1</v>
      </c>
      <c r="W34" s="36">
        <v>0</v>
      </c>
      <c r="X34" s="37">
        <v>0</v>
      </c>
      <c r="Y34" s="267">
        <f>W34+X34</f>
        <v>0</v>
      </c>
      <c r="Z34" s="38">
        <v>2</v>
      </c>
      <c r="AA34" s="37">
        <v>2</v>
      </c>
      <c r="AB34" s="267">
        <f>Z34+AA34</f>
        <v>4</v>
      </c>
      <c r="AC34" s="38">
        <v>8</v>
      </c>
      <c r="AD34" s="37">
        <v>3</v>
      </c>
      <c r="AE34" s="267">
        <f>AC34+AD34</f>
        <v>11</v>
      </c>
      <c r="AF34" s="285">
        <f t="shared" si="4"/>
        <v>10</v>
      </c>
      <c r="AG34" s="286">
        <f t="shared" si="4"/>
        <v>5</v>
      </c>
      <c r="AH34" s="39">
        <f>AF34+AG34</f>
        <v>15</v>
      </c>
      <c r="AI34" s="40">
        <v>2</v>
      </c>
      <c r="AJ34" s="461" t="s">
        <v>256</v>
      </c>
      <c r="AK34" s="459"/>
      <c r="AL34" s="460"/>
      <c r="AO34" s="155"/>
    </row>
    <row r="35" spans="1:41" s="6" customFormat="1" ht="15.75" customHeight="1">
      <c r="A35" s="54">
        <v>2</v>
      </c>
      <c r="B35" s="268">
        <v>6606</v>
      </c>
      <c r="C35" s="41" t="s">
        <v>257</v>
      </c>
      <c r="D35" s="485" t="s">
        <v>258</v>
      </c>
      <c r="E35" s="486"/>
      <c r="F35" s="487"/>
      <c r="G35" s="42">
        <v>1</v>
      </c>
      <c r="H35" s="43">
        <v>0</v>
      </c>
      <c r="I35" s="43">
        <v>0</v>
      </c>
      <c r="J35" s="43">
        <v>0</v>
      </c>
      <c r="K35" s="43">
        <v>0</v>
      </c>
      <c r="L35" s="43">
        <v>2</v>
      </c>
      <c r="M35" s="43">
        <v>0</v>
      </c>
      <c r="N35" s="43">
        <v>0</v>
      </c>
      <c r="O35" s="43">
        <v>0</v>
      </c>
      <c r="P35" s="43">
        <v>0</v>
      </c>
      <c r="Q35" s="44">
        <v>4</v>
      </c>
      <c r="R35" s="45">
        <f t="shared" si="3"/>
        <v>7</v>
      </c>
      <c r="S35" s="2">
        <v>0</v>
      </c>
      <c r="T35" s="46">
        <v>0</v>
      </c>
      <c r="U35" s="47">
        <v>0</v>
      </c>
      <c r="V35" s="48">
        <f t="shared" si="5"/>
        <v>0</v>
      </c>
      <c r="W35" s="49">
        <v>3</v>
      </c>
      <c r="X35" s="50">
        <v>2</v>
      </c>
      <c r="Y35" s="269">
        <f>W35+X35</f>
        <v>5</v>
      </c>
      <c r="Z35" s="51">
        <v>4</v>
      </c>
      <c r="AA35" s="50">
        <v>1</v>
      </c>
      <c r="AB35" s="269">
        <f>Z35+AA35</f>
        <v>5</v>
      </c>
      <c r="AC35" s="51">
        <v>6</v>
      </c>
      <c r="AD35" s="50">
        <v>2</v>
      </c>
      <c r="AE35" s="269">
        <f>AC35+AD35</f>
        <v>8</v>
      </c>
      <c r="AF35" s="68">
        <f t="shared" si="4"/>
        <v>13</v>
      </c>
      <c r="AG35" s="67">
        <f t="shared" si="4"/>
        <v>5</v>
      </c>
      <c r="AH35" s="52">
        <f>AF35+AG35</f>
        <v>18</v>
      </c>
      <c r="AI35" s="53">
        <v>2</v>
      </c>
      <c r="AJ35" s="488" t="s">
        <v>258</v>
      </c>
      <c r="AK35" s="486"/>
      <c r="AL35" s="487"/>
      <c r="AO35" s="155"/>
    </row>
    <row r="36" spans="1:41" s="6" customFormat="1" ht="15.75" customHeight="1">
      <c r="A36" s="270"/>
      <c r="B36" s="268"/>
      <c r="C36" s="28" t="s">
        <v>259</v>
      </c>
      <c r="D36" s="458" t="s">
        <v>260</v>
      </c>
      <c r="E36" s="459"/>
      <c r="F36" s="460"/>
      <c r="G36" s="29">
        <v>1</v>
      </c>
      <c r="H36" s="30">
        <v>0</v>
      </c>
      <c r="I36" s="30">
        <v>1</v>
      </c>
      <c r="J36" s="30">
        <v>0</v>
      </c>
      <c r="K36" s="30">
        <v>0</v>
      </c>
      <c r="L36" s="30">
        <v>6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2">
        <f t="shared" si="3"/>
        <v>8</v>
      </c>
      <c r="S36" s="3">
        <v>0</v>
      </c>
      <c r="T36" s="33">
        <v>0</v>
      </c>
      <c r="U36" s="34">
        <v>0</v>
      </c>
      <c r="V36" s="35">
        <f t="shared" si="5"/>
        <v>0</v>
      </c>
      <c r="W36" s="36">
        <v>16</v>
      </c>
      <c r="X36" s="37">
        <v>12</v>
      </c>
      <c r="Y36" s="267">
        <f>W36+X36</f>
        <v>28</v>
      </c>
      <c r="Z36" s="38">
        <v>18</v>
      </c>
      <c r="AA36" s="37">
        <v>11</v>
      </c>
      <c r="AB36" s="267">
        <f>Z36+AA36</f>
        <v>29</v>
      </c>
      <c r="AC36" s="38">
        <v>18</v>
      </c>
      <c r="AD36" s="37">
        <v>16</v>
      </c>
      <c r="AE36" s="267">
        <f>AC36+AD36</f>
        <v>34</v>
      </c>
      <c r="AF36" s="285">
        <f t="shared" si="4"/>
        <v>52</v>
      </c>
      <c r="AG36" s="286">
        <f t="shared" si="4"/>
        <v>39</v>
      </c>
      <c r="AH36" s="39">
        <f>AF36+AG36</f>
        <v>91</v>
      </c>
      <c r="AI36" s="40">
        <v>5</v>
      </c>
      <c r="AJ36" s="483" t="s">
        <v>261</v>
      </c>
      <c r="AK36" s="484"/>
      <c r="AL36" s="468"/>
      <c r="AO36" s="155"/>
    </row>
    <row r="37" spans="1:41" s="6" customFormat="1" ht="15.75" customHeight="1">
      <c r="A37" s="41" t="s">
        <v>257</v>
      </c>
      <c r="B37" s="271">
        <v>6609</v>
      </c>
      <c r="C37" s="54">
        <v>2</v>
      </c>
      <c r="D37" s="489" t="s">
        <v>262</v>
      </c>
      <c r="E37" s="490"/>
      <c r="F37" s="491"/>
      <c r="G37" s="55">
        <v>1</v>
      </c>
      <c r="H37" s="56">
        <v>0</v>
      </c>
      <c r="I37" s="56">
        <v>1</v>
      </c>
      <c r="J37" s="56">
        <v>0</v>
      </c>
      <c r="K37" s="56">
        <v>0</v>
      </c>
      <c r="L37" s="56">
        <v>3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7">
        <f t="shared" si="3"/>
        <v>5</v>
      </c>
      <c r="S37" s="1">
        <v>0</v>
      </c>
      <c r="T37" s="58">
        <v>0</v>
      </c>
      <c r="U37" s="59">
        <v>0</v>
      </c>
      <c r="V37" s="60">
        <f t="shared" si="5"/>
        <v>0</v>
      </c>
      <c r="W37" s="61">
        <v>7</v>
      </c>
      <c r="X37" s="62">
        <v>3</v>
      </c>
      <c r="Y37" s="272">
        <f>W37+X37</f>
        <v>10</v>
      </c>
      <c r="Z37" s="63">
        <v>8</v>
      </c>
      <c r="AA37" s="62">
        <v>1</v>
      </c>
      <c r="AB37" s="272">
        <f>Z37+AA37</f>
        <v>9</v>
      </c>
      <c r="AC37" s="63">
        <v>8</v>
      </c>
      <c r="AD37" s="62">
        <v>3</v>
      </c>
      <c r="AE37" s="272">
        <f>AC37+AD37</f>
        <v>11</v>
      </c>
      <c r="AF37" s="287">
        <f t="shared" si="4"/>
        <v>23</v>
      </c>
      <c r="AG37" s="288">
        <f t="shared" si="4"/>
        <v>7</v>
      </c>
      <c r="AH37" s="64">
        <f>AF37+AG37</f>
        <v>30</v>
      </c>
      <c r="AI37" s="65">
        <v>3</v>
      </c>
      <c r="AJ37" s="483" t="s">
        <v>263</v>
      </c>
      <c r="AK37" s="484"/>
      <c r="AL37" s="468"/>
      <c r="AO37" s="155"/>
    </row>
    <row r="38" spans="1:41" s="6" customFormat="1" ht="15.75" customHeight="1">
      <c r="A38" s="28" t="s">
        <v>259</v>
      </c>
      <c r="B38" s="273">
        <v>6605</v>
      </c>
      <c r="C38" s="66"/>
      <c r="D38" s="485" t="s">
        <v>96</v>
      </c>
      <c r="E38" s="486"/>
      <c r="F38" s="487"/>
      <c r="G38" s="42">
        <f t="shared" ref="G38:Q38" si="6">SUM(G36:G37)</f>
        <v>2</v>
      </c>
      <c r="H38" s="43">
        <f t="shared" si="6"/>
        <v>0</v>
      </c>
      <c r="I38" s="43">
        <f t="shared" si="6"/>
        <v>2</v>
      </c>
      <c r="J38" s="43">
        <f t="shared" si="6"/>
        <v>0</v>
      </c>
      <c r="K38" s="43">
        <f t="shared" si="6"/>
        <v>0</v>
      </c>
      <c r="L38" s="43">
        <f t="shared" si="6"/>
        <v>9</v>
      </c>
      <c r="M38" s="43">
        <f t="shared" si="6"/>
        <v>0</v>
      </c>
      <c r="N38" s="43">
        <f t="shared" si="6"/>
        <v>0</v>
      </c>
      <c r="O38" s="43">
        <f t="shared" si="6"/>
        <v>0</v>
      </c>
      <c r="P38" s="43">
        <f t="shared" si="6"/>
        <v>0</v>
      </c>
      <c r="Q38" s="44">
        <f t="shared" si="6"/>
        <v>0</v>
      </c>
      <c r="R38" s="45">
        <f t="shared" si="3"/>
        <v>13</v>
      </c>
      <c r="S38" s="2">
        <f>SUM(S36:S37)</f>
        <v>0</v>
      </c>
      <c r="T38" s="46">
        <f>SUM(T36:T37)</f>
        <v>0</v>
      </c>
      <c r="U38" s="47">
        <f>SUM(U36:U37)</f>
        <v>0</v>
      </c>
      <c r="V38" s="48">
        <f t="shared" si="5"/>
        <v>0</v>
      </c>
      <c r="W38" s="49">
        <f t="shared" ref="W38:AI38" si="7">SUM(W36:W37)</f>
        <v>23</v>
      </c>
      <c r="X38" s="50">
        <f t="shared" si="7"/>
        <v>15</v>
      </c>
      <c r="Y38" s="269">
        <f t="shared" si="7"/>
        <v>38</v>
      </c>
      <c r="Z38" s="51">
        <f t="shared" si="7"/>
        <v>26</v>
      </c>
      <c r="AA38" s="50">
        <f t="shared" si="7"/>
        <v>12</v>
      </c>
      <c r="AB38" s="269">
        <f t="shared" si="7"/>
        <v>38</v>
      </c>
      <c r="AC38" s="51">
        <f t="shared" si="7"/>
        <v>26</v>
      </c>
      <c r="AD38" s="50">
        <f t="shared" si="7"/>
        <v>19</v>
      </c>
      <c r="AE38" s="269">
        <f t="shared" si="7"/>
        <v>45</v>
      </c>
      <c r="AF38" s="68">
        <f t="shared" si="7"/>
        <v>75</v>
      </c>
      <c r="AG38" s="67">
        <f t="shared" si="7"/>
        <v>46</v>
      </c>
      <c r="AH38" s="52">
        <f t="shared" si="7"/>
        <v>121</v>
      </c>
      <c r="AI38" s="274">
        <f t="shared" si="7"/>
        <v>8</v>
      </c>
      <c r="AJ38" s="492" t="s">
        <v>264</v>
      </c>
      <c r="AK38" s="493"/>
      <c r="AL38" s="494"/>
      <c r="AO38" s="155"/>
    </row>
    <row r="39" spans="1:41" s="6" customFormat="1" ht="15.75" customHeight="1">
      <c r="A39" s="54">
        <v>2</v>
      </c>
      <c r="B39" s="275">
        <v>6621</v>
      </c>
      <c r="C39" s="41" t="s">
        <v>265</v>
      </c>
      <c r="D39" s="485" t="s">
        <v>266</v>
      </c>
      <c r="E39" s="486"/>
      <c r="F39" s="487"/>
      <c r="G39" s="42">
        <v>1</v>
      </c>
      <c r="H39" s="43">
        <v>0</v>
      </c>
      <c r="I39" s="43">
        <v>1</v>
      </c>
      <c r="J39" s="43">
        <v>0</v>
      </c>
      <c r="K39" s="43">
        <v>0</v>
      </c>
      <c r="L39" s="43">
        <v>4</v>
      </c>
      <c r="M39" s="43">
        <v>0</v>
      </c>
      <c r="N39" s="43">
        <v>0</v>
      </c>
      <c r="O39" s="43">
        <v>0</v>
      </c>
      <c r="P39" s="43">
        <v>0</v>
      </c>
      <c r="Q39" s="44">
        <v>0</v>
      </c>
      <c r="R39" s="45">
        <f t="shared" si="3"/>
        <v>6</v>
      </c>
      <c r="S39" s="2">
        <v>2</v>
      </c>
      <c r="T39" s="46">
        <v>0</v>
      </c>
      <c r="U39" s="47">
        <v>0</v>
      </c>
      <c r="V39" s="48">
        <f>SUM(T39:U39)</f>
        <v>0</v>
      </c>
      <c r="W39" s="49">
        <v>9</v>
      </c>
      <c r="X39" s="50">
        <v>9</v>
      </c>
      <c r="Y39" s="269">
        <f>W39+X39</f>
        <v>18</v>
      </c>
      <c r="Z39" s="51">
        <v>5</v>
      </c>
      <c r="AA39" s="50">
        <v>10</v>
      </c>
      <c r="AB39" s="269">
        <f>Z39+AA39</f>
        <v>15</v>
      </c>
      <c r="AC39" s="51">
        <v>9</v>
      </c>
      <c r="AD39" s="50">
        <v>8</v>
      </c>
      <c r="AE39" s="269">
        <f>AC39+AD39</f>
        <v>17</v>
      </c>
      <c r="AF39" s="68">
        <f>W39+Z39+AC39</f>
        <v>23</v>
      </c>
      <c r="AG39" s="67">
        <f>X39+AA39+AD39</f>
        <v>27</v>
      </c>
      <c r="AH39" s="52">
        <f>AF39+AG39</f>
        <v>50</v>
      </c>
      <c r="AI39" s="53">
        <v>4</v>
      </c>
      <c r="AJ39" s="488" t="s">
        <v>267</v>
      </c>
      <c r="AK39" s="486"/>
      <c r="AL39" s="487"/>
      <c r="AO39" s="155"/>
    </row>
    <row r="40" spans="1:41" s="6" customFormat="1" ht="15.75" customHeight="1" thickBot="1">
      <c r="A40" s="66"/>
      <c r="B40" s="276"/>
      <c r="C40" s="41" t="s">
        <v>268</v>
      </c>
      <c r="D40" s="495" t="s">
        <v>269</v>
      </c>
      <c r="E40" s="496"/>
      <c r="F40" s="497"/>
      <c r="G40" s="69">
        <v>1</v>
      </c>
      <c r="H40" s="43">
        <v>1</v>
      </c>
      <c r="I40" s="43">
        <v>1</v>
      </c>
      <c r="J40" s="43">
        <v>0</v>
      </c>
      <c r="K40" s="43">
        <v>0</v>
      </c>
      <c r="L40" s="43">
        <v>4</v>
      </c>
      <c r="M40" s="43">
        <v>0</v>
      </c>
      <c r="N40" s="43">
        <v>0</v>
      </c>
      <c r="O40" s="43">
        <v>0</v>
      </c>
      <c r="P40" s="43">
        <v>0</v>
      </c>
      <c r="Q40" s="44">
        <v>0</v>
      </c>
      <c r="R40" s="45">
        <f t="shared" si="3"/>
        <v>7</v>
      </c>
      <c r="S40" s="2">
        <v>0</v>
      </c>
      <c r="T40" s="46">
        <v>0</v>
      </c>
      <c r="U40" s="47">
        <v>0</v>
      </c>
      <c r="V40" s="48">
        <f t="shared" si="5"/>
        <v>0</v>
      </c>
      <c r="W40" s="49">
        <v>6</v>
      </c>
      <c r="X40" s="50">
        <v>5</v>
      </c>
      <c r="Y40" s="269">
        <f>W40+X40</f>
        <v>11</v>
      </c>
      <c r="Z40" s="51">
        <v>7</v>
      </c>
      <c r="AA40" s="50">
        <v>5</v>
      </c>
      <c r="AB40" s="269">
        <f>Z40+AA40</f>
        <v>12</v>
      </c>
      <c r="AC40" s="51">
        <v>14</v>
      </c>
      <c r="AD40" s="50">
        <v>8</v>
      </c>
      <c r="AE40" s="269">
        <f>AC40+AD40</f>
        <v>22</v>
      </c>
      <c r="AF40" s="68">
        <f>W40+Z40+AC40</f>
        <v>27</v>
      </c>
      <c r="AG40" s="67">
        <f>X40+AA40+AD40</f>
        <v>18</v>
      </c>
      <c r="AH40" s="52">
        <f>AF40+AG40</f>
        <v>45</v>
      </c>
      <c r="AI40" s="53">
        <v>3</v>
      </c>
      <c r="AJ40" s="461" t="s">
        <v>270</v>
      </c>
      <c r="AK40" s="459"/>
      <c r="AL40" s="460"/>
      <c r="AO40" s="155"/>
    </row>
    <row r="41" spans="1:41" s="6" customFormat="1" ht="15.75" customHeight="1" thickBot="1">
      <c r="A41" s="41" t="s">
        <v>265</v>
      </c>
      <c r="B41" s="277">
        <v>6603</v>
      </c>
      <c r="C41" s="480" t="s">
        <v>271</v>
      </c>
      <c r="D41" s="481"/>
      <c r="E41" s="481"/>
      <c r="F41" s="482"/>
      <c r="G41" s="70">
        <f t="shared" ref="G41:L41" si="8">SUM(G33,G34,G35,G38,G39,G40,)</f>
        <v>7</v>
      </c>
      <c r="H41" s="71">
        <f t="shared" si="8"/>
        <v>1</v>
      </c>
      <c r="I41" s="71">
        <f t="shared" si="8"/>
        <v>6</v>
      </c>
      <c r="J41" s="71">
        <f t="shared" si="8"/>
        <v>0</v>
      </c>
      <c r="K41" s="71">
        <f t="shared" si="8"/>
        <v>0</v>
      </c>
      <c r="L41" s="71">
        <f t="shared" si="8"/>
        <v>27</v>
      </c>
      <c r="M41" s="71">
        <f>SUM(M33,M34,M35,M38,M39,M40,)</f>
        <v>0</v>
      </c>
      <c r="N41" s="71">
        <f t="shared" ref="N41:AI41" si="9">SUM(N33,N34,N35,N38,N39,N40,)</f>
        <v>0</v>
      </c>
      <c r="O41" s="71">
        <f t="shared" si="9"/>
        <v>0</v>
      </c>
      <c r="P41" s="71">
        <f t="shared" si="9"/>
        <v>0</v>
      </c>
      <c r="Q41" s="72">
        <f t="shared" si="9"/>
        <v>4</v>
      </c>
      <c r="R41" s="73">
        <f t="shared" si="9"/>
        <v>45</v>
      </c>
      <c r="S41" s="74">
        <f t="shared" si="9"/>
        <v>4</v>
      </c>
      <c r="T41" s="75">
        <f t="shared" si="9"/>
        <v>2</v>
      </c>
      <c r="U41" s="76">
        <f t="shared" si="9"/>
        <v>1</v>
      </c>
      <c r="V41" s="77">
        <f t="shared" si="9"/>
        <v>3</v>
      </c>
      <c r="W41" s="78">
        <f t="shared" si="9"/>
        <v>46</v>
      </c>
      <c r="X41" s="79">
        <f t="shared" si="9"/>
        <v>32</v>
      </c>
      <c r="Y41" s="80">
        <f t="shared" si="9"/>
        <v>78</v>
      </c>
      <c r="Z41" s="81">
        <f t="shared" si="9"/>
        <v>48</v>
      </c>
      <c r="AA41" s="79">
        <f t="shared" si="9"/>
        <v>38</v>
      </c>
      <c r="AB41" s="80">
        <f t="shared" si="9"/>
        <v>86</v>
      </c>
      <c r="AC41" s="81">
        <f t="shared" si="9"/>
        <v>67</v>
      </c>
      <c r="AD41" s="79">
        <f t="shared" si="9"/>
        <v>49</v>
      </c>
      <c r="AE41" s="80">
        <f t="shared" si="9"/>
        <v>116</v>
      </c>
      <c r="AF41" s="81">
        <f t="shared" si="9"/>
        <v>161</v>
      </c>
      <c r="AG41" s="79">
        <f t="shared" si="9"/>
        <v>119</v>
      </c>
      <c r="AH41" s="82">
        <f t="shared" si="9"/>
        <v>280</v>
      </c>
      <c r="AI41" s="278">
        <f t="shared" si="9"/>
        <v>22</v>
      </c>
      <c r="AJ41" s="477" t="s">
        <v>271</v>
      </c>
      <c r="AK41" s="478"/>
      <c r="AL41" s="479"/>
      <c r="AO41" s="155"/>
    </row>
    <row r="42" spans="1:41" s="6" customFormat="1" ht="15.75" customHeight="1" thickBot="1">
      <c r="A42" s="41" t="s">
        <v>268</v>
      </c>
      <c r="B42" s="268">
        <v>6736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282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</row>
    <row r="43" spans="1:41" s="6" customFormat="1" ht="15.75" customHeight="1" thickBot="1">
      <c r="A43" s="279" t="s">
        <v>271</v>
      </c>
      <c r="B43" s="280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282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</row>
  </sheetData>
  <mergeCells count="75">
    <mergeCell ref="AG3:AJ3"/>
    <mergeCell ref="AG2:AJ2"/>
    <mergeCell ref="AJ41:AL41"/>
    <mergeCell ref="C41:F41"/>
    <mergeCell ref="D36:F36"/>
    <mergeCell ref="AJ36:AL36"/>
    <mergeCell ref="D35:F35"/>
    <mergeCell ref="AJ35:AL35"/>
    <mergeCell ref="D37:F37"/>
    <mergeCell ref="AJ37:AL37"/>
    <mergeCell ref="D38:F38"/>
    <mergeCell ref="AJ38:AL38"/>
    <mergeCell ref="D39:F39"/>
    <mergeCell ref="AJ39:AL39"/>
    <mergeCell ref="D40:F40"/>
    <mergeCell ref="AJ40:AL40"/>
    <mergeCell ref="AJ33:AL33"/>
    <mergeCell ref="D34:F34"/>
    <mergeCell ref="AJ34:AL34"/>
    <mergeCell ref="D33:F33"/>
    <mergeCell ref="L31:L32"/>
    <mergeCell ref="M31:M32"/>
    <mergeCell ref="AC31:AE31"/>
    <mergeCell ref="N31:N32"/>
    <mergeCell ref="O31:O32"/>
    <mergeCell ref="V31:V32"/>
    <mergeCell ref="G31:G32"/>
    <mergeCell ref="H31:H32"/>
    <mergeCell ref="I31:I32"/>
    <mergeCell ref="J31:J32"/>
    <mergeCell ref="K31:K32"/>
    <mergeCell ref="AD4:AD5"/>
    <mergeCell ref="W30:AH30"/>
    <mergeCell ref="AF4:AF5"/>
    <mergeCell ref="W31:Y31"/>
    <mergeCell ref="AC4:AC5"/>
    <mergeCell ref="AJ4:AJ5"/>
    <mergeCell ref="AK4:AK5"/>
    <mergeCell ref="AL4:AL5"/>
    <mergeCell ref="AM4:AM5"/>
    <mergeCell ref="AF31:AH31"/>
    <mergeCell ref="AI30:AI32"/>
    <mergeCell ref="AJ30:AL32"/>
    <mergeCell ref="A30:A32"/>
    <mergeCell ref="O4:O5"/>
    <mergeCell ref="P4:Q4"/>
    <mergeCell ref="AA4:AA5"/>
    <mergeCell ref="AB4:AB5"/>
    <mergeCell ref="Z31:AB31"/>
    <mergeCell ref="C30:C32"/>
    <mergeCell ref="D30:F32"/>
    <mergeCell ref="G30:S30"/>
    <mergeCell ref="T30:V30"/>
    <mergeCell ref="P31:P32"/>
    <mergeCell ref="Q31:Q32"/>
    <mergeCell ref="R31:R32"/>
    <mergeCell ref="S31:S32"/>
    <mergeCell ref="T31:T32"/>
    <mergeCell ref="U31:U32"/>
    <mergeCell ref="D2:O3"/>
    <mergeCell ref="P2:Z3"/>
    <mergeCell ref="AA2:AC3"/>
    <mergeCell ref="AK2:AM3"/>
    <mergeCell ref="D4:D5"/>
    <mergeCell ref="E4:E5"/>
    <mergeCell ref="F4:F5"/>
    <mergeCell ref="G4:G5"/>
    <mergeCell ref="H4:H5"/>
    <mergeCell ref="I4:I5"/>
    <mergeCell ref="AE4:AE5"/>
    <mergeCell ref="J4:J5"/>
    <mergeCell ref="K4:K5"/>
    <mergeCell ref="L4:L5"/>
    <mergeCell ref="M4:M5"/>
    <mergeCell ref="N4:N5"/>
  </mergeCells>
  <phoneticPr fontId="4"/>
  <pageMargins left="0.70866141732283461" right="0.70866141732283461" top="0.55118110236220474" bottom="0.55118110236220474" header="0.31496062992125984" footer="0.31496062992125984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(1)①②市町別児童生徒数【済】</vt:lpstr>
      <vt:lpstr>(1)③市町別児童生徒数【済】</vt:lpstr>
      <vt:lpstr>(1)④⑤市町別職員数【済】</vt:lpstr>
      <vt:lpstr>(1)⑥市町別職員数【済】(2)公立幼稚園【済】</vt:lpstr>
      <vt:lpstr>'(1)⑥市町別職員数【済】(2)公立幼稚園【済】'!_MailAutoSig</vt:lpstr>
      <vt:lpstr>'(1)①②市町別児童生徒数【済】'!Print_Area</vt:lpstr>
      <vt:lpstr>'(1)③市町別児童生徒数【済】'!Print_Area</vt:lpstr>
      <vt:lpstr>'(1)④⑤市町別職員数【済】'!Print_Area</vt:lpstr>
      <vt:lpstr>'(1)⑥市町別職員数【済】(2)公立幼稚園【済】'!Print_Area</vt:lpstr>
      <vt:lpstr>'(1)①②市町別児童生徒数【済】'!Print_Titles</vt:lpstr>
      <vt:lpstr>'(1)③市町別児童生徒数【済】'!Print_Titles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Administrator</cp:lastModifiedBy>
  <cp:lastPrinted>2021-02-16T08:17:00Z</cp:lastPrinted>
  <dcterms:created xsi:type="dcterms:W3CDTF">2019-01-16T07:22:00Z</dcterms:created>
  <dcterms:modified xsi:type="dcterms:W3CDTF">2021-03-01T23:34:59Z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