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comments32.xml" ContentType="application/vnd.openxmlformats-officedocument.spreadsheetml.comments+xml"/>
  <Override PartName="/xl/drawings/drawing32.xml" ContentType="application/vnd.openxmlformats-officedocument.drawing+xml"/>
  <Override PartName="/xl/comments33.xml" ContentType="application/vnd.openxmlformats-officedocument.spreadsheetml.comments+xml"/>
  <Override PartName="/xl/drawings/drawing33.xml" ContentType="application/vnd.openxmlformats-officedocument.drawing+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comments36.xml" ContentType="application/vnd.openxmlformats-officedocument.spreadsheetml.comments+xml"/>
  <Override PartName="/xl/drawings/drawing36.xml" ContentType="application/vnd.openxmlformats-officedocument.drawing+xml"/>
  <Override PartName="/xl/comments37.xml" ContentType="application/vnd.openxmlformats-officedocument.spreadsheetml.comments+xml"/>
  <Override PartName="/xl/drawings/drawing37.xml" ContentType="application/vnd.openxmlformats-officedocument.drawing+xml"/>
  <Override PartName="/xl/comments38.xml" ContentType="application/vnd.openxmlformats-officedocument.spreadsheetml.comments+xml"/>
  <Override PartName="/xl/drawings/drawing38.xml" ContentType="application/vnd.openxmlformats-officedocument.drawing+xml"/>
  <Override PartName="/xl/comments39.xml" ContentType="application/vnd.openxmlformats-officedocument.spreadsheetml.comments+xml"/>
  <Override PartName="/xl/drawings/drawing39.xml" ContentType="application/vnd.openxmlformats-officedocument.drawing+xml"/>
  <Override PartName="/xl/comments40.xml" ContentType="application/vnd.openxmlformats-officedocument.spreadsheetml.comments+xml"/>
  <Override PartName="/xl/drawings/drawing40.xml" ContentType="application/vnd.openxmlformats-officedocument.drawing+xml"/>
  <Override PartName="/xl/comments41.xml" ContentType="application/vnd.openxmlformats-officedocument.spreadsheetml.comments+xml"/>
  <Override PartName="/xl/drawings/drawing41.xml" ContentType="application/vnd.openxmlformats-officedocument.drawing+xml"/>
  <Override PartName="/xl/comments42.xml" ContentType="application/vnd.openxmlformats-officedocument.spreadsheetml.comments+xml"/>
  <Override PartName="/xl/drawings/drawing42.xml" ContentType="application/vnd.openxmlformats-officedocument.drawing+xml"/>
  <Override PartName="/xl/comments43.xml" ContentType="application/vnd.openxmlformats-officedocument.spreadsheetml.comments+xml"/>
  <Override PartName="/xl/drawings/drawing43.xml" ContentType="application/vnd.openxmlformats-officedocument.drawing+xml"/>
  <Override PartName="/xl/comments44.xml" ContentType="application/vnd.openxmlformats-officedocument.spreadsheetml.comments+xml"/>
  <Override PartName="/xl/drawings/drawing44.xml" ContentType="application/vnd.openxmlformats-officedocument.drawing+xml"/>
  <Override PartName="/xl/comments45.xml" ContentType="application/vnd.openxmlformats-officedocument.spreadsheetml.comments+xml"/>
  <Override PartName="/xl/drawings/drawing45.xml" ContentType="application/vnd.openxmlformats-officedocument.drawing+xml"/>
  <Override PartName="/xl/comments46.xml" ContentType="application/vnd.openxmlformats-officedocument.spreadsheetml.comments+xml"/>
  <Override PartName="/xl/drawings/drawing46.xml" ContentType="application/vnd.openxmlformats-officedocument.drawing+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124226"/>
  <mc:AlternateContent xmlns:mc="http://schemas.openxmlformats.org/markup-compatibility/2006">
    <mc:Choice Requires="x15">
      <x15ac:absPath xmlns:x15ac="http://schemas.microsoft.com/office/spreadsheetml/2010/11/ac" url="C:\Users\0151161\Desktop\"/>
    </mc:Choice>
  </mc:AlternateContent>
  <xr:revisionPtr revIDLastSave="0" documentId="13_ncr:1_{CD07EB32-8B78-4BAB-B652-6F71C5665FF0}" xr6:coauthVersionLast="47" xr6:coauthVersionMax="47" xr10:uidLastSave="{00000000-0000-0000-0000-000000000000}"/>
  <bookViews>
    <workbookView xWindow="-120" yWindow="-120" windowWidth="29040" windowHeight="13935" firstSheet="1" activeTab="2" xr2:uid="{9EA3F254-85AD-4C0F-9223-057D93769F94}"/>
  </bookViews>
  <sheets>
    <sheet name="月別一覧表" sheetId="2" state="veryHidden" r:id="rId1"/>
    <sheet name="作成補足" sheetId="53" r:id="rId2"/>
    <sheet name="入札書" sheetId="4" r:id="rId3"/>
    <sheet name="積算内訳書" sheetId="5" r:id="rId4"/>
    <sheet name="1" sheetId="7" r:id="rId5"/>
    <sheet name="2" sheetId="8" r:id="rId6"/>
    <sheet name="3" sheetId="9" r:id="rId7"/>
    <sheet name="4" sheetId="10" r:id="rId8"/>
    <sheet name="5" sheetId="11" r:id="rId9"/>
    <sheet name="6" sheetId="12" r:id="rId10"/>
    <sheet name="7" sheetId="13" r:id="rId11"/>
    <sheet name="8" sheetId="14" r:id="rId12"/>
    <sheet name="9" sheetId="15" r:id="rId13"/>
    <sheet name="10" sheetId="16" r:id="rId14"/>
    <sheet name="11" sheetId="17" r:id="rId15"/>
    <sheet name="12" sheetId="18" r:id="rId16"/>
    <sheet name="13" sheetId="19" r:id="rId17"/>
    <sheet name="14" sheetId="20" r:id="rId18"/>
    <sheet name="15" sheetId="21" r:id="rId19"/>
    <sheet name="16" sheetId="22" r:id="rId20"/>
    <sheet name="17" sheetId="23" r:id="rId21"/>
    <sheet name="18" sheetId="24" r:id="rId22"/>
    <sheet name="19" sheetId="25" r:id="rId23"/>
    <sheet name="20" sheetId="26" r:id="rId24"/>
    <sheet name="21" sheetId="27" r:id="rId25"/>
    <sheet name="22" sheetId="28" r:id="rId26"/>
    <sheet name="23" sheetId="29" r:id="rId27"/>
    <sheet name="24" sheetId="30" r:id="rId28"/>
    <sheet name="25" sheetId="31" r:id="rId29"/>
    <sheet name="26" sheetId="32" r:id="rId30"/>
    <sheet name="27" sheetId="33" r:id="rId31"/>
    <sheet name="28" sheetId="34" r:id="rId32"/>
    <sheet name="29" sheetId="35" r:id="rId33"/>
    <sheet name="30" sheetId="36" r:id="rId34"/>
    <sheet name="31" sheetId="37" r:id="rId35"/>
    <sheet name="32" sheetId="38" r:id="rId36"/>
    <sheet name="33" sheetId="39" r:id="rId37"/>
    <sheet name="34" sheetId="40" r:id="rId38"/>
    <sheet name="35" sheetId="41" r:id="rId39"/>
    <sheet name="36" sheetId="42" r:id="rId40"/>
    <sheet name="37" sheetId="43" r:id="rId41"/>
    <sheet name="38" sheetId="44" r:id="rId42"/>
    <sheet name="39" sheetId="45" r:id="rId43"/>
    <sheet name="40" sheetId="46" r:id="rId44"/>
    <sheet name="41" sheetId="47" r:id="rId45"/>
    <sheet name="42" sheetId="48" r:id="rId46"/>
    <sheet name="43" sheetId="49" r:id="rId47"/>
    <sheet name="44" sheetId="50" r:id="rId48"/>
    <sheet name="45" sheetId="51" r:id="rId49"/>
  </sheets>
  <definedNames>
    <definedName name="_xlnm._FilterDatabase" localSheetId="3" hidden="1">積算内訳書!$B$4:$D$49</definedName>
    <definedName name="\a" localSheetId="1">#REF!</definedName>
    <definedName name="\a" localSheetId="3">#REF!</definedName>
    <definedName name="\a" localSheetId="2">#REF!</definedName>
    <definedName name="\a">#REF!</definedName>
    <definedName name="\c" localSheetId="3">#REF!</definedName>
    <definedName name="\c" localSheetId="2">#REF!</definedName>
    <definedName name="\c">#REF!</definedName>
    <definedName name="\d" localSheetId="3">#REF!</definedName>
    <definedName name="\d" localSheetId="2">#REF!</definedName>
    <definedName name="\d">#REF!</definedName>
    <definedName name="\e" localSheetId="3">#REF!</definedName>
    <definedName name="\e" localSheetId="2">#REF!</definedName>
    <definedName name="\e">#REF!</definedName>
    <definedName name="\h" localSheetId="3">#REF!</definedName>
    <definedName name="\h" localSheetId="2">#REF!</definedName>
    <definedName name="\h">#REF!</definedName>
    <definedName name="\i" localSheetId="3">#REF!</definedName>
    <definedName name="\i" localSheetId="2">#REF!</definedName>
    <definedName name="\i">#REF!</definedName>
    <definedName name="\j" localSheetId="3">#REF!</definedName>
    <definedName name="\j" localSheetId="2">#REF!</definedName>
    <definedName name="\j">#REF!</definedName>
    <definedName name="\l" localSheetId="3">#REF!</definedName>
    <definedName name="\l" localSheetId="2">#REF!</definedName>
    <definedName name="\l">#REF!</definedName>
    <definedName name="\m" localSheetId="3">#REF!</definedName>
    <definedName name="\m" localSheetId="2">#REF!</definedName>
    <definedName name="\m">#REF!</definedName>
    <definedName name="\n" localSheetId="3">#REF!</definedName>
    <definedName name="\n" localSheetId="2">#REF!</definedName>
    <definedName name="\n">#REF!</definedName>
    <definedName name="\o" localSheetId="3">#REF!</definedName>
    <definedName name="\o" localSheetId="2">#REF!</definedName>
    <definedName name="\o">#REF!</definedName>
    <definedName name="\p" localSheetId="3">#REF!</definedName>
    <definedName name="\p" localSheetId="2">#REF!</definedName>
    <definedName name="\p">#REF!</definedName>
    <definedName name="\s" localSheetId="3">#REF!</definedName>
    <definedName name="\s" localSheetId="2">#REF!</definedName>
    <definedName name="\s">#REF!</definedName>
    <definedName name="\v" localSheetId="3">#REF!</definedName>
    <definedName name="\v" localSheetId="2">#REF!</definedName>
    <definedName name="\v">#REF!</definedName>
    <definedName name="\w" localSheetId="3">#REF!</definedName>
    <definedName name="\w" localSheetId="2">#REF!</definedName>
    <definedName name="\w">#REF!</definedName>
    <definedName name="\x" localSheetId="3">#REF!</definedName>
    <definedName name="\x" localSheetId="2">#REF!</definedName>
    <definedName name="\x">#REF!</definedName>
    <definedName name="\y" localSheetId="3">#REF!</definedName>
    <definedName name="\y" localSheetId="2">#REF!</definedName>
    <definedName name="\y">#REF!</definedName>
    <definedName name="_xlnm.Print_Area" localSheetId="1">作成補足!$A$1:$J$19</definedName>
    <definedName name="_xlnm.Print_Area" localSheetId="3">積算内訳書!$B$1:$D$57</definedName>
    <definedName name="_xlnm.Print_Area" localSheetId="2">入札書!$B$1:$J$42</definedName>
    <definedName name="Z_150D273C_6074_4F25_9DA0_7DBA9B6573F8_.wvu.FilterData" localSheetId="3" hidden="1">積算内訳書!$B$4:$D$49</definedName>
    <definedName name="Z_150D273C_6074_4F25_9DA0_7DBA9B6573F8_.wvu.PrintArea" localSheetId="3" hidden="1">積算内訳書!$A$1:$D$57</definedName>
    <definedName name="Z_150D273C_6074_4F25_9DA0_7DBA9B6573F8_.wvu.PrintArea" localSheetId="2" hidden="1">入札書!$A$1:$K$42</definedName>
    <definedName name="Z_150D273C_6074_4F25_9DA0_7DBA9B6573F8_.wvu.Rows" localSheetId="4" hidden="1">'1'!$33:$34</definedName>
    <definedName name="Z_150D273C_6074_4F25_9DA0_7DBA9B6573F8_.wvu.Rows" localSheetId="13" hidden="1">'10'!$29:$29,'10'!$34:$35</definedName>
    <definedName name="Z_150D273C_6074_4F25_9DA0_7DBA9B6573F8_.wvu.Rows" localSheetId="14" hidden="1">'11'!$29:$29,'11'!$34:$35</definedName>
    <definedName name="Z_150D273C_6074_4F25_9DA0_7DBA9B6573F8_.wvu.Rows" localSheetId="15" hidden="1">'12'!$29:$29,'12'!$34:$35</definedName>
    <definedName name="Z_150D273C_6074_4F25_9DA0_7DBA9B6573F8_.wvu.Rows" localSheetId="16" hidden="1">'13'!$29:$29,'13'!$34:$35</definedName>
    <definedName name="Z_150D273C_6074_4F25_9DA0_7DBA9B6573F8_.wvu.Rows" localSheetId="17" hidden="1">'14'!$29:$29,'14'!$34:$35</definedName>
    <definedName name="Z_150D273C_6074_4F25_9DA0_7DBA9B6573F8_.wvu.Rows" localSheetId="18" hidden="1">'15'!$29:$29,'15'!$34:$35</definedName>
    <definedName name="Z_150D273C_6074_4F25_9DA0_7DBA9B6573F8_.wvu.Rows" localSheetId="19" hidden="1">'16'!$29:$29,'16'!$34:$35</definedName>
    <definedName name="Z_150D273C_6074_4F25_9DA0_7DBA9B6573F8_.wvu.Rows" localSheetId="20" hidden="1">'17'!$29:$29,'17'!$34:$35</definedName>
    <definedName name="Z_150D273C_6074_4F25_9DA0_7DBA9B6573F8_.wvu.Rows" localSheetId="21" hidden="1">'18'!$29:$29,'18'!$34:$35</definedName>
    <definedName name="Z_150D273C_6074_4F25_9DA0_7DBA9B6573F8_.wvu.Rows" localSheetId="22" hidden="1">'19'!$29:$29,'19'!$34:$35</definedName>
    <definedName name="Z_150D273C_6074_4F25_9DA0_7DBA9B6573F8_.wvu.Rows" localSheetId="5" hidden="1">'2'!$29:$29,'2'!$34:$35</definedName>
    <definedName name="Z_150D273C_6074_4F25_9DA0_7DBA9B6573F8_.wvu.Rows" localSheetId="23" hidden="1">'20'!$29:$29,'20'!$34:$35</definedName>
    <definedName name="Z_150D273C_6074_4F25_9DA0_7DBA9B6573F8_.wvu.Rows" localSheetId="24" hidden="1">'21'!$29:$29,'21'!$34:$35</definedName>
    <definedName name="Z_150D273C_6074_4F25_9DA0_7DBA9B6573F8_.wvu.Rows" localSheetId="25" hidden="1">'22'!$29:$29,'22'!$34:$35</definedName>
    <definedName name="Z_150D273C_6074_4F25_9DA0_7DBA9B6573F8_.wvu.Rows" localSheetId="26" hidden="1">'23'!$29:$29,'23'!$34:$35</definedName>
    <definedName name="Z_150D273C_6074_4F25_9DA0_7DBA9B6573F8_.wvu.Rows" localSheetId="27" hidden="1">'24'!$29:$29,'24'!$34:$35</definedName>
    <definedName name="Z_150D273C_6074_4F25_9DA0_7DBA9B6573F8_.wvu.Rows" localSheetId="28" hidden="1">'25'!$29:$29,'25'!$34:$35</definedName>
    <definedName name="Z_150D273C_6074_4F25_9DA0_7DBA9B6573F8_.wvu.Rows" localSheetId="29" hidden="1">'26'!$29:$29,'26'!$34:$35</definedName>
    <definedName name="Z_150D273C_6074_4F25_9DA0_7DBA9B6573F8_.wvu.Rows" localSheetId="30" hidden="1">'27'!$29:$29,'27'!$34:$35</definedName>
    <definedName name="Z_150D273C_6074_4F25_9DA0_7DBA9B6573F8_.wvu.Rows" localSheetId="31" hidden="1">'28'!$29:$29,'28'!$34:$35</definedName>
    <definedName name="Z_150D273C_6074_4F25_9DA0_7DBA9B6573F8_.wvu.Rows" localSheetId="32" hidden="1">'29'!$29:$29,'29'!$34:$35</definedName>
    <definedName name="Z_150D273C_6074_4F25_9DA0_7DBA9B6573F8_.wvu.Rows" localSheetId="6" hidden="1">'3'!$29:$29,'3'!$34:$35</definedName>
    <definedName name="Z_150D273C_6074_4F25_9DA0_7DBA9B6573F8_.wvu.Rows" localSheetId="33" hidden="1">'30'!$29:$29,'30'!$34:$35</definedName>
    <definedName name="Z_150D273C_6074_4F25_9DA0_7DBA9B6573F8_.wvu.Rows" localSheetId="34" hidden="1">'31'!$29:$29,'31'!$34:$35</definedName>
    <definedName name="Z_150D273C_6074_4F25_9DA0_7DBA9B6573F8_.wvu.Rows" localSheetId="35" hidden="1">'32'!$29:$29,'32'!$34:$35</definedName>
    <definedName name="Z_150D273C_6074_4F25_9DA0_7DBA9B6573F8_.wvu.Rows" localSheetId="36" hidden="1">'33'!$29:$29,'33'!$34:$35</definedName>
    <definedName name="Z_150D273C_6074_4F25_9DA0_7DBA9B6573F8_.wvu.Rows" localSheetId="37" hidden="1">'34'!$29:$29,'34'!$34:$35</definedName>
    <definedName name="Z_150D273C_6074_4F25_9DA0_7DBA9B6573F8_.wvu.Rows" localSheetId="38" hidden="1">'35'!$29:$29,'35'!$34:$35</definedName>
    <definedName name="Z_150D273C_6074_4F25_9DA0_7DBA9B6573F8_.wvu.Rows" localSheetId="39" hidden="1">'36'!$29:$29,'36'!$34:$35</definedName>
    <definedName name="Z_150D273C_6074_4F25_9DA0_7DBA9B6573F8_.wvu.Rows" localSheetId="40" hidden="1">'37'!$29:$29,'37'!$34:$35</definedName>
    <definedName name="Z_150D273C_6074_4F25_9DA0_7DBA9B6573F8_.wvu.Rows" localSheetId="41" hidden="1">'38'!$29:$29,'38'!$34:$35</definedName>
    <definedName name="Z_150D273C_6074_4F25_9DA0_7DBA9B6573F8_.wvu.Rows" localSheetId="42" hidden="1">'39'!$29:$29,'39'!$34:$35</definedName>
    <definedName name="Z_150D273C_6074_4F25_9DA0_7DBA9B6573F8_.wvu.Rows" localSheetId="7" hidden="1">'4'!$29:$29,'4'!$34:$35</definedName>
    <definedName name="Z_150D273C_6074_4F25_9DA0_7DBA9B6573F8_.wvu.Rows" localSheetId="43" hidden="1">'40'!$29:$29,'40'!$34:$35</definedName>
    <definedName name="Z_150D273C_6074_4F25_9DA0_7DBA9B6573F8_.wvu.Rows" localSheetId="44" hidden="1">'41'!$29:$29,'41'!$34:$35</definedName>
    <definedName name="Z_150D273C_6074_4F25_9DA0_7DBA9B6573F8_.wvu.Rows" localSheetId="45" hidden="1">'42'!$29:$29,'42'!$34:$35</definedName>
    <definedName name="Z_150D273C_6074_4F25_9DA0_7DBA9B6573F8_.wvu.Rows" localSheetId="46" hidden="1">'43'!$29:$29,'43'!$34:$35</definedName>
    <definedName name="Z_150D273C_6074_4F25_9DA0_7DBA9B6573F8_.wvu.Rows" localSheetId="47" hidden="1">'44'!$29:$29,'44'!$34:$35</definedName>
    <definedName name="Z_150D273C_6074_4F25_9DA0_7DBA9B6573F8_.wvu.Rows" localSheetId="48" hidden="1">'45'!$29:$29,'45'!$34:$35</definedName>
    <definedName name="Z_150D273C_6074_4F25_9DA0_7DBA9B6573F8_.wvu.Rows" localSheetId="8" hidden="1">'5'!$29:$29,'5'!$34:$35</definedName>
    <definedName name="Z_150D273C_6074_4F25_9DA0_7DBA9B6573F8_.wvu.Rows" localSheetId="9" hidden="1">'6'!$29:$29,'6'!$34:$35</definedName>
    <definedName name="Z_150D273C_6074_4F25_9DA0_7DBA9B6573F8_.wvu.Rows" localSheetId="10" hidden="1">'7'!$29:$29,'7'!$34:$35</definedName>
    <definedName name="Z_150D273C_6074_4F25_9DA0_7DBA9B6573F8_.wvu.Rows" localSheetId="11" hidden="1">'8'!$29:$29,'8'!$34:$35</definedName>
    <definedName name="Z_150D273C_6074_4F25_9DA0_7DBA9B6573F8_.wvu.Rows" localSheetId="12" hidden="1">'9'!$29:$29,'9'!$34:$35</definedName>
    <definedName name="Z_150D273C_6074_4F25_9DA0_7DBA9B6573F8_.wvu.Rows" localSheetId="3" hidden="1">積算内訳書!$58:$60</definedName>
    <definedName name="Z_16434CAE_35ED_4012_A6E2_EF7D07CB5F4F_.wvu.FilterData" localSheetId="3" hidden="1">積算内訳書!$B$4:$D$49</definedName>
    <definedName name="Z_16434CAE_35ED_4012_A6E2_EF7D07CB5F4F_.wvu.PrintArea" localSheetId="3" hidden="1">積算内訳書!$A$1:$D$57</definedName>
    <definedName name="Z_16434CAE_35ED_4012_A6E2_EF7D07CB5F4F_.wvu.PrintArea" localSheetId="2" hidden="1">入札書!$A$1:$K$42</definedName>
    <definedName name="Z_16434CAE_35ED_4012_A6E2_EF7D07CB5F4F_.wvu.Rows" localSheetId="4" hidden="1">'1'!$33:$34</definedName>
    <definedName name="Z_16434CAE_35ED_4012_A6E2_EF7D07CB5F4F_.wvu.Rows" localSheetId="13" hidden="1">'10'!$29:$29,'10'!$34:$35</definedName>
    <definedName name="Z_16434CAE_35ED_4012_A6E2_EF7D07CB5F4F_.wvu.Rows" localSheetId="14" hidden="1">'11'!$29:$29,'11'!$34:$35</definedName>
    <definedName name="Z_16434CAE_35ED_4012_A6E2_EF7D07CB5F4F_.wvu.Rows" localSheetId="15" hidden="1">'12'!$29:$29,'12'!$34:$35</definedName>
    <definedName name="Z_16434CAE_35ED_4012_A6E2_EF7D07CB5F4F_.wvu.Rows" localSheetId="16" hidden="1">'13'!$29:$29,'13'!$34:$35</definedName>
    <definedName name="Z_16434CAE_35ED_4012_A6E2_EF7D07CB5F4F_.wvu.Rows" localSheetId="17" hidden="1">'14'!$29:$29,'14'!$34:$35</definedName>
    <definedName name="Z_16434CAE_35ED_4012_A6E2_EF7D07CB5F4F_.wvu.Rows" localSheetId="18" hidden="1">'15'!$29:$29,'15'!$34:$35</definedName>
    <definedName name="Z_16434CAE_35ED_4012_A6E2_EF7D07CB5F4F_.wvu.Rows" localSheetId="19" hidden="1">'16'!$29:$29,'16'!$34:$35</definedName>
    <definedName name="Z_16434CAE_35ED_4012_A6E2_EF7D07CB5F4F_.wvu.Rows" localSheetId="20" hidden="1">'17'!$29:$29,'17'!$34:$35</definedName>
    <definedName name="Z_16434CAE_35ED_4012_A6E2_EF7D07CB5F4F_.wvu.Rows" localSheetId="21" hidden="1">'18'!$29:$29,'18'!$34:$35</definedName>
    <definedName name="Z_16434CAE_35ED_4012_A6E2_EF7D07CB5F4F_.wvu.Rows" localSheetId="22" hidden="1">'19'!$29:$29,'19'!$34:$35</definedName>
    <definedName name="Z_16434CAE_35ED_4012_A6E2_EF7D07CB5F4F_.wvu.Rows" localSheetId="5" hidden="1">'2'!$29:$29,'2'!$34:$35</definedName>
    <definedName name="Z_16434CAE_35ED_4012_A6E2_EF7D07CB5F4F_.wvu.Rows" localSheetId="23" hidden="1">'20'!$29:$29,'20'!$34:$35</definedName>
    <definedName name="Z_16434CAE_35ED_4012_A6E2_EF7D07CB5F4F_.wvu.Rows" localSheetId="24" hidden="1">'21'!$29:$29,'21'!$34:$35</definedName>
    <definedName name="Z_16434CAE_35ED_4012_A6E2_EF7D07CB5F4F_.wvu.Rows" localSheetId="25" hidden="1">'22'!$29:$29,'22'!$34:$35</definedName>
    <definedName name="Z_16434CAE_35ED_4012_A6E2_EF7D07CB5F4F_.wvu.Rows" localSheetId="26" hidden="1">'23'!$29:$29,'23'!$34:$35</definedName>
    <definedName name="Z_16434CAE_35ED_4012_A6E2_EF7D07CB5F4F_.wvu.Rows" localSheetId="27" hidden="1">'24'!$29:$29,'24'!$34:$35</definedName>
    <definedName name="Z_16434CAE_35ED_4012_A6E2_EF7D07CB5F4F_.wvu.Rows" localSheetId="28" hidden="1">'25'!$29:$29,'25'!$34:$35</definedName>
    <definedName name="Z_16434CAE_35ED_4012_A6E2_EF7D07CB5F4F_.wvu.Rows" localSheetId="29" hidden="1">'26'!$29:$29,'26'!$34:$35</definedName>
    <definedName name="Z_16434CAE_35ED_4012_A6E2_EF7D07CB5F4F_.wvu.Rows" localSheetId="30" hidden="1">'27'!$29:$29,'27'!$34:$35</definedName>
    <definedName name="Z_16434CAE_35ED_4012_A6E2_EF7D07CB5F4F_.wvu.Rows" localSheetId="31" hidden="1">'28'!$29:$29,'28'!$34:$35</definedName>
    <definedName name="Z_16434CAE_35ED_4012_A6E2_EF7D07CB5F4F_.wvu.Rows" localSheetId="32" hidden="1">'29'!$29:$29,'29'!$34:$35</definedName>
    <definedName name="Z_16434CAE_35ED_4012_A6E2_EF7D07CB5F4F_.wvu.Rows" localSheetId="6" hidden="1">'3'!$29:$29,'3'!$34:$35</definedName>
    <definedName name="Z_16434CAE_35ED_4012_A6E2_EF7D07CB5F4F_.wvu.Rows" localSheetId="33" hidden="1">'30'!$29:$29,'30'!$34:$35</definedName>
    <definedName name="Z_16434CAE_35ED_4012_A6E2_EF7D07CB5F4F_.wvu.Rows" localSheetId="34" hidden="1">'31'!$29:$29,'31'!$34:$35</definedName>
    <definedName name="Z_16434CAE_35ED_4012_A6E2_EF7D07CB5F4F_.wvu.Rows" localSheetId="35" hidden="1">'32'!$29:$29,'32'!$34:$35</definedName>
    <definedName name="Z_16434CAE_35ED_4012_A6E2_EF7D07CB5F4F_.wvu.Rows" localSheetId="36" hidden="1">'33'!$29:$29,'33'!$34:$35</definedName>
    <definedName name="Z_16434CAE_35ED_4012_A6E2_EF7D07CB5F4F_.wvu.Rows" localSheetId="37" hidden="1">'34'!$29:$29,'34'!$34:$35</definedName>
    <definedName name="Z_16434CAE_35ED_4012_A6E2_EF7D07CB5F4F_.wvu.Rows" localSheetId="38" hidden="1">'35'!$29:$29,'35'!$34:$35</definedName>
    <definedName name="Z_16434CAE_35ED_4012_A6E2_EF7D07CB5F4F_.wvu.Rows" localSheetId="39" hidden="1">'36'!$29:$29,'36'!$34:$35</definedName>
    <definedName name="Z_16434CAE_35ED_4012_A6E2_EF7D07CB5F4F_.wvu.Rows" localSheetId="40" hidden="1">'37'!$29:$29,'37'!$34:$35</definedName>
    <definedName name="Z_16434CAE_35ED_4012_A6E2_EF7D07CB5F4F_.wvu.Rows" localSheetId="41" hidden="1">'38'!$29:$29,'38'!$34:$35</definedName>
    <definedName name="Z_16434CAE_35ED_4012_A6E2_EF7D07CB5F4F_.wvu.Rows" localSheetId="42" hidden="1">'39'!$29:$29,'39'!$34:$35</definedName>
    <definedName name="Z_16434CAE_35ED_4012_A6E2_EF7D07CB5F4F_.wvu.Rows" localSheetId="7" hidden="1">'4'!$29:$29,'4'!$34:$35</definedName>
    <definedName name="Z_16434CAE_35ED_4012_A6E2_EF7D07CB5F4F_.wvu.Rows" localSheetId="43" hidden="1">'40'!$29:$29,'40'!$34:$35</definedName>
    <definedName name="Z_16434CAE_35ED_4012_A6E2_EF7D07CB5F4F_.wvu.Rows" localSheetId="44" hidden="1">'41'!$29:$29,'41'!$34:$35</definedName>
    <definedName name="Z_16434CAE_35ED_4012_A6E2_EF7D07CB5F4F_.wvu.Rows" localSheetId="45" hidden="1">'42'!$29:$29,'42'!$34:$35</definedName>
    <definedName name="Z_16434CAE_35ED_4012_A6E2_EF7D07CB5F4F_.wvu.Rows" localSheetId="46" hidden="1">'43'!$29:$29,'43'!$34:$35</definedName>
    <definedName name="Z_16434CAE_35ED_4012_A6E2_EF7D07CB5F4F_.wvu.Rows" localSheetId="47" hidden="1">'44'!$29:$29,'44'!$34:$35</definedName>
    <definedName name="Z_16434CAE_35ED_4012_A6E2_EF7D07CB5F4F_.wvu.Rows" localSheetId="48" hidden="1">'45'!$29:$29,'45'!$34:$35</definedName>
    <definedName name="Z_16434CAE_35ED_4012_A6E2_EF7D07CB5F4F_.wvu.Rows" localSheetId="8" hidden="1">'5'!$29:$29,'5'!$34:$35</definedName>
    <definedName name="Z_16434CAE_35ED_4012_A6E2_EF7D07CB5F4F_.wvu.Rows" localSheetId="9" hidden="1">'6'!$29:$29,'6'!$34:$35</definedName>
    <definedName name="Z_16434CAE_35ED_4012_A6E2_EF7D07CB5F4F_.wvu.Rows" localSheetId="10" hidden="1">'7'!$29:$29,'7'!$34:$35</definedName>
    <definedName name="Z_16434CAE_35ED_4012_A6E2_EF7D07CB5F4F_.wvu.Rows" localSheetId="11" hidden="1">'8'!$29:$29,'8'!$34:$35</definedName>
    <definedName name="Z_16434CAE_35ED_4012_A6E2_EF7D07CB5F4F_.wvu.Rows" localSheetId="12" hidden="1">'9'!$29:$29,'9'!$34:$35</definedName>
    <definedName name="Z_16434CAE_35ED_4012_A6E2_EF7D07CB5F4F_.wvu.Rows" localSheetId="3" hidden="1">積算内訳書!$58:$60</definedName>
    <definedName name="Z_17D8509D_14AC_4E54_8540_73640C8C6AF5_.wvu.FilterData" localSheetId="3" hidden="1">積算内訳書!$B$4:$D$49</definedName>
    <definedName name="Z_17D8509D_14AC_4E54_8540_73640C8C6AF5_.wvu.PrintArea" localSheetId="3" hidden="1">積算内訳書!$A$1:$D$57</definedName>
    <definedName name="Z_17D8509D_14AC_4E54_8540_73640C8C6AF5_.wvu.PrintArea" localSheetId="2" hidden="1">入札書!$A$1:$K$42</definedName>
    <definedName name="Z_17D8509D_14AC_4E54_8540_73640C8C6AF5_.wvu.Rows" localSheetId="4" hidden="1">'1'!$33:$34</definedName>
    <definedName name="Z_17D8509D_14AC_4E54_8540_73640C8C6AF5_.wvu.Rows" localSheetId="13" hidden="1">'10'!$29:$29,'10'!$34:$35</definedName>
    <definedName name="Z_17D8509D_14AC_4E54_8540_73640C8C6AF5_.wvu.Rows" localSheetId="14" hidden="1">'11'!$29:$29,'11'!$34:$35</definedName>
    <definedName name="Z_17D8509D_14AC_4E54_8540_73640C8C6AF5_.wvu.Rows" localSheetId="15" hidden="1">'12'!$29:$29,'12'!$34:$35</definedName>
    <definedName name="Z_17D8509D_14AC_4E54_8540_73640C8C6AF5_.wvu.Rows" localSheetId="16" hidden="1">'13'!$29:$29,'13'!$34:$35</definedName>
    <definedName name="Z_17D8509D_14AC_4E54_8540_73640C8C6AF5_.wvu.Rows" localSheetId="17" hidden="1">'14'!$29:$29,'14'!$34:$35</definedName>
    <definedName name="Z_17D8509D_14AC_4E54_8540_73640C8C6AF5_.wvu.Rows" localSheetId="18" hidden="1">'15'!$29:$29,'15'!$34:$35</definedName>
    <definedName name="Z_17D8509D_14AC_4E54_8540_73640C8C6AF5_.wvu.Rows" localSheetId="19" hidden="1">'16'!$29:$29,'16'!$34:$35</definedName>
    <definedName name="Z_17D8509D_14AC_4E54_8540_73640C8C6AF5_.wvu.Rows" localSheetId="20" hidden="1">'17'!$29:$29,'17'!$34:$35</definedName>
    <definedName name="Z_17D8509D_14AC_4E54_8540_73640C8C6AF5_.wvu.Rows" localSheetId="21" hidden="1">'18'!$29:$29,'18'!$34:$35</definedName>
    <definedName name="Z_17D8509D_14AC_4E54_8540_73640C8C6AF5_.wvu.Rows" localSheetId="22" hidden="1">'19'!$29:$29,'19'!$34:$35</definedName>
    <definedName name="Z_17D8509D_14AC_4E54_8540_73640C8C6AF5_.wvu.Rows" localSheetId="5" hidden="1">'2'!$29:$29,'2'!$34:$35</definedName>
    <definedName name="Z_17D8509D_14AC_4E54_8540_73640C8C6AF5_.wvu.Rows" localSheetId="23" hidden="1">'20'!$29:$29,'20'!$34:$35</definedName>
    <definedName name="Z_17D8509D_14AC_4E54_8540_73640C8C6AF5_.wvu.Rows" localSheetId="24" hidden="1">'21'!$29:$29,'21'!$34:$35</definedName>
    <definedName name="Z_17D8509D_14AC_4E54_8540_73640C8C6AF5_.wvu.Rows" localSheetId="25" hidden="1">'22'!$29:$29,'22'!$34:$35</definedName>
    <definedName name="Z_17D8509D_14AC_4E54_8540_73640C8C6AF5_.wvu.Rows" localSheetId="26" hidden="1">'23'!$29:$29,'23'!$34:$35</definedName>
    <definedName name="Z_17D8509D_14AC_4E54_8540_73640C8C6AF5_.wvu.Rows" localSheetId="27" hidden="1">'24'!$29:$29,'24'!$34:$35</definedName>
    <definedName name="Z_17D8509D_14AC_4E54_8540_73640C8C6AF5_.wvu.Rows" localSheetId="28" hidden="1">'25'!$29:$29,'25'!$34:$35</definedName>
    <definedName name="Z_17D8509D_14AC_4E54_8540_73640C8C6AF5_.wvu.Rows" localSheetId="29" hidden="1">'26'!$29:$29,'26'!$34:$35</definedName>
    <definedName name="Z_17D8509D_14AC_4E54_8540_73640C8C6AF5_.wvu.Rows" localSheetId="30" hidden="1">'27'!$29:$29,'27'!$34:$35</definedName>
    <definedName name="Z_17D8509D_14AC_4E54_8540_73640C8C6AF5_.wvu.Rows" localSheetId="31" hidden="1">'28'!$29:$29,'28'!$34:$35</definedName>
    <definedName name="Z_17D8509D_14AC_4E54_8540_73640C8C6AF5_.wvu.Rows" localSheetId="32" hidden="1">'29'!$29:$29,'29'!$34:$35</definedName>
    <definedName name="Z_17D8509D_14AC_4E54_8540_73640C8C6AF5_.wvu.Rows" localSheetId="6" hidden="1">'3'!$29:$29,'3'!$34:$35</definedName>
    <definedName name="Z_17D8509D_14AC_4E54_8540_73640C8C6AF5_.wvu.Rows" localSheetId="33" hidden="1">'30'!$29:$29,'30'!$34:$35</definedName>
    <definedName name="Z_17D8509D_14AC_4E54_8540_73640C8C6AF5_.wvu.Rows" localSheetId="34" hidden="1">'31'!$29:$29,'31'!$34:$35</definedName>
    <definedName name="Z_17D8509D_14AC_4E54_8540_73640C8C6AF5_.wvu.Rows" localSheetId="35" hidden="1">'32'!$29:$29,'32'!$34:$35</definedName>
    <definedName name="Z_17D8509D_14AC_4E54_8540_73640C8C6AF5_.wvu.Rows" localSheetId="36" hidden="1">'33'!$29:$29,'33'!$34:$35</definedName>
    <definedName name="Z_17D8509D_14AC_4E54_8540_73640C8C6AF5_.wvu.Rows" localSheetId="37" hidden="1">'34'!$29:$29,'34'!$34:$35</definedName>
    <definedName name="Z_17D8509D_14AC_4E54_8540_73640C8C6AF5_.wvu.Rows" localSheetId="38" hidden="1">'35'!$29:$29,'35'!$34:$35</definedName>
    <definedName name="Z_17D8509D_14AC_4E54_8540_73640C8C6AF5_.wvu.Rows" localSheetId="39" hidden="1">'36'!$29:$29,'36'!$34:$35</definedName>
    <definedName name="Z_17D8509D_14AC_4E54_8540_73640C8C6AF5_.wvu.Rows" localSheetId="40" hidden="1">'37'!$29:$29,'37'!$34:$35</definedName>
    <definedName name="Z_17D8509D_14AC_4E54_8540_73640C8C6AF5_.wvu.Rows" localSheetId="41" hidden="1">'38'!$29:$29,'38'!$34:$35</definedName>
    <definedName name="Z_17D8509D_14AC_4E54_8540_73640C8C6AF5_.wvu.Rows" localSheetId="42" hidden="1">'39'!$29:$29,'39'!$34:$35</definedName>
    <definedName name="Z_17D8509D_14AC_4E54_8540_73640C8C6AF5_.wvu.Rows" localSheetId="7" hidden="1">'4'!$29:$29,'4'!$34:$35</definedName>
    <definedName name="Z_17D8509D_14AC_4E54_8540_73640C8C6AF5_.wvu.Rows" localSheetId="43" hidden="1">'40'!$29:$29,'40'!$34:$35</definedName>
    <definedName name="Z_17D8509D_14AC_4E54_8540_73640C8C6AF5_.wvu.Rows" localSheetId="44" hidden="1">'41'!$29:$29,'41'!$34:$35</definedName>
    <definedName name="Z_17D8509D_14AC_4E54_8540_73640C8C6AF5_.wvu.Rows" localSheetId="45" hidden="1">'42'!$29:$29,'42'!$34:$35</definedName>
    <definedName name="Z_17D8509D_14AC_4E54_8540_73640C8C6AF5_.wvu.Rows" localSheetId="46" hidden="1">'43'!$29:$29,'43'!$34:$35</definedName>
    <definedName name="Z_17D8509D_14AC_4E54_8540_73640C8C6AF5_.wvu.Rows" localSheetId="47" hidden="1">'44'!$29:$29,'44'!$34:$35</definedName>
    <definedName name="Z_17D8509D_14AC_4E54_8540_73640C8C6AF5_.wvu.Rows" localSheetId="48" hidden="1">'45'!$29:$29,'45'!$34:$35</definedName>
    <definedName name="Z_17D8509D_14AC_4E54_8540_73640C8C6AF5_.wvu.Rows" localSheetId="8" hidden="1">'5'!$29:$29,'5'!$34:$35</definedName>
    <definedName name="Z_17D8509D_14AC_4E54_8540_73640C8C6AF5_.wvu.Rows" localSheetId="9" hidden="1">'6'!$29:$29,'6'!$34:$35</definedName>
    <definedName name="Z_17D8509D_14AC_4E54_8540_73640C8C6AF5_.wvu.Rows" localSheetId="10" hidden="1">'7'!$29:$29,'7'!$34:$35</definedName>
    <definedName name="Z_17D8509D_14AC_4E54_8540_73640C8C6AF5_.wvu.Rows" localSheetId="11" hidden="1">'8'!$29:$29,'8'!$34:$35</definedName>
    <definedName name="Z_17D8509D_14AC_4E54_8540_73640C8C6AF5_.wvu.Rows" localSheetId="12" hidden="1">'9'!$29:$29,'9'!$34:$35</definedName>
    <definedName name="Z_17D8509D_14AC_4E54_8540_73640C8C6AF5_.wvu.Rows" localSheetId="3" hidden="1">積算内訳書!$58:$60</definedName>
    <definedName name="Z_1A21C121_AFC4_4F19_A582_E1ACF1BCA877_.wvu.FilterData" localSheetId="3" hidden="1">積算内訳書!$B$4:$D$49</definedName>
    <definedName name="Z_1A21C121_AFC4_4F19_A582_E1ACF1BCA877_.wvu.PrintArea" localSheetId="3" hidden="1">積算内訳書!$A$1:$D$57</definedName>
    <definedName name="Z_1A21C121_AFC4_4F19_A582_E1ACF1BCA877_.wvu.PrintArea" localSheetId="2" hidden="1">入札書!$A$1:$K$42</definedName>
    <definedName name="Z_1A21C121_AFC4_4F19_A582_E1ACF1BCA877_.wvu.Rows" localSheetId="4" hidden="1">'1'!$33:$34</definedName>
    <definedName name="Z_1A21C121_AFC4_4F19_A582_E1ACF1BCA877_.wvu.Rows" localSheetId="13" hidden="1">'10'!$29:$29,'10'!$34:$35</definedName>
    <definedName name="Z_1A21C121_AFC4_4F19_A582_E1ACF1BCA877_.wvu.Rows" localSheetId="14" hidden="1">'11'!$29:$29,'11'!$34:$35</definedName>
    <definedName name="Z_1A21C121_AFC4_4F19_A582_E1ACF1BCA877_.wvu.Rows" localSheetId="15" hidden="1">'12'!$29:$29,'12'!$34:$35</definedName>
    <definedName name="Z_1A21C121_AFC4_4F19_A582_E1ACF1BCA877_.wvu.Rows" localSheetId="16" hidden="1">'13'!$29:$29,'13'!$34:$35</definedName>
    <definedName name="Z_1A21C121_AFC4_4F19_A582_E1ACF1BCA877_.wvu.Rows" localSheetId="17" hidden="1">'14'!$29:$29,'14'!$34:$35</definedName>
    <definedName name="Z_1A21C121_AFC4_4F19_A582_E1ACF1BCA877_.wvu.Rows" localSheetId="18" hidden="1">'15'!$29:$29,'15'!$34:$35</definedName>
    <definedName name="Z_1A21C121_AFC4_4F19_A582_E1ACF1BCA877_.wvu.Rows" localSheetId="19" hidden="1">'16'!$29:$29,'16'!$34:$35</definedName>
    <definedName name="Z_1A21C121_AFC4_4F19_A582_E1ACF1BCA877_.wvu.Rows" localSheetId="20" hidden="1">'17'!$29:$29,'17'!$34:$35</definedName>
    <definedName name="Z_1A21C121_AFC4_4F19_A582_E1ACF1BCA877_.wvu.Rows" localSheetId="21" hidden="1">'18'!$29:$29,'18'!$34:$35</definedName>
    <definedName name="Z_1A21C121_AFC4_4F19_A582_E1ACF1BCA877_.wvu.Rows" localSheetId="22" hidden="1">'19'!$29:$29,'19'!$34:$35</definedName>
    <definedName name="Z_1A21C121_AFC4_4F19_A582_E1ACF1BCA877_.wvu.Rows" localSheetId="5" hidden="1">'2'!$29:$29,'2'!$34:$35</definedName>
    <definedName name="Z_1A21C121_AFC4_4F19_A582_E1ACF1BCA877_.wvu.Rows" localSheetId="23" hidden="1">'20'!$29:$29,'20'!$34:$35</definedName>
    <definedName name="Z_1A21C121_AFC4_4F19_A582_E1ACF1BCA877_.wvu.Rows" localSheetId="24" hidden="1">'21'!$29:$29,'21'!$34:$35</definedName>
    <definedName name="Z_1A21C121_AFC4_4F19_A582_E1ACF1BCA877_.wvu.Rows" localSheetId="25" hidden="1">'22'!$29:$29,'22'!$34:$35</definedName>
    <definedName name="Z_1A21C121_AFC4_4F19_A582_E1ACF1BCA877_.wvu.Rows" localSheetId="26" hidden="1">'23'!$29:$29,'23'!$34:$35</definedName>
    <definedName name="Z_1A21C121_AFC4_4F19_A582_E1ACF1BCA877_.wvu.Rows" localSheetId="27" hidden="1">'24'!$29:$29,'24'!$34:$35</definedName>
    <definedName name="Z_1A21C121_AFC4_4F19_A582_E1ACF1BCA877_.wvu.Rows" localSheetId="28" hidden="1">'25'!$29:$29,'25'!$34:$35</definedName>
    <definedName name="Z_1A21C121_AFC4_4F19_A582_E1ACF1BCA877_.wvu.Rows" localSheetId="29" hidden="1">'26'!$29:$29,'26'!$34:$35</definedName>
    <definedName name="Z_1A21C121_AFC4_4F19_A582_E1ACF1BCA877_.wvu.Rows" localSheetId="30" hidden="1">'27'!$29:$29,'27'!$34:$35</definedName>
    <definedName name="Z_1A21C121_AFC4_4F19_A582_E1ACF1BCA877_.wvu.Rows" localSheetId="31" hidden="1">'28'!$29:$29,'28'!$34:$35</definedName>
    <definedName name="Z_1A21C121_AFC4_4F19_A582_E1ACF1BCA877_.wvu.Rows" localSheetId="32" hidden="1">'29'!$29:$29,'29'!$34:$35</definedName>
    <definedName name="Z_1A21C121_AFC4_4F19_A582_E1ACF1BCA877_.wvu.Rows" localSheetId="6" hidden="1">'3'!$29:$29,'3'!$34:$35</definedName>
    <definedName name="Z_1A21C121_AFC4_4F19_A582_E1ACF1BCA877_.wvu.Rows" localSheetId="33" hidden="1">'30'!$29:$29,'30'!$34:$35</definedName>
    <definedName name="Z_1A21C121_AFC4_4F19_A582_E1ACF1BCA877_.wvu.Rows" localSheetId="34" hidden="1">'31'!$29:$29,'31'!$34:$35</definedName>
    <definedName name="Z_1A21C121_AFC4_4F19_A582_E1ACF1BCA877_.wvu.Rows" localSheetId="35" hidden="1">'32'!$29:$29,'32'!$34:$35</definedName>
    <definedName name="Z_1A21C121_AFC4_4F19_A582_E1ACF1BCA877_.wvu.Rows" localSheetId="36" hidden="1">'33'!$29:$29,'33'!$34:$35</definedName>
    <definedName name="Z_1A21C121_AFC4_4F19_A582_E1ACF1BCA877_.wvu.Rows" localSheetId="37" hidden="1">'34'!$29:$29,'34'!$34:$35</definedName>
    <definedName name="Z_1A21C121_AFC4_4F19_A582_E1ACF1BCA877_.wvu.Rows" localSheetId="38" hidden="1">'35'!$29:$29,'35'!$34:$35</definedName>
    <definedName name="Z_1A21C121_AFC4_4F19_A582_E1ACF1BCA877_.wvu.Rows" localSheetId="39" hidden="1">'36'!$29:$29,'36'!$34:$35</definedName>
    <definedName name="Z_1A21C121_AFC4_4F19_A582_E1ACF1BCA877_.wvu.Rows" localSheetId="40" hidden="1">'37'!$29:$29,'37'!$34:$35</definedName>
    <definedName name="Z_1A21C121_AFC4_4F19_A582_E1ACF1BCA877_.wvu.Rows" localSheetId="41" hidden="1">'38'!$29:$29,'38'!$34:$35</definedName>
    <definedName name="Z_1A21C121_AFC4_4F19_A582_E1ACF1BCA877_.wvu.Rows" localSheetId="42" hidden="1">'39'!$29:$29,'39'!$34:$35</definedName>
    <definedName name="Z_1A21C121_AFC4_4F19_A582_E1ACF1BCA877_.wvu.Rows" localSheetId="7" hidden="1">'4'!$29:$29,'4'!$34:$35</definedName>
    <definedName name="Z_1A21C121_AFC4_4F19_A582_E1ACF1BCA877_.wvu.Rows" localSheetId="43" hidden="1">'40'!$29:$29,'40'!$34:$35</definedName>
    <definedName name="Z_1A21C121_AFC4_4F19_A582_E1ACF1BCA877_.wvu.Rows" localSheetId="44" hidden="1">'41'!$29:$29,'41'!$34:$35</definedName>
    <definedName name="Z_1A21C121_AFC4_4F19_A582_E1ACF1BCA877_.wvu.Rows" localSheetId="45" hidden="1">'42'!$29:$29,'42'!$34:$35</definedName>
    <definedName name="Z_1A21C121_AFC4_4F19_A582_E1ACF1BCA877_.wvu.Rows" localSheetId="46" hidden="1">'43'!$29:$29,'43'!$34:$35</definedName>
    <definedName name="Z_1A21C121_AFC4_4F19_A582_E1ACF1BCA877_.wvu.Rows" localSheetId="47" hidden="1">'44'!$29:$29,'44'!$34:$35</definedName>
    <definedName name="Z_1A21C121_AFC4_4F19_A582_E1ACF1BCA877_.wvu.Rows" localSheetId="48" hidden="1">'45'!$29:$29,'45'!$34:$35</definedName>
    <definedName name="Z_1A21C121_AFC4_4F19_A582_E1ACF1BCA877_.wvu.Rows" localSheetId="8" hidden="1">'5'!$29:$29,'5'!$34:$35</definedName>
    <definedName name="Z_1A21C121_AFC4_4F19_A582_E1ACF1BCA877_.wvu.Rows" localSheetId="9" hidden="1">'6'!$29:$29,'6'!$34:$35</definedName>
    <definedName name="Z_1A21C121_AFC4_4F19_A582_E1ACF1BCA877_.wvu.Rows" localSheetId="10" hidden="1">'7'!$29:$29,'7'!$34:$35</definedName>
    <definedName name="Z_1A21C121_AFC4_4F19_A582_E1ACF1BCA877_.wvu.Rows" localSheetId="11" hidden="1">'8'!$29:$29,'8'!$34:$35</definedName>
    <definedName name="Z_1A21C121_AFC4_4F19_A582_E1ACF1BCA877_.wvu.Rows" localSheetId="12" hidden="1">'9'!$29:$29,'9'!$34:$35</definedName>
    <definedName name="Z_1A21C121_AFC4_4F19_A582_E1ACF1BCA877_.wvu.Rows" localSheetId="3" hidden="1">積算内訳書!$58:$60</definedName>
    <definedName name="Z_2AEAA59D_6E56_4D76_B2A2_0ECC0A65E6F5_.wvu.FilterData" localSheetId="3" hidden="1">積算内訳書!$B$4:$D$49</definedName>
    <definedName name="Z_2AEAA59D_6E56_4D76_B2A2_0ECC0A65E6F5_.wvu.PrintArea" localSheetId="3" hidden="1">積算内訳書!$A$1:$D$57</definedName>
    <definedName name="Z_2AEAA59D_6E56_4D76_B2A2_0ECC0A65E6F5_.wvu.PrintArea" localSheetId="2" hidden="1">入札書!$A$1:$K$42</definedName>
    <definedName name="Z_2AEAA59D_6E56_4D76_B2A2_0ECC0A65E6F5_.wvu.Rows" localSheetId="4" hidden="1">'1'!$33:$34</definedName>
    <definedName name="Z_2AEAA59D_6E56_4D76_B2A2_0ECC0A65E6F5_.wvu.Rows" localSheetId="13" hidden="1">'10'!$29:$29,'10'!$34:$35</definedName>
    <definedName name="Z_2AEAA59D_6E56_4D76_B2A2_0ECC0A65E6F5_.wvu.Rows" localSheetId="14" hidden="1">'11'!$29:$29,'11'!$34:$35</definedName>
    <definedName name="Z_2AEAA59D_6E56_4D76_B2A2_0ECC0A65E6F5_.wvu.Rows" localSheetId="15" hidden="1">'12'!$29:$29,'12'!$34:$35</definedName>
    <definedName name="Z_2AEAA59D_6E56_4D76_B2A2_0ECC0A65E6F5_.wvu.Rows" localSheetId="16" hidden="1">'13'!$29:$29,'13'!$34:$35</definedName>
    <definedName name="Z_2AEAA59D_6E56_4D76_B2A2_0ECC0A65E6F5_.wvu.Rows" localSheetId="17" hidden="1">'14'!$29:$29,'14'!$34:$35</definedName>
    <definedName name="Z_2AEAA59D_6E56_4D76_B2A2_0ECC0A65E6F5_.wvu.Rows" localSheetId="18" hidden="1">'15'!$29:$29,'15'!$34:$35</definedName>
    <definedName name="Z_2AEAA59D_6E56_4D76_B2A2_0ECC0A65E6F5_.wvu.Rows" localSheetId="19" hidden="1">'16'!$29:$29,'16'!$34:$35</definedName>
    <definedName name="Z_2AEAA59D_6E56_4D76_B2A2_0ECC0A65E6F5_.wvu.Rows" localSheetId="20" hidden="1">'17'!$29:$29,'17'!$34:$35</definedName>
    <definedName name="Z_2AEAA59D_6E56_4D76_B2A2_0ECC0A65E6F5_.wvu.Rows" localSheetId="21" hidden="1">'18'!$29:$29,'18'!$34:$35</definedName>
    <definedName name="Z_2AEAA59D_6E56_4D76_B2A2_0ECC0A65E6F5_.wvu.Rows" localSheetId="22" hidden="1">'19'!$29:$29,'19'!$34:$35</definedName>
    <definedName name="Z_2AEAA59D_6E56_4D76_B2A2_0ECC0A65E6F5_.wvu.Rows" localSheetId="5" hidden="1">'2'!$29:$29,'2'!$34:$35</definedName>
    <definedName name="Z_2AEAA59D_6E56_4D76_B2A2_0ECC0A65E6F5_.wvu.Rows" localSheetId="23" hidden="1">'20'!$29:$29,'20'!$34:$35</definedName>
    <definedName name="Z_2AEAA59D_6E56_4D76_B2A2_0ECC0A65E6F5_.wvu.Rows" localSheetId="24" hidden="1">'21'!$29:$29,'21'!$34:$35</definedName>
    <definedName name="Z_2AEAA59D_6E56_4D76_B2A2_0ECC0A65E6F5_.wvu.Rows" localSheetId="25" hidden="1">'22'!$29:$29,'22'!$34:$35</definedName>
    <definedName name="Z_2AEAA59D_6E56_4D76_B2A2_0ECC0A65E6F5_.wvu.Rows" localSheetId="26" hidden="1">'23'!$29:$29,'23'!$34:$35</definedName>
    <definedName name="Z_2AEAA59D_6E56_4D76_B2A2_0ECC0A65E6F5_.wvu.Rows" localSheetId="27" hidden="1">'24'!$29:$29,'24'!$34:$35</definedName>
    <definedName name="Z_2AEAA59D_6E56_4D76_B2A2_0ECC0A65E6F5_.wvu.Rows" localSheetId="28" hidden="1">'25'!$29:$29,'25'!$34:$35</definedName>
    <definedName name="Z_2AEAA59D_6E56_4D76_B2A2_0ECC0A65E6F5_.wvu.Rows" localSheetId="29" hidden="1">'26'!$29:$29,'26'!$34:$35</definedName>
    <definedName name="Z_2AEAA59D_6E56_4D76_B2A2_0ECC0A65E6F5_.wvu.Rows" localSheetId="30" hidden="1">'27'!$29:$29,'27'!$34:$35</definedName>
    <definedName name="Z_2AEAA59D_6E56_4D76_B2A2_0ECC0A65E6F5_.wvu.Rows" localSheetId="31" hidden="1">'28'!$29:$29,'28'!$34:$35</definedName>
    <definedName name="Z_2AEAA59D_6E56_4D76_B2A2_0ECC0A65E6F5_.wvu.Rows" localSheetId="32" hidden="1">'29'!$29:$29,'29'!$34:$35</definedName>
    <definedName name="Z_2AEAA59D_6E56_4D76_B2A2_0ECC0A65E6F5_.wvu.Rows" localSheetId="6" hidden="1">'3'!$29:$29,'3'!$34:$35</definedName>
    <definedName name="Z_2AEAA59D_6E56_4D76_B2A2_0ECC0A65E6F5_.wvu.Rows" localSheetId="33" hidden="1">'30'!$29:$29,'30'!$34:$35</definedName>
    <definedName name="Z_2AEAA59D_6E56_4D76_B2A2_0ECC0A65E6F5_.wvu.Rows" localSheetId="34" hidden="1">'31'!$29:$29,'31'!$34:$35</definedName>
    <definedName name="Z_2AEAA59D_6E56_4D76_B2A2_0ECC0A65E6F5_.wvu.Rows" localSheetId="35" hidden="1">'32'!$29:$29,'32'!$34:$35</definedName>
    <definedName name="Z_2AEAA59D_6E56_4D76_B2A2_0ECC0A65E6F5_.wvu.Rows" localSheetId="36" hidden="1">'33'!$29:$29,'33'!$34:$35</definedName>
    <definedName name="Z_2AEAA59D_6E56_4D76_B2A2_0ECC0A65E6F5_.wvu.Rows" localSheetId="37" hidden="1">'34'!$29:$29,'34'!$34:$35</definedName>
    <definedName name="Z_2AEAA59D_6E56_4D76_B2A2_0ECC0A65E6F5_.wvu.Rows" localSheetId="38" hidden="1">'35'!$29:$29,'35'!$34:$35</definedName>
    <definedName name="Z_2AEAA59D_6E56_4D76_B2A2_0ECC0A65E6F5_.wvu.Rows" localSheetId="39" hidden="1">'36'!$29:$29,'36'!$34:$35</definedName>
    <definedName name="Z_2AEAA59D_6E56_4D76_B2A2_0ECC0A65E6F5_.wvu.Rows" localSheetId="40" hidden="1">'37'!$29:$29,'37'!$34:$35</definedName>
    <definedName name="Z_2AEAA59D_6E56_4D76_B2A2_0ECC0A65E6F5_.wvu.Rows" localSheetId="41" hidden="1">'38'!$29:$29,'38'!$34:$35</definedName>
    <definedName name="Z_2AEAA59D_6E56_4D76_B2A2_0ECC0A65E6F5_.wvu.Rows" localSheetId="42" hidden="1">'39'!$29:$29,'39'!$34:$35</definedName>
    <definedName name="Z_2AEAA59D_6E56_4D76_B2A2_0ECC0A65E6F5_.wvu.Rows" localSheetId="7" hidden="1">'4'!$29:$29,'4'!$34:$35</definedName>
    <definedName name="Z_2AEAA59D_6E56_4D76_B2A2_0ECC0A65E6F5_.wvu.Rows" localSheetId="43" hidden="1">'40'!$29:$29,'40'!$34:$35</definedName>
    <definedName name="Z_2AEAA59D_6E56_4D76_B2A2_0ECC0A65E6F5_.wvu.Rows" localSheetId="44" hidden="1">'41'!$29:$29,'41'!$34:$35</definedName>
    <definedName name="Z_2AEAA59D_6E56_4D76_B2A2_0ECC0A65E6F5_.wvu.Rows" localSheetId="45" hidden="1">'42'!$29:$29,'42'!$34:$35</definedName>
    <definedName name="Z_2AEAA59D_6E56_4D76_B2A2_0ECC0A65E6F5_.wvu.Rows" localSheetId="46" hidden="1">'43'!$29:$29,'43'!$34:$35</definedName>
    <definedName name="Z_2AEAA59D_6E56_4D76_B2A2_0ECC0A65E6F5_.wvu.Rows" localSheetId="47" hidden="1">'44'!$29:$29,'44'!$34:$35</definedName>
    <definedName name="Z_2AEAA59D_6E56_4D76_B2A2_0ECC0A65E6F5_.wvu.Rows" localSheetId="48" hidden="1">'45'!$29:$29,'45'!$34:$35</definedName>
    <definedName name="Z_2AEAA59D_6E56_4D76_B2A2_0ECC0A65E6F5_.wvu.Rows" localSheetId="8" hidden="1">'5'!$29:$29,'5'!$34:$35</definedName>
    <definedName name="Z_2AEAA59D_6E56_4D76_B2A2_0ECC0A65E6F5_.wvu.Rows" localSheetId="9" hidden="1">'6'!$29:$29,'6'!$34:$35</definedName>
    <definedName name="Z_2AEAA59D_6E56_4D76_B2A2_0ECC0A65E6F5_.wvu.Rows" localSheetId="10" hidden="1">'7'!$29:$29,'7'!$34:$35</definedName>
    <definedName name="Z_2AEAA59D_6E56_4D76_B2A2_0ECC0A65E6F5_.wvu.Rows" localSheetId="11" hidden="1">'8'!$29:$29,'8'!$34:$35</definedName>
    <definedName name="Z_2AEAA59D_6E56_4D76_B2A2_0ECC0A65E6F5_.wvu.Rows" localSheetId="12" hidden="1">'9'!$29:$29,'9'!$34:$35</definedName>
    <definedName name="Z_2AEAA59D_6E56_4D76_B2A2_0ECC0A65E6F5_.wvu.Rows" localSheetId="3" hidden="1">積算内訳書!$58:$60</definedName>
    <definedName name="Z_328CF63D_A8D6_441C_AA89_15604780E281_.wvu.FilterData" localSheetId="3" hidden="1">積算内訳書!$B$4:$D$49</definedName>
    <definedName name="Z_328CF63D_A8D6_441C_AA89_15604780E281_.wvu.PrintArea" localSheetId="3" hidden="1">積算内訳書!$A$1:$D$57</definedName>
    <definedName name="Z_328CF63D_A8D6_441C_AA89_15604780E281_.wvu.PrintArea" localSheetId="2" hidden="1">入札書!$A$1:$K$42</definedName>
    <definedName name="Z_328CF63D_A8D6_441C_AA89_15604780E281_.wvu.Rows" localSheetId="4" hidden="1">'1'!$33:$34</definedName>
    <definedName name="Z_328CF63D_A8D6_441C_AA89_15604780E281_.wvu.Rows" localSheetId="13" hidden="1">'10'!$29:$29,'10'!$34:$35</definedName>
    <definedName name="Z_328CF63D_A8D6_441C_AA89_15604780E281_.wvu.Rows" localSheetId="14" hidden="1">'11'!$29:$29,'11'!$34:$35</definedName>
    <definedName name="Z_328CF63D_A8D6_441C_AA89_15604780E281_.wvu.Rows" localSheetId="15" hidden="1">'12'!$29:$29,'12'!$34:$35</definedName>
    <definedName name="Z_328CF63D_A8D6_441C_AA89_15604780E281_.wvu.Rows" localSheetId="16" hidden="1">'13'!$29:$29,'13'!$34:$35</definedName>
    <definedName name="Z_328CF63D_A8D6_441C_AA89_15604780E281_.wvu.Rows" localSheetId="17" hidden="1">'14'!$29:$29,'14'!$34:$35</definedName>
    <definedName name="Z_328CF63D_A8D6_441C_AA89_15604780E281_.wvu.Rows" localSheetId="18" hidden="1">'15'!$29:$29,'15'!$34:$35</definedName>
    <definedName name="Z_328CF63D_A8D6_441C_AA89_15604780E281_.wvu.Rows" localSheetId="19" hidden="1">'16'!$29:$29,'16'!$34:$35</definedName>
    <definedName name="Z_328CF63D_A8D6_441C_AA89_15604780E281_.wvu.Rows" localSheetId="20" hidden="1">'17'!$29:$29,'17'!$34:$35</definedName>
    <definedName name="Z_328CF63D_A8D6_441C_AA89_15604780E281_.wvu.Rows" localSheetId="21" hidden="1">'18'!$29:$29,'18'!$34:$35</definedName>
    <definedName name="Z_328CF63D_A8D6_441C_AA89_15604780E281_.wvu.Rows" localSheetId="22" hidden="1">'19'!$29:$29,'19'!$34:$35</definedName>
    <definedName name="Z_328CF63D_A8D6_441C_AA89_15604780E281_.wvu.Rows" localSheetId="5" hidden="1">'2'!$29:$29,'2'!$34:$35</definedName>
    <definedName name="Z_328CF63D_A8D6_441C_AA89_15604780E281_.wvu.Rows" localSheetId="23" hidden="1">'20'!$29:$29,'20'!$34:$35</definedName>
    <definedName name="Z_328CF63D_A8D6_441C_AA89_15604780E281_.wvu.Rows" localSheetId="24" hidden="1">'21'!$29:$29,'21'!$34:$35</definedName>
    <definedName name="Z_328CF63D_A8D6_441C_AA89_15604780E281_.wvu.Rows" localSheetId="25" hidden="1">'22'!$29:$29,'22'!$34:$35</definedName>
    <definedName name="Z_328CF63D_A8D6_441C_AA89_15604780E281_.wvu.Rows" localSheetId="26" hidden="1">'23'!$29:$29,'23'!$34:$35</definedName>
    <definedName name="Z_328CF63D_A8D6_441C_AA89_15604780E281_.wvu.Rows" localSheetId="27" hidden="1">'24'!$29:$29,'24'!$34:$35</definedName>
    <definedName name="Z_328CF63D_A8D6_441C_AA89_15604780E281_.wvu.Rows" localSheetId="28" hidden="1">'25'!$29:$29,'25'!$34:$35</definedName>
    <definedName name="Z_328CF63D_A8D6_441C_AA89_15604780E281_.wvu.Rows" localSheetId="29" hidden="1">'26'!$29:$29,'26'!$34:$35</definedName>
    <definedName name="Z_328CF63D_A8D6_441C_AA89_15604780E281_.wvu.Rows" localSheetId="30" hidden="1">'27'!$29:$29,'27'!$34:$35</definedName>
    <definedName name="Z_328CF63D_A8D6_441C_AA89_15604780E281_.wvu.Rows" localSheetId="31" hidden="1">'28'!$29:$29,'28'!$34:$35</definedName>
    <definedName name="Z_328CF63D_A8D6_441C_AA89_15604780E281_.wvu.Rows" localSheetId="32" hidden="1">'29'!$29:$29,'29'!$34:$35</definedName>
    <definedName name="Z_328CF63D_A8D6_441C_AA89_15604780E281_.wvu.Rows" localSheetId="6" hidden="1">'3'!$29:$29,'3'!$34:$35</definedName>
    <definedName name="Z_328CF63D_A8D6_441C_AA89_15604780E281_.wvu.Rows" localSheetId="33" hidden="1">'30'!$29:$29,'30'!$34:$35</definedName>
    <definedName name="Z_328CF63D_A8D6_441C_AA89_15604780E281_.wvu.Rows" localSheetId="34" hidden="1">'31'!$29:$29,'31'!$34:$35</definedName>
    <definedName name="Z_328CF63D_A8D6_441C_AA89_15604780E281_.wvu.Rows" localSheetId="35" hidden="1">'32'!$29:$29,'32'!$34:$35</definedName>
    <definedName name="Z_328CF63D_A8D6_441C_AA89_15604780E281_.wvu.Rows" localSheetId="36" hidden="1">'33'!$29:$29,'33'!$34:$35</definedName>
    <definedName name="Z_328CF63D_A8D6_441C_AA89_15604780E281_.wvu.Rows" localSheetId="37" hidden="1">'34'!$29:$29,'34'!$34:$35</definedName>
    <definedName name="Z_328CF63D_A8D6_441C_AA89_15604780E281_.wvu.Rows" localSheetId="38" hidden="1">'35'!$29:$29,'35'!$34:$35</definedName>
    <definedName name="Z_328CF63D_A8D6_441C_AA89_15604780E281_.wvu.Rows" localSheetId="39" hidden="1">'36'!$29:$29,'36'!$34:$35</definedName>
    <definedName name="Z_328CF63D_A8D6_441C_AA89_15604780E281_.wvu.Rows" localSheetId="40" hidden="1">'37'!$29:$29,'37'!$34:$35</definedName>
    <definedName name="Z_328CF63D_A8D6_441C_AA89_15604780E281_.wvu.Rows" localSheetId="41" hidden="1">'38'!$29:$29,'38'!$34:$35</definedName>
    <definedName name="Z_328CF63D_A8D6_441C_AA89_15604780E281_.wvu.Rows" localSheetId="42" hidden="1">'39'!$29:$29,'39'!$34:$35</definedName>
    <definedName name="Z_328CF63D_A8D6_441C_AA89_15604780E281_.wvu.Rows" localSheetId="7" hidden="1">'4'!$29:$29,'4'!$34:$35</definedName>
    <definedName name="Z_328CF63D_A8D6_441C_AA89_15604780E281_.wvu.Rows" localSheetId="43" hidden="1">'40'!$29:$29,'40'!$34:$35</definedName>
    <definedName name="Z_328CF63D_A8D6_441C_AA89_15604780E281_.wvu.Rows" localSheetId="44" hidden="1">'41'!$29:$29,'41'!$34:$35</definedName>
    <definedName name="Z_328CF63D_A8D6_441C_AA89_15604780E281_.wvu.Rows" localSheetId="45" hidden="1">'42'!$29:$29,'42'!$34:$35</definedName>
    <definedName name="Z_328CF63D_A8D6_441C_AA89_15604780E281_.wvu.Rows" localSheetId="46" hidden="1">'43'!$29:$29,'43'!$34:$35</definedName>
    <definedName name="Z_328CF63D_A8D6_441C_AA89_15604780E281_.wvu.Rows" localSheetId="47" hidden="1">'44'!$29:$29,'44'!$34:$35</definedName>
    <definedName name="Z_328CF63D_A8D6_441C_AA89_15604780E281_.wvu.Rows" localSheetId="48" hidden="1">'45'!$29:$29,'45'!$34:$35</definedName>
    <definedName name="Z_328CF63D_A8D6_441C_AA89_15604780E281_.wvu.Rows" localSheetId="8" hidden="1">'5'!$29:$29,'5'!$34:$35</definedName>
    <definedName name="Z_328CF63D_A8D6_441C_AA89_15604780E281_.wvu.Rows" localSheetId="9" hidden="1">'6'!$29:$29,'6'!$34:$35</definedName>
    <definedName name="Z_328CF63D_A8D6_441C_AA89_15604780E281_.wvu.Rows" localSheetId="10" hidden="1">'7'!$29:$29,'7'!$34:$35</definedName>
    <definedName name="Z_328CF63D_A8D6_441C_AA89_15604780E281_.wvu.Rows" localSheetId="11" hidden="1">'8'!$29:$29,'8'!$34:$35</definedName>
    <definedName name="Z_328CF63D_A8D6_441C_AA89_15604780E281_.wvu.Rows" localSheetId="12" hidden="1">'9'!$29:$29,'9'!$34:$35</definedName>
    <definedName name="Z_328CF63D_A8D6_441C_AA89_15604780E281_.wvu.Rows" localSheetId="3" hidden="1">積算内訳書!$58:$60</definedName>
    <definedName name="Z_3395C38F_A60A_470B_BF59_C3DB10FA2AF7_.wvu.FilterData" localSheetId="3" hidden="1">積算内訳書!$B$4:$D$49</definedName>
    <definedName name="Z_3395C38F_A60A_470B_BF59_C3DB10FA2AF7_.wvu.PrintArea" localSheetId="3" hidden="1">積算内訳書!$A$1:$D$57</definedName>
    <definedName name="Z_3395C38F_A60A_470B_BF59_C3DB10FA2AF7_.wvu.PrintArea" localSheetId="2" hidden="1">入札書!$A$1:$K$42</definedName>
    <definedName name="Z_3395C38F_A60A_470B_BF59_C3DB10FA2AF7_.wvu.Rows" localSheetId="4" hidden="1">'1'!$33:$34</definedName>
    <definedName name="Z_3395C38F_A60A_470B_BF59_C3DB10FA2AF7_.wvu.Rows" localSheetId="13" hidden="1">'10'!$29:$29,'10'!$34:$35</definedName>
    <definedName name="Z_3395C38F_A60A_470B_BF59_C3DB10FA2AF7_.wvu.Rows" localSheetId="14" hidden="1">'11'!$29:$29,'11'!$34:$35</definedName>
    <definedName name="Z_3395C38F_A60A_470B_BF59_C3DB10FA2AF7_.wvu.Rows" localSheetId="15" hidden="1">'12'!$29:$29,'12'!$34:$35</definedName>
    <definedName name="Z_3395C38F_A60A_470B_BF59_C3DB10FA2AF7_.wvu.Rows" localSheetId="16" hidden="1">'13'!$29:$29,'13'!$34:$35</definedName>
    <definedName name="Z_3395C38F_A60A_470B_BF59_C3DB10FA2AF7_.wvu.Rows" localSheetId="17" hidden="1">'14'!$29:$29,'14'!$34:$35</definedName>
    <definedName name="Z_3395C38F_A60A_470B_BF59_C3DB10FA2AF7_.wvu.Rows" localSheetId="18" hidden="1">'15'!$29:$29,'15'!$34:$35</definedName>
    <definedName name="Z_3395C38F_A60A_470B_BF59_C3DB10FA2AF7_.wvu.Rows" localSheetId="19" hidden="1">'16'!$29:$29,'16'!$34:$35</definedName>
    <definedName name="Z_3395C38F_A60A_470B_BF59_C3DB10FA2AF7_.wvu.Rows" localSheetId="20" hidden="1">'17'!$29:$29,'17'!$34:$35</definedName>
    <definedName name="Z_3395C38F_A60A_470B_BF59_C3DB10FA2AF7_.wvu.Rows" localSheetId="21" hidden="1">'18'!$29:$29,'18'!$34:$35</definedName>
    <definedName name="Z_3395C38F_A60A_470B_BF59_C3DB10FA2AF7_.wvu.Rows" localSheetId="22" hidden="1">'19'!$29:$29,'19'!$34:$35</definedName>
    <definedName name="Z_3395C38F_A60A_470B_BF59_C3DB10FA2AF7_.wvu.Rows" localSheetId="5" hidden="1">'2'!$29:$29,'2'!$34:$35</definedName>
    <definedName name="Z_3395C38F_A60A_470B_BF59_C3DB10FA2AF7_.wvu.Rows" localSheetId="23" hidden="1">'20'!$29:$29,'20'!$34:$35</definedName>
    <definedName name="Z_3395C38F_A60A_470B_BF59_C3DB10FA2AF7_.wvu.Rows" localSheetId="24" hidden="1">'21'!$29:$29,'21'!$34:$35</definedName>
    <definedName name="Z_3395C38F_A60A_470B_BF59_C3DB10FA2AF7_.wvu.Rows" localSheetId="25" hidden="1">'22'!$29:$29,'22'!$34:$35</definedName>
    <definedName name="Z_3395C38F_A60A_470B_BF59_C3DB10FA2AF7_.wvu.Rows" localSheetId="26" hidden="1">'23'!$29:$29,'23'!$34:$35</definedName>
    <definedName name="Z_3395C38F_A60A_470B_BF59_C3DB10FA2AF7_.wvu.Rows" localSheetId="27" hidden="1">'24'!$29:$29,'24'!$34:$35</definedName>
    <definedName name="Z_3395C38F_A60A_470B_BF59_C3DB10FA2AF7_.wvu.Rows" localSheetId="28" hidden="1">'25'!$29:$29,'25'!$34:$35</definedName>
    <definedName name="Z_3395C38F_A60A_470B_BF59_C3DB10FA2AF7_.wvu.Rows" localSheetId="29" hidden="1">'26'!$29:$29,'26'!$34:$35</definedName>
    <definedName name="Z_3395C38F_A60A_470B_BF59_C3DB10FA2AF7_.wvu.Rows" localSheetId="30" hidden="1">'27'!$29:$29,'27'!$34:$35</definedName>
    <definedName name="Z_3395C38F_A60A_470B_BF59_C3DB10FA2AF7_.wvu.Rows" localSheetId="31" hidden="1">'28'!$29:$29,'28'!$34:$35</definedName>
    <definedName name="Z_3395C38F_A60A_470B_BF59_C3DB10FA2AF7_.wvu.Rows" localSheetId="32" hidden="1">'29'!$29:$29,'29'!$34:$35</definedName>
    <definedName name="Z_3395C38F_A60A_470B_BF59_C3DB10FA2AF7_.wvu.Rows" localSheetId="6" hidden="1">'3'!$29:$29,'3'!$34:$35</definedName>
    <definedName name="Z_3395C38F_A60A_470B_BF59_C3DB10FA2AF7_.wvu.Rows" localSheetId="33" hidden="1">'30'!$29:$29,'30'!$34:$35</definedName>
    <definedName name="Z_3395C38F_A60A_470B_BF59_C3DB10FA2AF7_.wvu.Rows" localSheetId="34" hidden="1">'31'!$29:$29,'31'!$34:$35</definedName>
    <definedName name="Z_3395C38F_A60A_470B_BF59_C3DB10FA2AF7_.wvu.Rows" localSheetId="35" hidden="1">'32'!$29:$29,'32'!$34:$35</definedName>
    <definedName name="Z_3395C38F_A60A_470B_BF59_C3DB10FA2AF7_.wvu.Rows" localSheetId="36" hidden="1">'33'!$29:$29,'33'!$34:$35</definedName>
    <definedName name="Z_3395C38F_A60A_470B_BF59_C3DB10FA2AF7_.wvu.Rows" localSheetId="37" hidden="1">'34'!$29:$29,'34'!$34:$35</definedName>
    <definedName name="Z_3395C38F_A60A_470B_BF59_C3DB10FA2AF7_.wvu.Rows" localSheetId="38" hidden="1">'35'!$29:$29,'35'!$34:$35</definedName>
    <definedName name="Z_3395C38F_A60A_470B_BF59_C3DB10FA2AF7_.wvu.Rows" localSheetId="39" hidden="1">'36'!$29:$29,'36'!$34:$35</definedName>
    <definedName name="Z_3395C38F_A60A_470B_BF59_C3DB10FA2AF7_.wvu.Rows" localSheetId="40" hidden="1">'37'!$29:$29,'37'!$34:$35</definedName>
    <definedName name="Z_3395C38F_A60A_470B_BF59_C3DB10FA2AF7_.wvu.Rows" localSheetId="41" hidden="1">'38'!$29:$29,'38'!$34:$35</definedName>
    <definedName name="Z_3395C38F_A60A_470B_BF59_C3DB10FA2AF7_.wvu.Rows" localSheetId="42" hidden="1">'39'!$29:$29,'39'!$34:$35</definedName>
    <definedName name="Z_3395C38F_A60A_470B_BF59_C3DB10FA2AF7_.wvu.Rows" localSheetId="7" hidden="1">'4'!$29:$29,'4'!$34:$35</definedName>
    <definedName name="Z_3395C38F_A60A_470B_BF59_C3DB10FA2AF7_.wvu.Rows" localSheetId="43" hidden="1">'40'!$29:$29,'40'!$34:$35</definedName>
    <definedName name="Z_3395C38F_A60A_470B_BF59_C3DB10FA2AF7_.wvu.Rows" localSheetId="44" hidden="1">'41'!$29:$29,'41'!$34:$35</definedName>
    <definedName name="Z_3395C38F_A60A_470B_BF59_C3DB10FA2AF7_.wvu.Rows" localSheetId="45" hidden="1">'42'!$29:$29,'42'!$34:$35</definedName>
    <definedName name="Z_3395C38F_A60A_470B_BF59_C3DB10FA2AF7_.wvu.Rows" localSheetId="46" hidden="1">'43'!$29:$29,'43'!$34:$35</definedName>
    <definedName name="Z_3395C38F_A60A_470B_BF59_C3DB10FA2AF7_.wvu.Rows" localSheetId="47" hidden="1">'44'!$29:$29,'44'!$34:$35</definedName>
    <definedName name="Z_3395C38F_A60A_470B_BF59_C3DB10FA2AF7_.wvu.Rows" localSheetId="48" hidden="1">'45'!$29:$29,'45'!$34:$35</definedName>
    <definedName name="Z_3395C38F_A60A_470B_BF59_C3DB10FA2AF7_.wvu.Rows" localSheetId="8" hidden="1">'5'!$29:$29,'5'!$34:$35</definedName>
    <definedName name="Z_3395C38F_A60A_470B_BF59_C3DB10FA2AF7_.wvu.Rows" localSheetId="9" hidden="1">'6'!$29:$29,'6'!$34:$35</definedName>
    <definedName name="Z_3395C38F_A60A_470B_BF59_C3DB10FA2AF7_.wvu.Rows" localSheetId="10" hidden="1">'7'!$29:$29,'7'!$34:$35</definedName>
    <definedName name="Z_3395C38F_A60A_470B_BF59_C3DB10FA2AF7_.wvu.Rows" localSheetId="11" hidden="1">'8'!$29:$29,'8'!$34:$35</definedName>
    <definedName name="Z_3395C38F_A60A_470B_BF59_C3DB10FA2AF7_.wvu.Rows" localSheetId="12" hidden="1">'9'!$29:$29,'9'!$34:$35</definedName>
    <definedName name="Z_3395C38F_A60A_470B_BF59_C3DB10FA2AF7_.wvu.Rows" localSheetId="3" hidden="1">積算内訳書!$58:$60</definedName>
    <definedName name="Z_401EB87F_531E_4D54_9830_46FFB72E6865_.wvu.FilterData" localSheetId="3" hidden="1">積算内訳書!$B$4:$D$49</definedName>
    <definedName name="Z_401EB87F_531E_4D54_9830_46FFB72E6865_.wvu.PrintArea" localSheetId="3" hidden="1">積算内訳書!$A$1:$D$57</definedName>
    <definedName name="Z_401EB87F_531E_4D54_9830_46FFB72E6865_.wvu.PrintArea" localSheetId="2" hidden="1">入札書!$A$1:$K$42</definedName>
    <definedName name="Z_401EB87F_531E_4D54_9830_46FFB72E6865_.wvu.Rows" localSheetId="4" hidden="1">'1'!$33:$34</definedName>
    <definedName name="Z_401EB87F_531E_4D54_9830_46FFB72E6865_.wvu.Rows" localSheetId="13" hidden="1">'10'!$29:$29,'10'!$34:$35</definedName>
    <definedName name="Z_401EB87F_531E_4D54_9830_46FFB72E6865_.wvu.Rows" localSheetId="14" hidden="1">'11'!$29:$29,'11'!$34:$35</definedName>
    <definedName name="Z_401EB87F_531E_4D54_9830_46FFB72E6865_.wvu.Rows" localSheetId="15" hidden="1">'12'!$29:$29,'12'!$34:$35</definedName>
    <definedName name="Z_401EB87F_531E_4D54_9830_46FFB72E6865_.wvu.Rows" localSheetId="16" hidden="1">'13'!$29:$29,'13'!$34:$35</definedName>
    <definedName name="Z_401EB87F_531E_4D54_9830_46FFB72E6865_.wvu.Rows" localSheetId="17" hidden="1">'14'!$29:$29,'14'!$34:$35</definedName>
    <definedName name="Z_401EB87F_531E_4D54_9830_46FFB72E6865_.wvu.Rows" localSheetId="18" hidden="1">'15'!$29:$29,'15'!$34:$35</definedName>
    <definedName name="Z_401EB87F_531E_4D54_9830_46FFB72E6865_.wvu.Rows" localSheetId="19" hidden="1">'16'!$29:$29,'16'!$34:$35</definedName>
    <definedName name="Z_401EB87F_531E_4D54_9830_46FFB72E6865_.wvu.Rows" localSheetId="20" hidden="1">'17'!$29:$29,'17'!$34:$35</definedName>
    <definedName name="Z_401EB87F_531E_4D54_9830_46FFB72E6865_.wvu.Rows" localSheetId="21" hidden="1">'18'!$29:$29,'18'!$34:$35</definedName>
    <definedName name="Z_401EB87F_531E_4D54_9830_46FFB72E6865_.wvu.Rows" localSheetId="22" hidden="1">'19'!$29:$29,'19'!$34:$35</definedName>
    <definedName name="Z_401EB87F_531E_4D54_9830_46FFB72E6865_.wvu.Rows" localSheetId="5" hidden="1">'2'!$29:$29,'2'!$34:$35</definedName>
    <definedName name="Z_401EB87F_531E_4D54_9830_46FFB72E6865_.wvu.Rows" localSheetId="23" hidden="1">'20'!$29:$29,'20'!$34:$35</definedName>
    <definedName name="Z_401EB87F_531E_4D54_9830_46FFB72E6865_.wvu.Rows" localSheetId="24" hidden="1">'21'!$29:$29,'21'!$34:$35</definedName>
    <definedName name="Z_401EB87F_531E_4D54_9830_46FFB72E6865_.wvu.Rows" localSheetId="25" hidden="1">'22'!$29:$29,'22'!$34:$35</definedName>
    <definedName name="Z_401EB87F_531E_4D54_9830_46FFB72E6865_.wvu.Rows" localSheetId="26" hidden="1">'23'!$29:$29,'23'!$34:$35</definedName>
    <definedName name="Z_401EB87F_531E_4D54_9830_46FFB72E6865_.wvu.Rows" localSheetId="27" hidden="1">'24'!$29:$29,'24'!$34:$35</definedName>
    <definedName name="Z_401EB87F_531E_4D54_9830_46FFB72E6865_.wvu.Rows" localSheetId="28" hidden="1">'25'!$29:$29,'25'!$34:$35</definedName>
    <definedName name="Z_401EB87F_531E_4D54_9830_46FFB72E6865_.wvu.Rows" localSheetId="29" hidden="1">'26'!$29:$29,'26'!$34:$35</definedName>
    <definedName name="Z_401EB87F_531E_4D54_9830_46FFB72E6865_.wvu.Rows" localSheetId="30" hidden="1">'27'!$29:$29,'27'!$34:$35</definedName>
    <definedName name="Z_401EB87F_531E_4D54_9830_46FFB72E6865_.wvu.Rows" localSheetId="31" hidden="1">'28'!$29:$29,'28'!$34:$35</definedName>
    <definedName name="Z_401EB87F_531E_4D54_9830_46FFB72E6865_.wvu.Rows" localSheetId="32" hidden="1">'29'!$29:$29,'29'!$34:$35</definedName>
    <definedName name="Z_401EB87F_531E_4D54_9830_46FFB72E6865_.wvu.Rows" localSheetId="6" hidden="1">'3'!$29:$29,'3'!$34:$35</definedName>
    <definedName name="Z_401EB87F_531E_4D54_9830_46FFB72E6865_.wvu.Rows" localSheetId="33" hidden="1">'30'!$29:$29,'30'!$34:$35</definedName>
    <definedName name="Z_401EB87F_531E_4D54_9830_46FFB72E6865_.wvu.Rows" localSheetId="34" hidden="1">'31'!$29:$29,'31'!$34:$35</definedName>
    <definedName name="Z_401EB87F_531E_4D54_9830_46FFB72E6865_.wvu.Rows" localSheetId="35" hidden="1">'32'!$29:$29,'32'!$34:$35</definedName>
    <definedName name="Z_401EB87F_531E_4D54_9830_46FFB72E6865_.wvu.Rows" localSheetId="36" hidden="1">'33'!$29:$29,'33'!$34:$35</definedName>
    <definedName name="Z_401EB87F_531E_4D54_9830_46FFB72E6865_.wvu.Rows" localSheetId="37" hidden="1">'34'!$29:$29,'34'!$34:$35</definedName>
    <definedName name="Z_401EB87F_531E_4D54_9830_46FFB72E6865_.wvu.Rows" localSheetId="38" hidden="1">'35'!$29:$29,'35'!$34:$35</definedName>
    <definedName name="Z_401EB87F_531E_4D54_9830_46FFB72E6865_.wvu.Rows" localSheetId="39" hidden="1">'36'!$29:$29,'36'!$34:$35</definedName>
    <definedName name="Z_401EB87F_531E_4D54_9830_46FFB72E6865_.wvu.Rows" localSheetId="40" hidden="1">'37'!$29:$29,'37'!$34:$35</definedName>
    <definedName name="Z_401EB87F_531E_4D54_9830_46FFB72E6865_.wvu.Rows" localSheetId="41" hidden="1">'38'!$29:$29,'38'!$34:$35</definedName>
    <definedName name="Z_401EB87F_531E_4D54_9830_46FFB72E6865_.wvu.Rows" localSheetId="42" hidden="1">'39'!$29:$29,'39'!$34:$35</definedName>
    <definedName name="Z_401EB87F_531E_4D54_9830_46FFB72E6865_.wvu.Rows" localSheetId="7" hidden="1">'4'!$29:$29,'4'!$34:$35</definedName>
    <definedName name="Z_401EB87F_531E_4D54_9830_46FFB72E6865_.wvu.Rows" localSheetId="43" hidden="1">'40'!$29:$29,'40'!$34:$35</definedName>
    <definedName name="Z_401EB87F_531E_4D54_9830_46FFB72E6865_.wvu.Rows" localSheetId="44" hidden="1">'41'!$29:$29,'41'!$34:$35</definedName>
    <definedName name="Z_401EB87F_531E_4D54_9830_46FFB72E6865_.wvu.Rows" localSheetId="45" hidden="1">'42'!$29:$29,'42'!$34:$35</definedName>
    <definedName name="Z_401EB87F_531E_4D54_9830_46FFB72E6865_.wvu.Rows" localSheetId="46" hidden="1">'43'!$29:$29,'43'!$34:$35</definedName>
    <definedName name="Z_401EB87F_531E_4D54_9830_46FFB72E6865_.wvu.Rows" localSheetId="47" hidden="1">'44'!$29:$29,'44'!$34:$35</definedName>
    <definedName name="Z_401EB87F_531E_4D54_9830_46FFB72E6865_.wvu.Rows" localSheetId="48" hidden="1">'45'!$29:$29,'45'!$34:$35</definedName>
    <definedName name="Z_401EB87F_531E_4D54_9830_46FFB72E6865_.wvu.Rows" localSheetId="8" hidden="1">'5'!$29:$29,'5'!$34:$35</definedName>
    <definedName name="Z_401EB87F_531E_4D54_9830_46FFB72E6865_.wvu.Rows" localSheetId="9" hidden="1">'6'!$29:$29,'6'!$34:$35</definedName>
    <definedName name="Z_401EB87F_531E_4D54_9830_46FFB72E6865_.wvu.Rows" localSheetId="10" hidden="1">'7'!$29:$29,'7'!$34:$35</definedName>
    <definedName name="Z_401EB87F_531E_4D54_9830_46FFB72E6865_.wvu.Rows" localSheetId="11" hidden="1">'8'!$29:$29,'8'!$34:$35</definedName>
    <definedName name="Z_401EB87F_531E_4D54_9830_46FFB72E6865_.wvu.Rows" localSheetId="12" hidden="1">'9'!$29:$29,'9'!$34:$35</definedName>
    <definedName name="Z_401EB87F_531E_4D54_9830_46FFB72E6865_.wvu.Rows" localSheetId="3" hidden="1">積算内訳書!$58:$60</definedName>
    <definedName name="Z_43B46A51_72F2_4877_A0CF_90094EF2B5EF_.wvu.FilterData" localSheetId="3" hidden="1">積算内訳書!$B$4:$D$49</definedName>
    <definedName name="Z_43B46A51_72F2_4877_A0CF_90094EF2B5EF_.wvu.PrintArea" localSheetId="3" hidden="1">積算内訳書!$A$1:$D$57</definedName>
    <definedName name="Z_43B46A51_72F2_4877_A0CF_90094EF2B5EF_.wvu.PrintArea" localSheetId="2" hidden="1">入札書!$A$1:$K$42</definedName>
    <definedName name="Z_43B46A51_72F2_4877_A0CF_90094EF2B5EF_.wvu.Rows" localSheetId="4" hidden="1">'1'!$33:$34</definedName>
    <definedName name="Z_43B46A51_72F2_4877_A0CF_90094EF2B5EF_.wvu.Rows" localSheetId="13" hidden="1">'10'!$29:$29,'10'!$34:$35</definedName>
    <definedName name="Z_43B46A51_72F2_4877_A0CF_90094EF2B5EF_.wvu.Rows" localSheetId="14" hidden="1">'11'!$29:$29,'11'!$34:$35</definedName>
    <definedName name="Z_43B46A51_72F2_4877_A0CF_90094EF2B5EF_.wvu.Rows" localSheetId="15" hidden="1">'12'!$29:$29,'12'!$34:$35</definedName>
    <definedName name="Z_43B46A51_72F2_4877_A0CF_90094EF2B5EF_.wvu.Rows" localSheetId="16" hidden="1">'13'!$29:$29,'13'!$34:$35</definedName>
    <definedName name="Z_43B46A51_72F2_4877_A0CF_90094EF2B5EF_.wvu.Rows" localSheetId="17" hidden="1">'14'!$29:$29,'14'!$34:$35</definedName>
    <definedName name="Z_43B46A51_72F2_4877_A0CF_90094EF2B5EF_.wvu.Rows" localSheetId="18" hidden="1">'15'!$29:$29,'15'!$34:$35</definedName>
    <definedName name="Z_43B46A51_72F2_4877_A0CF_90094EF2B5EF_.wvu.Rows" localSheetId="19" hidden="1">'16'!$29:$29,'16'!$34:$35</definedName>
    <definedName name="Z_43B46A51_72F2_4877_A0CF_90094EF2B5EF_.wvu.Rows" localSheetId="20" hidden="1">'17'!$29:$29,'17'!$34:$35</definedName>
    <definedName name="Z_43B46A51_72F2_4877_A0CF_90094EF2B5EF_.wvu.Rows" localSheetId="21" hidden="1">'18'!$29:$29,'18'!$34:$35</definedName>
    <definedName name="Z_43B46A51_72F2_4877_A0CF_90094EF2B5EF_.wvu.Rows" localSheetId="22" hidden="1">'19'!$29:$29,'19'!$34:$35</definedName>
    <definedName name="Z_43B46A51_72F2_4877_A0CF_90094EF2B5EF_.wvu.Rows" localSheetId="5" hidden="1">'2'!$29:$29,'2'!$34:$35</definedName>
    <definedName name="Z_43B46A51_72F2_4877_A0CF_90094EF2B5EF_.wvu.Rows" localSheetId="23" hidden="1">'20'!$29:$29,'20'!$34:$35</definedName>
    <definedName name="Z_43B46A51_72F2_4877_A0CF_90094EF2B5EF_.wvu.Rows" localSheetId="24" hidden="1">'21'!$29:$29,'21'!$34:$35</definedName>
    <definedName name="Z_43B46A51_72F2_4877_A0CF_90094EF2B5EF_.wvu.Rows" localSheetId="25" hidden="1">'22'!$29:$29,'22'!$34:$35</definedName>
    <definedName name="Z_43B46A51_72F2_4877_A0CF_90094EF2B5EF_.wvu.Rows" localSheetId="26" hidden="1">'23'!$29:$29,'23'!$34:$35</definedName>
    <definedName name="Z_43B46A51_72F2_4877_A0CF_90094EF2B5EF_.wvu.Rows" localSheetId="27" hidden="1">'24'!$29:$29,'24'!$34:$35</definedName>
    <definedName name="Z_43B46A51_72F2_4877_A0CF_90094EF2B5EF_.wvu.Rows" localSheetId="28" hidden="1">'25'!$29:$29,'25'!$34:$35</definedName>
    <definedName name="Z_43B46A51_72F2_4877_A0CF_90094EF2B5EF_.wvu.Rows" localSheetId="29" hidden="1">'26'!$29:$29,'26'!$34:$35</definedName>
    <definedName name="Z_43B46A51_72F2_4877_A0CF_90094EF2B5EF_.wvu.Rows" localSheetId="30" hidden="1">'27'!$29:$29,'27'!$34:$35</definedName>
    <definedName name="Z_43B46A51_72F2_4877_A0CF_90094EF2B5EF_.wvu.Rows" localSheetId="31" hidden="1">'28'!$29:$29,'28'!$34:$35</definedName>
    <definedName name="Z_43B46A51_72F2_4877_A0CF_90094EF2B5EF_.wvu.Rows" localSheetId="32" hidden="1">'29'!$29:$29,'29'!$34:$35</definedName>
    <definedName name="Z_43B46A51_72F2_4877_A0CF_90094EF2B5EF_.wvu.Rows" localSheetId="6" hidden="1">'3'!$29:$29,'3'!$34:$35</definedName>
    <definedName name="Z_43B46A51_72F2_4877_A0CF_90094EF2B5EF_.wvu.Rows" localSheetId="33" hidden="1">'30'!$29:$29,'30'!$34:$35</definedName>
    <definedName name="Z_43B46A51_72F2_4877_A0CF_90094EF2B5EF_.wvu.Rows" localSheetId="34" hidden="1">'31'!$29:$29,'31'!$34:$35</definedName>
    <definedName name="Z_43B46A51_72F2_4877_A0CF_90094EF2B5EF_.wvu.Rows" localSheetId="35" hidden="1">'32'!$29:$29,'32'!$34:$35</definedName>
    <definedName name="Z_43B46A51_72F2_4877_A0CF_90094EF2B5EF_.wvu.Rows" localSheetId="36" hidden="1">'33'!$29:$29,'33'!$34:$35</definedName>
    <definedName name="Z_43B46A51_72F2_4877_A0CF_90094EF2B5EF_.wvu.Rows" localSheetId="37" hidden="1">'34'!$29:$29,'34'!$34:$35</definedName>
    <definedName name="Z_43B46A51_72F2_4877_A0CF_90094EF2B5EF_.wvu.Rows" localSheetId="38" hidden="1">'35'!$29:$29,'35'!$34:$35</definedName>
    <definedName name="Z_43B46A51_72F2_4877_A0CF_90094EF2B5EF_.wvu.Rows" localSheetId="39" hidden="1">'36'!$29:$29,'36'!$34:$35</definedName>
    <definedName name="Z_43B46A51_72F2_4877_A0CF_90094EF2B5EF_.wvu.Rows" localSheetId="40" hidden="1">'37'!$29:$29,'37'!$34:$35</definedName>
    <definedName name="Z_43B46A51_72F2_4877_A0CF_90094EF2B5EF_.wvu.Rows" localSheetId="41" hidden="1">'38'!$29:$29,'38'!$34:$35</definedName>
    <definedName name="Z_43B46A51_72F2_4877_A0CF_90094EF2B5EF_.wvu.Rows" localSheetId="42" hidden="1">'39'!$29:$29,'39'!$34:$35</definedName>
    <definedName name="Z_43B46A51_72F2_4877_A0CF_90094EF2B5EF_.wvu.Rows" localSheetId="7" hidden="1">'4'!$29:$29,'4'!$34:$35</definedName>
    <definedName name="Z_43B46A51_72F2_4877_A0CF_90094EF2B5EF_.wvu.Rows" localSheetId="43" hidden="1">'40'!$29:$29,'40'!$34:$35</definedName>
    <definedName name="Z_43B46A51_72F2_4877_A0CF_90094EF2B5EF_.wvu.Rows" localSheetId="44" hidden="1">'41'!$29:$29,'41'!$34:$35</definedName>
    <definedName name="Z_43B46A51_72F2_4877_A0CF_90094EF2B5EF_.wvu.Rows" localSheetId="45" hidden="1">'42'!$29:$29,'42'!$34:$35</definedName>
    <definedName name="Z_43B46A51_72F2_4877_A0CF_90094EF2B5EF_.wvu.Rows" localSheetId="46" hidden="1">'43'!$29:$29,'43'!$34:$35</definedName>
    <definedName name="Z_43B46A51_72F2_4877_A0CF_90094EF2B5EF_.wvu.Rows" localSheetId="47" hidden="1">'44'!$29:$29,'44'!$34:$35</definedName>
    <definedName name="Z_43B46A51_72F2_4877_A0CF_90094EF2B5EF_.wvu.Rows" localSheetId="48" hidden="1">'45'!$29:$29,'45'!$34:$35</definedName>
    <definedName name="Z_43B46A51_72F2_4877_A0CF_90094EF2B5EF_.wvu.Rows" localSheetId="8" hidden="1">'5'!$29:$29,'5'!$34:$35</definedName>
    <definedName name="Z_43B46A51_72F2_4877_A0CF_90094EF2B5EF_.wvu.Rows" localSheetId="9" hidden="1">'6'!$29:$29,'6'!$34:$35</definedName>
    <definedName name="Z_43B46A51_72F2_4877_A0CF_90094EF2B5EF_.wvu.Rows" localSheetId="10" hidden="1">'7'!$29:$29,'7'!$34:$35</definedName>
    <definedName name="Z_43B46A51_72F2_4877_A0CF_90094EF2B5EF_.wvu.Rows" localSheetId="11" hidden="1">'8'!$29:$29,'8'!$34:$35</definedName>
    <definedName name="Z_43B46A51_72F2_4877_A0CF_90094EF2B5EF_.wvu.Rows" localSheetId="12" hidden="1">'9'!$29:$29,'9'!$34:$35</definedName>
    <definedName name="Z_43B46A51_72F2_4877_A0CF_90094EF2B5EF_.wvu.Rows" localSheetId="3" hidden="1">積算内訳書!$58:$60</definedName>
    <definedName name="Z_453934C8_A94C_48FC_85EF_DD68AA17D741_.wvu.FilterData" localSheetId="3" hidden="1">積算内訳書!$B$4:$D$49</definedName>
    <definedName name="Z_453934C8_A94C_48FC_85EF_DD68AA17D741_.wvu.PrintArea" localSheetId="3" hidden="1">積算内訳書!$A$1:$D$57</definedName>
    <definedName name="Z_453934C8_A94C_48FC_85EF_DD68AA17D741_.wvu.PrintArea" localSheetId="2" hidden="1">入札書!$A$1:$K$42</definedName>
    <definedName name="Z_453934C8_A94C_48FC_85EF_DD68AA17D741_.wvu.Rows" localSheetId="4" hidden="1">'1'!$33:$34</definedName>
    <definedName name="Z_453934C8_A94C_48FC_85EF_DD68AA17D741_.wvu.Rows" localSheetId="13" hidden="1">'10'!$29:$29,'10'!$34:$35</definedName>
    <definedName name="Z_453934C8_A94C_48FC_85EF_DD68AA17D741_.wvu.Rows" localSheetId="14" hidden="1">'11'!$29:$29,'11'!$34:$35</definedName>
    <definedName name="Z_453934C8_A94C_48FC_85EF_DD68AA17D741_.wvu.Rows" localSheetId="15" hidden="1">'12'!$29:$29,'12'!$34:$35</definedName>
    <definedName name="Z_453934C8_A94C_48FC_85EF_DD68AA17D741_.wvu.Rows" localSheetId="16" hidden="1">'13'!$29:$29,'13'!$34:$35</definedName>
    <definedName name="Z_453934C8_A94C_48FC_85EF_DD68AA17D741_.wvu.Rows" localSheetId="17" hidden="1">'14'!$29:$29,'14'!$34:$35</definedName>
    <definedName name="Z_453934C8_A94C_48FC_85EF_DD68AA17D741_.wvu.Rows" localSheetId="18" hidden="1">'15'!$29:$29,'15'!$34:$35</definedName>
    <definedName name="Z_453934C8_A94C_48FC_85EF_DD68AA17D741_.wvu.Rows" localSheetId="19" hidden="1">'16'!$29:$29,'16'!$34:$35</definedName>
    <definedName name="Z_453934C8_A94C_48FC_85EF_DD68AA17D741_.wvu.Rows" localSheetId="20" hidden="1">'17'!$29:$29,'17'!$34:$35</definedName>
    <definedName name="Z_453934C8_A94C_48FC_85EF_DD68AA17D741_.wvu.Rows" localSheetId="21" hidden="1">'18'!$29:$29,'18'!$34:$35</definedName>
    <definedName name="Z_453934C8_A94C_48FC_85EF_DD68AA17D741_.wvu.Rows" localSheetId="22" hidden="1">'19'!$29:$29,'19'!$34:$35</definedName>
    <definedName name="Z_453934C8_A94C_48FC_85EF_DD68AA17D741_.wvu.Rows" localSheetId="5" hidden="1">'2'!$29:$29,'2'!$34:$35</definedName>
    <definedName name="Z_453934C8_A94C_48FC_85EF_DD68AA17D741_.wvu.Rows" localSheetId="23" hidden="1">'20'!$29:$29,'20'!$34:$35</definedName>
    <definedName name="Z_453934C8_A94C_48FC_85EF_DD68AA17D741_.wvu.Rows" localSheetId="24" hidden="1">'21'!$29:$29,'21'!$34:$35</definedName>
    <definedName name="Z_453934C8_A94C_48FC_85EF_DD68AA17D741_.wvu.Rows" localSheetId="25" hidden="1">'22'!$29:$29,'22'!$34:$35</definedName>
    <definedName name="Z_453934C8_A94C_48FC_85EF_DD68AA17D741_.wvu.Rows" localSheetId="26" hidden="1">'23'!$29:$29,'23'!$34:$35</definedName>
    <definedName name="Z_453934C8_A94C_48FC_85EF_DD68AA17D741_.wvu.Rows" localSheetId="27" hidden="1">'24'!$29:$29,'24'!$34:$35</definedName>
    <definedName name="Z_453934C8_A94C_48FC_85EF_DD68AA17D741_.wvu.Rows" localSheetId="28" hidden="1">'25'!$29:$29,'25'!$34:$35</definedName>
    <definedName name="Z_453934C8_A94C_48FC_85EF_DD68AA17D741_.wvu.Rows" localSheetId="29" hidden="1">'26'!$29:$29,'26'!$34:$35</definedName>
    <definedName name="Z_453934C8_A94C_48FC_85EF_DD68AA17D741_.wvu.Rows" localSheetId="30" hidden="1">'27'!$29:$29,'27'!$34:$35</definedName>
    <definedName name="Z_453934C8_A94C_48FC_85EF_DD68AA17D741_.wvu.Rows" localSheetId="31" hidden="1">'28'!$29:$29,'28'!$34:$35</definedName>
    <definedName name="Z_453934C8_A94C_48FC_85EF_DD68AA17D741_.wvu.Rows" localSheetId="32" hidden="1">'29'!$29:$29,'29'!$34:$35</definedName>
    <definedName name="Z_453934C8_A94C_48FC_85EF_DD68AA17D741_.wvu.Rows" localSheetId="6" hidden="1">'3'!$29:$29,'3'!$34:$35</definedName>
    <definedName name="Z_453934C8_A94C_48FC_85EF_DD68AA17D741_.wvu.Rows" localSheetId="33" hidden="1">'30'!$29:$29,'30'!$34:$35</definedName>
    <definedName name="Z_453934C8_A94C_48FC_85EF_DD68AA17D741_.wvu.Rows" localSheetId="34" hidden="1">'31'!$29:$29,'31'!$34:$35</definedName>
    <definedName name="Z_453934C8_A94C_48FC_85EF_DD68AA17D741_.wvu.Rows" localSheetId="35" hidden="1">'32'!$29:$29,'32'!$34:$35</definedName>
    <definedName name="Z_453934C8_A94C_48FC_85EF_DD68AA17D741_.wvu.Rows" localSheetId="36" hidden="1">'33'!$29:$29,'33'!$34:$35</definedName>
    <definedName name="Z_453934C8_A94C_48FC_85EF_DD68AA17D741_.wvu.Rows" localSheetId="37" hidden="1">'34'!$29:$29,'34'!$34:$35</definedName>
    <definedName name="Z_453934C8_A94C_48FC_85EF_DD68AA17D741_.wvu.Rows" localSheetId="38" hidden="1">'35'!$29:$29,'35'!$34:$35</definedName>
    <definedName name="Z_453934C8_A94C_48FC_85EF_DD68AA17D741_.wvu.Rows" localSheetId="39" hidden="1">'36'!$29:$29,'36'!$34:$35</definedName>
    <definedName name="Z_453934C8_A94C_48FC_85EF_DD68AA17D741_.wvu.Rows" localSheetId="40" hidden="1">'37'!$29:$29,'37'!$34:$35</definedName>
    <definedName name="Z_453934C8_A94C_48FC_85EF_DD68AA17D741_.wvu.Rows" localSheetId="41" hidden="1">'38'!$29:$29,'38'!$34:$35</definedName>
    <definedName name="Z_453934C8_A94C_48FC_85EF_DD68AA17D741_.wvu.Rows" localSheetId="42" hidden="1">'39'!$29:$29,'39'!$34:$35</definedName>
    <definedName name="Z_453934C8_A94C_48FC_85EF_DD68AA17D741_.wvu.Rows" localSheetId="7" hidden="1">'4'!$29:$29,'4'!$34:$35</definedName>
    <definedName name="Z_453934C8_A94C_48FC_85EF_DD68AA17D741_.wvu.Rows" localSheetId="43" hidden="1">'40'!$29:$29,'40'!$34:$35</definedName>
    <definedName name="Z_453934C8_A94C_48FC_85EF_DD68AA17D741_.wvu.Rows" localSheetId="44" hidden="1">'41'!$29:$29,'41'!$34:$35</definedName>
    <definedName name="Z_453934C8_A94C_48FC_85EF_DD68AA17D741_.wvu.Rows" localSheetId="45" hidden="1">'42'!$29:$29,'42'!$34:$35</definedName>
    <definedName name="Z_453934C8_A94C_48FC_85EF_DD68AA17D741_.wvu.Rows" localSheetId="46" hidden="1">'43'!$29:$29,'43'!$34:$35</definedName>
    <definedName name="Z_453934C8_A94C_48FC_85EF_DD68AA17D741_.wvu.Rows" localSheetId="47" hidden="1">'44'!$29:$29,'44'!$34:$35</definedName>
    <definedName name="Z_453934C8_A94C_48FC_85EF_DD68AA17D741_.wvu.Rows" localSheetId="48" hidden="1">'45'!$29:$29,'45'!$34:$35</definedName>
    <definedName name="Z_453934C8_A94C_48FC_85EF_DD68AA17D741_.wvu.Rows" localSheetId="8" hidden="1">'5'!$29:$29,'5'!$34:$35</definedName>
    <definedName name="Z_453934C8_A94C_48FC_85EF_DD68AA17D741_.wvu.Rows" localSheetId="9" hidden="1">'6'!$29:$29,'6'!$34:$35</definedName>
    <definedName name="Z_453934C8_A94C_48FC_85EF_DD68AA17D741_.wvu.Rows" localSheetId="10" hidden="1">'7'!$29:$29,'7'!$34:$35</definedName>
    <definedName name="Z_453934C8_A94C_48FC_85EF_DD68AA17D741_.wvu.Rows" localSheetId="11" hidden="1">'8'!$29:$29,'8'!$34:$35</definedName>
    <definedName name="Z_453934C8_A94C_48FC_85EF_DD68AA17D741_.wvu.Rows" localSheetId="12" hidden="1">'9'!$29:$29,'9'!$34:$35</definedName>
    <definedName name="Z_453934C8_A94C_48FC_85EF_DD68AA17D741_.wvu.Rows" localSheetId="3" hidden="1">積算内訳書!$58:$60</definedName>
    <definedName name="Z_46A6718E_C30C_4B05_8DBE_A7E0F3DF9FDD_.wvu.FilterData" localSheetId="3" hidden="1">積算内訳書!$B$4:$D$49</definedName>
    <definedName name="Z_46A6718E_C30C_4B05_8DBE_A7E0F3DF9FDD_.wvu.PrintArea" localSheetId="3" hidden="1">積算内訳書!$A$1:$D$57</definedName>
    <definedName name="Z_46A6718E_C30C_4B05_8DBE_A7E0F3DF9FDD_.wvu.PrintArea" localSheetId="2" hidden="1">入札書!$A$1:$K$42</definedName>
    <definedName name="Z_46A6718E_C30C_4B05_8DBE_A7E0F3DF9FDD_.wvu.Rows" localSheetId="4" hidden="1">'1'!$33:$34</definedName>
    <definedName name="Z_46A6718E_C30C_4B05_8DBE_A7E0F3DF9FDD_.wvu.Rows" localSheetId="13" hidden="1">'10'!$29:$29,'10'!$34:$35</definedName>
    <definedName name="Z_46A6718E_C30C_4B05_8DBE_A7E0F3DF9FDD_.wvu.Rows" localSheetId="14" hidden="1">'11'!$29:$29,'11'!$34:$35</definedName>
    <definedName name="Z_46A6718E_C30C_4B05_8DBE_A7E0F3DF9FDD_.wvu.Rows" localSheetId="15" hidden="1">'12'!$29:$29,'12'!$34:$35</definedName>
    <definedName name="Z_46A6718E_C30C_4B05_8DBE_A7E0F3DF9FDD_.wvu.Rows" localSheetId="16" hidden="1">'13'!$29:$29,'13'!$34:$35</definedName>
    <definedName name="Z_46A6718E_C30C_4B05_8DBE_A7E0F3DF9FDD_.wvu.Rows" localSheetId="17" hidden="1">'14'!$29:$29,'14'!$34:$35</definedName>
    <definedName name="Z_46A6718E_C30C_4B05_8DBE_A7E0F3DF9FDD_.wvu.Rows" localSheetId="18" hidden="1">'15'!$29:$29,'15'!$34:$35</definedName>
    <definedName name="Z_46A6718E_C30C_4B05_8DBE_A7E0F3DF9FDD_.wvu.Rows" localSheetId="19" hidden="1">'16'!$29:$29,'16'!$34:$35</definedName>
    <definedName name="Z_46A6718E_C30C_4B05_8DBE_A7E0F3DF9FDD_.wvu.Rows" localSheetId="20" hidden="1">'17'!$29:$29,'17'!$34:$35</definedName>
    <definedName name="Z_46A6718E_C30C_4B05_8DBE_A7E0F3DF9FDD_.wvu.Rows" localSheetId="21" hidden="1">'18'!$29:$29,'18'!$34:$35</definedName>
    <definedName name="Z_46A6718E_C30C_4B05_8DBE_A7E0F3DF9FDD_.wvu.Rows" localSheetId="22" hidden="1">'19'!$29:$29,'19'!$34:$35</definedName>
    <definedName name="Z_46A6718E_C30C_4B05_8DBE_A7E0F3DF9FDD_.wvu.Rows" localSheetId="5" hidden="1">'2'!$29:$29,'2'!$34:$35</definedName>
    <definedName name="Z_46A6718E_C30C_4B05_8DBE_A7E0F3DF9FDD_.wvu.Rows" localSheetId="23" hidden="1">'20'!$29:$29,'20'!$34:$35</definedName>
    <definedName name="Z_46A6718E_C30C_4B05_8DBE_A7E0F3DF9FDD_.wvu.Rows" localSheetId="24" hidden="1">'21'!$29:$29,'21'!$34:$35</definedName>
    <definedName name="Z_46A6718E_C30C_4B05_8DBE_A7E0F3DF9FDD_.wvu.Rows" localSheetId="25" hidden="1">'22'!$29:$29,'22'!$34:$35</definedName>
    <definedName name="Z_46A6718E_C30C_4B05_8DBE_A7E0F3DF9FDD_.wvu.Rows" localSheetId="26" hidden="1">'23'!$29:$29,'23'!$34:$35</definedName>
    <definedName name="Z_46A6718E_C30C_4B05_8DBE_A7E0F3DF9FDD_.wvu.Rows" localSheetId="27" hidden="1">'24'!$29:$29,'24'!$34:$35</definedName>
    <definedName name="Z_46A6718E_C30C_4B05_8DBE_A7E0F3DF9FDD_.wvu.Rows" localSheetId="28" hidden="1">'25'!$29:$29,'25'!$34:$35</definedName>
    <definedName name="Z_46A6718E_C30C_4B05_8DBE_A7E0F3DF9FDD_.wvu.Rows" localSheetId="29" hidden="1">'26'!$29:$29,'26'!$34:$35</definedName>
    <definedName name="Z_46A6718E_C30C_4B05_8DBE_A7E0F3DF9FDD_.wvu.Rows" localSheetId="30" hidden="1">'27'!$29:$29,'27'!$34:$35</definedName>
    <definedName name="Z_46A6718E_C30C_4B05_8DBE_A7E0F3DF9FDD_.wvu.Rows" localSheetId="31" hidden="1">'28'!$29:$29,'28'!$34:$35</definedName>
    <definedName name="Z_46A6718E_C30C_4B05_8DBE_A7E0F3DF9FDD_.wvu.Rows" localSheetId="32" hidden="1">'29'!$29:$29,'29'!$34:$35</definedName>
    <definedName name="Z_46A6718E_C30C_4B05_8DBE_A7E0F3DF9FDD_.wvu.Rows" localSheetId="6" hidden="1">'3'!$29:$29,'3'!$34:$35</definedName>
    <definedName name="Z_46A6718E_C30C_4B05_8DBE_A7E0F3DF9FDD_.wvu.Rows" localSheetId="33" hidden="1">'30'!$29:$29,'30'!$34:$35</definedName>
    <definedName name="Z_46A6718E_C30C_4B05_8DBE_A7E0F3DF9FDD_.wvu.Rows" localSheetId="34" hidden="1">'31'!$29:$29,'31'!$34:$35</definedName>
    <definedName name="Z_46A6718E_C30C_4B05_8DBE_A7E0F3DF9FDD_.wvu.Rows" localSheetId="35" hidden="1">'32'!$29:$29,'32'!$34:$35</definedName>
    <definedName name="Z_46A6718E_C30C_4B05_8DBE_A7E0F3DF9FDD_.wvu.Rows" localSheetId="36" hidden="1">'33'!$29:$29,'33'!$34:$35</definedName>
    <definedName name="Z_46A6718E_C30C_4B05_8DBE_A7E0F3DF9FDD_.wvu.Rows" localSheetId="37" hidden="1">'34'!$29:$29,'34'!$34:$35</definedName>
    <definedName name="Z_46A6718E_C30C_4B05_8DBE_A7E0F3DF9FDD_.wvu.Rows" localSheetId="38" hidden="1">'35'!$29:$29,'35'!$34:$35</definedName>
    <definedName name="Z_46A6718E_C30C_4B05_8DBE_A7E0F3DF9FDD_.wvu.Rows" localSheetId="39" hidden="1">'36'!$29:$29,'36'!$34:$35</definedName>
    <definedName name="Z_46A6718E_C30C_4B05_8DBE_A7E0F3DF9FDD_.wvu.Rows" localSheetId="40" hidden="1">'37'!$29:$29,'37'!$34:$35</definedName>
    <definedName name="Z_46A6718E_C30C_4B05_8DBE_A7E0F3DF9FDD_.wvu.Rows" localSheetId="41" hidden="1">'38'!$29:$29,'38'!$34:$35</definedName>
    <definedName name="Z_46A6718E_C30C_4B05_8DBE_A7E0F3DF9FDD_.wvu.Rows" localSheetId="42" hidden="1">'39'!$29:$29,'39'!$34:$35</definedName>
    <definedName name="Z_46A6718E_C30C_4B05_8DBE_A7E0F3DF9FDD_.wvu.Rows" localSheetId="7" hidden="1">'4'!$29:$29,'4'!$34:$35</definedName>
    <definedName name="Z_46A6718E_C30C_4B05_8DBE_A7E0F3DF9FDD_.wvu.Rows" localSheetId="43" hidden="1">'40'!$29:$29,'40'!$34:$35</definedName>
    <definedName name="Z_46A6718E_C30C_4B05_8DBE_A7E0F3DF9FDD_.wvu.Rows" localSheetId="44" hidden="1">'41'!$29:$29,'41'!$34:$35</definedName>
    <definedName name="Z_46A6718E_C30C_4B05_8DBE_A7E0F3DF9FDD_.wvu.Rows" localSheetId="45" hidden="1">'42'!$29:$29,'42'!$34:$35</definedName>
    <definedName name="Z_46A6718E_C30C_4B05_8DBE_A7E0F3DF9FDD_.wvu.Rows" localSheetId="46" hidden="1">'43'!$29:$29,'43'!$34:$35</definedName>
    <definedName name="Z_46A6718E_C30C_4B05_8DBE_A7E0F3DF9FDD_.wvu.Rows" localSheetId="47" hidden="1">'44'!$29:$29,'44'!$34:$35</definedName>
    <definedName name="Z_46A6718E_C30C_4B05_8DBE_A7E0F3DF9FDD_.wvu.Rows" localSheetId="48" hidden="1">'45'!$29:$29,'45'!$34:$35</definedName>
    <definedName name="Z_46A6718E_C30C_4B05_8DBE_A7E0F3DF9FDD_.wvu.Rows" localSheetId="8" hidden="1">'5'!$29:$29,'5'!$34:$35</definedName>
    <definedName name="Z_46A6718E_C30C_4B05_8DBE_A7E0F3DF9FDD_.wvu.Rows" localSheetId="9" hidden="1">'6'!$29:$29,'6'!$34:$35</definedName>
    <definedName name="Z_46A6718E_C30C_4B05_8DBE_A7E0F3DF9FDD_.wvu.Rows" localSheetId="10" hidden="1">'7'!$29:$29,'7'!$34:$35</definedName>
    <definedName name="Z_46A6718E_C30C_4B05_8DBE_A7E0F3DF9FDD_.wvu.Rows" localSheetId="11" hidden="1">'8'!$29:$29,'8'!$34:$35</definedName>
    <definedName name="Z_46A6718E_C30C_4B05_8DBE_A7E0F3DF9FDD_.wvu.Rows" localSheetId="12" hidden="1">'9'!$29:$29,'9'!$34:$35</definedName>
    <definedName name="Z_46A6718E_C30C_4B05_8DBE_A7E0F3DF9FDD_.wvu.Rows" localSheetId="3" hidden="1">積算内訳書!$58:$60</definedName>
    <definedName name="Z_485DAB13_2EFD_4434_8934_99C912360F11_.wvu.FilterData" localSheetId="3" hidden="1">積算内訳書!$B$4:$D$49</definedName>
    <definedName name="Z_485DAB13_2EFD_4434_8934_99C912360F11_.wvu.PrintArea" localSheetId="3" hidden="1">積算内訳書!$A$1:$D$57</definedName>
    <definedName name="Z_485DAB13_2EFD_4434_8934_99C912360F11_.wvu.PrintArea" localSheetId="2" hidden="1">入札書!$A$1:$K$42</definedName>
    <definedName name="Z_485DAB13_2EFD_4434_8934_99C912360F11_.wvu.Rows" localSheetId="4" hidden="1">'1'!$33:$34</definedName>
    <definedName name="Z_485DAB13_2EFD_4434_8934_99C912360F11_.wvu.Rows" localSheetId="13" hidden="1">'10'!$29:$29,'10'!$34:$35</definedName>
    <definedName name="Z_485DAB13_2EFD_4434_8934_99C912360F11_.wvu.Rows" localSheetId="14" hidden="1">'11'!$29:$29,'11'!$34:$35</definedName>
    <definedName name="Z_485DAB13_2EFD_4434_8934_99C912360F11_.wvu.Rows" localSheetId="15" hidden="1">'12'!$29:$29,'12'!$34:$35</definedName>
    <definedName name="Z_485DAB13_2EFD_4434_8934_99C912360F11_.wvu.Rows" localSheetId="16" hidden="1">'13'!$29:$29,'13'!$34:$35</definedName>
    <definedName name="Z_485DAB13_2EFD_4434_8934_99C912360F11_.wvu.Rows" localSheetId="17" hidden="1">'14'!$29:$29,'14'!$34:$35</definedName>
    <definedName name="Z_485DAB13_2EFD_4434_8934_99C912360F11_.wvu.Rows" localSheetId="18" hidden="1">'15'!$29:$29,'15'!$34:$35</definedName>
    <definedName name="Z_485DAB13_2EFD_4434_8934_99C912360F11_.wvu.Rows" localSheetId="19" hidden="1">'16'!$29:$29,'16'!$34:$35</definedName>
    <definedName name="Z_485DAB13_2EFD_4434_8934_99C912360F11_.wvu.Rows" localSheetId="20" hidden="1">'17'!$29:$29,'17'!$34:$35</definedName>
    <definedName name="Z_485DAB13_2EFD_4434_8934_99C912360F11_.wvu.Rows" localSheetId="21" hidden="1">'18'!$29:$29,'18'!$34:$35</definedName>
    <definedName name="Z_485DAB13_2EFD_4434_8934_99C912360F11_.wvu.Rows" localSheetId="22" hidden="1">'19'!$29:$29,'19'!$34:$35</definedName>
    <definedName name="Z_485DAB13_2EFD_4434_8934_99C912360F11_.wvu.Rows" localSheetId="5" hidden="1">'2'!$29:$29,'2'!$34:$35</definedName>
    <definedName name="Z_485DAB13_2EFD_4434_8934_99C912360F11_.wvu.Rows" localSheetId="23" hidden="1">'20'!$29:$29,'20'!$34:$35</definedName>
    <definedName name="Z_485DAB13_2EFD_4434_8934_99C912360F11_.wvu.Rows" localSheetId="24" hidden="1">'21'!$29:$29,'21'!$34:$35</definedName>
    <definedName name="Z_485DAB13_2EFD_4434_8934_99C912360F11_.wvu.Rows" localSheetId="25" hidden="1">'22'!$29:$29,'22'!$34:$35</definedName>
    <definedName name="Z_485DAB13_2EFD_4434_8934_99C912360F11_.wvu.Rows" localSheetId="26" hidden="1">'23'!$29:$29,'23'!$34:$35</definedName>
    <definedName name="Z_485DAB13_2EFD_4434_8934_99C912360F11_.wvu.Rows" localSheetId="27" hidden="1">'24'!$29:$29,'24'!$34:$35</definedName>
    <definedName name="Z_485DAB13_2EFD_4434_8934_99C912360F11_.wvu.Rows" localSheetId="28" hidden="1">'25'!$29:$29,'25'!$34:$35</definedName>
    <definedName name="Z_485DAB13_2EFD_4434_8934_99C912360F11_.wvu.Rows" localSheetId="29" hidden="1">'26'!$29:$29,'26'!$34:$35</definedName>
    <definedName name="Z_485DAB13_2EFD_4434_8934_99C912360F11_.wvu.Rows" localSheetId="30" hidden="1">'27'!$29:$29,'27'!$34:$35</definedName>
    <definedName name="Z_485DAB13_2EFD_4434_8934_99C912360F11_.wvu.Rows" localSheetId="31" hidden="1">'28'!$29:$29,'28'!$34:$35</definedName>
    <definedName name="Z_485DAB13_2EFD_4434_8934_99C912360F11_.wvu.Rows" localSheetId="32" hidden="1">'29'!$29:$29,'29'!$34:$35</definedName>
    <definedName name="Z_485DAB13_2EFD_4434_8934_99C912360F11_.wvu.Rows" localSheetId="6" hidden="1">'3'!$29:$29,'3'!$34:$35</definedName>
    <definedName name="Z_485DAB13_2EFD_4434_8934_99C912360F11_.wvu.Rows" localSheetId="33" hidden="1">'30'!$29:$29,'30'!$34:$35</definedName>
    <definedName name="Z_485DAB13_2EFD_4434_8934_99C912360F11_.wvu.Rows" localSheetId="34" hidden="1">'31'!$29:$29,'31'!$34:$35</definedName>
    <definedName name="Z_485DAB13_2EFD_4434_8934_99C912360F11_.wvu.Rows" localSheetId="35" hidden="1">'32'!$29:$29,'32'!$34:$35</definedName>
    <definedName name="Z_485DAB13_2EFD_4434_8934_99C912360F11_.wvu.Rows" localSheetId="36" hidden="1">'33'!$29:$29,'33'!$34:$35</definedName>
    <definedName name="Z_485DAB13_2EFD_4434_8934_99C912360F11_.wvu.Rows" localSheetId="37" hidden="1">'34'!$29:$29,'34'!$34:$35</definedName>
    <definedName name="Z_485DAB13_2EFD_4434_8934_99C912360F11_.wvu.Rows" localSheetId="38" hidden="1">'35'!$29:$29,'35'!$34:$35</definedName>
    <definedName name="Z_485DAB13_2EFD_4434_8934_99C912360F11_.wvu.Rows" localSheetId="39" hidden="1">'36'!$29:$29,'36'!$34:$35</definedName>
    <definedName name="Z_485DAB13_2EFD_4434_8934_99C912360F11_.wvu.Rows" localSheetId="40" hidden="1">'37'!$29:$29,'37'!$34:$35</definedName>
    <definedName name="Z_485DAB13_2EFD_4434_8934_99C912360F11_.wvu.Rows" localSheetId="41" hidden="1">'38'!$29:$29,'38'!$34:$35</definedName>
    <definedName name="Z_485DAB13_2EFD_4434_8934_99C912360F11_.wvu.Rows" localSheetId="42" hidden="1">'39'!$29:$29,'39'!$34:$35</definedName>
    <definedName name="Z_485DAB13_2EFD_4434_8934_99C912360F11_.wvu.Rows" localSheetId="7" hidden="1">'4'!$29:$29,'4'!$34:$35</definedName>
    <definedName name="Z_485DAB13_2EFD_4434_8934_99C912360F11_.wvu.Rows" localSheetId="43" hidden="1">'40'!$29:$29,'40'!$34:$35</definedName>
    <definedName name="Z_485DAB13_2EFD_4434_8934_99C912360F11_.wvu.Rows" localSheetId="44" hidden="1">'41'!$29:$29,'41'!$34:$35</definedName>
    <definedName name="Z_485DAB13_2EFD_4434_8934_99C912360F11_.wvu.Rows" localSheetId="45" hidden="1">'42'!$29:$29,'42'!$34:$35</definedName>
    <definedName name="Z_485DAB13_2EFD_4434_8934_99C912360F11_.wvu.Rows" localSheetId="46" hidden="1">'43'!$29:$29,'43'!$34:$35</definedName>
    <definedName name="Z_485DAB13_2EFD_4434_8934_99C912360F11_.wvu.Rows" localSheetId="47" hidden="1">'44'!$29:$29,'44'!$34:$35</definedName>
    <definedName name="Z_485DAB13_2EFD_4434_8934_99C912360F11_.wvu.Rows" localSheetId="48" hidden="1">'45'!$29:$29,'45'!$34:$35</definedName>
    <definedName name="Z_485DAB13_2EFD_4434_8934_99C912360F11_.wvu.Rows" localSheetId="8" hidden="1">'5'!$29:$29,'5'!$34:$35</definedName>
    <definedName name="Z_485DAB13_2EFD_4434_8934_99C912360F11_.wvu.Rows" localSheetId="9" hidden="1">'6'!$29:$29,'6'!$34:$35</definedName>
    <definedName name="Z_485DAB13_2EFD_4434_8934_99C912360F11_.wvu.Rows" localSheetId="10" hidden="1">'7'!$29:$29,'7'!$34:$35</definedName>
    <definedName name="Z_485DAB13_2EFD_4434_8934_99C912360F11_.wvu.Rows" localSheetId="11" hidden="1">'8'!$29:$29,'8'!$34:$35</definedName>
    <definedName name="Z_485DAB13_2EFD_4434_8934_99C912360F11_.wvu.Rows" localSheetId="12" hidden="1">'9'!$29:$29,'9'!$34:$35</definedName>
    <definedName name="Z_485DAB13_2EFD_4434_8934_99C912360F11_.wvu.Rows" localSheetId="3" hidden="1">積算内訳書!$58:$60</definedName>
    <definedName name="Z_501C8704_4380_4439_98AA_DF1A6388F1CD_.wvu.FilterData" localSheetId="3" hidden="1">積算内訳書!$B$4:$D$49</definedName>
    <definedName name="Z_501C8704_4380_4439_98AA_DF1A6388F1CD_.wvu.PrintArea" localSheetId="3" hidden="1">積算内訳書!$A$1:$D$57</definedName>
    <definedName name="Z_501C8704_4380_4439_98AA_DF1A6388F1CD_.wvu.PrintArea" localSheetId="2" hidden="1">入札書!$A$1:$K$42</definedName>
    <definedName name="Z_501C8704_4380_4439_98AA_DF1A6388F1CD_.wvu.Rows" localSheetId="4" hidden="1">'1'!$33:$34</definedName>
    <definedName name="Z_501C8704_4380_4439_98AA_DF1A6388F1CD_.wvu.Rows" localSheetId="13" hidden="1">'10'!$29:$29,'10'!$34:$35</definedName>
    <definedName name="Z_501C8704_4380_4439_98AA_DF1A6388F1CD_.wvu.Rows" localSheetId="14" hidden="1">'11'!$29:$29,'11'!$34:$35</definedName>
    <definedName name="Z_501C8704_4380_4439_98AA_DF1A6388F1CD_.wvu.Rows" localSheetId="15" hidden="1">'12'!$29:$29,'12'!$34:$35</definedName>
    <definedName name="Z_501C8704_4380_4439_98AA_DF1A6388F1CD_.wvu.Rows" localSheetId="16" hidden="1">'13'!$29:$29,'13'!$34:$35</definedName>
    <definedName name="Z_501C8704_4380_4439_98AA_DF1A6388F1CD_.wvu.Rows" localSheetId="17" hidden="1">'14'!$29:$29,'14'!$34:$35</definedName>
    <definedName name="Z_501C8704_4380_4439_98AA_DF1A6388F1CD_.wvu.Rows" localSheetId="18" hidden="1">'15'!$29:$29,'15'!$34:$35</definedName>
    <definedName name="Z_501C8704_4380_4439_98AA_DF1A6388F1CD_.wvu.Rows" localSheetId="19" hidden="1">'16'!$29:$29,'16'!$34:$35</definedName>
    <definedName name="Z_501C8704_4380_4439_98AA_DF1A6388F1CD_.wvu.Rows" localSheetId="20" hidden="1">'17'!$29:$29,'17'!$34:$35</definedName>
    <definedName name="Z_501C8704_4380_4439_98AA_DF1A6388F1CD_.wvu.Rows" localSheetId="21" hidden="1">'18'!$29:$29,'18'!$34:$35</definedName>
    <definedName name="Z_501C8704_4380_4439_98AA_DF1A6388F1CD_.wvu.Rows" localSheetId="22" hidden="1">'19'!$29:$29,'19'!$34:$35</definedName>
    <definedName name="Z_501C8704_4380_4439_98AA_DF1A6388F1CD_.wvu.Rows" localSheetId="5" hidden="1">'2'!$29:$29,'2'!$34:$35</definedName>
    <definedName name="Z_501C8704_4380_4439_98AA_DF1A6388F1CD_.wvu.Rows" localSheetId="23" hidden="1">'20'!$29:$29,'20'!$34:$35</definedName>
    <definedName name="Z_501C8704_4380_4439_98AA_DF1A6388F1CD_.wvu.Rows" localSheetId="24" hidden="1">'21'!$29:$29,'21'!$34:$35</definedName>
    <definedName name="Z_501C8704_4380_4439_98AA_DF1A6388F1CD_.wvu.Rows" localSheetId="25" hidden="1">'22'!$29:$29,'22'!$34:$35</definedName>
    <definedName name="Z_501C8704_4380_4439_98AA_DF1A6388F1CD_.wvu.Rows" localSheetId="26" hidden="1">'23'!$29:$29,'23'!$34:$35</definedName>
    <definedName name="Z_501C8704_4380_4439_98AA_DF1A6388F1CD_.wvu.Rows" localSheetId="27" hidden="1">'24'!$29:$29,'24'!$34:$35</definedName>
    <definedName name="Z_501C8704_4380_4439_98AA_DF1A6388F1CD_.wvu.Rows" localSheetId="28" hidden="1">'25'!$29:$29,'25'!$34:$35</definedName>
    <definedName name="Z_501C8704_4380_4439_98AA_DF1A6388F1CD_.wvu.Rows" localSheetId="29" hidden="1">'26'!$29:$29,'26'!$34:$35</definedName>
    <definedName name="Z_501C8704_4380_4439_98AA_DF1A6388F1CD_.wvu.Rows" localSheetId="30" hidden="1">'27'!$29:$29,'27'!$34:$35</definedName>
    <definedName name="Z_501C8704_4380_4439_98AA_DF1A6388F1CD_.wvu.Rows" localSheetId="31" hidden="1">'28'!$29:$29,'28'!$34:$35</definedName>
    <definedName name="Z_501C8704_4380_4439_98AA_DF1A6388F1CD_.wvu.Rows" localSheetId="32" hidden="1">'29'!$29:$29,'29'!$34:$35</definedName>
    <definedName name="Z_501C8704_4380_4439_98AA_DF1A6388F1CD_.wvu.Rows" localSheetId="6" hidden="1">'3'!$29:$29,'3'!$34:$35</definedName>
    <definedName name="Z_501C8704_4380_4439_98AA_DF1A6388F1CD_.wvu.Rows" localSheetId="33" hidden="1">'30'!$29:$29,'30'!$34:$35</definedName>
    <definedName name="Z_501C8704_4380_4439_98AA_DF1A6388F1CD_.wvu.Rows" localSheetId="34" hidden="1">'31'!$29:$29,'31'!$34:$35</definedName>
    <definedName name="Z_501C8704_4380_4439_98AA_DF1A6388F1CD_.wvu.Rows" localSheetId="35" hidden="1">'32'!$29:$29,'32'!$34:$35</definedName>
    <definedName name="Z_501C8704_4380_4439_98AA_DF1A6388F1CD_.wvu.Rows" localSheetId="36" hidden="1">'33'!$29:$29,'33'!$34:$35</definedName>
    <definedName name="Z_501C8704_4380_4439_98AA_DF1A6388F1CD_.wvu.Rows" localSheetId="37" hidden="1">'34'!$29:$29,'34'!$34:$35</definedName>
    <definedName name="Z_501C8704_4380_4439_98AA_DF1A6388F1CD_.wvu.Rows" localSheetId="38" hidden="1">'35'!$29:$29,'35'!$34:$35</definedName>
    <definedName name="Z_501C8704_4380_4439_98AA_DF1A6388F1CD_.wvu.Rows" localSheetId="39" hidden="1">'36'!$29:$29,'36'!$34:$35</definedName>
    <definedName name="Z_501C8704_4380_4439_98AA_DF1A6388F1CD_.wvu.Rows" localSheetId="40" hidden="1">'37'!$29:$29,'37'!$34:$35</definedName>
    <definedName name="Z_501C8704_4380_4439_98AA_DF1A6388F1CD_.wvu.Rows" localSheetId="41" hidden="1">'38'!$29:$29,'38'!$34:$35</definedName>
    <definedName name="Z_501C8704_4380_4439_98AA_DF1A6388F1CD_.wvu.Rows" localSheetId="42" hidden="1">'39'!$29:$29,'39'!$34:$35</definedName>
    <definedName name="Z_501C8704_4380_4439_98AA_DF1A6388F1CD_.wvu.Rows" localSheetId="7" hidden="1">'4'!$29:$29,'4'!$34:$35</definedName>
    <definedName name="Z_501C8704_4380_4439_98AA_DF1A6388F1CD_.wvu.Rows" localSheetId="43" hidden="1">'40'!$29:$29,'40'!$34:$35</definedName>
    <definedName name="Z_501C8704_4380_4439_98AA_DF1A6388F1CD_.wvu.Rows" localSheetId="44" hidden="1">'41'!$29:$29,'41'!$34:$35</definedName>
    <definedName name="Z_501C8704_4380_4439_98AA_DF1A6388F1CD_.wvu.Rows" localSheetId="45" hidden="1">'42'!$29:$29,'42'!$34:$35</definedName>
    <definedName name="Z_501C8704_4380_4439_98AA_DF1A6388F1CD_.wvu.Rows" localSheetId="46" hidden="1">'43'!$29:$29,'43'!$34:$35</definedName>
    <definedName name="Z_501C8704_4380_4439_98AA_DF1A6388F1CD_.wvu.Rows" localSheetId="47" hidden="1">'44'!$29:$29,'44'!$34:$35</definedName>
    <definedName name="Z_501C8704_4380_4439_98AA_DF1A6388F1CD_.wvu.Rows" localSheetId="48" hidden="1">'45'!$29:$29,'45'!$34:$35</definedName>
    <definedName name="Z_501C8704_4380_4439_98AA_DF1A6388F1CD_.wvu.Rows" localSheetId="8" hidden="1">'5'!$29:$29,'5'!$34:$35</definedName>
    <definedName name="Z_501C8704_4380_4439_98AA_DF1A6388F1CD_.wvu.Rows" localSheetId="9" hidden="1">'6'!$29:$29,'6'!$34:$35</definedName>
    <definedName name="Z_501C8704_4380_4439_98AA_DF1A6388F1CD_.wvu.Rows" localSheetId="10" hidden="1">'7'!$29:$29,'7'!$34:$35</definedName>
    <definedName name="Z_501C8704_4380_4439_98AA_DF1A6388F1CD_.wvu.Rows" localSheetId="11" hidden="1">'8'!$29:$29,'8'!$34:$35</definedName>
    <definedName name="Z_501C8704_4380_4439_98AA_DF1A6388F1CD_.wvu.Rows" localSheetId="12" hidden="1">'9'!$29:$29,'9'!$34:$35</definedName>
    <definedName name="Z_501C8704_4380_4439_98AA_DF1A6388F1CD_.wvu.Rows" localSheetId="3" hidden="1">積算内訳書!$58:$60</definedName>
    <definedName name="Z_6077D57D_4308_4F78_83DD_61FE2356C7F0_.wvu.FilterData" localSheetId="3" hidden="1">積算内訳書!$B$4:$D$49</definedName>
    <definedName name="Z_6077D57D_4308_4F78_83DD_61FE2356C7F0_.wvu.PrintArea" localSheetId="3" hidden="1">積算内訳書!$A$1:$D$57</definedName>
    <definedName name="Z_6077D57D_4308_4F78_83DD_61FE2356C7F0_.wvu.PrintArea" localSheetId="2" hidden="1">入札書!$A$1:$K$42</definedName>
    <definedName name="Z_6077D57D_4308_4F78_83DD_61FE2356C7F0_.wvu.Rows" localSheetId="4" hidden="1">'1'!$33:$34</definedName>
    <definedName name="Z_6077D57D_4308_4F78_83DD_61FE2356C7F0_.wvu.Rows" localSheetId="13" hidden="1">'10'!$29:$29,'10'!$34:$35</definedName>
    <definedName name="Z_6077D57D_4308_4F78_83DD_61FE2356C7F0_.wvu.Rows" localSheetId="14" hidden="1">'11'!$29:$29,'11'!$34:$35</definedName>
    <definedName name="Z_6077D57D_4308_4F78_83DD_61FE2356C7F0_.wvu.Rows" localSheetId="15" hidden="1">'12'!$29:$29,'12'!$34:$35</definedName>
    <definedName name="Z_6077D57D_4308_4F78_83DD_61FE2356C7F0_.wvu.Rows" localSheetId="16" hidden="1">'13'!$29:$29,'13'!$34:$35</definedName>
    <definedName name="Z_6077D57D_4308_4F78_83DD_61FE2356C7F0_.wvu.Rows" localSheetId="17" hidden="1">'14'!$29:$29,'14'!$34:$35</definedName>
    <definedName name="Z_6077D57D_4308_4F78_83DD_61FE2356C7F0_.wvu.Rows" localSheetId="18" hidden="1">'15'!$29:$29,'15'!$34:$35</definedName>
    <definedName name="Z_6077D57D_4308_4F78_83DD_61FE2356C7F0_.wvu.Rows" localSheetId="19" hidden="1">'16'!$29:$29,'16'!$34:$35</definedName>
    <definedName name="Z_6077D57D_4308_4F78_83DD_61FE2356C7F0_.wvu.Rows" localSheetId="20" hidden="1">'17'!$29:$29,'17'!$34:$35</definedName>
    <definedName name="Z_6077D57D_4308_4F78_83DD_61FE2356C7F0_.wvu.Rows" localSheetId="21" hidden="1">'18'!$29:$29,'18'!$34:$35</definedName>
    <definedName name="Z_6077D57D_4308_4F78_83DD_61FE2356C7F0_.wvu.Rows" localSheetId="22" hidden="1">'19'!$29:$29,'19'!$34:$35</definedName>
    <definedName name="Z_6077D57D_4308_4F78_83DD_61FE2356C7F0_.wvu.Rows" localSheetId="5" hidden="1">'2'!$29:$29,'2'!$34:$35</definedName>
    <definedName name="Z_6077D57D_4308_4F78_83DD_61FE2356C7F0_.wvu.Rows" localSheetId="23" hidden="1">'20'!$29:$29,'20'!$34:$35</definedName>
    <definedName name="Z_6077D57D_4308_4F78_83DD_61FE2356C7F0_.wvu.Rows" localSheetId="24" hidden="1">'21'!$29:$29,'21'!$34:$35</definedName>
    <definedName name="Z_6077D57D_4308_4F78_83DD_61FE2356C7F0_.wvu.Rows" localSheetId="25" hidden="1">'22'!$29:$29,'22'!$34:$35</definedName>
    <definedName name="Z_6077D57D_4308_4F78_83DD_61FE2356C7F0_.wvu.Rows" localSheetId="26" hidden="1">'23'!$29:$29,'23'!$34:$35</definedName>
    <definedName name="Z_6077D57D_4308_4F78_83DD_61FE2356C7F0_.wvu.Rows" localSheetId="27" hidden="1">'24'!$29:$29,'24'!$34:$35</definedName>
    <definedName name="Z_6077D57D_4308_4F78_83DD_61FE2356C7F0_.wvu.Rows" localSheetId="28" hidden="1">'25'!$29:$29,'25'!$34:$35</definedName>
    <definedName name="Z_6077D57D_4308_4F78_83DD_61FE2356C7F0_.wvu.Rows" localSheetId="29" hidden="1">'26'!$29:$29,'26'!$34:$35</definedName>
    <definedName name="Z_6077D57D_4308_4F78_83DD_61FE2356C7F0_.wvu.Rows" localSheetId="30" hidden="1">'27'!$29:$29,'27'!$34:$35</definedName>
    <definedName name="Z_6077D57D_4308_4F78_83DD_61FE2356C7F0_.wvu.Rows" localSheetId="31" hidden="1">'28'!$29:$29,'28'!$34:$35</definedName>
    <definedName name="Z_6077D57D_4308_4F78_83DD_61FE2356C7F0_.wvu.Rows" localSheetId="32" hidden="1">'29'!$29:$29,'29'!$34:$35</definedName>
    <definedName name="Z_6077D57D_4308_4F78_83DD_61FE2356C7F0_.wvu.Rows" localSheetId="6" hidden="1">'3'!$29:$29,'3'!$34:$35</definedName>
    <definedName name="Z_6077D57D_4308_4F78_83DD_61FE2356C7F0_.wvu.Rows" localSheetId="33" hidden="1">'30'!$29:$29,'30'!$34:$35</definedName>
    <definedName name="Z_6077D57D_4308_4F78_83DD_61FE2356C7F0_.wvu.Rows" localSheetId="34" hidden="1">'31'!$29:$29,'31'!$34:$35</definedName>
    <definedName name="Z_6077D57D_4308_4F78_83DD_61FE2356C7F0_.wvu.Rows" localSheetId="35" hidden="1">'32'!$29:$29,'32'!$34:$35</definedName>
    <definedName name="Z_6077D57D_4308_4F78_83DD_61FE2356C7F0_.wvu.Rows" localSheetId="36" hidden="1">'33'!$29:$29,'33'!$34:$35</definedName>
    <definedName name="Z_6077D57D_4308_4F78_83DD_61FE2356C7F0_.wvu.Rows" localSheetId="37" hidden="1">'34'!$29:$29,'34'!$34:$35</definedName>
    <definedName name="Z_6077D57D_4308_4F78_83DD_61FE2356C7F0_.wvu.Rows" localSheetId="38" hidden="1">'35'!$29:$29,'35'!$34:$35</definedName>
    <definedName name="Z_6077D57D_4308_4F78_83DD_61FE2356C7F0_.wvu.Rows" localSheetId="39" hidden="1">'36'!$29:$29,'36'!$34:$35</definedName>
    <definedName name="Z_6077D57D_4308_4F78_83DD_61FE2356C7F0_.wvu.Rows" localSheetId="40" hidden="1">'37'!$29:$29,'37'!$34:$35</definedName>
    <definedName name="Z_6077D57D_4308_4F78_83DD_61FE2356C7F0_.wvu.Rows" localSheetId="41" hidden="1">'38'!$29:$29,'38'!$34:$35</definedName>
    <definedName name="Z_6077D57D_4308_4F78_83DD_61FE2356C7F0_.wvu.Rows" localSheetId="42" hidden="1">'39'!$29:$29,'39'!$34:$35</definedName>
    <definedName name="Z_6077D57D_4308_4F78_83DD_61FE2356C7F0_.wvu.Rows" localSheetId="7" hidden="1">'4'!$29:$29,'4'!$34:$35</definedName>
    <definedName name="Z_6077D57D_4308_4F78_83DD_61FE2356C7F0_.wvu.Rows" localSheetId="43" hidden="1">'40'!$29:$29,'40'!$34:$35</definedName>
    <definedName name="Z_6077D57D_4308_4F78_83DD_61FE2356C7F0_.wvu.Rows" localSheetId="44" hidden="1">'41'!$29:$29,'41'!$34:$35</definedName>
    <definedName name="Z_6077D57D_4308_4F78_83DD_61FE2356C7F0_.wvu.Rows" localSheetId="45" hidden="1">'42'!$29:$29,'42'!$34:$35</definedName>
    <definedName name="Z_6077D57D_4308_4F78_83DD_61FE2356C7F0_.wvu.Rows" localSheetId="46" hidden="1">'43'!$29:$29,'43'!$34:$35</definedName>
    <definedName name="Z_6077D57D_4308_4F78_83DD_61FE2356C7F0_.wvu.Rows" localSheetId="47" hidden="1">'44'!$29:$29,'44'!$34:$35</definedName>
    <definedName name="Z_6077D57D_4308_4F78_83DD_61FE2356C7F0_.wvu.Rows" localSheetId="48" hidden="1">'45'!$29:$29,'45'!$34:$35</definedName>
    <definedName name="Z_6077D57D_4308_4F78_83DD_61FE2356C7F0_.wvu.Rows" localSheetId="8" hidden="1">'5'!$29:$29,'5'!$34:$35</definedName>
    <definedName name="Z_6077D57D_4308_4F78_83DD_61FE2356C7F0_.wvu.Rows" localSheetId="9" hidden="1">'6'!$29:$29,'6'!$34:$35</definedName>
    <definedName name="Z_6077D57D_4308_4F78_83DD_61FE2356C7F0_.wvu.Rows" localSheetId="10" hidden="1">'7'!$29:$29,'7'!$34:$35</definedName>
    <definedName name="Z_6077D57D_4308_4F78_83DD_61FE2356C7F0_.wvu.Rows" localSheetId="11" hidden="1">'8'!$29:$29,'8'!$34:$35</definedName>
    <definedName name="Z_6077D57D_4308_4F78_83DD_61FE2356C7F0_.wvu.Rows" localSheetId="12" hidden="1">'9'!$29:$29,'9'!$34:$35</definedName>
    <definedName name="Z_6077D57D_4308_4F78_83DD_61FE2356C7F0_.wvu.Rows" localSheetId="3" hidden="1">積算内訳書!$58:$60</definedName>
    <definedName name="Z_6675A43E_7518_46D0_829E_3AEF964DE1DE_.wvu.FilterData" localSheetId="3" hidden="1">積算内訳書!$B$4:$D$49</definedName>
    <definedName name="Z_6675A43E_7518_46D0_829E_3AEF964DE1DE_.wvu.PrintArea" localSheetId="3" hidden="1">積算内訳書!$A$1:$D$57</definedName>
    <definedName name="Z_6675A43E_7518_46D0_829E_3AEF964DE1DE_.wvu.PrintArea" localSheetId="2" hidden="1">入札書!$A$1:$K$42</definedName>
    <definedName name="Z_6675A43E_7518_46D0_829E_3AEF964DE1DE_.wvu.Rows" localSheetId="4" hidden="1">'1'!$33:$34</definedName>
    <definedName name="Z_6675A43E_7518_46D0_829E_3AEF964DE1DE_.wvu.Rows" localSheetId="13" hidden="1">'10'!$29:$29,'10'!$34:$35</definedName>
    <definedName name="Z_6675A43E_7518_46D0_829E_3AEF964DE1DE_.wvu.Rows" localSheetId="14" hidden="1">'11'!$29:$29,'11'!$34:$35</definedName>
    <definedName name="Z_6675A43E_7518_46D0_829E_3AEF964DE1DE_.wvu.Rows" localSheetId="15" hidden="1">'12'!$29:$29,'12'!$34:$35</definedName>
    <definedName name="Z_6675A43E_7518_46D0_829E_3AEF964DE1DE_.wvu.Rows" localSheetId="16" hidden="1">'13'!$29:$29,'13'!$34:$35</definedName>
    <definedName name="Z_6675A43E_7518_46D0_829E_3AEF964DE1DE_.wvu.Rows" localSheetId="17" hidden="1">'14'!$29:$29,'14'!$34:$35</definedName>
    <definedName name="Z_6675A43E_7518_46D0_829E_3AEF964DE1DE_.wvu.Rows" localSheetId="18" hidden="1">'15'!$29:$29,'15'!$34:$35</definedName>
    <definedName name="Z_6675A43E_7518_46D0_829E_3AEF964DE1DE_.wvu.Rows" localSheetId="19" hidden="1">'16'!$29:$29,'16'!$34:$35</definedName>
    <definedName name="Z_6675A43E_7518_46D0_829E_3AEF964DE1DE_.wvu.Rows" localSheetId="20" hidden="1">'17'!$29:$29,'17'!$34:$35</definedName>
    <definedName name="Z_6675A43E_7518_46D0_829E_3AEF964DE1DE_.wvu.Rows" localSheetId="21" hidden="1">'18'!$29:$29,'18'!$34:$35</definedName>
    <definedName name="Z_6675A43E_7518_46D0_829E_3AEF964DE1DE_.wvu.Rows" localSheetId="22" hidden="1">'19'!$29:$29,'19'!$34:$35</definedName>
    <definedName name="Z_6675A43E_7518_46D0_829E_3AEF964DE1DE_.wvu.Rows" localSheetId="5" hidden="1">'2'!$29:$29,'2'!$34:$35</definedName>
    <definedName name="Z_6675A43E_7518_46D0_829E_3AEF964DE1DE_.wvu.Rows" localSheetId="23" hidden="1">'20'!$29:$29,'20'!$34:$35</definedName>
    <definedName name="Z_6675A43E_7518_46D0_829E_3AEF964DE1DE_.wvu.Rows" localSheetId="24" hidden="1">'21'!$29:$29,'21'!$34:$35</definedName>
    <definedName name="Z_6675A43E_7518_46D0_829E_3AEF964DE1DE_.wvu.Rows" localSheetId="25" hidden="1">'22'!$29:$29,'22'!$34:$35</definedName>
    <definedName name="Z_6675A43E_7518_46D0_829E_3AEF964DE1DE_.wvu.Rows" localSheetId="26" hidden="1">'23'!$29:$29,'23'!$34:$35</definedName>
    <definedName name="Z_6675A43E_7518_46D0_829E_3AEF964DE1DE_.wvu.Rows" localSheetId="27" hidden="1">'24'!$29:$29,'24'!$34:$35</definedName>
    <definedName name="Z_6675A43E_7518_46D0_829E_3AEF964DE1DE_.wvu.Rows" localSheetId="28" hidden="1">'25'!$29:$29,'25'!$34:$35</definedName>
    <definedName name="Z_6675A43E_7518_46D0_829E_3AEF964DE1DE_.wvu.Rows" localSheetId="29" hidden="1">'26'!$29:$29,'26'!$34:$35</definedName>
    <definedName name="Z_6675A43E_7518_46D0_829E_3AEF964DE1DE_.wvu.Rows" localSheetId="30" hidden="1">'27'!$29:$29,'27'!$34:$35</definedName>
    <definedName name="Z_6675A43E_7518_46D0_829E_3AEF964DE1DE_.wvu.Rows" localSheetId="31" hidden="1">'28'!$29:$29,'28'!$34:$35</definedName>
    <definedName name="Z_6675A43E_7518_46D0_829E_3AEF964DE1DE_.wvu.Rows" localSheetId="32" hidden="1">'29'!$29:$29,'29'!$34:$35</definedName>
    <definedName name="Z_6675A43E_7518_46D0_829E_3AEF964DE1DE_.wvu.Rows" localSheetId="6" hidden="1">'3'!$29:$29,'3'!$34:$35</definedName>
    <definedName name="Z_6675A43E_7518_46D0_829E_3AEF964DE1DE_.wvu.Rows" localSheetId="33" hidden="1">'30'!$29:$29,'30'!$34:$35</definedName>
    <definedName name="Z_6675A43E_7518_46D0_829E_3AEF964DE1DE_.wvu.Rows" localSheetId="34" hidden="1">'31'!$29:$29,'31'!$34:$35</definedName>
    <definedName name="Z_6675A43E_7518_46D0_829E_3AEF964DE1DE_.wvu.Rows" localSheetId="35" hidden="1">'32'!$29:$29,'32'!$34:$35</definedName>
    <definedName name="Z_6675A43E_7518_46D0_829E_3AEF964DE1DE_.wvu.Rows" localSheetId="36" hidden="1">'33'!$29:$29,'33'!$34:$35</definedName>
    <definedName name="Z_6675A43E_7518_46D0_829E_3AEF964DE1DE_.wvu.Rows" localSheetId="37" hidden="1">'34'!$29:$29,'34'!$34:$35</definedName>
    <definedName name="Z_6675A43E_7518_46D0_829E_3AEF964DE1DE_.wvu.Rows" localSheetId="38" hidden="1">'35'!$29:$29,'35'!$34:$35</definedName>
    <definedName name="Z_6675A43E_7518_46D0_829E_3AEF964DE1DE_.wvu.Rows" localSheetId="39" hidden="1">'36'!$29:$29,'36'!$34:$35</definedName>
    <definedName name="Z_6675A43E_7518_46D0_829E_3AEF964DE1DE_.wvu.Rows" localSheetId="40" hidden="1">'37'!$29:$29,'37'!$34:$35</definedName>
    <definedName name="Z_6675A43E_7518_46D0_829E_3AEF964DE1DE_.wvu.Rows" localSheetId="41" hidden="1">'38'!$29:$29,'38'!$34:$35</definedName>
    <definedName name="Z_6675A43E_7518_46D0_829E_3AEF964DE1DE_.wvu.Rows" localSheetId="42" hidden="1">'39'!$29:$29,'39'!$34:$35</definedName>
    <definedName name="Z_6675A43E_7518_46D0_829E_3AEF964DE1DE_.wvu.Rows" localSheetId="7" hidden="1">'4'!$29:$29,'4'!$34:$35</definedName>
    <definedName name="Z_6675A43E_7518_46D0_829E_3AEF964DE1DE_.wvu.Rows" localSheetId="43" hidden="1">'40'!$29:$29,'40'!$34:$35</definedName>
    <definedName name="Z_6675A43E_7518_46D0_829E_3AEF964DE1DE_.wvu.Rows" localSheetId="44" hidden="1">'41'!$29:$29,'41'!$34:$35</definedName>
    <definedName name="Z_6675A43E_7518_46D0_829E_3AEF964DE1DE_.wvu.Rows" localSheetId="45" hidden="1">'42'!$29:$29,'42'!$34:$35</definedName>
    <definedName name="Z_6675A43E_7518_46D0_829E_3AEF964DE1DE_.wvu.Rows" localSheetId="46" hidden="1">'43'!$29:$29,'43'!$34:$35</definedName>
    <definedName name="Z_6675A43E_7518_46D0_829E_3AEF964DE1DE_.wvu.Rows" localSheetId="47" hidden="1">'44'!$29:$29,'44'!$34:$35</definedName>
    <definedName name="Z_6675A43E_7518_46D0_829E_3AEF964DE1DE_.wvu.Rows" localSheetId="48" hidden="1">'45'!$29:$29,'45'!$34:$35</definedName>
    <definedName name="Z_6675A43E_7518_46D0_829E_3AEF964DE1DE_.wvu.Rows" localSheetId="8" hidden="1">'5'!$29:$29,'5'!$34:$35</definedName>
    <definedName name="Z_6675A43E_7518_46D0_829E_3AEF964DE1DE_.wvu.Rows" localSheetId="9" hidden="1">'6'!$29:$29,'6'!$34:$35</definedName>
    <definedName name="Z_6675A43E_7518_46D0_829E_3AEF964DE1DE_.wvu.Rows" localSheetId="10" hidden="1">'7'!$29:$29,'7'!$34:$35</definedName>
    <definedName name="Z_6675A43E_7518_46D0_829E_3AEF964DE1DE_.wvu.Rows" localSheetId="11" hidden="1">'8'!$29:$29,'8'!$34:$35</definedName>
    <definedName name="Z_6675A43E_7518_46D0_829E_3AEF964DE1DE_.wvu.Rows" localSheetId="12" hidden="1">'9'!$29:$29,'9'!$34:$35</definedName>
    <definedName name="Z_6675A43E_7518_46D0_829E_3AEF964DE1DE_.wvu.Rows" localSheetId="3" hidden="1">積算内訳書!$58:$60</definedName>
    <definedName name="Z_69D45068_3C17_49E3_BC1D_FB171DB3E2F6_.wvu.FilterData" localSheetId="3" hidden="1">積算内訳書!$B$4:$D$49</definedName>
    <definedName name="Z_69D45068_3C17_49E3_BC1D_FB171DB3E2F6_.wvu.PrintArea" localSheetId="3" hidden="1">積算内訳書!$A$1:$D$57</definedName>
    <definedName name="Z_69D45068_3C17_49E3_BC1D_FB171DB3E2F6_.wvu.PrintArea" localSheetId="2" hidden="1">入札書!$A$1:$K$42</definedName>
    <definedName name="Z_69D45068_3C17_49E3_BC1D_FB171DB3E2F6_.wvu.Rows" localSheetId="4" hidden="1">'1'!$33:$34</definedName>
    <definedName name="Z_69D45068_3C17_49E3_BC1D_FB171DB3E2F6_.wvu.Rows" localSheetId="13" hidden="1">'10'!$29:$29,'10'!$34:$35</definedName>
    <definedName name="Z_69D45068_3C17_49E3_BC1D_FB171DB3E2F6_.wvu.Rows" localSheetId="14" hidden="1">'11'!$29:$29,'11'!$34:$35</definedName>
    <definedName name="Z_69D45068_3C17_49E3_BC1D_FB171DB3E2F6_.wvu.Rows" localSheetId="15" hidden="1">'12'!$29:$29,'12'!$34:$35</definedName>
    <definedName name="Z_69D45068_3C17_49E3_BC1D_FB171DB3E2F6_.wvu.Rows" localSheetId="16" hidden="1">'13'!$29:$29,'13'!$34:$35</definedName>
    <definedName name="Z_69D45068_3C17_49E3_BC1D_FB171DB3E2F6_.wvu.Rows" localSheetId="17" hidden="1">'14'!$29:$29,'14'!$34:$35</definedName>
    <definedName name="Z_69D45068_3C17_49E3_BC1D_FB171DB3E2F6_.wvu.Rows" localSheetId="18" hidden="1">'15'!$29:$29,'15'!$34:$35</definedName>
    <definedName name="Z_69D45068_3C17_49E3_BC1D_FB171DB3E2F6_.wvu.Rows" localSheetId="19" hidden="1">'16'!$29:$29,'16'!$34:$35</definedName>
    <definedName name="Z_69D45068_3C17_49E3_BC1D_FB171DB3E2F6_.wvu.Rows" localSheetId="20" hidden="1">'17'!$29:$29,'17'!$34:$35</definedName>
    <definedName name="Z_69D45068_3C17_49E3_BC1D_FB171DB3E2F6_.wvu.Rows" localSheetId="21" hidden="1">'18'!$29:$29,'18'!$34:$35</definedName>
    <definedName name="Z_69D45068_3C17_49E3_BC1D_FB171DB3E2F6_.wvu.Rows" localSheetId="22" hidden="1">'19'!$29:$29,'19'!$34:$35</definedName>
    <definedName name="Z_69D45068_3C17_49E3_BC1D_FB171DB3E2F6_.wvu.Rows" localSheetId="5" hidden="1">'2'!$29:$29,'2'!$34:$35</definedName>
    <definedName name="Z_69D45068_3C17_49E3_BC1D_FB171DB3E2F6_.wvu.Rows" localSheetId="23" hidden="1">'20'!$29:$29,'20'!$34:$35</definedName>
    <definedName name="Z_69D45068_3C17_49E3_BC1D_FB171DB3E2F6_.wvu.Rows" localSheetId="24" hidden="1">'21'!$29:$29,'21'!$34:$35</definedName>
    <definedName name="Z_69D45068_3C17_49E3_BC1D_FB171DB3E2F6_.wvu.Rows" localSheetId="25" hidden="1">'22'!$29:$29,'22'!$34:$35</definedName>
    <definedName name="Z_69D45068_3C17_49E3_BC1D_FB171DB3E2F6_.wvu.Rows" localSheetId="26" hidden="1">'23'!$29:$29,'23'!$34:$35</definedName>
    <definedName name="Z_69D45068_3C17_49E3_BC1D_FB171DB3E2F6_.wvu.Rows" localSheetId="27" hidden="1">'24'!$29:$29,'24'!$34:$35</definedName>
    <definedName name="Z_69D45068_3C17_49E3_BC1D_FB171DB3E2F6_.wvu.Rows" localSheetId="28" hidden="1">'25'!$29:$29,'25'!$34:$35</definedName>
    <definedName name="Z_69D45068_3C17_49E3_BC1D_FB171DB3E2F6_.wvu.Rows" localSheetId="29" hidden="1">'26'!$29:$29,'26'!$34:$35</definedName>
    <definedName name="Z_69D45068_3C17_49E3_BC1D_FB171DB3E2F6_.wvu.Rows" localSheetId="30" hidden="1">'27'!$29:$29,'27'!$34:$35</definedName>
    <definedName name="Z_69D45068_3C17_49E3_BC1D_FB171DB3E2F6_.wvu.Rows" localSheetId="31" hidden="1">'28'!$29:$29,'28'!$34:$35</definedName>
    <definedName name="Z_69D45068_3C17_49E3_BC1D_FB171DB3E2F6_.wvu.Rows" localSheetId="32" hidden="1">'29'!$29:$29,'29'!$34:$35</definedName>
    <definedName name="Z_69D45068_3C17_49E3_BC1D_FB171DB3E2F6_.wvu.Rows" localSheetId="6" hidden="1">'3'!$29:$29,'3'!$34:$35</definedName>
    <definedName name="Z_69D45068_3C17_49E3_BC1D_FB171DB3E2F6_.wvu.Rows" localSheetId="33" hidden="1">'30'!$29:$29,'30'!$34:$35</definedName>
    <definedName name="Z_69D45068_3C17_49E3_BC1D_FB171DB3E2F6_.wvu.Rows" localSheetId="34" hidden="1">'31'!$29:$29,'31'!$34:$35</definedName>
    <definedName name="Z_69D45068_3C17_49E3_BC1D_FB171DB3E2F6_.wvu.Rows" localSheetId="35" hidden="1">'32'!$29:$29,'32'!$34:$35</definedName>
    <definedName name="Z_69D45068_3C17_49E3_BC1D_FB171DB3E2F6_.wvu.Rows" localSheetId="36" hidden="1">'33'!$29:$29,'33'!$34:$35</definedName>
    <definedName name="Z_69D45068_3C17_49E3_BC1D_FB171DB3E2F6_.wvu.Rows" localSheetId="37" hidden="1">'34'!$29:$29,'34'!$34:$35</definedName>
    <definedName name="Z_69D45068_3C17_49E3_BC1D_FB171DB3E2F6_.wvu.Rows" localSheetId="38" hidden="1">'35'!$29:$29,'35'!$34:$35</definedName>
    <definedName name="Z_69D45068_3C17_49E3_BC1D_FB171DB3E2F6_.wvu.Rows" localSheetId="39" hidden="1">'36'!$29:$29,'36'!$34:$35</definedName>
    <definedName name="Z_69D45068_3C17_49E3_BC1D_FB171DB3E2F6_.wvu.Rows" localSheetId="40" hidden="1">'37'!$29:$29,'37'!$34:$35</definedName>
    <definedName name="Z_69D45068_3C17_49E3_BC1D_FB171DB3E2F6_.wvu.Rows" localSheetId="41" hidden="1">'38'!$29:$29,'38'!$34:$35</definedName>
    <definedName name="Z_69D45068_3C17_49E3_BC1D_FB171DB3E2F6_.wvu.Rows" localSheetId="42" hidden="1">'39'!$29:$29,'39'!$34:$35</definedName>
    <definedName name="Z_69D45068_3C17_49E3_BC1D_FB171DB3E2F6_.wvu.Rows" localSheetId="7" hidden="1">'4'!$29:$29,'4'!$34:$35</definedName>
    <definedName name="Z_69D45068_3C17_49E3_BC1D_FB171DB3E2F6_.wvu.Rows" localSheetId="43" hidden="1">'40'!$29:$29,'40'!$34:$35</definedName>
    <definedName name="Z_69D45068_3C17_49E3_BC1D_FB171DB3E2F6_.wvu.Rows" localSheetId="44" hidden="1">'41'!$29:$29,'41'!$34:$35</definedName>
    <definedName name="Z_69D45068_3C17_49E3_BC1D_FB171DB3E2F6_.wvu.Rows" localSheetId="45" hidden="1">'42'!$29:$29,'42'!$34:$35</definedName>
    <definedName name="Z_69D45068_3C17_49E3_BC1D_FB171DB3E2F6_.wvu.Rows" localSheetId="46" hidden="1">'43'!$29:$29,'43'!$34:$35</definedName>
    <definedName name="Z_69D45068_3C17_49E3_BC1D_FB171DB3E2F6_.wvu.Rows" localSheetId="47" hidden="1">'44'!$29:$29,'44'!$34:$35</definedName>
    <definedName name="Z_69D45068_3C17_49E3_BC1D_FB171DB3E2F6_.wvu.Rows" localSheetId="48" hidden="1">'45'!$29:$29,'45'!$34:$35</definedName>
    <definedName name="Z_69D45068_3C17_49E3_BC1D_FB171DB3E2F6_.wvu.Rows" localSheetId="8" hidden="1">'5'!$29:$29,'5'!$34:$35</definedName>
    <definedName name="Z_69D45068_3C17_49E3_BC1D_FB171DB3E2F6_.wvu.Rows" localSheetId="9" hidden="1">'6'!$29:$29,'6'!$34:$35</definedName>
    <definedName name="Z_69D45068_3C17_49E3_BC1D_FB171DB3E2F6_.wvu.Rows" localSheetId="10" hidden="1">'7'!$29:$29,'7'!$34:$35</definedName>
    <definedName name="Z_69D45068_3C17_49E3_BC1D_FB171DB3E2F6_.wvu.Rows" localSheetId="11" hidden="1">'8'!$29:$29,'8'!$34:$35</definedName>
    <definedName name="Z_69D45068_3C17_49E3_BC1D_FB171DB3E2F6_.wvu.Rows" localSheetId="12" hidden="1">'9'!$29:$29,'9'!$34:$35</definedName>
    <definedName name="Z_69D45068_3C17_49E3_BC1D_FB171DB3E2F6_.wvu.Rows" localSheetId="3" hidden="1">積算内訳書!$58:$60</definedName>
    <definedName name="Z_7A3B8195_D7A4_4CF2_978A_46239957169D_.wvu.FilterData" localSheetId="3" hidden="1">積算内訳書!$B$4:$D$49</definedName>
    <definedName name="Z_7A3B8195_D7A4_4CF2_978A_46239957169D_.wvu.PrintArea" localSheetId="3" hidden="1">積算内訳書!$A$1:$D$57</definedName>
    <definedName name="Z_7A3B8195_D7A4_4CF2_978A_46239957169D_.wvu.PrintArea" localSheetId="2" hidden="1">入札書!$A$1:$K$42</definedName>
    <definedName name="Z_7A3B8195_D7A4_4CF2_978A_46239957169D_.wvu.Rows" localSheetId="4" hidden="1">'1'!$33:$34</definedName>
    <definedName name="Z_7A3B8195_D7A4_4CF2_978A_46239957169D_.wvu.Rows" localSheetId="13" hidden="1">'10'!$29:$29,'10'!$34:$35</definedName>
    <definedName name="Z_7A3B8195_D7A4_4CF2_978A_46239957169D_.wvu.Rows" localSheetId="14" hidden="1">'11'!$29:$29,'11'!$34:$35</definedName>
    <definedName name="Z_7A3B8195_D7A4_4CF2_978A_46239957169D_.wvu.Rows" localSheetId="15" hidden="1">'12'!$29:$29,'12'!$34:$35</definedName>
    <definedName name="Z_7A3B8195_D7A4_4CF2_978A_46239957169D_.wvu.Rows" localSheetId="16" hidden="1">'13'!$29:$29,'13'!$34:$35</definedName>
    <definedName name="Z_7A3B8195_D7A4_4CF2_978A_46239957169D_.wvu.Rows" localSheetId="17" hidden="1">'14'!$29:$29,'14'!$34:$35</definedName>
    <definedName name="Z_7A3B8195_D7A4_4CF2_978A_46239957169D_.wvu.Rows" localSheetId="18" hidden="1">'15'!$29:$29,'15'!$34:$35</definedName>
    <definedName name="Z_7A3B8195_D7A4_4CF2_978A_46239957169D_.wvu.Rows" localSheetId="19" hidden="1">'16'!$29:$29,'16'!$34:$35</definedName>
    <definedName name="Z_7A3B8195_D7A4_4CF2_978A_46239957169D_.wvu.Rows" localSheetId="20" hidden="1">'17'!$29:$29,'17'!$34:$35</definedName>
    <definedName name="Z_7A3B8195_D7A4_4CF2_978A_46239957169D_.wvu.Rows" localSheetId="21" hidden="1">'18'!$29:$29,'18'!$34:$35</definedName>
    <definedName name="Z_7A3B8195_D7A4_4CF2_978A_46239957169D_.wvu.Rows" localSheetId="22" hidden="1">'19'!$29:$29,'19'!$34:$35</definedName>
    <definedName name="Z_7A3B8195_D7A4_4CF2_978A_46239957169D_.wvu.Rows" localSheetId="5" hidden="1">'2'!$29:$29,'2'!$34:$35</definedName>
    <definedName name="Z_7A3B8195_D7A4_4CF2_978A_46239957169D_.wvu.Rows" localSheetId="23" hidden="1">'20'!$29:$29,'20'!$34:$35</definedName>
    <definedName name="Z_7A3B8195_D7A4_4CF2_978A_46239957169D_.wvu.Rows" localSheetId="24" hidden="1">'21'!$29:$29,'21'!$34:$35</definedName>
    <definedName name="Z_7A3B8195_D7A4_4CF2_978A_46239957169D_.wvu.Rows" localSheetId="25" hidden="1">'22'!$29:$29,'22'!$34:$35</definedName>
    <definedName name="Z_7A3B8195_D7A4_4CF2_978A_46239957169D_.wvu.Rows" localSheetId="26" hidden="1">'23'!$29:$29,'23'!$34:$35</definedName>
    <definedName name="Z_7A3B8195_D7A4_4CF2_978A_46239957169D_.wvu.Rows" localSheetId="27" hidden="1">'24'!$29:$29,'24'!$34:$35</definedName>
    <definedName name="Z_7A3B8195_D7A4_4CF2_978A_46239957169D_.wvu.Rows" localSheetId="28" hidden="1">'25'!$29:$29,'25'!$34:$35</definedName>
    <definedName name="Z_7A3B8195_D7A4_4CF2_978A_46239957169D_.wvu.Rows" localSheetId="29" hidden="1">'26'!$29:$29,'26'!$34:$35</definedName>
    <definedName name="Z_7A3B8195_D7A4_4CF2_978A_46239957169D_.wvu.Rows" localSheetId="30" hidden="1">'27'!$29:$29,'27'!$34:$35</definedName>
    <definedName name="Z_7A3B8195_D7A4_4CF2_978A_46239957169D_.wvu.Rows" localSheetId="31" hidden="1">'28'!$29:$29,'28'!$34:$35</definedName>
    <definedName name="Z_7A3B8195_D7A4_4CF2_978A_46239957169D_.wvu.Rows" localSheetId="32" hidden="1">'29'!$29:$29,'29'!$34:$35</definedName>
    <definedName name="Z_7A3B8195_D7A4_4CF2_978A_46239957169D_.wvu.Rows" localSheetId="6" hidden="1">'3'!$29:$29,'3'!$34:$35</definedName>
    <definedName name="Z_7A3B8195_D7A4_4CF2_978A_46239957169D_.wvu.Rows" localSheetId="33" hidden="1">'30'!$29:$29,'30'!$34:$35</definedName>
    <definedName name="Z_7A3B8195_D7A4_4CF2_978A_46239957169D_.wvu.Rows" localSheetId="34" hidden="1">'31'!$29:$29,'31'!$34:$35</definedName>
    <definedName name="Z_7A3B8195_D7A4_4CF2_978A_46239957169D_.wvu.Rows" localSheetId="35" hidden="1">'32'!$29:$29,'32'!$34:$35</definedName>
    <definedName name="Z_7A3B8195_D7A4_4CF2_978A_46239957169D_.wvu.Rows" localSheetId="36" hidden="1">'33'!$29:$29,'33'!$34:$35</definedName>
    <definedName name="Z_7A3B8195_D7A4_4CF2_978A_46239957169D_.wvu.Rows" localSheetId="37" hidden="1">'34'!$29:$29,'34'!$34:$35</definedName>
    <definedName name="Z_7A3B8195_D7A4_4CF2_978A_46239957169D_.wvu.Rows" localSheetId="38" hidden="1">'35'!$29:$29,'35'!$34:$35</definedName>
    <definedName name="Z_7A3B8195_D7A4_4CF2_978A_46239957169D_.wvu.Rows" localSheetId="39" hidden="1">'36'!$29:$29,'36'!$34:$35</definedName>
    <definedName name="Z_7A3B8195_D7A4_4CF2_978A_46239957169D_.wvu.Rows" localSheetId="40" hidden="1">'37'!$29:$29,'37'!$34:$35</definedName>
    <definedName name="Z_7A3B8195_D7A4_4CF2_978A_46239957169D_.wvu.Rows" localSheetId="41" hidden="1">'38'!$29:$29,'38'!$34:$35</definedName>
    <definedName name="Z_7A3B8195_D7A4_4CF2_978A_46239957169D_.wvu.Rows" localSheetId="42" hidden="1">'39'!$29:$29,'39'!$34:$35</definedName>
    <definedName name="Z_7A3B8195_D7A4_4CF2_978A_46239957169D_.wvu.Rows" localSheetId="7" hidden="1">'4'!$29:$29,'4'!$34:$35</definedName>
    <definedName name="Z_7A3B8195_D7A4_4CF2_978A_46239957169D_.wvu.Rows" localSheetId="43" hidden="1">'40'!$29:$29,'40'!$34:$35</definedName>
    <definedName name="Z_7A3B8195_D7A4_4CF2_978A_46239957169D_.wvu.Rows" localSheetId="44" hidden="1">'41'!$29:$29,'41'!$34:$35</definedName>
    <definedName name="Z_7A3B8195_D7A4_4CF2_978A_46239957169D_.wvu.Rows" localSheetId="45" hidden="1">'42'!$29:$29,'42'!$34:$35</definedName>
    <definedName name="Z_7A3B8195_D7A4_4CF2_978A_46239957169D_.wvu.Rows" localSheetId="46" hidden="1">'43'!$29:$29,'43'!$34:$35</definedName>
    <definedName name="Z_7A3B8195_D7A4_4CF2_978A_46239957169D_.wvu.Rows" localSheetId="47" hidden="1">'44'!$29:$29,'44'!$34:$35</definedName>
    <definedName name="Z_7A3B8195_D7A4_4CF2_978A_46239957169D_.wvu.Rows" localSheetId="48" hidden="1">'45'!$29:$29,'45'!$34:$35</definedName>
    <definedName name="Z_7A3B8195_D7A4_4CF2_978A_46239957169D_.wvu.Rows" localSheetId="8" hidden="1">'5'!$29:$29,'5'!$34:$35</definedName>
    <definedName name="Z_7A3B8195_D7A4_4CF2_978A_46239957169D_.wvu.Rows" localSheetId="9" hidden="1">'6'!$29:$29,'6'!$34:$35</definedName>
    <definedName name="Z_7A3B8195_D7A4_4CF2_978A_46239957169D_.wvu.Rows" localSheetId="10" hidden="1">'7'!$29:$29,'7'!$34:$35</definedName>
    <definedName name="Z_7A3B8195_D7A4_4CF2_978A_46239957169D_.wvu.Rows" localSheetId="11" hidden="1">'8'!$29:$29,'8'!$34:$35</definedName>
    <definedName name="Z_7A3B8195_D7A4_4CF2_978A_46239957169D_.wvu.Rows" localSheetId="12" hidden="1">'9'!$29:$29,'9'!$34:$35</definedName>
    <definedName name="Z_7A3B8195_D7A4_4CF2_978A_46239957169D_.wvu.Rows" localSheetId="3" hidden="1">積算内訳書!$58:$60</definedName>
    <definedName name="Z_7A6FDEF1_B726_4545_B834_5E3AFA68FC51_.wvu.FilterData" localSheetId="3" hidden="1">積算内訳書!$B$4:$D$49</definedName>
    <definedName name="Z_7A6FDEF1_B726_4545_B834_5E3AFA68FC51_.wvu.PrintArea" localSheetId="3" hidden="1">積算内訳書!$A$1:$D$57</definedName>
    <definedName name="Z_7A6FDEF1_B726_4545_B834_5E3AFA68FC51_.wvu.PrintArea" localSheetId="2" hidden="1">入札書!$A$1:$K$42</definedName>
    <definedName name="Z_7A6FDEF1_B726_4545_B834_5E3AFA68FC51_.wvu.Rows" localSheetId="4" hidden="1">'1'!$33:$34</definedName>
    <definedName name="Z_7A6FDEF1_B726_4545_B834_5E3AFA68FC51_.wvu.Rows" localSheetId="13" hidden="1">'10'!$29:$29,'10'!$34:$35</definedName>
    <definedName name="Z_7A6FDEF1_B726_4545_B834_5E3AFA68FC51_.wvu.Rows" localSheetId="14" hidden="1">'11'!$29:$29,'11'!$34:$35</definedName>
    <definedName name="Z_7A6FDEF1_B726_4545_B834_5E3AFA68FC51_.wvu.Rows" localSheetId="15" hidden="1">'12'!$29:$29,'12'!$34:$35</definedName>
    <definedName name="Z_7A6FDEF1_B726_4545_B834_5E3AFA68FC51_.wvu.Rows" localSheetId="16" hidden="1">'13'!$29:$29,'13'!$34:$35</definedName>
    <definedName name="Z_7A6FDEF1_B726_4545_B834_5E3AFA68FC51_.wvu.Rows" localSheetId="17" hidden="1">'14'!$29:$29,'14'!$34:$35</definedName>
    <definedName name="Z_7A6FDEF1_B726_4545_B834_5E3AFA68FC51_.wvu.Rows" localSheetId="18" hidden="1">'15'!$29:$29,'15'!$34:$35</definedName>
    <definedName name="Z_7A6FDEF1_B726_4545_B834_5E3AFA68FC51_.wvu.Rows" localSheetId="19" hidden="1">'16'!$29:$29,'16'!$34:$35</definedName>
    <definedName name="Z_7A6FDEF1_B726_4545_B834_5E3AFA68FC51_.wvu.Rows" localSheetId="20" hidden="1">'17'!$29:$29,'17'!$34:$35</definedName>
    <definedName name="Z_7A6FDEF1_B726_4545_B834_5E3AFA68FC51_.wvu.Rows" localSheetId="21" hidden="1">'18'!$29:$29,'18'!$34:$35</definedName>
    <definedName name="Z_7A6FDEF1_B726_4545_B834_5E3AFA68FC51_.wvu.Rows" localSheetId="22" hidden="1">'19'!$29:$29,'19'!$34:$35</definedName>
    <definedName name="Z_7A6FDEF1_B726_4545_B834_5E3AFA68FC51_.wvu.Rows" localSheetId="5" hidden="1">'2'!$29:$29,'2'!$34:$35</definedName>
    <definedName name="Z_7A6FDEF1_B726_4545_B834_5E3AFA68FC51_.wvu.Rows" localSheetId="23" hidden="1">'20'!$29:$29,'20'!$34:$35</definedName>
    <definedName name="Z_7A6FDEF1_B726_4545_B834_5E3AFA68FC51_.wvu.Rows" localSheetId="24" hidden="1">'21'!$29:$29,'21'!$34:$35</definedName>
    <definedName name="Z_7A6FDEF1_B726_4545_B834_5E3AFA68FC51_.wvu.Rows" localSheetId="25" hidden="1">'22'!$29:$29,'22'!$34:$35</definedName>
    <definedName name="Z_7A6FDEF1_B726_4545_B834_5E3AFA68FC51_.wvu.Rows" localSheetId="26" hidden="1">'23'!$29:$29,'23'!$34:$35</definedName>
    <definedName name="Z_7A6FDEF1_B726_4545_B834_5E3AFA68FC51_.wvu.Rows" localSheetId="27" hidden="1">'24'!$29:$29,'24'!$34:$35</definedName>
    <definedName name="Z_7A6FDEF1_B726_4545_B834_5E3AFA68FC51_.wvu.Rows" localSheetId="28" hidden="1">'25'!$29:$29,'25'!$34:$35</definedName>
    <definedName name="Z_7A6FDEF1_B726_4545_B834_5E3AFA68FC51_.wvu.Rows" localSheetId="29" hidden="1">'26'!$29:$29,'26'!$34:$35</definedName>
    <definedName name="Z_7A6FDEF1_B726_4545_B834_5E3AFA68FC51_.wvu.Rows" localSheetId="30" hidden="1">'27'!$29:$29,'27'!$34:$35</definedName>
    <definedName name="Z_7A6FDEF1_B726_4545_B834_5E3AFA68FC51_.wvu.Rows" localSheetId="31" hidden="1">'28'!$29:$29,'28'!$34:$35</definedName>
    <definedName name="Z_7A6FDEF1_B726_4545_B834_5E3AFA68FC51_.wvu.Rows" localSheetId="32" hidden="1">'29'!$29:$29,'29'!$34:$35</definedName>
    <definedName name="Z_7A6FDEF1_B726_4545_B834_5E3AFA68FC51_.wvu.Rows" localSheetId="6" hidden="1">'3'!$29:$29,'3'!$34:$35</definedName>
    <definedName name="Z_7A6FDEF1_B726_4545_B834_5E3AFA68FC51_.wvu.Rows" localSheetId="33" hidden="1">'30'!$29:$29,'30'!$34:$35</definedName>
    <definedName name="Z_7A6FDEF1_B726_4545_B834_5E3AFA68FC51_.wvu.Rows" localSheetId="34" hidden="1">'31'!$29:$29,'31'!$34:$35</definedName>
    <definedName name="Z_7A6FDEF1_B726_4545_B834_5E3AFA68FC51_.wvu.Rows" localSheetId="35" hidden="1">'32'!$29:$29,'32'!$34:$35</definedName>
    <definedName name="Z_7A6FDEF1_B726_4545_B834_5E3AFA68FC51_.wvu.Rows" localSheetId="36" hidden="1">'33'!$29:$29,'33'!$34:$35</definedName>
    <definedName name="Z_7A6FDEF1_B726_4545_B834_5E3AFA68FC51_.wvu.Rows" localSheetId="37" hidden="1">'34'!$29:$29,'34'!$34:$35</definedName>
    <definedName name="Z_7A6FDEF1_B726_4545_B834_5E3AFA68FC51_.wvu.Rows" localSheetId="38" hidden="1">'35'!$29:$29,'35'!$34:$35</definedName>
    <definedName name="Z_7A6FDEF1_B726_4545_B834_5E3AFA68FC51_.wvu.Rows" localSheetId="39" hidden="1">'36'!$29:$29,'36'!$34:$35</definedName>
    <definedName name="Z_7A6FDEF1_B726_4545_B834_5E3AFA68FC51_.wvu.Rows" localSheetId="40" hidden="1">'37'!$29:$29,'37'!$34:$35</definedName>
    <definedName name="Z_7A6FDEF1_B726_4545_B834_5E3AFA68FC51_.wvu.Rows" localSheetId="41" hidden="1">'38'!$29:$29,'38'!$34:$35</definedName>
    <definedName name="Z_7A6FDEF1_B726_4545_B834_5E3AFA68FC51_.wvu.Rows" localSheetId="42" hidden="1">'39'!$29:$29,'39'!$34:$35</definedName>
    <definedName name="Z_7A6FDEF1_B726_4545_B834_5E3AFA68FC51_.wvu.Rows" localSheetId="7" hidden="1">'4'!$29:$29,'4'!$34:$35</definedName>
    <definedName name="Z_7A6FDEF1_B726_4545_B834_5E3AFA68FC51_.wvu.Rows" localSheetId="43" hidden="1">'40'!$29:$29,'40'!$34:$35</definedName>
    <definedName name="Z_7A6FDEF1_B726_4545_B834_5E3AFA68FC51_.wvu.Rows" localSheetId="44" hidden="1">'41'!$29:$29,'41'!$34:$35</definedName>
    <definedName name="Z_7A6FDEF1_B726_4545_B834_5E3AFA68FC51_.wvu.Rows" localSheetId="45" hidden="1">'42'!$29:$29,'42'!$34:$35</definedName>
    <definedName name="Z_7A6FDEF1_B726_4545_B834_5E3AFA68FC51_.wvu.Rows" localSheetId="46" hidden="1">'43'!$29:$29,'43'!$34:$35</definedName>
    <definedName name="Z_7A6FDEF1_B726_4545_B834_5E3AFA68FC51_.wvu.Rows" localSheetId="47" hidden="1">'44'!$29:$29,'44'!$34:$35</definedName>
    <definedName name="Z_7A6FDEF1_B726_4545_B834_5E3AFA68FC51_.wvu.Rows" localSheetId="48" hidden="1">'45'!$29:$29,'45'!$34:$35</definedName>
    <definedName name="Z_7A6FDEF1_B726_4545_B834_5E3AFA68FC51_.wvu.Rows" localSheetId="8" hidden="1">'5'!$29:$29,'5'!$34:$35</definedName>
    <definedName name="Z_7A6FDEF1_B726_4545_B834_5E3AFA68FC51_.wvu.Rows" localSheetId="9" hidden="1">'6'!$29:$29,'6'!$34:$35</definedName>
    <definedName name="Z_7A6FDEF1_B726_4545_B834_5E3AFA68FC51_.wvu.Rows" localSheetId="10" hidden="1">'7'!$29:$29,'7'!$34:$35</definedName>
    <definedName name="Z_7A6FDEF1_B726_4545_B834_5E3AFA68FC51_.wvu.Rows" localSheetId="11" hidden="1">'8'!$29:$29,'8'!$34:$35</definedName>
    <definedName name="Z_7A6FDEF1_B726_4545_B834_5E3AFA68FC51_.wvu.Rows" localSheetId="12" hidden="1">'9'!$29:$29,'9'!$34:$35</definedName>
    <definedName name="Z_7A6FDEF1_B726_4545_B834_5E3AFA68FC51_.wvu.Rows" localSheetId="3" hidden="1">積算内訳書!$58:$60</definedName>
    <definedName name="Z_8086A2BC_CE83_4BB2_8455_D601131F9A6B_.wvu.FilterData" localSheetId="3" hidden="1">積算内訳書!$B$4:$D$49</definedName>
    <definedName name="Z_8086A2BC_CE83_4BB2_8455_D601131F9A6B_.wvu.PrintArea" localSheetId="3" hidden="1">積算内訳書!$A$1:$D$57</definedName>
    <definedName name="Z_8086A2BC_CE83_4BB2_8455_D601131F9A6B_.wvu.PrintArea" localSheetId="2" hidden="1">入札書!$A$1:$K$42</definedName>
    <definedName name="Z_8086A2BC_CE83_4BB2_8455_D601131F9A6B_.wvu.Rows" localSheetId="4" hidden="1">'1'!$33:$34</definedName>
    <definedName name="Z_8086A2BC_CE83_4BB2_8455_D601131F9A6B_.wvu.Rows" localSheetId="13" hidden="1">'10'!$29:$29,'10'!$34:$35</definedName>
    <definedName name="Z_8086A2BC_CE83_4BB2_8455_D601131F9A6B_.wvu.Rows" localSheetId="14" hidden="1">'11'!$29:$29,'11'!$34:$35</definedName>
    <definedName name="Z_8086A2BC_CE83_4BB2_8455_D601131F9A6B_.wvu.Rows" localSheetId="15" hidden="1">'12'!$29:$29,'12'!$34:$35</definedName>
    <definedName name="Z_8086A2BC_CE83_4BB2_8455_D601131F9A6B_.wvu.Rows" localSheetId="16" hidden="1">'13'!$29:$29,'13'!$34:$35</definedName>
    <definedName name="Z_8086A2BC_CE83_4BB2_8455_D601131F9A6B_.wvu.Rows" localSheetId="17" hidden="1">'14'!$29:$29,'14'!$34:$35</definedName>
    <definedName name="Z_8086A2BC_CE83_4BB2_8455_D601131F9A6B_.wvu.Rows" localSheetId="18" hidden="1">'15'!$29:$29,'15'!$34:$35</definedName>
    <definedName name="Z_8086A2BC_CE83_4BB2_8455_D601131F9A6B_.wvu.Rows" localSheetId="19" hidden="1">'16'!$29:$29,'16'!$34:$35</definedName>
    <definedName name="Z_8086A2BC_CE83_4BB2_8455_D601131F9A6B_.wvu.Rows" localSheetId="20" hidden="1">'17'!$29:$29,'17'!$34:$35</definedName>
    <definedName name="Z_8086A2BC_CE83_4BB2_8455_D601131F9A6B_.wvu.Rows" localSheetId="21" hidden="1">'18'!$29:$29,'18'!$34:$35</definedName>
    <definedName name="Z_8086A2BC_CE83_4BB2_8455_D601131F9A6B_.wvu.Rows" localSheetId="22" hidden="1">'19'!$29:$29,'19'!$34:$35</definedName>
    <definedName name="Z_8086A2BC_CE83_4BB2_8455_D601131F9A6B_.wvu.Rows" localSheetId="5" hidden="1">'2'!$29:$29,'2'!$34:$35</definedName>
    <definedName name="Z_8086A2BC_CE83_4BB2_8455_D601131F9A6B_.wvu.Rows" localSheetId="23" hidden="1">'20'!$29:$29,'20'!$34:$35</definedName>
    <definedName name="Z_8086A2BC_CE83_4BB2_8455_D601131F9A6B_.wvu.Rows" localSheetId="24" hidden="1">'21'!$29:$29,'21'!$34:$35</definedName>
    <definedName name="Z_8086A2BC_CE83_4BB2_8455_D601131F9A6B_.wvu.Rows" localSheetId="25" hidden="1">'22'!$29:$29,'22'!$34:$35</definedName>
    <definedName name="Z_8086A2BC_CE83_4BB2_8455_D601131F9A6B_.wvu.Rows" localSheetId="26" hidden="1">'23'!$29:$29,'23'!$34:$35</definedName>
    <definedName name="Z_8086A2BC_CE83_4BB2_8455_D601131F9A6B_.wvu.Rows" localSheetId="27" hidden="1">'24'!$29:$29,'24'!$34:$35</definedName>
    <definedName name="Z_8086A2BC_CE83_4BB2_8455_D601131F9A6B_.wvu.Rows" localSheetId="28" hidden="1">'25'!$29:$29,'25'!$34:$35</definedName>
    <definedName name="Z_8086A2BC_CE83_4BB2_8455_D601131F9A6B_.wvu.Rows" localSheetId="29" hidden="1">'26'!$29:$29,'26'!$34:$35</definedName>
    <definedName name="Z_8086A2BC_CE83_4BB2_8455_D601131F9A6B_.wvu.Rows" localSheetId="30" hidden="1">'27'!$29:$29,'27'!$34:$35</definedName>
    <definedName name="Z_8086A2BC_CE83_4BB2_8455_D601131F9A6B_.wvu.Rows" localSheetId="31" hidden="1">'28'!$29:$29,'28'!$34:$35</definedName>
    <definedName name="Z_8086A2BC_CE83_4BB2_8455_D601131F9A6B_.wvu.Rows" localSheetId="32" hidden="1">'29'!$29:$29,'29'!$34:$35</definedName>
    <definedName name="Z_8086A2BC_CE83_4BB2_8455_D601131F9A6B_.wvu.Rows" localSheetId="6" hidden="1">'3'!$29:$29,'3'!$34:$35</definedName>
    <definedName name="Z_8086A2BC_CE83_4BB2_8455_D601131F9A6B_.wvu.Rows" localSheetId="33" hidden="1">'30'!$29:$29,'30'!$34:$35</definedName>
    <definedName name="Z_8086A2BC_CE83_4BB2_8455_D601131F9A6B_.wvu.Rows" localSheetId="34" hidden="1">'31'!$29:$29,'31'!$34:$35</definedName>
    <definedName name="Z_8086A2BC_CE83_4BB2_8455_D601131F9A6B_.wvu.Rows" localSheetId="35" hidden="1">'32'!$29:$29,'32'!$34:$35</definedName>
    <definedName name="Z_8086A2BC_CE83_4BB2_8455_D601131F9A6B_.wvu.Rows" localSheetId="36" hidden="1">'33'!$29:$29,'33'!$34:$35</definedName>
    <definedName name="Z_8086A2BC_CE83_4BB2_8455_D601131F9A6B_.wvu.Rows" localSheetId="37" hidden="1">'34'!$29:$29,'34'!$34:$35</definedName>
    <definedName name="Z_8086A2BC_CE83_4BB2_8455_D601131F9A6B_.wvu.Rows" localSheetId="38" hidden="1">'35'!$29:$29,'35'!$34:$35</definedName>
    <definedName name="Z_8086A2BC_CE83_4BB2_8455_D601131F9A6B_.wvu.Rows" localSheetId="39" hidden="1">'36'!$29:$29,'36'!$34:$35</definedName>
    <definedName name="Z_8086A2BC_CE83_4BB2_8455_D601131F9A6B_.wvu.Rows" localSheetId="40" hidden="1">'37'!$29:$29,'37'!$34:$35</definedName>
    <definedName name="Z_8086A2BC_CE83_4BB2_8455_D601131F9A6B_.wvu.Rows" localSheetId="41" hidden="1">'38'!$29:$29,'38'!$34:$35</definedName>
    <definedName name="Z_8086A2BC_CE83_4BB2_8455_D601131F9A6B_.wvu.Rows" localSheetId="42" hidden="1">'39'!$29:$29,'39'!$34:$35</definedName>
    <definedName name="Z_8086A2BC_CE83_4BB2_8455_D601131F9A6B_.wvu.Rows" localSheetId="7" hidden="1">'4'!$29:$29,'4'!$34:$35</definedName>
    <definedName name="Z_8086A2BC_CE83_4BB2_8455_D601131F9A6B_.wvu.Rows" localSheetId="43" hidden="1">'40'!$29:$29,'40'!$34:$35</definedName>
    <definedName name="Z_8086A2BC_CE83_4BB2_8455_D601131F9A6B_.wvu.Rows" localSheetId="44" hidden="1">'41'!$29:$29,'41'!$34:$35</definedName>
    <definedName name="Z_8086A2BC_CE83_4BB2_8455_D601131F9A6B_.wvu.Rows" localSheetId="45" hidden="1">'42'!$29:$29,'42'!$34:$35</definedName>
    <definedName name="Z_8086A2BC_CE83_4BB2_8455_D601131F9A6B_.wvu.Rows" localSheetId="46" hidden="1">'43'!$29:$29,'43'!$34:$35</definedName>
    <definedName name="Z_8086A2BC_CE83_4BB2_8455_D601131F9A6B_.wvu.Rows" localSheetId="47" hidden="1">'44'!$29:$29,'44'!$34:$35</definedName>
    <definedName name="Z_8086A2BC_CE83_4BB2_8455_D601131F9A6B_.wvu.Rows" localSheetId="48" hidden="1">'45'!$29:$29,'45'!$34:$35</definedName>
    <definedName name="Z_8086A2BC_CE83_4BB2_8455_D601131F9A6B_.wvu.Rows" localSheetId="8" hidden="1">'5'!$29:$29,'5'!$34:$35</definedName>
    <definedName name="Z_8086A2BC_CE83_4BB2_8455_D601131F9A6B_.wvu.Rows" localSheetId="9" hidden="1">'6'!$29:$29,'6'!$34:$35</definedName>
    <definedName name="Z_8086A2BC_CE83_4BB2_8455_D601131F9A6B_.wvu.Rows" localSheetId="10" hidden="1">'7'!$29:$29,'7'!$34:$35</definedName>
    <definedName name="Z_8086A2BC_CE83_4BB2_8455_D601131F9A6B_.wvu.Rows" localSheetId="11" hidden="1">'8'!$29:$29,'8'!$34:$35</definedName>
    <definedName name="Z_8086A2BC_CE83_4BB2_8455_D601131F9A6B_.wvu.Rows" localSheetId="12" hidden="1">'9'!$29:$29,'9'!$34:$35</definedName>
    <definedName name="Z_8086A2BC_CE83_4BB2_8455_D601131F9A6B_.wvu.Rows" localSheetId="3" hidden="1">積算内訳書!$58:$60</definedName>
    <definedName name="Z_809C2A40_1FB5_4848_8DEC_E2816A27D6C0_.wvu.FilterData" localSheetId="3" hidden="1">積算内訳書!$B$4:$D$49</definedName>
    <definedName name="Z_809C2A40_1FB5_4848_8DEC_E2816A27D6C0_.wvu.PrintArea" localSheetId="3" hidden="1">積算内訳書!$A$1:$D$57</definedName>
    <definedName name="Z_809C2A40_1FB5_4848_8DEC_E2816A27D6C0_.wvu.PrintArea" localSheetId="2" hidden="1">入札書!$A$1:$K$42</definedName>
    <definedName name="Z_809C2A40_1FB5_4848_8DEC_E2816A27D6C0_.wvu.Rows" localSheetId="4" hidden="1">'1'!$33:$34</definedName>
    <definedName name="Z_809C2A40_1FB5_4848_8DEC_E2816A27D6C0_.wvu.Rows" localSheetId="13" hidden="1">'10'!$29:$29,'10'!$34:$35</definedName>
    <definedName name="Z_809C2A40_1FB5_4848_8DEC_E2816A27D6C0_.wvu.Rows" localSheetId="14" hidden="1">'11'!$29:$29,'11'!$34:$35</definedName>
    <definedName name="Z_809C2A40_1FB5_4848_8DEC_E2816A27D6C0_.wvu.Rows" localSheetId="15" hidden="1">'12'!$29:$29,'12'!$34:$35</definedName>
    <definedName name="Z_809C2A40_1FB5_4848_8DEC_E2816A27D6C0_.wvu.Rows" localSheetId="16" hidden="1">'13'!$29:$29,'13'!$34:$35</definedName>
    <definedName name="Z_809C2A40_1FB5_4848_8DEC_E2816A27D6C0_.wvu.Rows" localSheetId="17" hidden="1">'14'!$29:$29,'14'!$34:$35</definedName>
    <definedName name="Z_809C2A40_1FB5_4848_8DEC_E2816A27D6C0_.wvu.Rows" localSheetId="18" hidden="1">'15'!$29:$29,'15'!$34:$35</definedName>
    <definedName name="Z_809C2A40_1FB5_4848_8DEC_E2816A27D6C0_.wvu.Rows" localSheetId="19" hidden="1">'16'!$29:$29,'16'!$34:$35</definedName>
    <definedName name="Z_809C2A40_1FB5_4848_8DEC_E2816A27D6C0_.wvu.Rows" localSheetId="20" hidden="1">'17'!$29:$29,'17'!$34:$35</definedName>
    <definedName name="Z_809C2A40_1FB5_4848_8DEC_E2816A27D6C0_.wvu.Rows" localSheetId="21" hidden="1">'18'!$29:$29,'18'!$34:$35</definedName>
    <definedName name="Z_809C2A40_1FB5_4848_8DEC_E2816A27D6C0_.wvu.Rows" localSheetId="22" hidden="1">'19'!$29:$29,'19'!$34:$35</definedName>
    <definedName name="Z_809C2A40_1FB5_4848_8DEC_E2816A27D6C0_.wvu.Rows" localSheetId="5" hidden="1">'2'!$29:$29,'2'!$34:$35</definedName>
    <definedName name="Z_809C2A40_1FB5_4848_8DEC_E2816A27D6C0_.wvu.Rows" localSheetId="23" hidden="1">'20'!$29:$29,'20'!$34:$35</definedName>
    <definedName name="Z_809C2A40_1FB5_4848_8DEC_E2816A27D6C0_.wvu.Rows" localSheetId="24" hidden="1">'21'!$29:$29,'21'!$34:$35</definedName>
    <definedName name="Z_809C2A40_1FB5_4848_8DEC_E2816A27D6C0_.wvu.Rows" localSheetId="25" hidden="1">'22'!$29:$29,'22'!$34:$35</definedName>
    <definedName name="Z_809C2A40_1FB5_4848_8DEC_E2816A27D6C0_.wvu.Rows" localSheetId="26" hidden="1">'23'!$29:$29,'23'!$34:$35</definedName>
    <definedName name="Z_809C2A40_1FB5_4848_8DEC_E2816A27D6C0_.wvu.Rows" localSheetId="27" hidden="1">'24'!$29:$29,'24'!$34:$35</definedName>
    <definedName name="Z_809C2A40_1FB5_4848_8DEC_E2816A27D6C0_.wvu.Rows" localSheetId="28" hidden="1">'25'!$29:$29,'25'!$34:$35</definedName>
    <definedName name="Z_809C2A40_1FB5_4848_8DEC_E2816A27D6C0_.wvu.Rows" localSheetId="29" hidden="1">'26'!$29:$29,'26'!$34:$35</definedName>
    <definedName name="Z_809C2A40_1FB5_4848_8DEC_E2816A27D6C0_.wvu.Rows" localSheetId="30" hidden="1">'27'!$29:$29,'27'!$34:$35</definedName>
    <definedName name="Z_809C2A40_1FB5_4848_8DEC_E2816A27D6C0_.wvu.Rows" localSheetId="31" hidden="1">'28'!$29:$29,'28'!$34:$35</definedName>
    <definedName name="Z_809C2A40_1FB5_4848_8DEC_E2816A27D6C0_.wvu.Rows" localSheetId="32" hidden="1">'29'!$29:$29,'29'!$34:$35</definedName>
    <definedName name="Z_809C2A40_1FB5_4848_8DEC_E2816A27D6C0_.wvu.Rows" localSheetId="6" hidden="1">'3'!$29:$29,'3'!$34:$35</definedName>
    <definedName name="Z_809C2A40_1FB5_4848_8DEC_E2816A27D6C0_.wvu.Rows" localSheetId="33" hidden="1">'30'!$29:$29,'30'!$34:$35</definedName>
    <definedName name="Z_809C2A40_1FB5_4848_8DEC_E2816A27D6C0_.wvu.Rows" localSheetId="34" hidden="1">'31'!$29:$29,'31'!$34:$35</definedName>
    <definedName name="Z_809C2A40_1FB5_4848_8DEC_E2816A27D6C0_.wvu.Rows" localSheetId="35" hidden="1">'32'!$29:$29,'32'!$34:$35</definedName>
    <definedName name="Z_809C2A40_1FB5_4848_8DEC_E2816A27D6C0_.wvu.Rows" localSheetId="36" hidden="1">'33'!$29:$29,'33'!$34:$35</definedName>
    <definedName name="Z_809C2A40_1FB5_4848_8DEC_E2816A27D6C0_.wvu.Rows" localSheetId="37" hidden="1">'34'!$29:$29,'34'!$34:$35</definedName>
    <definedName name="Z_809C2A40_1FB5_4848_8DEC_E2816A27D6C0_.wvu.Rows" localSheetId="38" hidden="1">'35'!$29:$29,'35'!$34:$35</definedName>
    <definedName name="Z_809C2A40_1FB5_4848_8DEC_E2816A27D6C0_.wvu.Rows" localSheetId="39" hidden="1">'36'!$29:$29,'36'!$34:$35</definedName>
    <definedName name="Z_809C2A40_1FB5_4848_8DEC_E2816A27D6C0_.wvu.Rows" localSheetId="40" hidden="1">'37'!$29:$29,'37'!$34:$35</definedName>
    <definedName name="Z_809C2A40_1FB5_4848_8DEC_E2816A27D6C0_.wvu.Rows" localSheetId="41" hidden="1">'38'!$29:$29,'38'!$34:$35</definedName>
    <definedName name="Z_809C2A40_1FB5_4848_8DEC_E2816A27D6C0_.wvu.Rows" localSheetId="42" hidden="1">'39'!$29:$29,'39'!$34:$35</definedName>
    <definedName name="Z_809C2A40_1FB5_4848_8DEC_E2816A27D6C0_.wvu.Rows" localSheetId="7" hidden="1">'4'!$29:$29,'4'!$34:$35</definedName>
    <definedName name="Z_809C2A40_1FB5_4848_8DEC_E2816A27D6C0_.wvu.Rows" localSheetId="43" hidden="1">'40'!$29:$29,'40'!$34:$35</definedName>
    <definedName name="Z_809C2A40_1FB5_4848_8DEC_E2816A27D6C0_.wvu.Rows" localSheetId="44" hidden="1">'41'!$29:$29,'41'!$34:$35</definedName>
    <definedName name="Z_809C2A40_1FB5_4848_8DEC_E2816A27D6C0_.wvu.Rows" localSheetId="45" hidden="1">'42'!$29:$29,'42'!$34:$35</definedName>
    <definedName name="Z_809C2A40_1FB5_4848_8DEC_E2816A27D6C0_.wvu.Rows" localSheetId="46" hidden="1">'43'!$29:$29,'43'!$34:$35</definedName>
    <definedName name="Z_809C2A40_1FB5_4848_8DEC_E2816A27D6C0_.wvu.Rows" localSheetId="47" hidden="1">'44'!$29:$29,'44'!$34:$35</definedName>
    <definedName name="Z_809C2A40_1FB5_4848_8DEC_E2816A27D6C0_.wvu.Rows" localSheetId="48" hidden="1">'45'!$29:$29,'45'!$34:$35</definedName>
    <definedName name="Z_809C2A40_1FB5_4848_8DEC_E2816A27D6C0_.wvu.Rows" localSheetId="8" hidden="1">'5'!$29:$29,'5'!$34:$35</definedName>
    <definedName name="Z_809C2A40_1FB5_4848_8DEC_E2816A27D6C0_.wvu.Rows" localSheetId="9" hidden="1">'6'!$29:$29,'6'!$34:$35</definedName>
    <definedName name="Z_809C2A40_1FB5_4848_8DEC_E2816A27D6C0_.wvu.Rows" localSheetId="10" hidden="1">'7'!$29:$29,'7'!$34:$35</definedName>
    <definedName name="Z_809C2A40_1FB5_4848_8DEC_E2816A27D6C0_.wvu.Rows" localSheetId="11" hidden="1">'8'!$29:$29,'8'!$34:$35</definedName>
    <definedName name="Z_809C2A40_1FB5_4848_8DEC_E2816A27D6C0_.wvu.Rows" localSheetId="12" hidden="1">'9'!$29:$29,'9'!$34:$35</definedName>
    <definedName name="Z_809C2A40_1FB5_4848_8DEC_E2816A27D6C0_.wvu.Rows" localSheetId="3" hidden="1">積算内訳書!$58:$60</definedName>
    <definedName name="Z_86030F1C_C536_42D9_AAFD_885B3A8CC068_.wvu.FilterData" localSheetId="3" hidden="1">積算内訳書!$B$4:$D$49</definedName>
    <definedName name="Z_86030F1C_C536_42D9_AAFD_885B3A8CC068_.wvu.PrintArea" localSheetId="3" hidden="1">積算内訳書!$A$1:$D$57</definedName>
    <definedName name="Z_86030F1C_C536_42D9_AAFD_885B3A8CC068_.wvu.PrintArea" localSheetId="2" hidden="1">入札書!$A$1:$K$42</definedName>
    <definedName name="Z_86030F1C_C536_42D9_AAFD_885B3A8CC068_.wvu.Rows" localSheetId="4" hidden="1">'1'!$33:$34</definedName>
    <definedName name="Z_86030F1C_C536_42D9_AAFD_885B3A8CC068_.wvu.Rows" localSheetId="13" hidden="1">'10'!$29:$29,'10'!$34:$35</definedName>
    <definedName name="Z_86030F1C_C536_42D9_AAFD_885B3A8CC068_.wvu.Rows" localSheetId="14" hidden="1">'11'!$29:$29,'11'!$34:$35</definedName>
    <definedName name="Z_86030F1C_C536_42D9_AAFD_885B3A8CC068_.wvu.Rows" localSheetId="15" hidden="1">'12'!$29:$29,'12'!$34:$35</definedName>
    <definedName name="Z_86030F1C_C536_42D9_AAFD_885B3A8CC068_.wvu.Rows" localSheetId="16" hidden="1">'13'!$29:$29,'13'!$34:$35</definedName>
    <definedName name="Z_86030F1C_C536_42D9_AAFD_885B3A8CC068_.wvu.Rows" localSheetId="17" hidden="1">'14'!$29:$29,'14'!$34:$35</definedName>
    <definedName name="Z_86030F1C_C536_42D9_AAFD_885B3A8CC068_.wvu.Rows" localSheetId="18" hidden="1">'15'!$29:$29,'15'!$34:$35</definedName>
    <definedName name="Z_86030F1C_C536_42D9_AAFD_885B3A8CC068_.wvu.Rows" localSheetId="19" hidden="1">'16'!$29:$29,'16'!$34:$35</definedName>
    <definedName name="Z_86030F1C_C536_42D9_AAFD_885B3A8CC068_.wvu.Rows" localSheetId="20" hidden="1">'17'!$29:$29,'17'!$34:$35</definedName>
    <definedName name="Z_86030F1C_C536_42D9_AAFD_885B3A8CC068_.wvu.Rows" localSheetId="21" hidden="1">'18'!$29:$29,'18'!$34:$35</definedName>
    <definedName name="Z_86030F1C_C536_42D9_AAFD_885B3A8CC068_.wvu.Rows" localSheetId="22" hidden="1">'19'!$29:$29,'19'!$34:$35</definedName>
    <definedName name="Z_86030F1C_C536_42D9_AAFD_885B3A8CC068_.wvu.Rows" localSheetId="5" hidden="1">'2'!$29:$29,'2'!$34:$35</definedName>
    <definedName name="Z_86030F1C_C536_42D9_AAFD_885B3A8CC068_.wvu.Rows" localSheetId="23" hidden="1">'20'!$29:$29,'20'!$34:$35</definedName>
    <definedName name="Z_86030F1C_C536_42D9_AAFD_885B3A8CC068_.wvu.Rows" localSheetId="24" hidden="1">'21'!$29:$29,'21'!$34:$35</definedName>
    <definedName name="Z_86030F1C_C536_42D9_AAFD_885B3A8CC068_.wvu.Rows" localSheetId="25" hidden="1">'22'!$29:$29,'22'!$34:$35</definedName>
    <definedName name="Z_86030F1C_C536_42D9_AAFD_885B3A8CC068_.wvu.Rows" localSheetId="26" hidden="1">'23'!$29:$29,'23'!$34:$35</definedName>
    <definedName name="Z_86030F1C_C536_42D9_AAFD_885B3A8CC068_.wvu.Rows" localSheetId="27" hidden="1">'24'!$29:$29,'24'!$34:$35</definedName>
    <definedName name="Z_86030F1C_C536_42D9_AAFD_885B3A8CC068_.wvu.Rows" localSheetId="28" hidden="1">'25'!$29:$29,'25'!$34:$35</definedName>
    <definedName name="Z_86030F1C_C536_42D9_AAFD_885B3A8CC068_.wvu.Rows" localSheetId="29" hidden="1">'26'!$29:$29,'26'!$34:$35</definedName>
    <definedName name="Z_86030F1C_C536_42D9_AAFD_885B3A8CC068_.wvu.Rows" localSheetId="30" hidden="1">'27'!$29:$29,'27'!$34:$35</definedName>
    <definedName name="Z_86030F1C_C536_42D9_AAFD_885B3A8CC068_.wvu.Rows" localSheetId="31" hidden="1">'28'!$29:$29,'28'!$34:$35</definedName>
    <definedName name="Z_86030F1C_C536_42D9_AAFD_885B3A8CC068_.wvu.Rows" localSheetId="32" hidden="1">'29'!$29:$29,'29'!$34:$35</definedName>
    <definedName name="Z_86030F1C_C536_42D9_AAFD_885B3A8CC068_.wvu.Rows" localSheetId="6" hidden="1">'3'!$29:$29,'3'!$34:$35</definedName>
    <definedName name="Z_86030F1C_C536_42D9_AAFD_885B3A8CC068_.wvu.Rows" localSheetId="33" hidden="1">'30'!$29:$29,'30'!$34:$35</definedName>
    <definedName name="Z_86030F1C_C536_42D9_AAFD_885B3A8CC068_.wvu.Rows" localSheetId="34" hidden="1">'31'!$29:$29,'31'!$34:$35</definedName>
    <definedName name="Z_86030F1C_C536_42D9_AAFD_885B3A8CC068_.wvu.Rows" localSheetId="35" hidden="1">'32'!$29:$29,'32'!$34:$35</definedName>
    <definedName name="Z_86030F1C_C536_42D9_AAFD_885B3A8CC068_.wvu.Rows" localSheetId="36" hidden="1">'33'!$29:$29,'33'!$34:$35</definedName>
    <definedName name="Z_86030F1C_C536_42D9_AAFD_885B3A8CC068_.wvu.Rows" localSheetId="37" hidden="1">'34'!$29:$29,'34'!$34:$35</definedName>
    <definedName name="Z_86030F1C_C536_42D9_AAFD_885B3A8CC068_.wvu.Rows" localSheetId="38" hidden="1">'35'!$29:$29,'35'!$34:$35</definedName>
    <definedName name="Z_86030F1C_C536_42D9_AAFD_885B3A8CC068_.wvu.Rows" localSheetId="39" hidden="1">'36'!$29:$29,'36'!$34:$35</definedName>
    <definedName name="Z_86030F1C_C536_42D9_AAFD_885B3A8CC068_.wvu.Rows" localSheetId="40" hidden="1">'37'!$29:$29,'37'!$34:$35</definedName>
    <definedName name="Z_86030F1C_C536_42D9_AAFD_885B3A8CC068_.wvu.Rows" localSheetId="41" hidden="1">'38'!$29:$29,'38'!$34:$35</definedName>
    <definedName name="Z_86030F1C_C536_42D9_AAFD_885B3A8CC068_.wvu.Rows" localSheetId="42" hidden="1">'39'!$29:$29,'39'!$34:$35</definedName>
    <definedName name="Z_86030F1C_C536_42D9_AAFD_885B3A8CC068_.wvu.Rows" localSheetId="7" hidden="1">'4'!$29:$29,'4'!$34:$35</definedName>
    <definedName name="Z_86030F1C_C536_42D9_AAFD_885B3A8CC068_.wvu.Rows" localSheetId="43" hidden="1">'40'!$29:$29,'40'!$34:$35</definedName>
    <definedName name="Z_86030F1C_C536_42D9_AAFD_885B3A8CC068_.wvu.Rows" localSheetId="44" hidden="1">'41'!$29:$29,'41'!$34:$35</definedName>
    <definedName name="Z_86030F1C_C536_42D9_AAFD_885B3A8CC068_.wvu.Rows" localSheetId="45" hidden="1">'42'!$29:$29,'42'!$34:$35</definedName>
    <definedName name="Z_86030F1C_C536_42D9_AAFD_885B3A8CC068_.wvu.Rows" localSheetId="46" hidden="1">'43'!$29:$29,'43'!$34:$35</definedName>
    <definedName name="Z_86030F1C_C536_42D9_AAFD_885B3A8CC068_.wvu.Rows" localSheetId="47" hidden="1">'44'!$29:$29,'44'!$34:$35</definedName>
    <definedName name="Z_86030F1C_C536_42D9_AAFD_885B3A8CC068_.wvu.Rows" localSheetId="48" hidden="1">'45'!$29:$29,'45'!$34:$35</definedName>
    <definedName name="Z_86030F1C_C536_42D9_AAFD_885B3A8CC068_.wvu.Rows" localSheetId="8" hidden="1">'5'!$29:$29,'5'!$34:$35</definedName>
    <definedName name="Z_86030F1C_C536_42D9_AAFD_885B3A8CC068_.wvu.Rows" localSheetId="9" hidden="1">'6'!$29:$29,'6'!$34:$35</definedName>
    <definedName name="Z_86030F1C_C536_42D9_AAFD_885B3A8CC068_.wvu.Rows" localSheetId="10" hidden="1">'7'!$29:$29,'7'!$34:$35</definedName>
    <definedName name="Z_86030F1C_C536_42D9_AAFD_885B3A8CC068_.wvu.Rows" localSheetId="11" hidden="1">'8'!$29:$29,'8'!$34:$35</definedName>
    <definedName name="Z_86030F1C_C536_42D9_AAFD_885B3A8CC068_.wvu.Rows" localSheetId="12" hidden="1">'9'!$29:$29,'9'!$34:$35</definedName>
    <definedName name="Z_86030F1C_C536_42D9_AAFD_885B3A8CC068_.wvu.Rows" localSheetId="3" hidden="1">積算内訳書!$58:$60</definedName>
    <definedName name="Z_880BCC24_6B79_42A5_B85C_6FCF559575F0_.wvu.FilterData" localSheetId="3" hidden="1">積算内訳書!$B$4:$D$49</definedName>
    <definedName name="Z_880BCC24_6B79_42A5_B85C_6FCF559575F0_.wvu.PrintArea" localSheetId="3" hidden="1">積算内訳書!$A$1:$D$57</definedName>
    <definedName name="Z_880BCC24_6B79_42A5_B85C_6FCF559575F0_.wvu.PrintArea" localSheetId="2" hidden="1">入札書!$A$1:$K$42</definedName>
    <definedName name="Z_880BCC24_6B79_42A5_B85C_6FCF559575F0_.wvu.Rows" localSheetId="4" hidden="1">'1'!$33:$34</definedName>
    <definedName name="Z_880BCC24_6B79_42A5_B85C_6FCF559575F0_.wvu.Rows" localSheetId="13" hidden="1">'10'!$29:$29,'10'!$34:$35</definedName>
    <definedName name="Z_880BCC24_6B79_42A5_B85C_6FCF559575F0_.wvu.Rows" localSheetId="14" hidden="1">'11'!$29:$29,'11'!$34:$35</definedName>
    <definedName name="Z_880BCC24_6B79_42A5_B85C_6FCF559575F0_.wvu.Rows" localSheetId="15" hidden="1">'12'!$29:$29,'12'!$34:$35</definedName>
    <definedName name="Z_880BCC24_6B79_42A5_B85C_6FCF559575F0_.wvu.Rows" localSheetId="16" hidden="1">'13'!$29:$29,'13'!$34:$35</definedName>
    <definedName name="Z_880BCC24_6B79_42A5_B85C_6FCF559575F0_.wvu.Rows" localSheetId="17" hidden="1">'14'!$29:$29,'14'!$34:$35</definedName>
    <definedName name="Z_880BCC24_6B79_42A5_B85C_6FCF559575F0_.wvu.Rows" localSheetId="18" hidden="1">'15'!$29:$29,'15'!$34:$35</definedName>
    <definedName name="Z_880BCC24_6B79_42A5_B85C_6FCF559575F0_.wvu.Rows" localSheetId="19" hidden="1">'16'!$29:$29,'16'!$34:$35</definedName>
    <definedName name="Z_880BCC24_6B79_42A5_B85C_6FCF559575F0_.wvu.Rows" localSheetId="20" hidden="1">'17'!$29:$29,'17'!$34:$35</definedName>
    <definedName name="Z_880BCC24_6B79_42A5_B85C_6FCF559575F0_.wvu.Rows" localSheetId="21" hidden="1">'18'!$29:$29,'18'!$34:$35</definedName>
    <definedName name="Z_880BCC24_6B79_42A5_B85C_6FCF559575F0_.wvu.Rows" localSheetId="22" hidden="1">'19'!$29:$29,'19'!$34:$35</definedName>
    <definedName name="Z_880BCC24_6B79_42A5_B85C_6FCF559575F0_.wvu.Rows" localSheetId="5" hidden="1">'2'!$29:$29,'2'!$34:$35</definedName>
    <definedName name="Z_880BCC24_6B79_42A5_B85C_6FCF559575F0_.wvu.Rows" localSheetId="23" hidden="1">'20'!$29:$29,'20'!$34:$35</definedName>
    <definedName name="Z_880BCC24_6B79_42A5_B85C_6FCF559575F0_.wvu.Rows" localSheetId="24" hidden="1">'21'!$29:$29,'21'!$34:$35</definedName>
    <definedName name="Z_880BCC24_6B79_42A5_B85C_6FCF559575F0_.wvu.Rows" localSheetId="25" hidden="1">'22'!$29:$29,'22'!$34:$35</definedName>
    <definedName name="Z_880BCC24_6B79_42A5_B85C_6FCF559575F0_.wvu.Rows" localSheetId="26" hidden="1">'23'!$29:$29,'23'!$34:$35</definedName>
    <definedName name="Z_880BCC24_6B79_42A5_B85C_6FCF559575F0_.wvu.Rows" localSheetId="27" hidden="1">'24'!$29:$29,'24'!$34:$35</definedName>
    <definedName name="Z_880BCC24_6B79_42A5_B85C_6FCF559575F0_.wvu.Rows" localSheetId="28" hidden="1">'25'!$29:$29,'25'!$34:$35</definedName>
    <definedName name="Z_880BCC24_6B79_42A5_B85C_6FCF559575F0_.wvu.Rows" localSheetId="29" hidden="1">'26'!$29:$29,'26'!$34:$35</definedName>
    <definedName name="Z_880BCC24_6B79_42A5_B85C_6FCF559575F0_.wvu.Rows" localSheetId="30" hidden="1">'27'!$29:$29,'27'!$34:$35</definedName>
    <definedName name="Z_880BCC24_6B79_42A5_B85C_6FCF559575F0_.wvu.Rows" localSheetId="31" hidden="1">'28'!$29:$29,'28'!$34:$35</definedName>
    <definedName name="Z_880BCC24_6B79_42A5_B85C_6FCF559575F0_.wvu.Rows" localSheetId="32" hidden="1">'29'!$29:$29,'29'!$34:$35</definedName>
    <definedName name="Z_880BCC24_6B79_42A5_B85C_6FCF559575F0_.wvu.Rows" localSheetId="6" hidden="1">'3'!$29:$29,'3'!$34:$35</definedName>
    <definedName name="Z_880BCC24_6B79_42A5_B85C_6FCF559575F0_.wvu.Rows" localSheetId="33" hidden="1">'30'!$29:$29,'30'!$34:$35</definedName>
    <definedName name="Z_880BCC24_6B79_42A5_B85C_6FCF559575F0_.wvu.Rows" localSheetId="34" hidden="1">'31'!$29:$29,'31'!$34:$35</definedName>
    <definedName name="Z_880BCC24_6B79_42A5_B85C_6FCF559575F0_.wvu.Rows" localSheetId="35" hidden="1">'32'!$29:$29,'32'!$34:$35</definedName>
    <definedName name="Z_880BCC24_6B79_42A5_B85C_6FCF559575F0_.wvu.Rows" localSheetId="36" hidden="1">'33'!$29:$29,'33'!$34:$35</definedName>
    <definedName name="Z_880BCC24_6B79_42A5_B85C_6FCF559575F0_.wvu.Rows" localSheetId="37" hidden="1">'34'!$29:$29,'34'!$34:$35</definedName>
    <definedName name="Z_880BCC24_6B79_42A5_B85C_6FCF559575F0_.wvu.Rows" localSheetId="38" hidden="1">'35'!$29:$29,'35'!$34:$35</definedName>
    <definedName name="Z_880BCC24_6B79_42A5_B85C_6FCF559575F0_.wvu.Rows" localSheetId="39" hidden="1">'36'!$29:$29,'36'!$34:$35</definedName>
    <definedName name="Z_880BCC24_6B79_42A5_B85C_6FCF559575F0_.wvu.Rows" localSheetId="40" hidden="1">'37'!$29:$29,'37'!$34:$35</definedName>
    <definedName name="Z_880BCC24_6B79_42A5_B85C_6FCF559575F0_.wvu.Rows" localSheetId="41" hidden="1">'38'!$29:$29,'38'!$34:$35</definedName>
    <definedName name="Z_880BCC24_6B79_42A5_B85C_6FCF559575F0_.wvu.Rows" localSheetId="42" hidden="1">'39'!$29:$29,'39'!$34:$35</definedName>
    <definedName name="Z_880BCC24_6B79_42A5_B85C_6FCF559575F0_.wvu.Rows" localSheetId="7" hidden="1">'4'!$29:$29,'4'!$34:$35</definedName>
    <definedName name="Z_880BCC24_6B79_42A5_B85C_6FCF559575F0_.wvu.Rows" localSheetId="43" hidden="1">'40'!$29:$29,'40'!$34:$35</definedName>
    <definedName name="Z_880BCC24_6B79_42A5_B85C_6FCF559575F0_.wvu.Rows" localSheetId="44" hidden="1">'41'!$29:$29,'41'!$34:$35</definedName>
    <definedName name="Z_880BCC24_6B79_42A5_B85C_6FCF559575F0_.wvu.Rows" localSheetId="45" hidden="1">'42'!$29:$29,'42'!$34:$35</definedName>
    <definedName name="Z_880BCC24_6B79_42A5_B85C_6FCF559575F0_.wvu.Rows" localSheetId="46" hidden="1">'43'!$29:$29,'43'!$34:$35</definedName>
    <definedName name="Z_880BCC24_6B79_42A5_B85C_6FCF559575F0_.wvu.Rows" localSheetId="47" hidden="1">'44'!$29:$29,'44'!$34:$35</definedName>
    <definedName name="Z_880BCC24_6B79_42A5_B85C_6FCF559575F0_.wvu.Rows" localSheetId="48" hidden="1">'45'!$29:$29,'45'!$34:$35</definedName>
    <definedName name="Z_880BCC24_6B79_42A5_B85C_6FCF559575F0_.wvu.Rows" localSheetId="8" hidden="1">'5'!$29:$29,'5'!$34:$35</definedName>
    <definedName name="Z_880BCC24_6B79_42A5_B85C_6FCF559575F0_.wvu.Rows" localSheetId="9" hidden="1">'6'!$29:$29,'6'!$34:$35</definedName>
    <definedName name="Z_880BCC24_6B79_42A5_B85C_6FCF559575F0_.wvu.Rows" localSheetId="10" hidden="1">'7'!$29:$29,'7'!$34:$35</definedName>
    <definedName name="Z_880BCC24_6B79_42A5_B85C_6FCF559575F0_.wvu.Rows" localSheetId="11" hidden="1">'8'!$29:$29,'8'!$34:$35</definedName>
    <definedName name="Z_880BCC24_6B79_42A5_B85C_6FCF559575F0_.wvu.Rows" localSheetId="12" hidden="1">'9'!$29:$29,'9'!$34:$35</definedName>
    <definedName name="Z_880BCC24_6B79_42A5_B85C_6FCF559575F0_.wvu.Rows" localSheetId="3" hidden="1">積算内訳書!$58:$60</definedName>
    <definedName name="Z_891BB0D4_85C2_4E2B_99AB_8BAB272074B2_.wvu.FilterData" localSheetId="3" hidden="1">積算内訳書!$B$4:$D$49</definedName>
    <definedName name="Z_891BB0D4_85C2_4E2B_99AB_8BAB272074B2_.wvu.PrintArea" localSheetId="3" hidden="1">積算内訳書!$A$1:$D$57</definedName>
    <definedName name="Z_891BB0D4_85C2_4E2B_99AB_8BAB272074B2_.wvu.PrintArea" localSheetId="2" hidden="1">入札書!$A$1:$K$42</definedName>
    <definedName name="Z_891BB0D4_85C2_4E2B_99AB_8BAB272074B2_.wvu.Rows" localSheetId="4" hidden="1">'1'!$33:$34</definedName>
    <definedName name="Z_891BB0D4_85C2_4E2B_99AB_8BAB272074B2_.wvu.Rows" localSheetId="13" hidden="1">'10'!$29:$29,'10'!$34:$35</definedName>
    <definedName name="Z_891BB0D4_85C2_4E2B_99AB_8BAB272074B2_.wvu.Rows" localSheetId="14" hidden="1">'11'!$29:$29,'11'!$34:$35</definedName>
    <definedName name="Z_891BB0D4_85C2_4E2B_99AB_8BAB272074B2_.wvu.Rows" localSheetId="15" hidden="1">'12'!$29:$29,'12'!$34:$35</definedName>
    <definedName name="Z_891BB0D4_85C2_4E2B_99AB_8BAB272074B2_.wvu.Rows" localSheetId="16" hidden="1">'13'!$29:$29,'13'!$34:$35</definedName>
    <definedName name="Z_891BB0D4_85C2_4E2B_99AB_8BAB272074B2_.wvu.Rows" localSheetId="17" hidden="1">'14'!$29:$29,'14'!$34:$35</definedName>
    <definedName name="Z_891BB0D4_85C2_4E2B_99AB_8BAB272074B2_.wvu.Rows" localSheetId="18" hidden="1">'15'!$29:$29,'15'!$34:$35</definedName>
    <definedName name="Z_891BB0D4_85C2_4E2B_99AB_8BAB272074B2_.wvu.Rows" localSheetId="19" hidden="1">'16'!$29:$29,'16'!$34:$35</definedName>
    <definedName name="Z_891BB0D4_85C2_4E2B_99AB_8BAB272074B2_.wvu.Rows" localSheetId="20" hidden="1">'17'!$29:$29,'17'!$34:$35</definedName>
    <definedName name="Z_891BB0D4_85C2_4E2B_99AB_8BAB272074B2_.wvu.Rows" localSheetId="21" hidden="1">'18'!$29:$29,'18'!$34:$35</definedName>
    <definedName name="Z_891BB0D4_85C2_4E2B_99AB_8BAB272074B2_.wvu.Rows" localSheetId="22" hidden="1">'19'!$29:$29,'19'!$34:$35</definedName>
    <definedName name="Z_891BB0D4_85C2_4E2B_99AB_8BAB272074B2_.wvu.Rows" localSheetId="5" hidden="1">'2'!$29:$29,'2'!$34:$35</definedName>
    <definedName name="Z_891BB0D4_85C2_4E2B_99AB_8BAB272074B2_.wvu.Rows" localSheetId="23" hidden="1">'20'!$29:$29,'20'!$34:$35</definedName>
    <definedName name="Z_891BB0D4_85C2_4E2B_99AB_8BAB272074B2_.wvu.Rows" localSheetId="24" hidden="1">'21'!$29:$29,'21'!$34:$35</definedName>
    <definedName name="Z_891BB0D4_85C2_4E2B_99AB_8BAB272074B2_.wvu.Rows" localSheetId="25" hidden="1">'22'!$29:$29,'22'!$34:$35</definedName>
    <definedName name="Z_891BB0D4_85C2_4E2B_99AB_8BAB272074B2_.wvu.Rows" localSheetId="26" hidden="1">'23'!$29:$29,'23'!$34:$35</definedName>
    <definedName name="Z_891BB0D4_85C2_4E2B_99AB_8BAB272074B2_.wvu.Rows" localSheetId="27" hidden="1">'24'!$29:$29,'24'!$34:$35</definedName>
    <definedName name="Z_891BB0D4_85C2_4E2B_99AB_8BAB272074B2_.wvu.Rows" localSheetId="28" hidden="1">'25'!$29:$29,'25'!$34:$35</definedName>
    <definedName name="Z_891BB0D4_85C2_4E2B_99AB_8BAB272074B2_.wvu.Rows" localSheetId="29" hidden="1">'26'!$29:$29,'26'!$34:$35</definedName>
    <definedName name="Z_891BB0D4_85C2_4E2B_99AB_8BAB272074B2_.wvu.Rows" localSheetId="30" hidden="1">'27'!$29:$29,'27'!$34:$35</definedName>
    <definedName name="Z_891BB0D4_85C2_4E2B_99AB_8BAB272074B2_.wvu.Rows" localSheetId="31" hidden="1">'28'!$29:$29,'28'!$34:$35</definedName>
    <definedName name="Z_891BB0D4_85C2_4E2B_99AB_8BAB272074B2_.wvu.Rows" localSheetId="32" hidden="1">'29'!$29:$29,'29'!$34:$35</definedName>
    <definedName name="Z_891BB0D4_85C2_4E2B_99AB_8BAB272074B2_.wvu.Rows" localSheetId="6" hidden="1">'3'!$29:$29,'3'!$34:$35</definedName>
    <definedName name="Z_891BB0D4_85C2_4E2B_99AB_8BAB272074B2_.wvu.Rows" localSheetId="33" hidden="1">'30'!$29:$29,'30'!$34:$35</definedName>
    <definedName name="Z_891BB0D4_85C2_4E2B_99AB_8BAB272074B2_.wvu.Rows" localSheetId="34" hidden="1">'31'!$29:$29,'31'!$34:$35</definedName>
    <definedName name="Z_891BB0D4_85C2_4E2B_99AB_8BAB272074B2_.wvu.Rows" localSheetId="35" hidden="1">'32'!$29:$29,'32'!$34:$35</definedName>
    <definedName name="Z_891BB0D4_85C2_4E2B_99AB_8BAB272074B2_.wvu.Rows" localSheetId="36" hidden="1">'33'!$29:$29,'33'!$34:$35</definedName>
    <definedName name="Z_891BB0D4_85C2_4E2B_99AB_8BAB272074B2_.wvu.Rows" localSheetId="37" hidden="1">'34'!$29:$29,'34'!$34:$35</definedName>
    <definedName name="Z_891BB0D4_85C2_4E2B_99AB_8BAB272074B2_.wvu.Rows" localSheetId="38" hidden="1">'35'!$29:$29,'35'!$34:$35</definedName>
    <definedName name="Z_891BB0D4_85C2_4E2B_99AB_8BAB272074B2_.wvu.Rows" localSheetId="39" hidden="1">'36'!$29:$29,'36'!$34:$35</definedName>
    <definedName name="Z_891BB0D4_85C2_4E2B_99AB_8BAB272074B2_.wvu.Rows" localSheetId="40" hidden="1">'37'!$29:$29,'37'!$34:$35</definedName>
    <definedName name="Z_891BB0D4_85C2_4E2B_99AB_8BAB272074B2_.wvu.Rows" localSheetId="41" hidden="1">'38'!$29:$29,'38'!$34:$35</definedName>
    <definedName name="Z_891BB0D4_85C2_4E2B_99AB_8BAB272074B2_.wvu.Rows" localSheetId="42" hidden="1">'39'!$29:$29,'39'!$34:$35</definedName>
    <definedName name="Z_891BB0D4_85C2_4E2B_99AB_8BAB272074B2_.wvu.Rows" localSheetId="7" hidden="1">'4'!$29:$29,'4'!$34:$35</definedName>
    <definedName name="Z_891BB0D4_85C2_4E2B_99AB_8BAB272074B2_.wvu.Rows" localSheetId="43" hidden="1">'40'!$29:$29,'40'!$34:$35</definedName>
    <definedName name="Z_891BB0D4_85C2_4E2B_99AB_8BAB272074B2_.wvu.Rows" localSheetId="44" hidden="1">'41'!$29:$29,'41'!$34:$35</definedName>
    <definedName name="Z_891BB0D4_85C2_4E2B_99AB_8BAB272074B2_.wvu.Rows" localSheetId="45" hidden="1">'42'!$29:$29,'42'!$34:$35</definedName>
    <definedName name="Z_891BB0D4_85C2_4E2B_99AB_8BAB272074B2_.wvu.Rows" localSheetId="46" hidden="1">'43'!$29:$29,'43'!$34:$35</definedName>
    <definedName name="Z_891BB0D4_85C2_4E2B_99AB_8BAB272074B2_.wvu.Rows" localSheetId="47" hidden="1">'44'!$29:$29,'44'!$34:$35</definedName>
    <definedName name="Z_891BB0D4_85C2_4E2B_99AB_8BAB272074B2_.wvu.Rows" localSheetId="48" hidden="1">'45'!$29:$29,'45'!$34:$35</definedName>
    <definedName name="Z_891BB0D4_85C2_4E2B_99AB_8BAB272074B2_.wvu.Rows" localSheetId="8" hidden="1">'5'!$29:$29,'5'!$34:$35</definedName>
    <definedName name="Z_891BB0D4_85C2_4E2B_99AB_8BAB272074B2_.wvu.Rows" localSheetId="9" hidden="1">'6'!$29:$29,'6'!$34:$35</definedName>
    <definedName name="Z_891BB0D4_85C2_4E2B_99AB_8BAB272074B2_.wvu.Rows" localSheetId="10" hidden="1">'7'!$29:$29,'7'!$34:$35</definedName>
    <definedName name="Z_891BB0D4_85C2_4E2B_99AB_8BAB272074B2_.wvu.Rows" localSheetId="11" hidden="1">'8'!$29:$29,'8'!$34:$35</definedName>
    <definedName name="Z_891BB0D4_85C2_4E2B_99AB_8BAB272074B2_.wvu.Rows" localSheetId="12" hidden="1">'9'!$29:$29,'9'!$34:$35</definedName>
    <definedName name="Z_891BB0D4_85C2_4E2B_99AB_8BAB272074B2_.wvu.Rows" localSheetId="3" hidden="1">積算内訳書!$58:$60</definedName>
    <definedName name="Z_8E214702_80F3_4A49_93B2_9438089F0B4C_.wvu.FilterData" localSheetId="3" hidden="1">積算内訳書!$B$4:$D$49</definedName>
    <definedName name="Z_8E214702_80F3_4A49_93B2_9438089F0B4C_.wvu.PrintArea" localSheetId="3" hidden="1">積算内訳書!$A$1:$D$57</definedName>
    <definedName name="Z_8E214702_80F3_4A49_93B2_9438089F0B4C_.wvu.PrintArea" localSheetId="2" hidden="1">入札書!$A$1:$K$42</definedName>
    <definedName name="Z_8E214702_80F3_4A49_93B2_9438089F0B4C_.wvu.Rows" localSheetId="4" hidden="1">'1'!$33:$34</definedName>
    <definedName name="Z_8E214702_80F3_4A49_93B2_9438089F0B4C_.wvu.Rows" localSheetId="13" hidden="1">'10'!$29:$29,'10'!$34:$35</definedName>
    <definedName name="Z_8E214702_80F3_4A49_93B2_9438089F0B4C_.wvu.Rows" localSheetId="14" hidden="1">'11'!$29:$29,'11'!$34:$35</definedName>
    <definedName name="Z_8E214702_80F3_4A49_93B2_9438089F0B4C_.wvu.Rows" localSheetId="15" hidden="1">'12'!$29:$29,'12'!$34:$35</definedName>
    <definedName name="Z_8E214702_80F3_4A49_93B2_9438089F0B4C_.wvu.Rows" localSheetId="16" hidden="1">'13'!$29:$29,'13'!$34:$35</definedName>
    <definedName name="Z_8E214702_80F3_4A49_93B2_9438089F0B4C_.wvu.Rows" localSheetId="17" hidden="1">'14'!$29:$29,'14'!$34:$35</definedName>
    <definedName name="Z_8E214702_80F3_4A49_93B2_9438089F0B4C_.wvu.Rows" localSheetId="18" hidden="1">'15'!$29:$29,'15'!$34:$35</definedName>
    <definedName name="Z_8E214702_80F3_4A49_93B2_9438089F0B4C_.wvu.Rows" localSheetId="19" hidden="1">'16'!$29:$29,'16'!$34:$35</definedName>
    <definedName name="Z_8E214702_80F3_4A49_93B2_9438089F0B4C_.wvu.Rows" localSheetId="20" hidden="1">'17'!$29:$29,'17'!$34:$35</definedName>
    <definedName name="Z_8E214702_80F3_4A49_93B2_9438089F0B4C_.wvu.Rows" localSheetId="21" hidden="1">'18'!$29:$29,'18'!$34:$35</definedName>
    <definedName name="Z_8E214702_80F3_4A49_93B2_9438089F0B4C_.wvu.Rows" localSheetId="22" hidden="1">'19'!$29:$29,'19'!$34:$35</definedName>
    <definedName name="Z_8E214702_80F3_4A49_93B2_9438089F0B4C_.wvu.Rows" localSheetId="5" hidden="1">'2'!$29:$29,'2'!$34:$35</definedName>
    <definedName name="Z_8E214702_80F3_4A49_93B2_9438089F0B4C_.wvu.Rows" localSheetId="23" hidden="1">'20'!$29:$29,'20'!$34:$35</definedName>
    <definedName name="Z_8E214702_80F3_4A49_93B2_9438089F0B4C_.wvu.Rows" localSheetId="24" hidden="1">'21'!$29:$29,'21'!$34:$35</definedName>
    <definedName name="Z_8E214702_80F3_4A49_93B2_9438089F0B4C_.wvu.Rows" localSheetId="25" hidden="1">'22'!$29:$29,'22'!$34:$35</definedName>
    <definedName name="Z_8E214702_80F3_4A49_93B2_9438089F0B4C_.wvu.Rows" localSheetId="26" hidden="1">'23'!$29:$29,'23'!$34:$35</definedName>
    <definedName name="Z_8E214702_80F3_4A49_93B2_9438089F0B4C_.wvu.Rows" localSheetId="27" hidden="1">'24'!$29:$29,'24'!$34:$35</definedName>
    <definedName name="Z_8E214702_80F3_4A49_93B2_9438089F0B4C_.wvu.Rows" localSheetId="28" hidden="1">'25'!$29:$29,'25'!$34:$35</definedName>
    <definedName name="Z_8E214702_80F3_4A49_93B2_9438089F0B4C_.wvu.Rows" localSheetId="29" hidden="1">'26'!$29:$29,'26'!$34:$35</definedName>
    <definedName name="Z_8E214702_80F3_4A49_93B2_9438089F0B4C_.wvu.Rows" localSheetId="30" hidden="1">'27'!$29:$29,'27'!$34:$35</definedName>
    <definedName name="Z_8E214702_80F3_4A49_93B2_9438089F0B4C_.wvu.Rows" localSheetId="31" hidden="1">'28'!$29:$29,'28'!$34:$35</definedName>
    <definedName name="Z_8E214702_80F3_4A49_93B2_9438089F0B4C_.wvu.Rows" localSheetId="32" hidden="1">'29'!$29:$29,'29'!$34:$35</definedName>
    <definedName name="Z_8E214702_80F3_4A49_93B2_9438089F0B4C_.wvu.Rows" localSheetId="6" hidden="1">'3'!$29:$29,'3'!$34:$35</definedName>
    <definedName name="Z_8E214702_80F3_4A49_93B2_9438089F0B4C_.wvu.Rows" localSheetId="33" hidden="1">'30'!$29:$29,'30'!$34:$35</definedName>
    <definedName name="Z_8E214702_80F3_4A49_93B2_9438089F0B4C_.wvu.Rows" localSheetId="34" hidden="1">'31'!$29:$29,'31'!$34:$35</definedName>
    <definedName name="Z_8E214702_80F3_4A49_93B2_9438089F0B4C_.wvu.Rows" localSheetId="35" hidden="1">'32'!$29:$29,'32'!$34:$35</definedName>
    <definedName name="Z_8E214702_80F3_4A49_93B2_9438089F0B4C_.wvu.Rows" localSheetId="36" hidden="1">'33'!$29:$29,'33'!$34:$35</definedName>
    <definedName name="Z_8E214702_80F3_4A49_93B2_9438089F0B4C_.wvu.Rows" localSheetId="37" hidden="1">'34'!$29:$29,'34'!$34:$35</definedName>
    <definedName name="Z_8E214702_80F3_4A49_93B2_9438089F0B4C_.wvu.Rows" localSheetId="38" hidden="1">'35'!$29:$29,'35'!$34:$35</definedName>
    <definedName name="Z_8E214702_80F3_4A49_93B2_9438089F0B4C_.wvu.Rows" localSheetId="39" hidden="1">'36'!$29:$29,'36'!$34:$35</definedName>
    <definedName name="Z_8E214702_80F3_4A49_93B2_9438089F0B4C_.wvu.Rows" localSheetId="40" hidden="1">'37'!$29:$29,'37'!$34:$35</definedName>
    <definedName name="Z_8E214702_80F3_4A49_93B2_9438089F0B4C_.wvu.Rows" localSheetId="41" hidden="1">'38'!$29:$29,'38'!$34:$35</definedName>
    <definedName name="Z_8E214702_80F3_4A49_93B2_9438089F0B4C_.wvu.Rows" localSheetId="42" hidden="1">'39'!$29:$29,'39'!$34:$35</definedName>
    <definedName name="Z_8E214702_80F3_4A49_93B2_9438089F0B4C_.wvu.Rows" localSheetId="7" hidden="1">'4'!$29:$29,'4'!$34:$35</definedName>
    <definedName name="Z_8E214702_80F3_4A49_93B2_9438089F0B4C_.wvu.Rows" localSheetId="43" hidden="1">'40'!$29:$29,'40'!$34:$35</definedName>
    <definedName name="Z_8E214702_80F3_4A49_93B2_9438089F0B4C_.wvu.Rows" localSheetId="44" hidden="1">'41'!$29:$29,'41'!$34:$35</definedName>
    <definedName name="Z_8E214702_80F3_4A49_93B2_9438089F0B4C_.wvu.Rows" localSheetId="45" hidden="1">'42'!$29:$29,'42'!$34:$35</definedName>
    <definedName name="Z_8E214702_80F3_4A49_93B2_9438089F0B4C_.wvu.Rows" localSheetId="46" hidden="1">'43'!$29:$29,'43'!$34:$35</definedName>
    <definedName name="Z_8E214702_80F3_4A49_93B2_9438089F0B4C_.wvu.Rows" localSheetId="47" hidden="1">'44'!$29:$29,'44'!$34:$35</definedName>
    <definedName name="Z_8E214702_80F3_4A49_93B2_9438089F0B4C_.wvu.Rows" localSheetId="48" hidden="1">'45'!$29:$29,'45'!$34:$35</definedName>
    <definedName name="Z_8E214702_80F3_4A49_93B2_9438089F0B4C_.wvu.Rows" localSheetId="8" hidden="1">'5'!$29:$29,'5'!$34:$35</definedName>
    <definedName name="Z_8E214702_80F3_4A49_93B2_9438089F0B4C_.wvu.Rows" localSheetId="9" hidden="1">'6'!$29:$29,'6'!$34:$35</definedName>
    <definedName name="Z_8E214702_80F3_4A49_93B2_9438089F0B4C_.wvu.Rows" localSheetId="10" hidden="1">'7'!$29:$29,'7'!$34:$35</definedName>
    <definedName name="Z_8E214702_80F3_4A49_93B2_9438089F0B4C_.wvu.Rows" localSheetId="11" hidden="1">'8'!$29:$29,'8'!$34:$35</definedName>
    <definedName name="Z_8E214702_80F3_4A49_93B2_9438089F0B4C_.wvu.Rows" localSheetId="12" hidden="1">'9'!$29:$29,'9'!$34:$35</definedName>
    <definedName name="Z_8E214702_80F3_4A49_93B2_9438089F0B4C_.wvu.Rows" localSheetId="3" hidden="1">積算内訳書!$58:$60</definedName>
    <definedName name="Z_96970CFF_1F37_4EB4_AA64_19E54A9127C9_.wvu.FilterData" localSheetId="3" hidden="1">積算内訳書!$B$4:$D$49</definedName>
    <definedName name="Z_96970CFF_1F37_4EB4_AA64_19E54A9127C9_.wvu.PrintArea" localSheetId="3" hidden="1">積算内訳書!$A$1:$D$57</definedName>
    <definedName name="Z_96970CFF_1F37_4EB4_AA64_19E54A9127C9_.wvu.PrintArea" localSheetId="2" hidden="1">入札書!$A$1:$K$42</definedName>
    <definedName name="Z_96970CFF_1F37_4EB4_AA64_19E54A9127C9_.wvu.Rows" localSheetId="4" hidden="1">'1'!$33:$34</definedName>
    <definedName name="Z_96970CFF_1F37_4EB4_AA64_19E54A9127C9_.wvu.Rows" localSheetId="13" hidden="1">'10'!$29:$29,'10'!$34:$35</definedName>
    <definedName name="Z_96970CFF_1F37_4EB4_AA64_19E54A9127C9_.wvu.Rows" localSheetId="14" hidden="1">'11'!$29:$29,'11'!$34:$35</definedName>
    <definedName name="Z_96970CFF_1F37_4EB4_AA64_19E54A9127C9_.wvu.Rows" localSheetId="15" hidden="1">'12'!$29:$29,'12'!$34:$35</definedName>
    <definedName name="Z_96970CFF_1F37_4EB4_AA64_19E54A9127C9_.wvu.Rows" localSheetId="16" hidden="1">'13'!$29:$29,'13'!$34:$35</definedName>
    <definedName name="Z_96970CFF_1F37_4EB4_AA64_19E54A9127C9_.wvu.Rows" localSheetId="17" hidden="1">'14'!$29:$29,'14'!$34:$35</definedName>
    <definedName name="Z_96970CFF_1F37_4EB4_AA64_19E54A9127C9_.wvu.Rows" localSheetId="18" hidden="1">'15'!$29:$29,'15'!$34:$35</definedName>
    <definedName name="Z_96970CFF_1F37_4EB4_AA64_19E54A9127C9_.wvu.Rows" localSheetId="19" hidden="1">'16'!$29:$29,'16'!$34:$35</definedName>
    <definedName name="Z_96970CFF_1F37_4EB4_AA64_19E54A9127C9_.wvu.Rows" localSheetId="20" hidden="1">'17'!$29:$29,'17'!$34:$35</definedName>
    <definedName name="Z_96970CFF_1F37_4EB4_AA64_19E54A9127C9_.wvu.Rows" localSheetId="21" hidden="1">'18'!$29:$29,'18'!$34:$35</definedName>
    <definedName name="Z_96970CFF_1F37_4EB4_AA64_19E54A9127C9_.wvu.Rows" localSheetId="22" hidden="1">'19'!$29:$29,'19'!$34:$35</definedName>
    <definedName name="Z_96970CFF_1F37_4EB4_AA64_19E54A9127C9_.wvu.Rows" localSheetId="5" hidden="1">'2'!$29:$29,'2'!$34:$35</definedName>
    <definedName name="Z_96970CFF_1F37_4EB4_AA64_19E54A9127C9_.wvu.Rows" localSheetId="23" hidden="1">'20'!$29:$29,'20'!$34:$35</definedName>
    <definedName name="Z_96970CFF_1F37_4EB4_AA64_19E54A9127C9_.wvu.Rows" localSheetId="24" hidden="1">'21'!$29:$29,'21'!$34:$35</definedName>
    <definedName name="Z_96970CFF_1F37_4EB4_AA64_19E54A9127C9_.wvu.Rows" localSheetId="25" hidden="1">'22'!$29:$29,'22'!$34:$35</definedName>
    <definedName name="Z_96970CFF_1F37_4EB4_AA64_19E54A9127C9_.wvu.Rows" localSheetId="26" hidden="1">'23'!$29:$29,'23'!$34:$35</definedName>
    <definedName name="Z_96970CFF_1F37_4EB4_AA64_19E54A9127C9_.wvu.Rows" localSheetId="27" hidden="1">'24'!$29:$29,'24'!$34:$35</definedName>
    <definedName name="Z_96970CFF_1F37_4EB4_AA64_19E54A9127C9_.wvu.Rows" localSheetId="28" hidden="1">'25'!$29:$29,'25'!$34:$35</definedName>
    <definedName name="Z_96970CFF_1F37_4EB4_AA64_19E54A9127C9_.wvu.Rows" localSheetId="29" hidden="1">'26'!$29:$29,'26'!$34:$35</definedName>
    <definedName name="Z_96970CFF_1F37_4EB4_AA64_19E54A9127C9_.wvu.Rows" localSheetId="30" hidden="1">'27'!$29:$29,'27'!$34:$35</definedName>
    <definedName name="Z_96970CFF_1F37_4EB4_AA64_19E54A9127C9_.wvu.Rows" localSheetId="31" hidden="1">'28'!$29:$29,'28'!$34:$35</definedName>
    <definedName name="Z_96970CFF_1F37_4EB4_AA64_19E54A9127C9_.wvu.Rows" localSheetId="32" hidden="1">'29'!$29:$29,'29'!$34:$35</definedName>
    <definedName name="Z_96970CFF_1F37_4EB4_AA64_19E54A9127C9_.wvu.Rows" localSheetId="6" hidden="1">'3'!$29:$29,'3'!$34:$35</definedName>
    <definedName name="Z_96970CFF_1F37_4EB4_AA64_19E54A9127C9_.wvu.Rows" localSheetId="33" hidden="1">'30'!$29:$29,'30'!$34:$35</definedName>
    <definedName name="Z_96970CFF_1F37_4EB4_AA64_19E54A9127C9_.wvu.Rows" localSheetId="34" hidden="1">'31'!$29:$29,'31'!$34:$35</definedName>
    <definedName name="Z_96970CFF_1F37_4EB4_AA64_19E54A9127C9_.wvu.Rows" localSheetId="35" hidden="1">'32'!$29:$29,'32'!$34:$35</definedName>
    <definedName name="Z_96970CFF_1F37_4EB4_AA64_19E54A9127C9_.wvu.Rows" localSheetId="36" hidden="1">'33'!$29:$29,'33'!$34:$35</definedName>
    <definedName name="Z_96970CFF_1F37_4EB4_AA64_19E54A9127C9_.wvu.Rows" localSheetId="37" hidden="1">'34'!$29:$29,'34'!$34:$35</definedName>
    <definedName name="Z_96970CFF_1F37_4EB4_AA64_19E54A9127C9_.wvu.Rows" localSheetId="38" hidden="1">'35'!$29:$29,'35'!$34:$35</definedName>
    <definedName name="Z_96970CFF_1F37_4EB4_AA64_19E54A9127C9_.wvu.Rows" localSheetId="39" hidden="1">'36'!$29:$29,'36'!$34:$35</definedName>
    <definedName name="Z_96970CFF_1F37_4EB4_AA64_19E54A9127C9_.wvu.Rows" localSheetId="40" hidden="1">'37'!$29:$29,'37'!$34:$35</definedName>
    <definedName name="Z_96970CFF_1F37_4EB4_AA64_19E54A9127C9_.wvu.Rows" localSheetId="41" hidden="1">'38'!$29:$29,'38'!$34:$35</definedName>
    <definedName name="Z_96970CFF_1F37_4EB4_AA64_19E54A9127C9_.wvu.Rows" localSheetId="42" hidden="1">'39'!$29:$29,'39'!$34:$35</definedName>
    <definedName name="Z_96970CFF_1F37_4EB4_AA64_19E54A9127C9_.wvu.Rows" localSheetId="7" hidden="1">'4'!$29:$29,'4'!$34:$35</definedName>
    <definedName name="Z_96970CFF_1F37_4EB4_AA64_19E54A9127C9_.wvu.Rows" localSheetId="43" hidden="1">'40'!$29:$29,'40'!$34:$35</definedName>
    <definedName name="Z_96970CFF_1F37_4EB4_AA64_19E54A9127C9_.wvu.Rows" localSheetId="44" hidden="1">'41'!$29:$29,'41'!$34:$35</definedName>
    <definedName name="Z_96970CFF_1F37_4EB4_AA64_19E54A9127C9_.wvu.Rows" localSheetId="45" hidden="1">'42'!$29:$29,'42'!$34:$35</definedName>
    <definedName name="Z_96970CFF_1F37_4EB4_AA64_19E54A9127C9_.wvu.Rows" localSheetId="46" hidden="1">'43'!$29:$29,'43'!$34:$35</definedName>
    <definedName name="Z_96970CFF_1F37_4EB4_AA64_19E54A9127C9_.wvu.Rows" localSheetId="47" hidden="1">'44'!$29:$29,'44'!$34:$35</definedName>
    <definedName name="Z_96970CFF_1F37_4EB4_AA64_19E54A9127C9_.wvu.Rows" localSheetId="48" hidden="1">'45'!$29:$29,'45'!$34:$35</definedName>
    <definedName name="Z_96970CFF_1F37_4EB4_AA64_19E54A9127C9_.wvu.Rows" localSheetId="8" hidden="1">'5'!$29:$29,'5'!$34:$35</definedName>
    <definedName name="Z_96970CFF_1F37_4EB4_AA64_19E54A9127C9_.wvu.Rows" localSheetId="9" hidden="1">'6'!$29:$29,'6'!$34:$35</definedName>
    <definedName name="Z_96970CFF_1F37_4EB4_AA64_19E54A9127C9_.wvu.Rows" localSheetId="10" hidden="1">'7'!$29:$29,'7'!$34:$35</definedName>
    <definedName name="Z_96970CFF_1F37_4EB4_AA64_19E54A9127C9_.wvu.Rows" localSheetId="11" hidden="1">'8'!$29:$29,'8'!$34:$35</definedName>
    <definedName name="Z_96970CFF_1F37_4EB4_AA64_19E54A9127C9_.wvu.Rows" localSheetId="12" hidden="1">'9'!$29:$29,'9'!$34:$35</definedName>
    <definedName name="Z_96970CFF_1F37_4EB4_AA64_19E54A9127C9_.wvu.Rows" localSheetId="3" hidden="1">積算内訳書!$58:$60</definedName>
    <definedName name="Z_988449D5_C8F9_4973_B1CD_B93594F79FF9_.wvu.FilterData" localSheetId="3" hidden="1">積算内訳書!$B$4:$D$49</definedName>
    <definedName name="Z_988449D5_C8F9_4973_B1CD_B93594F79FF9_.wvu.PrintArea" localSheetId="3" hidden="1">積算内訳書!$A$1:$D$57</definedName>
    <definedName name="Z_988449D5_C8F9_4973_B1CD_B93594F79FF9_.wvu.PrintArea" localSheetId="2" hidden="1">入札書!$A$1:$K$42</definedName>
    <definedName name="Z_988449D5_C8F9_4973_B1CD_B93594F79FF9_.wvu.Rows" localSheetId="4" hidden="1">'1'!$33:$34</definedName>
    <definedName name="Z_988449D5_C8F9_4973_B1CD_B93594F79FF9_.wvu.Rows" localSheetId="13" hidden="1">'10'!$29:$29,'10'!$34:$35</definedName>
    <definedName name="Z_988449D5_C8F9_4973_B1CD_B93594F79FF9_.wvu.Rows" localSheetId="14" hidden="1">'11'!$29:$29,'11'!$34:$35</definedName>
    <definedName name="Z_988449D5_C8F9_4973_B1CD_B93594F79FF9_.wvu.Rows" localSheetId="15" hidden="1">'12'!$29:$29,'12'!$34:$35</definedName>
    <definedName name="Z_988449D5_C8F9_4973_B1CD_B93594F79FF9_.wvu.Rows" localSheetId="16" hidden="1">'13'!$29:$29,'13'!$34:$35</definedName>
    <definedName name="Z_988449D5_C8F9_4973_B1CD_B93594F79FF9_.wvu.Rows" localSheetId="17" hidden="1">'14'!$29:$29,'14'!$34:$35</definedName>
    <definedName name="Z_988449D5_C8F9_4973_B1CD_B93594F79FF9_.wvu.Rows" localSheetId="18" hidden="1">'15'!$29:$29,'15'!$34:$35</definedName>
    <definedName name="Z_988449D5_C8F9_4973_B1CD_B93594F79FF9_.wvu.Rows" localSheetId="19" hidden="1">'16'!$29:$29,'16'!$34:$35</definedName>
    <definedName name="Z_988449D5_C8F9_4973_B1CD_B93594F79FF9_.wvu.Rows" localSheetId="20" hidden="1">'17'!$29:$29,'17'!$34:$35</definedName>
    <definedName name="Z_988449D5_C8F9_4973_B1CD_B93594F79FF9_.wvu.Rows" localSheetId="21" hidden="1">'18'!$29:$29,'18'!$34:$35</definedName>
    <definedName name="Z_988449D5_C8F9_4973_B1CD_B93594F79FF9_.wvu.Rows" localSheetId="22" hidden="1">'19'!$29:$29,'19'!$34:$35</definedName>
    <definedName name="Z_988449D5_C8F9_4973_B1CD_B93594F79FF9_.wvu.Rows" localSheetId="5" hidden="1">'2'!$29:$29,'2'!$34:$35</definedName>
    <definedName name="Z_988449D5_C8F9_4973_B1CD_B93594F79FF9_.wvu.Rows" localSheetId="23" hidden="1">'20'!$29:$29,'20'!$34:$35</definedName>
    <definedName name="Z_988449D5_C8F9_4973_B1CD_B93594F79FF9_.wvu.Rows" localSheetId="24" hidden="1">'21'!$29:$29,'21'!$34:$35</definedName>
    <definedName name="Z_988449D5_C8F9_4973_B1CD_B93594F79FF9_.wvu.Rows" localSheetId="25" hidden="1">'22'!$29:$29,'22'!$34:$35</definedName>
    <definedName name="Z_988449D5_C8F9_4973_B1CD_B93594F79FF9_.wvu.Rows" localSheetId="26" hidden="1">'23'!$29:$29,'23'!$34:$35</definedName>
    <definedName name="Z_988449D5_C8F9_4973_B1CD_B93594F79FF9_.wvu.Rows" localSheetId="27" hidden="1">'24'!$29:$29,'24'!$34:$35</definedName>
    <definedName name="Z_988449D5_C8F9_4973_B1CD_B93594F79FF9_.wvu.Rows" localSheetId="28" hidden="1">'25'!$29:$29,'25'!$34:$35</definedName>
    <definedName name="Z_988449D5_C8F9_4973_B1CD_B93594F79FF9_.wvu.Rows" localSheetId="29" hidden="1">'26'!$29:$29,'26'!$34:$35</definedName>
    <definedName name="Z_988449D5_C8F9_4973_B1CD_B93594F79FF9_.wvu.Rows" localSheetId="30" hidden="1">'27'!$29:$29,'27'!$34:$35</definedName>
    <definedName name="Z_988449D5_C8F9_4973_B1CD_B93594F79FF9_.wvu.Rows" localSheetId="31" hidden="1">'28'!$29:$29,'28'!$34:$35</definedName>
    <definedName name="Z_988449D5_C8F9_4973_B1CD_B93594F79FF9_.wvu.Rows" localSheetId="32" hidden="1">'29'!$29:$29,'29'!$34:$35</definedName>
    <definedName name="Z_988449D5_C8F9_4973_B1CD_B93594F79FF9_.wvu.Rows" localSheetId="6" hidden="1">'3'!$29:$29,'3'!$34:$35</definedName>
    <definedName name="Z_988449D5_C8F9_4973_B1CD_B93594F79FF9_.wvu.Rows" localSheetId="33" hidden="1">'30'!$29:$29,'30'!$34:$35</definedName>
    <definedName name="Z_988449D5_C8F9_4973_B1CD_B93594F79FF9_.wvu.Rows" localSheetId="34" hidden="1">'31'!$29:$29,'31'!$34:$35</definedName>
    <definedName name="Z_988449D5_C8F9_4973_B1CD_B93594F79FF9_.wvu.Rows" localSheetId="35" hidden="1">'32'!$29:$29,'32'!$34:$35</definedName>
    <definedName name="Z_988449D5_C8F9_4973_B1CD_B93594F79FF9_.wvu.Rows" localSheetId="36" hidden="1">'33'!$29:$29,'33'!$34:$35</definedName>
    <definedName name="Z_988449D5_C8F9_4973_B1CD_B93594F79FF9_.wvu.Rows" localSheetId="37" hidden="1">'34'!$29:$29,'34'!$34:$35</definedName>
    <definedName name="Z_988449D5_C8F9_4973_B1CD_B93594F79FF9_.wvu.Rows" localSheetId="38" hidden="1">'35'!$29:$29,'35'!$34:$35</definedName>
    <definedName name="Z_988449D5_C8F9_4973_B1CD_B93594F79FF9_.wvu.Rows" localSheetId="39" hidden="1">'36'!$29:$29,'36'!$34:$35</definedName>
    <definedName name="Z_988449D5_C8F9_4973_B1CD_B93594F79FF9_.wvu.Rows" localSheetId="40" hidden="1">'37'!$29:$29,'37'!$34:$35</definedName>
    <definedName name="Z_988449D5_C8F9_4973_B1CD_B93594F79FF9_.wvu.Rows" localSheetId="41" hidden="1">'38'!$29:$29,'38'!$34:$35</definedName>
    <definedName name="Z_988449D5_C8F9_4973_B1CD_B93594F79FF9_.wvu.Rows" localSheetId="42" hidden="1">'39'!$29:$29,'39'!$34:$35</definedName>
    <definedName name="Z_988449D5_C8F9_4973_B1CD_B93594F79FF9_.wvu.Rows" localSheetId="7" hidden="1">'4'!$29:$29,'4'!$34:$35</definedName>
    <definedName name="Z_988449D5_C8F9_4973_B1CD_B93594F79FF9_.wvu.Rows" localSheetId="43" hidden="1">'40'!$29:$29,'40'!$34:$35</definedName>
    <definedName name="Z_988449D5_C8F9_4973_B1CD_B93594F79FF9_.wvu.Rows" localSheetId="44" hidden="1">'41'!$29:$29,'41'!$34:$35</definedName>
    <definedName name="Z_988449D5_C8F9_4973_B1CD_B93594F79FF9_.wvu.Rows" localSheetId="45" hidden="1">'42'!$29:$29,'42'!$34:$35</definedName>
    <definedName name="Z_988449D5_C8F9_4973_B1CD_B93594F79FF9_.wvu.Rows" localSheetId="46" hidden="1">'43'!$29:$29,'43'!$34:$35</definedName>
    <definedName name="Z_988449D5_C8F9_4973_B1CD_B93594F79FF9_.wvu.Rows" localSheetId="47" hidden="1">'44'!$29:$29,'44'!$34:$35</definedName>
    <definedName name="Z_988449D5_C8F9_4973_B1CD_B93594F79FF9_.wvu.Rows" localSheetId="48" hidden="1">'45'!$29:$29,'45'!$34:$35</definedName>
    <definedName name="Z_988449D5_C8F9_4973_B1CD_B93594F79FF9_.wvu.Rows" localSheetId="8" hidden="1">'5'!$29:$29,'5'!$34:$35</definedName>
    <definedName name="Z_988449D5_C8F9_4973_B1CD_B93594F79FF9_.wvu.Rows" localSheetId="9" hidden="1">'6'!$29:$29,'6'!$34:$35</definedName>
    <definedName name="Z_988449D5_C8F9_4973_B1CD_B93594F79FF9_.wvu.Rows" localSheetId="10" hidden="1">'7'!$29:$29,'7'!$34:$35</definedName>
    <definedName name="Z_988449D5_C8F9_4973_B1CD_B93594F79FF9_.wvu.Rows" localSheetId="11" hidden="1">'8'!$29:$29,'8'!$34:$35</definedName>
    <definedName name="Z_988449D5_C8F9_4973_B1CD_B93594F79FF9_.wvu.Rows" localSheetId="12" hidden="1">'9'!$29:$29,'9'!$34:$35</definedName>
    <definedName name="Z_988449D5_C8F9_4973_B1CD_B93594F79FF9_.wvu.Rows" localSheetId="3" hidden="1">積算内訳書!$58:$60</definedName>
    <definedName name="Z_98D2D4C4_2ED4_4EBA_ACC6_C58987C1B466_.wvu.FilterData" localSheetId="3" hidden="1">積算内訳書!$B$4:$D$49</definedName>
    <definedName name="Z_98D2D4C4_2ED4_4EBA_ACC6_C58987C1B466_.wvu.PrintArea" localSheetId="3" hidden="1">積算内訳書!$A$1:$D$57</definedName>
    <definedName name="Z_98D2D4C4_2ED4_4EBA_ACC6_C58987C1B466_.wvu.PrintArea" localSheetId="2" hidden="1">入札書!$A$1:$K$42</definedName>
    <definedName name="Z_98D2D4C4_2ED4_4EBA_ACC6_C58987C1B466_.wvu.Rows" localSheetId="4" hidden="1">'1'!$33:$34</definedName>
    <definedName name="Z_98D2D4C4_2ED4_4EBA_ACC6_C58987C1B466_.wvu.Rows" localSheetId="13" hidden="1">'10'!$29:$29,'10'!$34:$35</definedName>
    <definedName name="Z_98D2D4C4_2ED4_4EBA_ACC6_C58987C1B466_.wvu.Rows" localSheetId="14" hidden="1">'11'!$29:$29,'11'!$34:$35</definedName>
    <definedName name="Z_98D2D4C4_2ED4_4EBA_ACC6_C58987C1B466_.wvu.Rows" localSheetId="15" hidden="1">'12'!$29:$29,'12'!$34:$35</definedName>
    <definedName name="Z_98D2D4C4_2ED4_4EBA_ACC6_C58987C1B466_.wvu.Rows" localSheetId="16" hidden="1">'13'!$29:$29,'13'!$34:$35</definedName>
    <definedName name="Z_98D2D4C4_2ED4_4EBA_ACC6_C58987C1B466_.wvu.Rows" localSheetId="17" hidden="1">'14'!$29:$29,'14'!$34:$35</definedName>
    <definedName name="Z_98D2D4C4_2ED4_4EBA_ACC6_C58987C1B466_.wvu.Rows" localSheetId="18" hidden="1">'15'!$29:$29,'15'!$34:$35</definedName>
    <definedName name="Z_98D2D4C4_2ED4_4EBA_ACC6_C58987C1B466_.wvu.Rows" localSheetId="19" hidden="1">'16'!$29:$29,'16'!$34:$35</definedName>
    <definedName name="Z_98D2D4C4_2ED4_4EBA_ACC6_C58987C1B466_.wvu.Rows" localSheetId="20" hidden="1">'17'!$29:$29,'17'!$34:$35</definedName>
    <definedName name="Z_98D2D4C4_2ED4_4EBA_ACC6_C58987C1B466_.wvu.Rows" localSheetId="21" hidden="1">'18'!$29:$29,'18'!$34:$35</definedName>
    <definedName name="Z_98D2D4C4_2ED4_4EBA_ACC6_C58987C1B466_.wvu.Rows" localSheetId="22" hidden="1">'19'!$29:$29,'19'!$34:$35</definedName>
    <definedName name="Z_98D2D4C4_2ED4_4EBA_ACC6_C58987C1B466_.wvu.Rows" localSheetId="5" hidden="1">'2'!$29:$29,'2'!$34:$35</definedName>
    <definedName name="Z_98D2D4C4_2ED4_4EBA_ACC6_C58987C1B466_.wvu.Rows" localSheetId="23" hidden="1">'20'!$29:$29,'20'!$34:$35</definedName>
    <definedName name="Z_98D2D4C4_2ED4_4EBA_ACC6_C58987C1B466_.wvu.Rows" localSheetId="24" hidden="1">'21'!$29:$29,'21'!$34:$35</definedName>
    <definedName name="Z_98D2D4C4_2ED4_4EBA_ACC6_C58987C1B466_.wvu.Rows" localSheetId="25" hidden="1">'22'!$29:$29,'22'!$34:$35</definedName>
    <definedName name="Z_98D2D4C4_2ED4_4EBA_ACC6_C58987C1B466_.wvu.Rows" localSheetId="26" hidden="1">'23'!$29:$29,'23'!$34:$35</definedName>
    <definedName name="Z_98D2D4C4_2ED4_4EBA_ACC6_C58987C1B466_.wvu.Rows" localSheetId="27" hidden="1">'24'!$29:$29,'24'!$34:$35</definedName>
    <definedName name="Z_98D2D4C4_2ED4_4EBA_ACC6_C58987C1B466_.wvu.Rows" localSheetId="28" hidden="1">'25'!$29:$29,'25'!$34:$35</definedName>
    <definedName name="Z_98D2D4C4_2ED4_4EBA_ACC6_C58987C1B466_.wvu.Rows" localSheetId="29" hidden="1">'26'!$29:$29,'26'!$34:$35</definedName>
    <definedName name="Z_98D2D4C4_2ED4_4EBA_ACC6_C58987C1B466_.wvu.Rows" localSheetId="30" hidden="1">'27'!$29:$29,'27'!$34:$35</definedName>
    <definedName name="Z_98D2D4C4_2ED4_4EBA_ACC6_C58987C1B466_.wvu.Rows" localSheetId="31" hidden="1">'28'!$29:$29,'28'!$34:$35</definedName>
    <definedName name="Z_98D2D4C4_2ED4_4EBA_ACC6_C58987C1B466_.wvu.Rows" localSheetId="32" hidden="1">'29'!$29:$29,'29'!$34:$35</definedName>
    <definedName name="Z_98D2D4C4_2ED4_4EBA_ACC6_C58987C1B466_.wvu.Rows" localSheetId="6" hidden="1">'3'!$29:$29,'3'!$34:$35</definedName>
    <definedName name="Z_98D2D4C4_2ED4_4EBA_ACC6_C58987C1B466_.wvu.Rows" localSheetId="33" hidden="1">'30'!$29:$29,'30'!$34:$35</definedName>
    <definedName name="Z_98D2D4C4_2ED4_4EBA_ACC6_C58987C1B466_.wvu.Rows" localSheetId="34" hidden="1">'31'!$29:$29,'31'!$34:$35</definedName>
    <definedName name="Z_98D2D4C4_2ED4_4EBA_ACC6_C58987C1B466_.wvu.Rows" localSheetId="35" hidden="1">'32'!$29:$29,'32'!$34:$35</definedName>
    <definedName name="Z_98D2D4C4_2ED4_4EBA_ACC6_C58987C1B466_.wvu.Rows" localSheetId="36" hidden="1">'33'!$29:$29,'33'!$34:$35</definedName>
    <definedName name="Z_98D2D4C4_2ED4_4EBA_ACC6_C58987C1B466_.wvu.Rows" localSheetId="37" hidden="1">'34'!$29:$29,'34'!$34:$35</definedName>
    <definedName name="Z_98D2D4C4_2ED4_4EBA_ACC6_C58987C1B466_.wvu.Rows" localSheetId="38" hidden="1">'35'!$29:$29,'35'!$34:$35</definedName>
    <definedName name="Z_98D2D4C4_2ED4_4EBA_ACC6_C58987C1B466_.wvu.Rows" localSheetId="39" hidden="1">'36'!$29:$29,'36'!$34:$35</definedName>
    <definedName name="Z_98D2D4C4_2ED4_4EBA_ACC6_C58987C1B466_.wvu.Rows" localSheetId="40" hidden="1">'37'!$29:$29,'37'!$34:$35</definedName>
    <definedName name="Z_98D2D4C4_2ED4_4EBA_ACC6_C58987C1B466_.wvu.Rows" localSheetId="41" hidden="1">'38'!$29:$29,'38'!$34:$35</definedName>
    <definedName name="Z_98D2D4C4_2ED4_4EBA_ACC6_C58987C1B466_.wvu.Rows" localSheetId="42" hidden="1">'39'!$29:$29,'39'!$34:$35</definedName>
    <definedName name="Z_98D2D4C4_2ED4_4EBA_ACC6_C58987C1B466_.wvu.Rows" localSheetId="7" hidden="1">'4'!$29:$29,'4'!$34:$35</definedName>
    <definedName name="Z_98D2D4C4_2ED4_4EBA_ACC6_C58987C1B466_.wvu.Rows" localSheetId="43" hidden="1">'40'!$29:$29,'40'!$34:$35</definedName>
    <definedName name="Z_98D2D4C4_2ED4_4EBA_ACC6_C58987C1B466_.wvu.Rows" localSheetId="44" hidden="1">'41'!$29:$29,'41'!$34:$35</definedName>
    <definedName name="Z_98D2D4C4_2ED4_4EBA_ACC6_C58987C1B466_.wvu.Rows" localSheetId="45" hidden="1">'42'!$29:$29,'42'!$34:$35</definedName>
    <definedName name="Z_98D2D4C4_2ED4_4EBA_ACC6_C58987C1B466_.wvu.Rows" localSheetId="46" hidden="1">'43'!$29:$29,'43'!$34:$35</definedName>
    <definedName name="Z_98D2D4C4_2ED4_4EBA_ACC6_C58987C1B466_.wvu.Rows" localSheetId="47" hidden="1">'44'!$29:$29,'44'!$34:$35</definedName>
    <definedName name="Z_98D2D4C4_2ED4_4EBA_ACC6_C58987C1B466_.wvu.Rows" localSheetId="48" hidden="1">'45'!$29:$29,'45'!$34:$35</definedName>
    <definedName name="Z_98D2D4C4_2ED4_4EBA_ACC6_C58987C1B466_.wvu.Rows" localSheetId="8" hidden="1">'5'!$29:$29,'5'!$34:$35</definedName>
    <definedName name="Z_98D2D4C4_2ED4_4EBA_ACC6_C58987C1B466_.wvu.Rows" localSheetId="9" hidden="1">'6'!$29:$29,'6'!$34:$35</definedName>
    <definedName name="Z_98D2D4C4_2ED4_4EBA_ACC6_C58987C1B466_.wvu.Rows" localSheetId="10" hidden="1">'7'!$29:$29,'7'!$34:$35</definedName>
    <definedName name="Z_98D2D4C4_2ED4_4EBA_ACC6_C58987C1B466_.wvu.Rows" localSheetId="11" hidden="1">'8'!$29:$29,'8'!$34:$35</definedName>
    <definedName name="Z_98D2D4C4_2ED4_4EBA_ACC6_C58987C1B466_.wvu.Rows" localSheetId="12" hidden="1">'9'!$29:$29,'9'!$34:$35</definedName>
    <definedName name="Z_98D2D4C4_2ED4_4EBA_ACC6_C58987C1B466_.wvu.Rows" localSheetId="3" hidden="1">積算内訳書!$58:$60</definedName>
    <definedName name="Z_9996723E_ED9B_48D0_AFE4_4DB478DD5F39_.wvu.FilterData" localSheetId="3" hidden="1">積算内訳書!$B$4:$D$49</definedName>
    <definedName name="Z_9996723E_ED9B_48D0_AFE4_4DB478DD5F39_.wvu.PrintArea" localSheetId="3" hidden="1">積算内訳書!$A$1:$D$57</definedName>
    <definedName name="Z_9996723E_ED9B_48D0_AFE4_4DB478DD5F39_.wvu.PrintArea" localSheetId="2" hidden="1">入札書!$A$1:$K$42</definedName>
    <definedName name="Z_9996723E_ED9B_48D0_AFE4_4DB478DD5F39_.wvu.Rows" localSheetId="4" hidden="1">'1'!$33:$34</definedName>
    <definedName name="Z_9996723E_ED9B_48D0_AFE4_4DB478DD5F39_.wvu.Rows" localSheetId="13" hidden="1">'10'!$29:$29,'10'!$34:$35</definedName>
    <definedName name="Z_9996723E_ED9B_48D0_AFE4_4DB478DD5F39_.wvu.Rows" localSheetId="14" hidden="1">'11'!$29:$29,'11'!$34:$35</definedName>
    <definedName name="Z_9996723E_ED9B_48D0_AFE4_4DB478DD5F39_.wvu.Rows" localSheetId="15" hidden="1">'12'!$29:$29,'12'!$34:$35</definedName>
    <definedName name="Z_9996723E_ED9B_48D0_AFE4_4DB478DD5F39_.wvu.Rows" localSheetId="16" hidden="1">'13'!$29:$29,'13'!$34:$35</definedName>
    <definedName name="Z_9996723E_ED9B_48D0_AFE4_4DB478DD5F39_.wvu.Rows" localSheetId="17" hidden="1">'14'!$29:$29,'14'!$34:$35</definedName>
    <definedName name="Z_9996723E_ED9B_48D0_AFE4_4DB478DD5F39_.wvu.Rows" localSheetId="18" hidden="1">'15'!$29:$29,'15'!$34:$35</definedName>
    <definedName name="Z_9996723E_ED9B_48D0_AFE4_4DB478DD5F39_.wvu.Rows" localSheetId="19" hidden="1">'16'!$29:$29,'16'!$34:$35</definedName>
    <definedName name="Z_9996723E_ED9B_48D0_AFE4_4DB478DD5F39_.wvu.Rows" localSheetId="20" hidden="1">'17'!$29:$29,'17'!$34:$35</definedName>
    <definedName name="Z_9996723E_ED9B_48D0_AFE4_4DB478DD5F39_.wvu.Rows" localSheetId="21" hidden="1">'18'!$29:$29,'18'!$34:$35</definedName>
    <definedName name="Z_9996723E_ED9B_48D0_AFE4_4DB478DD5F39_.wvu.Rows" localSheetId="22" hidden="1">'19'!$29:$29,'19'!$34:$35</definedName>
    <definedName name="Z_9996723E_ED9B_48D0_AFE4_4DB478DD5F39_.wvu.Rows" localSheetId="5" hidden="1">'2'!$29:$29,'2'!$34:$35</definedName>
    <definedName name="Z_9996723E_ED9B_48D0_AFE4_4DB478DD5F39_.wvu.Rows" localSheetId="23" hidden="1">'20'!$29:$29,'20'!$34:$35</definedName>
    <definedName name="Z_9996723E_ED9B_48D0_AFE4_4DB478DD5F39_.wvu.Rows" localSheetId="24" hidden="1">'21'!$29:$29,'21'!$34:$35</definedName>
    <definedName name="Z_9996723E_ED9B_48D0_AFE4_4DB478DD5F39_.wvu.Rows" localSheetId="25" hidden="1">'22'!$29:$29,'22'!$34:$35</definedName>
    <definedName name="Z_9996723E_ED9B_48D0_AFE4_4DB478DD5F39_.wvu.Rows" localSheetId="26" hidden="1">'23'!$29:$29,'23'!$34:$35</definedName>
    <definedName name="Z_9996723E_ED9B_48D0_AFE4_4DB478DD5F39_.wvu.Rows" localSheetId="27" hidden="1">'24'!$29:$29,'24'!$34:$35</definedName>
    <definedName name="Z_9996723E_ED9B_48D0_AFE4_4DB478DD5F39_.wvu.Rows" localSheetId="28" hidden="1">'25'!$29:$29,'25'!$34:$35</definedName>
    <definedName name="Z_9996723E_ED9B_48D0_AFE4_4DB478DD5F39_.wvu.Rows" localSheetId="29" hidden="1">'26'!$29:$29,'26'!$34:$35</definedName>
    <definedName name="Z_9996723E_ED9B_48D0_AFE4_4DB478DD5F39_.wvu.Rows" localSheetId="30" hidden="1">'27'!$29:$29,'27'!$34:$35</definedName>
    <definedName name="Z_9996723E_ED9B_48D0_AFE4_4DB478DD5F39_.wvu.Rows" localSheetId="31" hidden="1">'28'!$29:$29,'28'!$34:$35</definedName>
    <definedName name="Z_9996723E_ED9B_48D0_AFE4_4DB478DD5F39_.wvu.Rows" localSheetId="32" hidden="1">'29'!$29:$29,'29'!$34:$35</definedName>
    <definedName name="Z_9996723E_ED9B_48D0_AFE4_4DB478DD5F39_.wvu.Rows" localSheetId="6" hidden="1">'3'!$29:$29,'3'!$34:$35</definedName>
    <definedName name="Z_9996723E_ED9B_48D0_AFE4_4DB478DD5F39_.wvu.Rows" localSheetId="33" hidden="1">'30'!$29:$29,'30'!$34:$35</definedName>
    <definedName name="Z_9996723E_ED9B_48D0_AFE4_4DB478DD5F39_.wvu.Rows" localSheetId="34" hidden="1">'31'!$29:$29,'31'!$34:$35</definedName>
    <definedName name="Z_9996723E_ED9B_48D0_AFE4_4DB478DD5F39_.wvu.Rows" localSheetId="35" hidden="1">'32'!$29:$29,'32'!$34:$35</definedName>
    <definedName name="Z_9996723E_ED9B_48D0_AFE4_4DB478DD5F39_.wvu.Rows" localSheetId="36" hidden="1">'33'!$29:$29,'33'!$34:$35</definedName>
    <definedName name="Z_9996723E_ED9B_48D0_AFE4_4DB478DD5F39_.wvu.Rows" localSheetId="37" hidden="1">'34'!$29:$29,'34'!$34:$35</definedName>
    <definedName name="Z_9996723E_ED9B_48D0_AFE4_4DB478DD5F39_.wvu.Rows" localSheetId="38" hidden="1">'35'!$29:$29,'35'!$34:$35</definedName>
    <definedName name="Z_9996723E_ED9B_48D0_AFE4_4DB478DD5F39_.wvu.Rows" localSheetId="39" hidden="1">'36'!$29:$29,'36'!$34:$35</definedName>
    <definedName name="Z_9996723E_ED9B_48D0_AFE4_4DB478DD5F39_.wvu.Rows" localSheetId="40" hidden="1">'37'!$29:$29,'37'!$34:$35</definedName>
    <definedName name="Z_9996723E_ED9B_48D0_AFE4_4DB478DD5F39_.wvu.Rows" localSheetId="41" hidden="1">'38'!$29:$29,'38'!$34:$35</definedName>
    <definedName name="Z_9996723E_ED9B_48D0_AFE4_4DB478DD5F39_.wvu.Rows" localSheetId="42" hidden="1">'39'!$29:$29,'39'!$34:$35</definedName>
    <definedName name="Z_9996723E_ED9B_48D0_AFE4_4DB478DD5F39_.wvu.Rows" localSheetId="7" hidden="1">'4'!$29:$29,'4'!$34:$35</definedName>
    <definedName name="Z_9996723E_ED9B_48D0_AFE4_4DB478DD5F39_.wvu.Rows" localSheetId="43" hidden="1">'40'!$29:$29,'40'!$34:$35</definedName>
    <definedName name="Z_9996723E_ED9B_48D0_AFE4_4DB478DD5F39_.wvu.Rows" localSheetId="44" hidden="1">'41'!$29:$29,'41'!$34:$35</definedName>
    <definedName name="Z_9996723E_ED9B_48D0_AFE4_4DB478DD5F39_.wvu.Rows" localSheetId="45" hidden="1">'42'!$29:$29,'42'!$34:$35</definedName>
    <definedName name="Z_9996723E_ED9B_48D0_AFE4_4DB478DD5F39_.wvu.Rows" localSheetId="46" hidden="1">'43'!$29:$29,'43'!$34:$35</definedName>
    <definedName name="Z_9996723E_ED9B_48D0_AFE4_4DB478DD5F39_.wvu.Rows" localSheetId="47" hidden="1">'44'!$29:$29,'44'!$34:$35</definedName>
    <definedName name="Z_9996723E_ED9B_48D0_AFE4_4DB478DD5F39_.wvu.Rows" localSheetId="48" hidden="1">'45'!$29:$29,'45'!$34:$35</definedName>
    <definedName name="Z_9996723E_ED9B_48D0_AFE4_4DB478DD5F39_.wvu.Rows" localSheetId="8" hidden="1">'5'!$29:$29,'5'!$34:$35</definedName>
    <definedName name="Z_9996723E_ED9B_48D0_AFE4_4DB478DD5F39_.wvu.Rows" localSheetId="9" hidden="1">'6'!$29:$29,'6'!$34:$35</definedName>
    <definedName name="Z_9996723E_ED9B_48D0_AFE4_4DB478DD5F39_.wvu.Rows" localSheetId="10" hidden="1">'7'!$29:$29,'7'!$34:$35</definedName>
    <definedName name="Z_9996723E_ED9B_48D0_AFE4_4DB478DD5F39_.wvu.Rows" localSheetId="11" hidden="1">'8'!$29:$29,'8'!$34:$35</definedName>
    <definedName name="Z_9996723E_ED9B_48D0_AFE4_4DB478DD5F39_.wvu.Rows" localSheetId="12" hidden="1">'9'!$29:$29,'9'!$34:$35</definedName>
    <definedName name="Z_9996723E_ED9B_48D0_AFE4_4DB478DD5F39_.wvu.Rows" localSheetId="3" hidden="1">積算内訳書!$58:$60</definedName>
    <definedName name="Z_A04BEE0C_2B20_4F8B_86BD_27E60A286605_.wvu.FilterData" localSheetId="3" hidden="1">積算内訳書!$B$4:$D$49</definedName>
    <definedName name="Z_A04BEE0C_2B20_4F8B_86BD_27E60A286605_.wvu.PrintArea" localSheetId="3" hidden="1">積算内訳書!$A$1:$D$57</definedName>
    <definedName name="Z_A04BEE0C_2B20_4F8B_86BD_27E60A286605_.wvu.PrintArea" localSheetId="2" hidden="1">入札書!$A$1:$K$42</definedName>
    <definedName name="Z_A04BEE0C_2B20_4F8B_86BD_27E60A286605_.wvu.Rows" localSheetId="4" hidden="1">'1'!$33:$34</definedName>
    <definedName name="Z_A04BEE0C_2B20_4F8B_86BD_27E60A286605_.wvu.Rows" localSheetId="13" hidden="1">'10'!$29:$29,'10'!$34:$35</definedName>
    <definedName name="Z_A04BEE0C_2B20_4F8B_86BD_27E60A286605_.wvu.Rows" localSheetId="14" hidden="1">'11'!$29:$29,'11'!$34:$35</definedName>
    <definedName name="Z_A04BEE0C_2B20_4F8B_86BD_27E60A286605_.wvu.Rows" localSheetId="15" hidden="1">'12'!$29:$29,'12'!$34:$35</definedName>
    <definedName name="Z_A04BEE0C_2B20_4F8B_86BD_27E60A286605_.wvu.Rows" localSheetId="16" hidden="1">'13'!$29:$29,'13'!$34:$35</definedName>
    <definedName name="Z_A04BEE0C_2B20_4F8B_86BD_27E60A286605_.wvu.Rows" localSheetId="17" hidden="1">'14'!$29:$29,'14'!$34:$35</definedName>
    <definedName name="Z_A04BEE0C_2B20_4F8B_86BD_27E60A286605_.wvu.Rows" localSheetId="18" hidden="1">'15'!$29:$29,'15'!$34:$35</definedName>
    <definedName name="Z_A04BEE0C_2B20_4F8B_86BD_27E60A286605_.wvu.Rows" localSheetId="19" hidden="1">'16'!$29:$29,'16'!$34:$35</definedName>
    <definedName name="Z_A04BEE0C_2B20_4F8B_86BD_27E60A286605_.wvu.Rows" localSheetId="20" hidden="1">'17'!$29:$29,'17'!$34:$35</definedName>
    <definedName name="Z_A04BEE0C_2B20_4F8B_86BD_27E60A286605_.wvu.Rows" localSheetId="21" hidden="1">'18'!$29:$29,'18'!$34:$35</definedName>
    <definedName name="Z_A04BEE0C_2B20_4F8B_86BD_27E60A286605_.wvu.Rows" localSheetId="22" hidden="1">'19'!$29:$29,'19'!$34:$35</definedName>
    <definedName name="Z_A04BEE0C_2B20_4F8B_86BD_27E60A286605_.wvu.Rows" localSheetId="5" hidden="1">'2'!$29:$29,'2'!$34:$35</definedName>
    <definedName name="Z_A04BEE0C_2B20_4F8B_86BD_27E60A286605_.wvu.Rows" localSheetId="23" hidden="1">'20'!$29:$29,'20'!$34:$35</definedName>
    <definedName name="Z_A04BEE0C_2B20_4F8B_86BD_27E60A286605_.wvu.Rows" localSheetId="24" hidden="1">'21'!$29:$29,'21'!$34:$35</definedName>
    <definedName name="Z_A04BEE0C_2B20_4F8B_86BD_27E60A286605_.wvu.Rows" localSheetId="25" hidden="1">'22'!$29:$29,'22'!$34:$35</definedName>
    <definedName name="Z_A04BEE0C_2B20_4F8B_86BD_27E60A286605_.wvu.Rows" localSheetId="26" hidden="1">'23'!$29:$29,'23'!$34:$35</definedName>
    <definedName name="Z_A04BEE0C_2B20_4F8B_86BD_27E60A286605_.wvu.Rows" localSheetId="27" hidden="1">'24'!$29:$29,'24'!$34:$35</definedName>
    <definedName name="Z_A04BEE0C_2B20_4F8B_86BD_27E60A286605_.wvu.Rows" localSheetId="28" hidden="1">'25'!$29:$29,'25'!$34:$35</definedName>
    <definedName name="Z_A04BEE0C_2B20_4F8B_86BD_27E60A286605_.wvu.Rows" localSheetId="29" hidden="1">'26'!$29:$29,'26'!$34:$35</definedName>
    <definedName name="Z_A04BEE0C_2B20_4F8B_86BD_27E60A286605_.wvu.Rows" localSheetId="30" hidden="1">'27'!$29:$29,'27'!$34:$35</definedName>
    <definedName name="Z_A04BEE0C_2B20_4F8B_86BD_27E60A286605_.wvu.Rows" localSheetId="31" hidden="1">'28'!$29:$29,'28'!$34:$35</definedName>
    <definedName name="Z_A04BEE0C_2B20_4F8B_86BD_27E60A286605_.wvu.Rows" localSheetId="32" hidden="1">'29'!$29:$29,'29'!$34:$35</definedName>
    <definedName name="Z_A04BEE0C_2B20_4F8B_86BD_27E60A286605_.wvu.Rows" localSheetId="6" hidden="1">'3'!$29:$29,'3'!$34:$35</definedName>
    <definedName name="Z_A04BEE0C_2B20_4F8B_86BD_27E60A286605_.wvu.Rows" localSheetId="33" hidden="1">'30'!$29:$29,'30'!$34:$35</definedName>
    <definedName name="Z_A04BEE0C_2B20_4F8B_86BD_27E60A286605_.wvu.Rows" localSheetId="34" hidden="1">'31'!$29:$29,'31'!$34:$35</definedName>
    <definedName name="Z_A04BEE0C_2B20_4F8B_86BD_27E60A286605_.wvu.Rows" localSheetId="35" hidden="1">'32'!$29:$29,'32'!$34:$35</definedName>
    <definedName name="Z_A04BEE0C_2B20_4F8B_86BD_27E60A286605_.wvu.Rows" localSheetId="36" hidden="1">'33'!$29:$29,'33'!$34:$35</definedName>
    <definedName name="Z_A04BEE0C_2B20_4F8B_86BD_27E60A286605_.wvu.Rows" localSheetId="37" hidden="1">'34'!$29:$29,'34'!$34:$35</definedName>
    <definedName name="Z_A04BEE0C_2B20_4F8B_86BD_27E60A286605_.wvu.Rows" localSheetId="38" hidden="1">'35'!$29:$29,'35'!$34:$35</definedName>
    <definedName name="Z_A04BEE0C_2B20_4F8B_86BD_27E60A286605_.wvu.Rows" localSheetId="39" hidden="1">'36'!$29:$29,'36'!$34:$35</definedName>
    <definedName name="Z_A04BEE0C_2B20_4F8B_86BD_27E60A286605_.wvu.Rows" localSheetId="40" hidden="1">'37'!$29:$29,'37'!$34:$35</definedName>
    <definedName name="Z_A04BEE0C_2B20_4F8B_86BD_27E60A286605_.wvu.Rows" localSheetId="41" hidden="1">'38'!$29:$29,'38'!$34:$35</definedName>
    <definedName name="Z_A04BEE0C_2B20_4F8B_86BD_27E60A286605_.wvu.Rows" localSheetId="42" hidden="1">'39'!$29:$29,'39'!$34:$35</definedName>
    <definedName name="Z_A04BEE0C_2B20_4F8B_86BD_27E60A286605_.wvu.Rows" localSheetId="7" hidden="1">'4'!$29:$29,'4'!$34:$35</definedName>
    <definedName name="Z_A04BEE0C_2B20_4F8B_86BD_27E60A286605_.wvu.Rows" localSheetId="43" hidden="1">'40'!$29:$29,'40'!$34:$35</definedName>
    <definedName name="Z_A04BEE0C_2B20_4F8B_86BD_27E60A286605_.wvu.Rows" localSheetId="44" hidden="1">'41'!$29:$29,'41'!$34:$35</definedName>
    <definedName name="Z_A04BEE0C_2B20_4F8B_86BD_27E60A286605_.wvu.Rows" localSheetId="45" hidden="1">'42'!$29:$29,'42'!$34:$35</definedName>
    <definedName name="Z_A04BEE0C_2B20_4F8B_86BD_27E60A286605_.wvu.Rows" localSheetId="46" hidden="1">'43'!$29:$29,'43'!$34:$35</definedName>
    <definedName name="Z_A04BEE0C_2B20_4F8B_86BD_27E60A286605_.wvu.Rows" localSheetId="47" hidden="1">'44'!$29:$29,'44'!$34:$35</definedName>
    <definedName name="Z_A04BEE0C_2B20_4F8B_86BD_27E60A286605_.wvu.Rows" localSheetId="48" hidden="1">'45'!$29:$29,'45'!$34:$35</definedName>
    <definedName name="Z_A04BEE0C_2B20_4F8B_86BD_27E60A286605_.wvu.Rows" localSheetId="8" hidden="1">'5'!$29:$29,'5'!$34:$35</definedName>
    <definedName name="Z_A04BEE0C_2B20_4F8B_86BD_27E60A286605_.wvu.Rows" localSheetId="9" hidden="1">'6'!$29:$29,'6'!$34:$35</definedName>
    <definedName name="Z_A04BEE0C_2B20_4F8B_86BD_27E60A286605_.wvu.Rows" localSheetId="10" hidden="1">'7'!$29:$29,'7'!$34:$35</definedName>
    <definedName name="Z_A04BEE0C_2B20_4F8B_86BD_27E60A286605_.wvu.Rows" localSheetId="11" hidden="1">'8'!$29:$29,'8'!$34:$35</definedName>
    <definedName name="Z_A04BEE0C_2B20_4F8B_86BD_27E60A286605_.wvu.Rows" localSheetId="12" hidden="1">'9'!$29:$29,'9'!$34:$35</definedName>
    <definedName name="Z_A04BEE0C_2B20_4F8B_86BD_27E60A286605_.wvu.Rows" localSheetId="3" hidden="1">積算内訳書!$58:$60</definedName>
    <definedName name="Z_A64C4DBC_AF55_41A7_9752_2EEB3612F50F_.wvu.FilterData" localSheetId="3" hidden="1">積算内訳書!$B$4:$D$49</definedName>
    <definedName name="Z_A64C4DBC_AF55_41A7_9752_2EEB3612F50F_.wvu.PrintArea" localSheetId="3" hidden="1">積算内訳書!$A$1:$D$57</definedName>
    <definedName name="Z_A64C4DBC_AF55_41A7_9752_2EEB3612F50F_.wvu.PrintArea" localSheetId="2" hidden="1">入札書!$A$1:$K$42</definedName>
    <definedName name="Z_A64C4DBC_AF55_41A7_9752_2EEB3612F50F_.wvu.Rows" localSheetId="4" hidden="1">'1'!$33:$34</definedName>
    <definedName name="Z_A64C4DBC_AF55_41A7_9752_2EEB3612F50F_.wvu.Rows" localSheetId="13" hidden="1">'10'!$29:$29,'10'!$34:$35</definedName>
    <definedName name="Z_A64C4DBC_AF55_41A7_9752_2EEB3612F50F_.wvu.Rows" localSheetId="14" hidden="1">'11'!$29:$29,'11'!$34:$35</definedName>
    <definedName name="Z_A64C4DBC_AF55_41A7_9752_2EEB3612F50F_.wvu.Rows" localSheetId="15" hidden="1">'12'!$29:$29,'12'!$34:$35</definedName>
    <definedName name="Z_A64C4DBC_AF55_41A7_9752_2EEB3612F50F_.wvu.Rows" localSheetId="16" hidden="1">'13'!$29:$29,'13'!$34:$35</definedName>
    <definedName name="Z_A64C4DBC_AF55_41A7_9752_2EEB3612F50F_.wvu.Rows" localSheetId="17" hidden="1">'14'!$29:$29,'14'!$34:$35</definedName>
    <definedName name="Z_A64C4DBC_AF55_41A7_9752_2EEB3612F50F_.wvu.Rows" localSheetId="18" hidden="1">'15'!$29:$29,'15'!$34:$35</definedName>
    <definedName name="Z_A64C4DBC_AF55_41A7_9752_2EEB3612F50F_.wvu.Rows" localSheetId="19" hidden="1">'16'!$29:$29,'16'!$34:$35</definedName>
    <definedName name="Z_A64C4DBC_AF55_41A7_9752_2EEB3612F50F_.wvu.Rows" localSheetId="20" hidden="1">'17'!$29:$29,'17'!$34:$35</definedName>
    <definedName name="Z_A64C4DBC_AF55_41A7_9752_2EEB3612F50F_.wvu.Rows" localSheetId="21" hidden="1">'18'!$29:$29,'18'!$34:$35</definedName>
    <definedName name="Z_A64C4DBC_AF55_41A7_9752_2EEB3612F50F_.wvu.Rows" localSheetId="22" hidden="1">'19'!$29:$29,'19'!$34:$35</definedName>
    <definedName name="Z_A64C4DBC_AF55_41A7_9752_2EEB3612F50F_.wvu.Rows" localSheetId="5" hidden="1">'2'!$29:$29,'2'!$34:$35</definedName>
    <definedName name="Z_A64C4DBC_AF55_41A7_9752_2EEB3612F50F_.wvu.Rows" localSheetId="23" hidden="1">'20'!$29:$29,'20'!$34:$35</definedName>
    <definedName name="Z_A64C4DBC_AF55_41A7_9752_2EEB3612F50F_.wvu.Rows" localSheetId="24" hidden="1">'21'!$29:$29,'21'!$34:$35</definedName>
    <definedName name="Z_A64C4DBC_AF55_41A7_9752_2EEB3612F50F_.wvu.Rows" localSheetId="25" hidden="1">'22'!$29:$29,'22'!$34:$35</definedName>
    <definedName name="Z_A64C4DBC_AF55_41A7_9752_2EEB3612F50F_.wvu.Rows" localSheetId="26" hidden="1">'23'!$29:$29,'23'!$34:$35</definedName>
    <definedName name="Z_A64C4DBC_AF55_41A7_9752_2EEB3612F50F_.wvu.Rows" localSheetId="27" hidden="1">'24'!$29:$29,'24'!$34:$35</definedName>
    <definedName name="Z_A64C4DBC_AF55_41A7_9752_2EEB3612F50F_.wvu.Rows" localSheetId="28" hidden="1">'25'!$29:$29,'25'!$34:$35</definedName>
    <definedName name="Z_A64C4DBC_AF55_41A7_9752_2EEB3612F50F_.wvu.Rows" localSheetId="29" hidden="1">'26'!$29:$29,'26'!$34:$35</definedName>
    <definedName name="Z_A64C4DBC_AF55_41A7_9752_2EEB3612F50F_.wvu.Rows" localSheetId="30" hidden="1">'27'!$29:$29,'27'!$34:$35</definedName>
    <definedName name="Z_A64C4DBC_AF55_41A7_9752_2EEB3612F50F_.wvu.Rows" localSheetId="31" hidden="1">'28'!$29:$29,'28'!$34:$35</definedName>
    <definedName name="Z_A64C4DBC_AF55_41A7_9752_2EEB3612F50F_.wvu.Rows" localSheetId="32" hidden="1">'29'!$29:$29,'29'!$34:$35</definedName>
    <definedName name="Z_A64C4DBC_AF55_41A7_9752_2EEB3612F50F_.wvu.Rows" localSheetId="6" hidden="1">'3'!$29:$29,'3'!$34:$35</definedName>
    <definedName name="Z_A64C4DBC_AF55_41A7_9752_2EEB3612F50F_.wvu.Rows" localSheetId="33" hidden="1">'30'!$29:$29,'30'!$34:$35</definedName>
    <definedName name="Z_A64C4DBC_AF55_41A7_9752_2EEB3612F50F_.wvu.Rows" localSheetId="34" hidden="1">'31'!$29:$29,'31'!$34:$35</definedName>
    <definedName name="Z_A64C4DBC_AF55_41A7_9752_2EEB3612F50F_.wvu.Rows" localSheetId="35" hidden="1">'32'!$29:$29,'32'!$34:$35</definedName>
    <definedName name="Z_A64C4DBC_AF55_41A7_9752_2EEB3612F50F_.wvu.Rows" localSheetId="36" hidden="1">'33'!$29:$29,'33'!$34:$35</definedName>
    <definedName name="Z_A64C4DBC_AF55_41A7_9752_2EEB3612F50F_.wvu.Rows" localSheetId="37" hidden="1">'34'!$29:$29,'34'!$34:$35</definedName>
    <definedName name="Z_A64C4DBC_AF55_41A7_9752_2EEB3612F50F_.wvu.Rows" localSheetId="38" hidden="1">'35'!$29:$29,'35'!$34:$35</definedName>
    <definedName name="Z_A64C4DBC_AF55_41A7_9752_2EEB3612F50F_.wvu.Rows" localSheetId="39" hidden="1">'36'!$29:$29,'36'!$34:$35</definedName>
    <definedName name="Z_A64C4DBC_AF55_41A7_9752_2EEB3612F50F_.wvu.Rows" localSheetId="40" hidden="1">'37'!$29:$29,'37'!$34:$35</definedName>
    <definedName name="Z_A64C4DBC_AF55_41A7_9752_2EEB3612F50F_.wvu.Rows" localSheetId="41" hidden="1">'38'!$29:$29,'38'!$34:$35</definedName>
    <definedName name="Z_A64C4DBC_AF55_41A7_9752_2EEB3612F50F_.wvu.Rows" localSheetId="42" hidden="1">'39'!$29:$29,'39'!$34:$35</definedName>
    <definedName name="Z_A64C4DBC_AF55_41A7_9752_2EEB3612F50F_.wvu.Rows" localSheetId="7" hidden="1">'4'!$29:$29,'4'!$34:$35</definedName>
    <definedName name="Z_A64C4DBC_AF55_41A7_9752_2EEB3612F50F_.wvu.Rows" localSheetId="43" hidden="1">'40'!$29:$29,'40'!$34:$35</definedName>
    <definedName name="Z_A64C4DBC_AF55_41A7_9752_2EEB3612F50F_.wvu.Rows" localSheetId="44" hidden="1">'41'!$29:$29,'41'!$34:$35</definedName>
    <definedName name="Z_A64C4DBC_AF55_41A7_9752_2EEB3612F50F_.wvu.Rows" localSheetId="45" hidden="1">'42'!$29:$29,'42'!$34:$35</definedName>
    <definedName name="Z_A64C4DBC_AF55_41A7_9752_2EEB3612F50F_.wvu.Rows" localSheetId="46" hidden="1">'43'!$29:$29,'43'!$34:$35</definedName>
    <definedName name="Z_A64C4DBC_AF55_41A7_9752_2EEB3612F50F_.wvu.Rows" localSheetId="47" hidden="1">'44'!$29:$29,'44'!$34:$35</definedName>
    <definedName name="Z_A64C4DBC_AF55_41A7_9752_2EEB3612F50F_.wvu.Rows" localSheetId="48" hidden="1">'45'!$29:$29,'45'!$34:$35</definedName>
    <definedName name="Z_A64C4DBC_AF55_41A7_9752_2EEB3612F50F_.wvu.Rows" localSheetId="8" hidden="1">'5'!$29:$29,'5'!$34:$35</definedName>
    <definedName name="Z_A64C4DBC_AF55_41A7_9752_2EEB3612F50F_.wvu.Rows" localSheetId="9" hidden="1">'6'!$29:$29,'6'!$34:$35</definedName>
    <definedName name="Z_A64C4DBC_AF55_41A7_9752_2EEB3612F50F_.wvu.Rows" localSheetId="10" hidden="1">'7'!$29:$29,'7'!$34:$35</definedName>
    <definedName name="Z_A64C4DBC_AF55_41A7_9752_2EEB3612F50F_.wvu.Rows" localSheetId="11" hidden="1">'8'!$29:$29,'8'!$34:$35</definedName>
    <definedName name="Z_A64C4DBC_AF55_41A7_9752_2EEB3612F50F_.wvu.Rows" localSheetId="12" hidden="1">'9'!$29:$29,'9'!$34:$35</definedName>
    <definedName name="Z_A64C4DBC_AF55_41A7_9752_2EEB3612F50F_.wvu.Rows" localSheetId="3" hidden="1">積算内訳書!$58:$60</definedName>
    <definedName name="Z_A6C4D700_0F50_48E8_93B1_E2F19E4AE254_.wvu.FilterData" localSheetId="3" hidden="1">積算内訳書!$B$4:$D$49</definedName>
    <definedName name="Z_A6C4D700_0F50_48E8_93B1_E2F19E4AE254_.wvu.PrintArea" localSheetId="3" hidden="1">積算内訳書!$A$1:$D$57</definedName>
    <definedName name="Z_A6C4D700_0F50_48E8_93B1_E2F19E4AE254_.wvu.PrintArea" localSheetId="2" hidden="1">入札書!$A$1:$K$42</definedName>
    <definedName name="Z_A6C4D700_0F50_48E8_93B1_E2F19E4AE254_.wvu.Rows" localSheetId="4" hidden="1">'1'!$33:$34</definedName>
    <definedName name="Z_A6C4D700_0F50_48E8_93B1_E2F19E4AE254_.wvu.Rows" localSheetId="13" hidden="1">'10'!$29:$29,'10'!$34:$35</definedName>
    <definedName name="Z_A6C4D700_0F50_48E8_93B1_E2F19E4AE254_.wvu.Rows" localSheetId="14" hidden="1">'11'!$29:$29,'11'!$34:$35</definedName>
    <definedName name="Z_A6C4D700_0F50_48E8_93B1_E2F19E4AE254_.wvu.Rows" localSheetId="15" hidden="1">'12'!$29:$29,'12'!$34:$35</definedName>
    <definedName name="Z_A6C4D700_0F50_48E8_93B1_E2F19E4AE254_.wvu.Rows" localSheetId="16" hidden="1">'13'!$29:$29,'13'!$34:$35</definedName>
    <definedName name="Z_A6C4D700_0F50_48E8_93B1_E2F19E4AE254_.wvu.Rows" localSheetId="17" hidden="1">'14'!$29:$29,'14'!$34:$35</definedName>
    <definedName name="Z_A6C4D700_0F50_48E8_93B1_E2F19E4AE254_.wvu.Rows" localSheetId="18" hidden="1">'15'!$29:$29,'15'!$34:$35</definedName>
    <definedName name="Z_A6C4D700_0F50_48E8_93B1_E2F19E4AE254_.wvu.Rows" localSheetId="19" hidden="1">'16'!$29:$29,'16'!$34:$35</definedName>
    <definedName name="Z_A6C4D700_0F50_48E8_93B1_E2F19E4AE254_.wvu.Rows" localSheetId="20" hidden="1">'17'!$29:$29,'17'!$34:$35</definedName>
    <definedName name="Z_A6C4D700_0F50_48E8_93B1_E2F19E4AE254_.wvu.Rows" localSheetId="21" hidden="1">'18'!$29:$29,'18'!$34:$35</definedName>
    <definedName name="Z_A6C4D700_0F50_48E8_93B1_E2F19E4AE254_.wvu.Rows" localSheetId="22" hidden="1">'19'!$29:$29,'19'!$34:$35</definedName>
    <definedName name="Z_A6C4D700_0F50_48E8_93B1_E2F19E4AE254_.wvu.Rows" localSheetId="5" hidden="1">'2'!$29:$29,'2'!$34:$35</definedName>
    <definedName name="Z_A6C4D700_0F50_48E8_93B1_E2F19E4AE254_.wvu.Rows" localSheetId="23" hidden="1">'20'!$29:$29,'20'!$34:$35</definedName>
    <definedName name="Z_A6C4D700_0F50_48E8_93B1_E2F19E4AE254_.wvu.Rows" localSheetId="24" hidden="1">'21'!$29:$29,'21'!$34:$35</definedName>
    <definedName name="Z_A6C4D700_0F50_48E8_93B1_E2F19E4AE254_.wvu.Rows" localSheetId="25" hidden="1">'22'!$29:$29,'22'!$34:$35</definedName>
    <definedName name="Z_A6C4D700_0F50_48E8_93B1_E2F19E4AE254_.wvu.Rows" localSheetId="26" hidden="1">'23'!$29:$29,'23'!$34:$35</definedName>
    <definedName name="Z_A6C4D700_0F50_48E8_93B1_E2F19E4AE254_.wvu.Rows" localSheetId="27" hidden="1">'24'!$29:$29,'24'!$34:$35</definedName>
    <definedName name="Z_A6C4D700_0F50_48E8_93B1_E2F19E4AE254_.wvu.Rows" localSheetId="28" hidden="1">'25'!$29:$29,'25'!$34:$35</definedName>
    <definedName name="Z_A6C4D700_0F50_48E8_93B1_E2F19E4AE254_.wvu.Rows" localSheetId="29" hidden="1">'26'!$29:$29,'26'!$34:$35</definedName>
    <definedName name="Z_A6C4D700_0F50_48E8_93B1_E2F19E4AE254_.wvu.Rows" localSheetId="30" hidden="1">'27'!$29:$29,'27'!$34:$35</definedName>
    <definedName name="Z_A6C4D700_0F50_48E8_93B1_E2F19E4AE254_.wvu.Rows" localSheetId="31" hidden="1">'28'!$29:$29,'28'!$34:$35</definedName>
    <definedName name="Z_A6C4D700_0F50_48E8_93B1_E2F19E4AE254_.wvu.Rows" localSheetId="32" hidden="1">'29'!$29:$29,'29'!$34:$35</definedName>
    <definedName name="Z_A6C4D700_0F50_48E8_93B1_E2F19E4AE254_.wvu.Rows" localSheetId="6" hidden="1">'3'!$29:$29,'3'!$34:$35</definedName>
    <definedName name="Z_A6C4D700_0F50_48E8_93B1_E2F19E4AE254_.wvu.Rows" localSheetId="33" hidden="1">'30'!$29:$29,'30'!$34:$35</definedName>
    <definedName name="Z_A6C4D700_0F50_48E8_93B1_E2F19E4AE254_.wvu.Rows" localSheetId="34" hidden="1">'31'!$29:$29,'31'!$34:$35</definedName>
    <definedName name="Z_A6C4D700_0F50_48E8_93B1_E2F19E4AE254_.wvu.Rows" localSheetId="35" hidden="1">'32'!$29:$29,'32'!$34:$35</definedName>
    <definedName name="Z_A6C4D700_0F50_48E8_93B1_E2F19E4AE254_.wvu.Rows" localSheetId="36" hidden="1">'33'!$29:$29,'33'!$34:$35</definedName>
    <definedName name="Z_A6C4D700_0F50_48E8_93B1_E2F19E4AE254_.wvu.Rows" localSheetId="37" hidden="1">'34'!$29:$29,'34'!$34:$35</definedName>
    <definedName name="Z_A6C4D700_0F50_48E8_93B1_E2F19E4AE254_.wvu.Rows" localSheetId="38" hidden="1">'35'!$29:$29,'35'!$34:$35</definedName>
    <definedName name="Z_A6C4D700_0F50_48E8_93B1_E2F19E4AE254_.wvu.Rows" localSheetId="39" hidden="1">'36'!$29:$29,'36'!$34:$35</definedName>
    <definedName name="Z_A6C4D700_0F50_48E8_93B1_E2F19E4AE254_.wvu.Rows" localSheetId="40" hidden="1">'37'!$29:$29,'37'!$34:$35</definedName>
    <definedName name="Z_A6C4D700_0F50_48E8_93B1_E2F19E4AE254_.wvu.Rows" localSheetId="41" hidden="1">'38'!$29:$29,'38'!$34:$35</definedName>
    <definedName name="Z_A6C4D700_0F50_48E8_93B1_E2F19E4AE254_.wvu.Rows" localSheetId="42" hidden="1">'39'!$29:$29,'39'!$34:$35</definedName>
    <definedName name="Z_A6C4D700_0F50_48E8_93B1_E2F19E4AE254_.wvu.Rows" localSheetId="7" hidden="1">'4'!$29:$29,'4'!$34:$35</definedName>
    <definedName name="Z_A6C4D700_0F50_48E8_93B1_E2F19E4AE254_.wvu.Rows" localSheetId="43" hidden="1">'40'!$29:$29,'40'!$34:$35</definedName>
    <definedName name="Z_A6C4D700_0F50_48E8_93B1_E2F19E4AE254_.wvu.Rows" localSheetId="44" hidden="1">'41'!$29:$29,'41'!$34:$35</definedName>
    <definedName name="Z_A6C4D700_0F50_48E8_93B1_E2F19E4AE254_.wvu.Rows" localSheetId="45" hidden="1">'42'!$29:$29,'42'!$34:$35</definedName>
    <definedName name="Z_A6C4D700_0F50_48E8_93B1_E2F19E4AE254_.wvu.Rows" localSheetId="46" hidden="1">'43'!$29:$29,'43'!$34:$35</definedName>
    <definedName name="Z_A6C4D700_0F50_48E8_93B1_E2F19E4AE254_.wvu.Rows" localSheetId="47" hidden="1">'44'!$29:$29,'44'!$34:$35</definedName>
    <definedName name="Z_A6C4D700_0F50_48E8_93B1_E2F19E4AE254_.wvu.Rows" localSheetId="48" hidden="1">'45'!$29:$29,'45'!$34:$35</definedName>
    <definedName name="Z_A6C4D700_0F50_48E8_93B1_E2F19E4AE254_.wvu.Rows" localSheetId="8" hidden="1">'5'!$29:$29,'5'!$34:$35</definedName>
    <definedName name="Z_A6C4D700_0F50_48E8_93B1_E2F19E4AE254_.wvu.Rows" localSheetId="9" hidden="1">'6'!$29:$29,'6'!$34:$35</definedName>
    <definedName name="Z_A6C4D700_0F50_48E8_93B1_E2F19E4AE254_.wvu.Rows" localSheetId="10" hidden="1">'7'!$29:$29,'7'!$34:$35</definedName>
    <definedName name="Z_A6C4D700_0F50_48E8_93B1_E2F19E4AE254_.wvu.Rows" localSheetId="11" hidden="1">'8'!$29:$29,'8'!$34:$35</definedName>
    <definedName name="Z_A6C4D700_0F50_48E8_93B1_E2F19E4AE254_.wvu.Rows" localSheetId="12" hidden="1">'9'!$29:$29,'9'!$34:$35</definedName>
    <definedName name="Z_A6C4D700_0F50_48E8_93B1_E2F19E4AE254_.wvu.Rows" localSheetId="3" hidden="1">積算内訳書!$58:$60</definedName>
    <definedName name="Z_A7A0DAE8_91FB_4E0C_848D_AA3CA8D09002_.wvu.FilterData" localSheetId="3" hidden="1">積算内訳書!$B$4:$D$49</definedName>
    <definedName name="Z_A7A0DAE8_91FB_4E0C_848D_AA3CA8D09002_.wvu.PrintArea" localSheetId="3" hidden="1">積算内訳書!$A$1:$D$57</definedName>
    <definedName name="Z_A7A0DAE8_91FB_4E0C_848D_AA3CA8D09002_.wvu.PrintArea" localSheetId="2" hidden="1">入札書!$A$1:$K$42</definedName>
    <definedName name="Z_A7A0DAE8_91FB_4E0C_848D_AA3CA8D09002_.wvu.Rows" localSheetId="4" hidden="1">'1'!$33:$34</definedName>
    <definedName name="Z_A7A0DAE8_91FB_4E0C_848D_AA3CA8D09002_.wvu.Rows" localSheetId="13" hidden="1">'10'!$29:$29,'10'!$34:$35</definedName>
    <definedName name="Z_A7A0DAE8_91FB_4E0C_848D_AA3CA8D09002_.wvu.Rows" localSheetId="14" hidden="1">'11'!$29:$29,'11'!$34:$35</definedName>
    <definedName name="Z_A7A0DAE8_91FB_4E0C_848D_AA3CA8D09002_.wvu.Rows" localSheetId="15" hidden="1">'12'!$29:$29,'12'!$34:$35</definedName>
    <definedName name="Z_A7A0DAE8_91FB_4E0C_848D_AA3CA8D09002_.wvu.Rows" localSheetId="16" hidden="1">'13'!$29:$29,'13'!$34:$35</definedName>
    <definedName name="Z_A7A0DAE8_91FB_4E0C_848D_AA3CA8D09002_.wvu.Rows" localSheetId="17" hidden="1">'14'!$29:$29,'14'!$34:$35</definedName>
    <definedName name="Z_A7A0DAE8_91FB_4E0C_848D_AA3CA8D09002_.wvu.Rows" localSheetId="18" hidden="1">'15'!$29:$29,'15'!$34:$35</definedName>
    <definedName name="Z_A7A0DAE8_91FB_4E0C_848D_AA3CA8D09002_.wvu.Rows" localSheetId="19" hidden="1">'16'!$29:$29,'16'!$34:$35</definedName>
    <definedName name="Z_A7A0DAE8_91FB_4E0C_848D_AA3CA8D09002_.wvu.Rows" localSheetId="20" hidden="1">'17'!$29:$29,'17'!$34:$35</definedName>
    <definedName name="Z_A7A0DAE8_91FB_4E0C_848D_AA3CA8D09002_.wvu.Rows" localSheetId="21" hidden="1">'18'!$29:$29,'18'!$34:$35</definedName>
    <definedName name="Z_A7A0DAE8_91FB_4E0C_848D_AA3CA8D09002_.wvu.Rows" localSheetId="22" hidden="1">'19'!$29:$29,'19'!$34:$35</definedName>
    <definedName name="Z_A7A0DAE8_91FB_4E0C_848D_AA3CA8D09002_.wvu.Rows" localSheetId="5" hidden="1">'2'!$29:$29,'2'!$34:$35</definedName>
    <definedName name="Z_A7A0DAE8_91FB_4E0C_848D_AA3CA8D09002_.wvu.Rows" localSheetId="23" hidden="1">'20'!$29:$29,'20'!$34:$35</definedName>
    <definedName name="Z_A7A0DAE8_91FB_4E0C_848D_AA3CA8D09002_.wvu.Rows" localSheetId="24" hidden="1">'21'!$29:$29,'21'!$34:$35</definedName>
    <definedName name="Z_A7A0DAE8_91FB_4E0C_848D_AA3CA8D09002_.wvu.Rows" localSheetId="25" hidden="1">'22'!$29:$29,'22'!$34:$35</definedName>
    <definedName name="Z_A7A0DAE8_91FB_4E0C_848D_AA3CA8D09002_.wvu.Rows" localSheetId="26" hidden="1">'23'!$29:$29,'23'!$34:$35</definedName>
    <definedName name="Z_A7A0DAE8_91FB_4E0C_848D_AA3CA8D09002_.wvu.Rows" localSheetId="27" hidden="1">'24'!$29:$29,'24'!$34:$35</definedName>
    <definedName name="Z_A7A0DAE8_91FB_4E0C_848D_AA3CA8D09002_.wvu.Rows" localSheetId="28" hidden="1">'25'!$29:$29,'25'!$34:$35</definedName>
    <definedName name="Z_A7A0DAE8_91FB_4E0C_848D_AA3CA8D09002_.wvu.Rows" localSheetId="29" hidden="1">'26'!$29:$29,'26'!$34:$35</definedName>
    <definedName name="Z_A7A0DAE8_91FB_4E0C_848D_AA3CA8D09002_.wvu.Rows" localSheetId="30" hidden="1">'27'!$29:$29,'27'!$34:$35</definedName>
    <definedName name="Z_A7A0DAE8_91FB_4E0C_848D_AA3CA8D09002_.wvu.Rows" localSheetId="31" hidden="1">'28'!$29:$29,'28'!$34:$35</definedName>
    <definedName name="Z_A7A0DAE8_91FB_4E0C_848D_AA3CA8D09002_.wvu.Rows" localSheetId="32" hidden="1">'29'!$29:$29,'29'!$34:$35</definedName>
    <definedName name="Z_A7A0DAE8_91FB_4E0C_848D_AA3CA8D09002_.wvu.Rows" localSheetId="6" hidden="1">'3'!$29:$29,'3'!$34:$35</definedName>
    <definedName name="Z_A7A0DAE8_91FB_4E0C_848D_AA3CA8D09002_.wvu.Rows" localSheetId="33" hidden="1">'30'!$29:$29,'30'!$34:$35</definedName>
    <definedName name="Z_A7A0DAE8_91FB_4E0C_848D_AA3CA8D09002_.wvu.Rows" localSheetId="34" hidden="1">'31'!$29:$29,'31'!$34:$35</definedName>
    <definedName name="Z_A7A0DAE8_91FB_4E0C_848D_AA3CA8D09002_.wvu.Rows" localSheetId="35" hidden="1">'32'!$29:$29,'32'!$34:$35</definedName>
    <definedName name="Z_A7A0DAE8_91FB_4E0C_848D_AA3CA8D09002_.wvu.Rows" localSheetId="36" hidden="1">'33'!$29:$29,'33'!$34:$35</definedName>
    <definedName name="Z_A7A0DAE8_91FB_4E0C_848D_AA3CA8D09002_.wvu.Rows" localSheetId="37" hidden="1">'34'!$29:$29,'34'!$34:$35</definedName>
    <definedName name="Z_A7A0DAE8_91FB_4E0C_848D_AA3CA8D09002_.wvu.Rows" localSheetId="38" hidden="1">'35'!$29:$29,'35'!$34:$35</definedName>
    <definedName name="Z_A7A0DAE8_91FB_4E0C_848D_AA3CA8D09002_.wvu.Rows" localSheetId="39" hidden="1">'36'!$29:$29,'36'!$34:$35</definedName>
    <definedName name="Z_A7A0DAE8_91FB_4E0C_848D_AA3CA8D09002_.wvu.Rows" localSheetId="40" hidden="1">'37'!$29:$29,'37'!$34:$35</definedName>
    <definedName name="Z_A7A0DAE8_91FB_4E0C_848D_AA3CA8D09002_.wvu.Rows" localSheetId="41" hidden="1">'38'!$29:$29,'38'!$34:$35</definedName>
    <definedName name="Z_A7A0DAE8_91FB_4E0C_848D_AA3CA8D09002_.wvu.Rows" localSheetId="42" hidden="1">'39'!$29:$29,'39'!$34:$35</definedName>
    <definedName name="Z_A7A0DAE8_91FB_4E0C_848D_AA3CA8D09002_.wvu.Rows" localSheetId="7" hidden="1">'4'!$29:$29,'4'!$34:$35</definedName>
    <definedName name="Z_A7A0DAE8_91FB_4E0C_848D_AA3CA8D09002_.wvu.Rows" localSheetId="43" hidden="1">'40'!$29:$29,'40'!$34:$35</definedName>
    <definedName name="Z_A7A0DAE8_91FB_4E0C_848D_AA3CA8D09002_.wvu.Rows" localSheetId="44" hidden="1">'41'!$29:$29,'41'!$34:$35</definedName>
    <definedName name="Z_A7A0DAE8_91FB_4E0C_848D_AA3CA8D09002_.wvu.Rows" localSheetId="45" hidden="1">'42'!$29:$29,'42'!$34:$35</definedName>
    <definedName name="Z_A7A0DAE8_91FB_4E0C_848D_AA3CA8D09002_.wvu.Rows" localSheetId="46" hidden="1">'43'!$29:$29,'43'!$34:$35</definedName>
    <definedName name="Z_A7A0DAE8_91FB_4E0C_848D_AA3CA8D09002_.wvu.Rows" localSheetId="47" hidden="1">'44'!$29:$29,'44'!$34:$35</definedName>
    <definedName name="Z_A7A0DAE8_91FB_4E0C_848D_AA3CA8D09002_.wvu.Rows" localSheetId="48" hidden="1">'45'!$29:$29,'45'!$34:$35</definedName>
    <definedName name="Z_A7A0DAE8_91FB_4E0C_848D_AA3CA8D09002_.wvu.Rows" localSheetId="8" hidden="1">'5'!$29:$29,'5'!$34:$35</definedName>
    <definedName name="Z_A7A0DAE8_91FB_4E0C_848D_AA3CA8D09002_.wvu.Rows" localSheetId="9" hidden="1">'6'!$29:$29,'6'!$34:$35</definedName>
    <definedName name="Z_A7A0DAE8_91FB_4E0C_848D_AA3CA8D09002_.wvu.Rows" localSheetId="10" hidden="1">'7'!$29:$29,'7'!$34:$35</definedName>
    <definedName name="Z_A7A0DAE8_91FB_4E0C_848D_AA3CA8D09002_.wvu.Rows" localSheetId="11" hidden="1">'8'!$29:$29,'8'!$34:$35</definedName>
    <definedName name="Z_A7A0DAE8_91FB_4E0C_848D_AA3CA8D09002_.wvu.Rows" localSheetId="12" hidden="1">'9'!$29:$29,'9'!$34:$35</definedName>
    <definedName name="Z_A7A0DAE8_91FB_4E0C_848D_AA3CA8D09002_.wvu.Rows" localSheetId="3" hidden="1">積算内訳書!$58:$60</definedName>
    <definedName name="Z_ACB50A88_D5D9_4A69_B386_D643F791419F_.wvu.FilterData" localSheetId="3" hidden="1">積算内訳書!$B$4:$D$49</definedName>
    <definedName name="Z_ACB50A88_D5D9_4A69_B386_D643F791419F_.wvu.PrintArea" localSheetId="3" hidden="1">積算内訳書!$A$1:$D$57</definedName>
    <definedName name="Z_ACB50A88_D5D9_4A69_B386_D643F791419F_.wvu.PrintArea" localSheetId="2" hidden="1">入札書!$A$1:$K$42</definedName>
    <definedName name="Z_ACB50A88_D5D9_4A69_B386_D643F791419F_.wvu.Rows" localSheetId="4" hidden="1">'1'!$33:$34</definedName>
    <definedName name="Z_ACB50A88_D5D9_4A69_B386_D643F791419F_.wvu.Rows" localSheetId="13" hidden="1">'10'!$29:$29,'10'!$34:$35</definedName>
    <definedName name="Z_ACB50A88_D5D9_4A69_B386_D643F791419F_.wvu.Rows" localSheetId="14" hidden="1">'11'!$29:$29,'11'!$34:$35</definedName>
    <definedName name="Z_ACB50A88_D5D9_4A69_B386_D643F791419F_.wvu.Rows" localSheetId="15" hidden="1">'12'!$29:$29,'12'!$34:$35</definedName>
    <definedName name="Z_ACB50A88_D5D9_4A69_B386_D643F791419F_.wvu.Rows" localSheetId="16" hidden="1">'13'!$29:$29,'13'!$34:$35</definedName>
    <definedName name="Z_ACB50A88_D5D9_4A69_B386_D643F791419F_.wvu.Rows" localSheetId="17" hidden="1">'14'!$29:$29,'14'!$34:$35</definedName>
    <definedName name="Z_ACB50A88_D5D9_4A69_B386_D643F791419F_.wvu.Rows" localSheetId="18" hidden="1">'15'!$29:$29,'15'!$34:$35</definedName>
    <definedName name="Z_ACB50A88_D5D9_4A69_B386_D643F791419F_.wvu.Rows" localSheetId="19" hidden="1">'16'!$29:$29,'16'!$34:$35</definedName>
    <definedName name="Z_ACB50A88_D5D9_4A69_B386_D643F791419F_.wvu.Rows" localSheetId="20" hidden="1">'17'!$29:$29,'17'!$34:$35</definedName>
    <definedName name="Z_ACB50A88_D5D9_4A69_B386_D643F791419F_.wvu.Rows" localSheetId="21" hidden="1">'18'!$29:$29,'18'!$34:$35</definedName>
    <definedName name="Z_ACB50A88_D5D9_4A69_B386_D643F791419F_.wvu.Rows" localSheetId="22" hidden="1">'19'!$29:$29,'19'!$34:$35</definedName>
    <definedName name="Z_ACB50A88_D5D9_4A69_B386_D643F791419F_.wvu.Rows" localSheetId="5" hidden="1">'2'!$29:$29,'2'!$34:$35</definedName>
    <definedName name="Z_ACB50A88_D5D9_4A69_B386_D643F791419F_.wvu.Rows" localSheetId="23" hidden="1">'20'!$29:$29,'20'!$34:$35</definedName>
    <definedName name="Z_ACB50A88_D5D9_4A69_B386_D643F791419F_.wvu.Rows" localSheetId="24" hidden="1">'21'!$29:$29,'21'!$34:$35</definedName>
    <definedName name="Z_ACB50A88_D5D9_4A69_B386_D643F791419F_.wvu.Rows" localSheetId="25" hidden="1">'22'!$29:$29,'22'!$34:$35</definedName>
    <definedName name="Z_ACB50A88_D5D9_4A69_B386_D643F791419F_.wvu.Rows" localSheetId="26" hidden="1">'23'!$29:$29,'23'!$34:$35</definedName>
    <definedName name="Z_ACB50A88_D5D9_4A69_B386_D643F791419F_.wvu.Rows" localSheetId="27" hidden="1">'24'!$29:$29,'24'!$34:$35</definedName>
    <definedName name="Z_ACB50A88_D5D9_4A69_B386_D643F791419F_.wvu.Rows" localSheetId="28" hidden="1">'25'!$29:$29,'25'!$34:$35</definedName>
    <definedName name="Z_ACB50A88_D5D9_4A69_B386_D643F791419F_.wvu.Rows" localSheetId="29" hidden="1">'26'!$29:$29,'26'!$34:$35</definedName>
    <definedName name="Z_ACB50A88_D5D9_4A69_B386_D643F791419F_.wvu.Rows" localSheetId="30" hidden="1">'27'!$29:$29,'27'!$34:$35</definedName>
    <definedName name="Z_ACB50A88_D5D9_4A69_B386_D643F791419F_.wvu.Rows" localSheetId="31" hidden="1">'28'!$29:$29,'28'!$34:$35</definedName>
    <definedName name="Z_ACB50A88_D5D9_4A69_B386_D643F791419F_.wvu.Rows" localSheetId="32" hidden="1">'29'!$29:$29,'29'!$34:$35</definedName>
    <definedName name="Z_ACB50A88_D5D9_4A69_B386_D643F791419F_.wvu.Rows" localSheetId="6" hidden="1">'3'!$29:$29,'3'!$34:$35</definedName>
    <definedName name="Z_ACB50A88_D5D9_4A69_B386_D643F791419F_.wvu.Rows" localSheetId="33" hidden="1">'30'!$29:$29,'30'!$34:$35</definedName>
    <definedName name="Z_ACB50A88_D5D9_4A69_B386_D643F791419F_.wvu.Rows" localSheetId="34" hidden="1">'31'!$29:$29,'31'!$34:$35</definedName>
    <definedName name="Z_ACB50A88_D5D9_4A69_B386_D643F791419F_.wvu.Rows" localSheetId="35" hidden="1">'32'!$29:$29,'32'!$34:$35</definedName>
    <definedName name="Z_ACB50A88_D5D9_4A69_B386_D643F791419F_.wvu.Rows" localSheetId="36" hidden="1">'33'!$29:$29,'33'!$34:$35</definedName>
    <definedName name="Z_ACB50A88_D5D9_4A69_B386_D643F791419F_.wvu.Rows" localSheetId="37" hidden="1">'34'!$29:$29,'34'!$34:$35</definedName>
    <definedName name="Z_ACB50A88_D5D9_4A69_B386_D643F791419F_.wvu.Rows" localSheetId="38" hidden="1">'35'!$29:$29,'35'!$34:$35</definedName>
    <definedName name="Z_ACB50A88_D5D9_4A69_B386_D643F791419F_.wvu.Rows" localSheetId="39" hidden="1">'36'!$29:$29,'36'!$34:$35</definedName>
    <definedName name="Z_ACB50A88_D5D9_4A69_B386_D643F791419F_.wvu.Rows" localSheetId="40" hidden="1">'37'!$29:$29,'37'!$34:$35</definedName>
    <definedName name="Z_ACB50A88_D5D9_4A69_B386_D643F791419F_.wvu.Rows" localSheetId="41" hidden="1">'38'!$29:$29,'38'!$34:$35</definedName>
    <definedName name="Z_ACB50A88_D5D9_4A69_B386_D643F791419F_.wvu.Rows" localSheetId="42" hidden="1">'39'!$29:$29,'39'!$34:$35</definedName>
    <definedName name="Z_ACB50A88_D5D9_4A69_B386_D643F791419F_.wvu.Rows" localSheetId="7" hidden="1">'4'!$29:$29,'4'!$34:$35</definedName>
    <definedName name="Z_ACB50A88_D5D9_4A69_B386_D643F791419F_.wvu.Rows" localSheetId="43" hidden="1">'40'!$29:$29,'40'!$34:$35</definedName>
    <definedName name="Z_ACB50A88_D5D9_4A69_B386_D643F791419F_.wvu.Rows" localSheetId="44" hidden="1">'41'!$29:$29,'41'!$34:$35</definedName>
    <definedName name="Z_ACB50A88_D5D9_4A69_B386_D643F791419F_.wvu.Rows" localSheetId="45" hidden="1">'42'!$29:$29,'42'!$34:$35</definedName>
    <definedName name="Z_ACB50A88_D5D9_4A69_B386_D643F791419F_.wvu.Rows" localSheetId="46" hidden="1">'43'!$29:$29,'43'!$34:$35</definedName>
    <definedName name="Z_ACB50A88_D5D9_4A69_B386_D643F791419F_.wvu.Rows" localSheetId="47" hidden="1">'44'!$29:$29,'44'!$34:$35</definedName>
    <definedName name="Z_ACB50A88_D5D9_4A69_B386_D643F791419F_.wvu.Rows" localSheetId="48" hidden="1">'45'!$29:$29,'45'!$34:$35</definedName>
    <definedName name="Z_ACB50A88_D5D9_4A69_B386_D643F791419F_.wvu.Rows" localSheetId="8" hidden="1">'5'!$29:$29,'5'!$34:$35</definedName>
    <definedName name="Z_ACB50A88_D5D9_4A69_B386_D643F791419F_.wvu.Rows" localSheetId="9" hidden="1">'6'!$29:$29,'6'!$34:$35</definedName>
    <definedName name="Z_ACB50A88_D5D9_4A69_B386_D643F791419F_.wvu.Rows" localSheetId="10" hidden="1">'7'!$29:$29,'7'!$34:$35</definedName>
    <definedName name="Z_ACB50A88_D5D9_4A69_B386_D643F791419F_.wvu.Rows" localSheetId="11" hidden="1">'8'!$29:$29,'8'!$34:$35</definedName>
    <definedName name="Z_ACB50A88_D5D9_4A69_B386_D643F791419F_.wvu.Rows" localSheetId="12" hidden="1">'9'!$29:$29,'9'!$34:$35</definedName>
    <definedName name="Z_ACB50A88_D5D9_4A69_B386_D643F791419F_.wvu.Rows" localSheetId="3" hidden="1">積算内訳書!$58:$60</definedName>
    <definedName name="Z_ADE7F7C8_9DC9_4AB8_9236_EF4A163DB19D_.wvu.FilterData" localSheetId="3" hidden="1">積算内訳書!$B$4:$D$49</definedName>
    <definedName name="Z_ADE7F7C8_9DC9_4AB8_9236_EF4A163DB19D_.wvu.PrintArea" localSheetId="3" hidden="1">積算内訳書!$A$1:$D$57</definedName>
    <definedName name="Z_ADE7F7C8_9DC9_4AB8_9236_EF4A163DB19D_.wvu.PrintArea" localSheetId="2" hidden="1">入札書!$A$1:$K$42</definedName>
    <definedName name="Z_ADE7F7C8_9DC9_4AB8_9236_EF4A163DB19D_.wvu.Rows" localSheetId="4" hidden="1">'1'!$33:$34</definedName>
    <definedName name="Z_ADE7F7C8_9DC9_4AB8_9236_EF4A163DB19D_.wvu.Rows" localSheetId="13" hidden="1">'10'!$29:$29,'10'!$34:$35</definedName>
    <definedName name="Z_ADE7F7C8_9DC9_4AB8_9236_EF4A163DB19D_.wvu.Rows" localSheetId="14" hidden="1">'11'!$29:$29,'11'!$34:$35</definedName>
    <definedName name="Z_ADE7F7C8_9DC9_4AB8_9236_EF4A163DB19D_.wvu.Rows" localSheetId="15" hidden="1">'12'!$29:$29,'12'!$34:$35</definedName>
    <definedName name="Z_ADE7F7C8_9DC9_4AB8_9236_EF4A163DB19D_.wvu.Rows" localSheetId="16" hidden="1">'13'!$29:$29,'13'!$34:$35</definedName>
    <definedName name="Z_ADE7F7C8_9DC9_4AB8_9236_EF4A163DB19D_.wvu.Rows" localSheetId="17" hidden="1">'14'!$29:$29,'14'!$34:$35</definedName>
    <definedName name="Z_ADE7F7C8_9DC9_4AB8_9236_EF4A163DB19D_.wvu.Rows" localSheetId="18" hidden="1">'15'!$29:$29,'15'!$34:$35</definedName>
    <definedName name="Z_ADE7F7C8_9DC9_4AB8_9236_EF4A163DB19D_.wvu.Rows" localSheetId="19" hidden="1">'16'!$29:$29,'16'!$34:$35</definedName>
    <definedName name="Z_ADE7F7C8_9DC9_4AB8_9236_EF4A163DB19D_.wvu.Rows" localSheetId="20" hidden="1">'17'!$29:$29,'17'!$34:$35</definedName>
    <definedName name="Z_ADE7F7C8_9DC9_4AB8_9236_EF4A163DB19D_.wvu.Rows" localSheetId="21" hidden="1">'18'!$29:$29,'18'!$34:$35</definedName>
    <definedName name="Z_ADE7F7C8_9DC9_4AB8_9236_EF4A163DB19D_.wvu.Rows" localSheetId="22" hidden="1">'19'!$29:$29,'19'!$34:$35</definedName>
    <definedName name="Z_ADE7F7C8_9DC9_4AB8_9236_EF4A163DB19D_.wvu.Rows" localSheetId="5" hidden="1">'2'!$29:$29,'2'!$34:$35</definedName>
    <definedName name="Z_ADE7F7C8_9DC9_4AB8_9236_EF4A163DB19D_.wvu.Rows" localSheetId="23" hidden="1">'20'!$29:$29,'20'!$34:$35</definedName>
    <definedName name="Z_ADE7F7C8_9DC9_4AB8_9236_EF4A163DB19D_.wvu.Rows" localSheetId="24" hidden="1">'21'!$29:$29,'21'!$34:$35</definedName>
    <definedName name="Z_ADE7F7C8_9DC9_4AB8_9236_EF4A163DB19D_.wvu.Rows" localSheetId="25" hidden="1">'22'!$29:$29,'22'!$34:$35</definedName>
    <definedName name="Z_ADE7F7C8_9DC9_4AB8_9236_EF4A163DB19D_.wvu.Rows" localSheetId="26" hidden="1">'23'!$29:$29,'23'!$34:$35</definedName>
    <definedName name="Z_ADE7F7C8_9DC9_4AB8_9236_EF4A163DB19D_.wvu.Rows" localSheetId="27" hidden="1">'24'!$29:$29,'24'!$34:$35</definedName>
    <definedName name="Z_ADE7F7C8_9DC9_4AB8_9236_EF4A163DB19D_.wvu.Rows" localSheetId="28" hidden="1">'25'!$29:$29,'25'!$34:$35</definedName>
    <definedName name="Z_ADE7F7C8_9DC9_4AB8_9236_EF4A163DB19D_.wvu.Rows" localSheetId="29" hidden="1">'26'!$29:$29,'26'!$34:$35</definedName>
    <definedName name="Z_ADE7F7C8_9DC9_4AB8_9236_EF4A163DB19D_.wvu.Rows" localSheetId="30" hidden="1">'27'!$29:$29,'27'!$34:$35</definedName>
    <definedName name="Z_ADE7F7C8_9DC9_4AB8_9236_EF4A163DB19D_.wvu.Rows" localSheetId="31" hidden="1">'28'!$29:$29,'28'!$34:$35</definedName>
    <definedName name="Z_ADE7F7C8_9DC9_4AB8_9236_EF4A163DB19D_.wvu.Rows" localSheetId="32" hidden="1">'29'!$29:$29,'29'!$34:$35</definedName>
    <definedName name="Z_ADE7F7C8_9DC9_4AB8_9236_EF4A163DB19D_.wvu.Rows" localSheetId="6" hidden="1">'3'!$29:$29,'3'!$34:$35</definedName>
    <definedName name="Z_ADE7F7C8_9DC9_4AB8_9236_EF4A163DB19D_.wvu.Rows" localSheetId="33" hidden="1">'30'!$29:$29,'30'!$34:$35</definedName>
    <definedName name="Z_ADE7F7C8_9DC9_4AB8_9236_EF4A163DB19D_.wvu.Rows" localSheetId="34" hidden="1">'31'!$29:$29,'31'!$34:$35</definedName>
    <definedName name="Z_ADE7F7C8_9DC9_4AB8_9236_EF4A163DB19D_.wvu.Rows" localSheetId="35" hidden="1">'32'!$29:$29,'32'!$34:$35</definedName>
    <definedName name="Z_ADE7F7C8_9DC9_4AB8_9236_EF4A163DB19D_.wvu.Rows" localSheetId="36" hidden="1">'33'!$29:$29,'33'!$34:$35</definedName>
    <definedName name="Z_ADE7F7C8_9DC9_4AB8_9236_EF4A163DB19D_.wvu.Rows" localSheetId="37" hidden="1">'34'!$29:$29,'34'!$34:$35</definedName>
    <definedName name="Z_ADE7F7C8_9DC9_4AB8_9236_EF4A163DB19D_.wvu.Rows" localSheetId="38" hidden="1">'35'!$29:$29,'35'!$34:$35</definedName>
    <definedName name="Z_ADE7F7C8_9DC9_4AB8_9236_EF4A163DB19D_.wvu.Rows" localSheetId="39" hidden="1">'36'!$29:$29,'36'!$34:$35</definedName>
    <definedName name="Z_ADE7F7C8_9DC9_4AB8_9236_EF4A163DB19D_.wvu.Rows" localSheetId="40" hidden="1">'37'!$29:$29,'37'!$34:$35</definedName>
    <definedName name="Z_ADE7F7C8_9DC9_4AB8_9236_EF4A163DB19D_.wvu.Rows" localSheetId="41" hidden="1">'38'!$29:$29,'38'!$34:$35</definedName>
    <definedName name="Z_ADE7F7C8_9DC9_4AB8_9236_EF4A163DB19D_.wvu.Rows" localSheetId="42" hidden="1">'39'!$29:$29,'39'!$34:$35</definedName>
    <definedName name="Z_ADE7F7C8_9DC9_4AB8_9236_EF4A163DB19D_.wvu.Rows" localSheetId="7" hidden="1">'4'!$29:$29,'4'!$34:$35</definedName>
    <definedName name="Z_ADE7F7C8_9DC9_4AB8_9236_EF4A163DB19D_.wvu.Rows" localSheetId="43" hidden="1">'40'!$29:$29,'40'!$34:$35</definedName>
    <definedName name="Z_ADE7F7C8_9DC9_4AB8_9236_EF4A163DB19D_.wvu.Rows" localSheetId="44" hidden="1">'41'!$29:$29,'41'!$34:$35</definedName>
    <definedName name="Z_ADE7F7C8_9DC9_4AB8_9236_EF4A163DB19D_.wvu.Rows" localSheetId="45" hidden="1">'42'!$29:$29,'42'!$34:$35</definedName>
    <definedName name="Z_ADE7F7C8_9DC9_4AB8_9236_EF4A163DB19D_.wvu.Rows" localSheetId="46" hidden="1">'43'!$29:$29,'43'!$34:$35</definedName>
    <definedName name="Z_ADE7F7C8_9DC9_4AB8_9236_EF4A163DB19D_.wvu.Rows" localSheetId="47" hidden="1">'44'!$29:$29,'44'!$34:$35</definedName>
    <definedName name="Z_ADE7F7C8_9DC9_4AB8_9236_EF4A163DB19D_.wvu.Rows" localSheetId="48" hidden="1">'45'!$29:$29,'45'!$34:$35</definedName>
    <definedName name="Z_ADE7F7C8_9DC9_4AB8_9236_EF4A163DB19D_.wvu.Rows" localSheetId="8" hidden="1">'5'!$29:$29,'5'!$34:$35</definedName>
    <definedName name="Z_ADE7F7C8_9DC9_4AB8_9236_EF4A163DB19D_.wvu.Rows" localSheetId="9" hidden="1">'6'!$29:$29,'6'!$34:$35</definedName>
    <definedName name="Z_ADE7F7C8_9DC9_4AB8_9236_EF4A163DB19D_.wvu.Rows" localSheetId="10" hidden="1">'7'!$29:$29,'7'!$34:$35</definedName>
    <definedName name="Z_ADE7F7C8_9DC9_4AB8_9236_EF4A163DB19D_.wvu.Rows" localSheetId="11" hidden="1">'8'!$29:$29,'8'!$34:$35</definedName>
    <definedName name="Z_ADE7F7C8_9DC9_4AB8_9236_EF4A163DB19D_.wvu.Rows" localSheetId="12" hidden="1">'9'!$29:$29,'9'!$34:$35</definedName>
    <definedName name="Z_ADE7F7C8_9DC9_4AB8_9236_EF4A163DB19D_.wvu.Rows" localSheetId="3" hidden="1">積算内訳書!$58:$60</definedName>
    <definedName name="Z_B32CA1E7_7592_422C_AD63_C120B7F1E7A4_.wvu.FilterData" localSheetId="3" hidden="1">積算内訳書!$B$4:$D$49</definedName>
    <definedName name="Z_B32CA1E7_7592_422C_AD63_C120B7F1E7A4_.wvu.PrintArea" localSheetId="3" hidden="1">積算内訳書!$A$1:$D$57</definedName>
    <definedName name="Z_B32CA1E7_7592_422C_AD63_C120B7F1E7A4_.wvu.PrintArea" localSheetId="2" hidden="1">入札書!$A$1:$K$42</definedName>
    <definedName name="Z_B32CA1E7_7592_422C_AD63_C120B7F1E7A4_.wvu.Rows" localSheetId="4" hidden="1">'1'!$33:$34</definedName>
    <definedName name="Z_B32CA1E7_7592_422C_AD63_C120B7F1E7A4_.wvu.Rows" localSheetId="13" hidden="1">'10'!$29:$29,'10'!$34:$35</definedName>
    <definedName name="Z_B32CA1E7_7592_422C_AD63_C120B7F1E7A4_.wvu.Rows" localSheetId="14" hidden="1">'11'!$29:$29,'11'!$34:$35</definedName>
    <definedName name="Z_B32CA1E7_7592_422C_AD63_C120B7F1E7A4_.wvu.Rows" localSheetId="15" hidden="1">'12'!$29:$29,'12'!$34:$35</definedName>
    <definedName name="Z_B32CA1E7_7592_422C_AD63_C120B7F1E7A4_.wvu.Rows" localSheetId="16" hidden="1">'13'!$29:$29,'13'!$34:$35</definedName>
    <definedName name="Z_B32CA1E7_7592_422C_AD63_C120B7F1E7A4_.wvu.Rows" localSheetId="17" hidden="1">'14'!$29:$29,'14'!$34:$35</definedName>
    <definedName name="Z_B32CA1E7_7592_422C_AD63_C120B7F1E7A4_.wvu.Rows" localSheetId="18" hidden="1">'15'!$29:$29,'15'!$34:$35</definedName>
    <definedName name="Z_B32CA1E7_7592_422C_AD63_C120B7F1E7A4_.wvu.Rows" localSheetId="19" hidden="1">'16'!$29:$29,'16'!$34:$35</definedName>
    <definedName name="Z_B32CA1E7_7592_422C_AD63_C120B7F1E7A4_.wvu.Rows" localSheetId="20" hidden="1">'17'!$29:$29,'17'!$34:$35</definedName>
    <definedName name="Z_B32CA1E7_7592_422C_AD63_C120B7F1E7A4_.wvu.Rows" localSheetId="21" hidden="1">'18'!$29:$29,'18'!$34:$35</definedName>
    <definedName name="Z_B32CA1E7_7592_422C_AD63_C120B7F1E7A4_.wvu.Rows" localSheetId="22" hidden="1">'19'!$29:$29,'19'!$34:$35</definedName>
    <definedName name="Z_B32CA1E7_7592_422C_AD63_C120B7F1E7A4_.wvu.Rows" localSheetId="5" hidden="1">'2'!$29:$29,'2'!$34:$35</definedName>
    <definedName name="Z_B32CA1E7_7592_422C_AD63_C120B7F1E7A4_.wvu.Rows" localSheetId="23" hidden="1">'20'!$29:$29,'20'!$34:$35</definedName>
    <definedName name="Z_B32CA1E7_7592_422C_AD63_C120B7F1E7A4_.wvu.Rows" localSheetId="24" hidden="1">'21'!$29:$29,'21'!$34:$35</definedName>
    <definedName name="Z_B32CA1E7_7592_422C_AD63_C120B7F1E7A4_.wvu.Rows" localSheetId="25" hidden="1">'22'!$29:$29,'22'!$34:$35</definedName>
    <definedName name="Z_B32CA1E7_7592_422C_AD63_C120B7F1E7A4_.wvu.Rows" localSheetId="26" hidden="1">'23'!$29:$29,'23'!$34:$35</definedName>
    <definedName name="Z_B32CA1E7_7592_422C_AD63_C120B7F1E7A4_.wvu.Rows" localSheetId="27" hidden="1">'24'!$29:$29,'24'!$34:$35</definedName>
    <definedName name="Z_B32CA1E7_7592_422C_AD63_C120B7F1E7A4_.wvu.Rows" localSheetId="28" hidden="1">'25'!$29:$29,'25'!$34:$35</definedName>
    <definedName name="Z_B32CA1E7_7592_422C_AD63_C120B7F1E7A4_.wvu.Rows" localSheetId="29" hidden="1">'26'!$29:$29,'26'!$34:$35</definedName>
    <definedName name="Z_B32CA1E7_7592_422C_AD63_C120B7F1E7A4_.wvu.Rows" localSheetId="30" hidden="1">'27'!$29:$29,'27'!$34:$35</definedName>
    <definedName name="Z_B32CA1E7_7592_422C_AD63_C120B7F1E7A4_.wvu.Rows" localSheetId="31" hidden="1">'28'!$29:$29,'28'!$34:$35</definedName>
    <definedName name="Z_B32CA1E7_7592_422C_AD63_C120B7F1E7A4_.wvu.Rows" localSheetId="32" hidden="1">'29'!$29:$29,'29'!$34:$35</definedName>
    <definedName name="Z_B32CA1E7_7592_422C_AD63_C120B7F1E7A4_.wvu.Rows" localSheetId="6" hidden="1">'3'!$29:$29,'3'!$34:$35</definedName>
    <definedName name="Z_B32CA1E7_7592_422C_AD63_C120B7F1E7A4_.wvu.Rows" localSheetId="33" hidden="1">'30'!$29:$29,'30'!$34:$35</definedName>
    <definedName name="Z_B32CA1E7_7592_422C_AD63_C120B7F1E7A4_.wvu.Rows" localSheetId="34" hidden="1">'31'!$29:$29,'31'!$34:$35</definedName>
    <definedName name="Z_B32CA1E7_7592_422C_AD63_C120B7F1E7A4_.wvu.Rows" localSheetId="35" hidden="1">'32'!$29:$29,'32'!$34:$35</definedName>
    <definedName name="Z_B32CA1E7_7592_422C_AD63_C120B7F1E7A4_.wvu.Rows" localSheetId="36" hidden="1">'33'!$29:$29,'33'!$34:$35</definedName>
    <definedName name="Z_B32CA1E7_7592_422C_AD63_C120B7F1E7A4_.wvu.Rows" localSheetId="37" hidden="1">'34'!$29:$29,'34'!$34:$35</definedName>
    <definedName name="Z_B32CA1E7_7592_422C_AD63_C120B7F1E7A4_.wvu.Rows" localSheetId="38" hidden="1">'35'!$29:$29,'35'!$34:$35</definedName>
    <definedName name="Z_B32CA1E7_7592_422C_AD63_C120B7F1E7A4_.wvu.Rows" localSheetId="39" hidden="1">'36'!$29:$29,'36'!$34:$35</definedName>
    <definedName name="Z_B32CA1E7_7592_422C_AD63_C120B7F1E7A4_.wvu.Rows" localSheetId="40" hidden="1">'37'!$29:$29,'37'!$34:$35</definedName>
    <definedName name="Z_B32CA1E7_7592_422C_AD63_C120B7F1E7A4_.wvu.Rows" localSheetId="41" hidden="1">'38'!$29:$29,'38'!$34:$35</definedName>
    <definedName name="Z_B32CA1E7_7592_422C_AD63_C120B7F1E7A4_.wvu.Rows" localSheetId="42" hidden="1">'39'!$29:$29,'39'!$34:$35</definedName>
    <definedName name="Z_B32CA1E7_7592_422C_AD63_C120B7F1E7A4_.wvu.Rows" localSheetId="7" hidden="1">'4'!$29:$29,'4'!$34:$35</definedName>
    <definedName name="Z_B32CA1E7_7592_422C_AD63_C120B7F1E7A4_.wvu.Rows" localSheetId="43" hidden="1">'40'!$29:$29,'40'!$34:$35</definedName>
    <definedName name="Z_B32CA1E7_7592_422C_AD63_C120B7F1E7A4_.wvu.Rows" localSheetId="44" hidden="1">'41'!$29:$29,'41'!$34:$35</definedName>
    <definedName name="Z_B32CA1E7_7592_422C_AD63_C120B7F1E7A4_.wvu.Rows" localSheetId="45" hidden="1">'42'!$29:$29,'42'!$34:$35</definedName>
    <definedName name="Z_B32CA1E7_7592_422C_AD63_C120B7F1E7A4_.wvu.Rows" localSheetId="46" hidden="1">'43'!$29:$29,'43'!$34:$35</definedName>
    <definedName name="Z_B32CA1E7_7592_422C_AD63_C120B7F1E7A4_.wvu.Rows" localSheetId="47" hidden="1">'44'!$29:$29,'44'!$34:$35</definedName>
    <definedName name="Z_B32CA1E7_7592_422C_AD63_C120B7F1E7A4_.wvu.Rows" localSheetId="48" hidden="1">'45'!$29:$29,'45'!$34:$35</definedName>
    <definedName name="Z_B32CA1E7_7592_422C_AD63_C120B7F1E7A4_.wvu.Rows" localSheetId="8" hidden="1">'5'!$29:$29,'5'!$34:$35</definedName>
    <definedName name="Z_B32CA1E7_7592_422C_AD63_C120B7F1E7A4_.wvu.Rows" localSheetId="9" hidden="1">'6'!$29:$29,'6'!$34:$35</definedName>
    <definedName name="Z_B32CA1E7_7592_422C_AD63_C120B7F1E7A4_.wvu.Rows" localSheetId="10" hidden="1">'7'!$29:$29,'7'!$34:$35</definedName>
    <definedName name="Z_B32CA1E7_7592_422C_AD63_C120B7F1E7A4_.wvu.Rows" localSheetId="11" hidden="1">'8'!$29:$29,'8'!$34:$35</definedName>
    <definedName name="Z_B32CA1E7_7592_422C_AD63_C120B7F1E7A4_.wvu.Rows" localSheetId="12" hidden="1">'9'!$29:$29,'9'!$34:$35</definedName>
    <definedName name="Z_B32CA1E7_7592_422C_AD63_C120B7F1E7A4_.wvu.Rows" localSheetId="3" hidden="1">積算内訳書!$58:$60</definedName>
    <definedName name="Z_B8F8EA25_8E7E_4F43_957E_DE317380EC8E_.wvu.FilterData" localSheetId="3" hidden="1">積算内訳書!$B$4:$D$49</definedName>
    <definedName name="Z_B8F8EA25_8E7E_4F43_957E_DE317380EC8E_.wvu.PrintArea" localSheetId="3" hidden="1">積算内訳書!$A$1:$D$57</definedName>
    <definedName name="Z_B8F8EA25_8E7E_4F43_957E_DE317380EC8E_.wvu.PrintArea" localSheetId="2" hidden="1">入札書!$A$1:$K$42</definedName>
    <definedName name="Z_B8F8EA25_8E7E_4F43_957E_DE317380EC8E_.wvu.Rows" localSheetId="4" hidden="1">'1'!$33:$34</definedName>
    <definedName name="Z_B8F8EA25_8E7E_4F43_957E_DE317380EC8E_.wvu.Rows" localSheetId="13" hidden="1">'10'!$29:$29,'10'!$34:$35</definedName>
    <definedName name="Z_B8F8EA25_8E7E_4F43_957E_DE317380EC8E_.wvu.Rows" localSheetId="14" hidden="1">'11'!$29:$29,'11'!$34:$35</definedName>
    <definedName name="Z_B8F8EA25_8E7E_4F43_957E_DE317380EC8E_.wvu.Rows" localSheetId="15" hidden="1">'12'!$29:$29,'12'!$34:$35</definedName>
    <definedName name="Z_B8F8EA25_8E7E_4F43_957E_DE317380EC8E_.wvu.Rows" localSheetId="16" hidden="1">'13'!$29:$29,'13'!$34:$35</definedName>
    <definedName name="Z_B8F8EA25_8E7E_4F43_957E_DE317380EC8E_.wvu.Rows" localSheetId="17" hidden="1">'14'!$29:$29,'14'!$34:$35</definedName>
    <definedName name="Z_B8F8EA25_8E7E_4F43_957E_DE317380EC8E_.wvu.Rows" localSheetId="18" hidden="1">'15'!$29:$29,'15'!$34:$35</definedName>
    <definedName name="Z_B8F8EA25_8E7E_4F43_957E_DE317380EC8E_.wvu.Rows" localSheetId="19" hidden="1">'16'!$29:$29,'16'!$34:$35</definedName>
    <definedName name="Z_B8F8EA25_8E7E_4F43_957E_DE317380EC8E_.wvu.Rows" localSheetId="20" hidden="1">'17'!$29:$29,'17'!$34:$35</definedName>
    <definedName name="Z_B8F8EA25_8E7E_4F43_957E_DE317380EC8E_.wvu.Rows" localSheetId="21" hidden="1">'18'!$29:$29,'18'!$34:$35</definedName>
    <definedName name="Z_B8F8EA25_8E7E_4F43_957E_DE317380EC8E_.wvu.Rows" localSheetId="22" hidden="1">'19'!$29:$29,'19'!$34:$35</definedName>
    <definedName name="Z_B8F8EA25_8E7E_4F43_957E_DE317380EC8E_.wvu.Rows" localSheetId="5" hidden="1">'2'!$29:$29,'2'!$34:$35</definedName>
    <definedName name="Z_B8F8EA25_8E7E_4F43_957E_DE317380EC8E_.wvu.Rows" localSheetId="23" hidden="1">'20'!$29:$29,'20'!$34:$35</definedName>
    <definedName name="Z_B8F8EA25_8E7E_4F43_957E_DE317380EC8E_.wvu.Rows" localSheetId="24" hidden="1">'21'!$29:$29,'21'!$34:$35</definedName>
    <definedName name="Z_B8F8EA25_8E7E_4F43_957E_DE317380EC8E_.wvu.Rows" localSheetId="25" hidden="1">'22'!$29:$29,'22'!$34:$35</definedName>
    <definedName name="Z_B8F8EA25_8E7E_4F43_957E_DE317380EC8E_.wvu.Rows" localSheetId="26" hidden="1">'23'!$29:$29,'23'!$34:$35</definedName>
    <definedName name="Z_B8F8EA25_8E7E_4F43_957E_DE317380EC8E_.wvu.Rows" localSheetId="27" hidden="1">'24'!$29:$29,'24'!$34:$35</definedName>
    <definedName name="Z_B8F8EA25_8E7E_4F43_957E_DE317380EC8E_.wvu.Rows" localSheetId="28" hidden="1">'25'!$29:$29,'25'!$34:$35</definedName>
    <definedName name="Z_B8F8EA25_8E7E_4F43_957E_DE317380EC8E_.wvu.Rows" localSheetId="29" hidden="1">'26'!$29:$29,'26'!$34:$35</definedName>
    <definedName name="Z_B8F8EA25_8E7E_4F43_957E_DE317380EC8E_.wvu.Rows" localSheetId="30" hidden="1">'27'!$29:$29,'27'!$34:$35</definedName>
    <definedName name="Z_B8F8EA25_8E7E_4F43_957E_DE317380EC8E_.wvu.Rows" localSheetId="31" hidden="1">'28'!$29:$29,'28'!$34:$35</definedName>
    <definedName name="Z_B8F8EA25_8E7E_4F43_957E_DE317380EC8E_.wvu.Rows" localSheetId="32" hidden="1">'29'!$29:$29,'29'!$34:$35</definedName>
    <definedName name="Z_B8F8EA25_8E7E_4F43_957E_DE317380EC8E_.wvu.Rows" localSheetId="6" hidden="1">'3'!$29:$29,'3'!$34:$35</definedName>
    <definedName name="Z_B8F8EA25_8E7E_4F43_957E_DE317380EC8E_.wvu.Rows" localSheetId="33" hidden="1">'30'!$29:$29,'30'!$34:$35</definedName>
    <definedName name="Z_B8F8EA25_8E7E_4F43_957E_DE317380EC8E_.wvu.Rows" localSheetId="34" hidden="1">'31'!$29:$29,'31'!$34:$35</definedName>
    <definedName name="Z_B8F8EA25_8E7E_4F43_957E_DE317380EC8E_.wvu.Rows" localSheetId="35" hidden="1">'32'!$29:$29,'32'!$34:$35</definedName>
    <definedName name="Z_B8F8EA25_8E7E_4F43_957E_DE317380EC8E_.wvu.Rows" localSheetId="36" hidden="1">'33'!$29:$29,'33'!$34:$35</definedName>
    <definedName name="Z_B8F8EA25_8E7E_4F43_957E_DE317380EC8E_.wvu.Rows" localSheetId="37" hidden="1">'34'!$29:$29,'34'!$34:$35</definedName>
    <definedName name="Z_B8F8EA25_8E7E_4F43_957E_DE317380EC8E_.wvu.Rows" localSheetId="38" hidden="1">'35'!$29:$29,'35'!$34:$35</definedName>
    <definedName name="Z_B8F8EA25_8E7E_4F43_957E_DE317380EC8E_.wvu.Rows" localSheetId="39" hidden="1">'36'!$29:$29,'36'!$34:$35</definedName>
    <definedName name="Z_B8F8EA25_8E7E_4F43_957E_DE317380EC8E_.wvu.Rows" localSheetId="40" hidden="1">'37'!$29:$29,'37'!$34:$35</definedName>
    <definedName name="Z_B8F8EA25_8E7E_4F43_957E_DE317380EC8E_.wvu.Rows" localSheetId="41" hidden="1">'38'!$29:$29,'38'!$34:$35</definedName>
    <definedName name="Z_B8F8EA25_8E7E_4F43_957E_DE317380EC8E_.wvu.Rows" localSheetId="42" hidden="1">'39'!$29:$29,'39'!$34:$35</definedName>
    <definedName name="Z_B8F8EA25_8E7E_4F43_957E_DE317380EC8E_.wvu.Rows" localSheetId="7" hidden="1">'4'!$29:$29,'4'!$34:$35</definedName>
    <definedName name="Z_B8F8EA25_8E7E_4F43_957E_DE317380EC8E_.wvu.Rows" localSheetId="43" hidden="1">'40'!$29:$29,'40'!$34:$35</definedName>
    <definedName name="Z_B8F8EA25_8E7E_4F43_957E_DE317380EC8E_.wvu.Rows" localSheetId="44" hidden="1">'41'!$29:$29,'41'!$34:$35</definedName>
    <definedName name="Z_B8F8EA25_8E7E_4F43_957E_DE317380EC8E_.wvu.Rows" localSheetId="45" hidden="1">'42'!$29:$29,'42'!$34:$35</definedName>
    <definedName name="Z_B8F8EA25_8E7E_4F43_957E_DE317380EC8E_.wvu.Rows" localSheetId="46" hidden="1">'43'!$29:$29,'43'!$34:$35</definedName>
    <definedName name="Z_B8F8EA25_8E7E_4F43_957E_DE317380EC8E_.wvu.Rows" localSheetId="47" hidden="1">'44'!$29:$29,'44'!$34:$35</definedName>
    <definedName name="Z_B8F8EA25_8E7E_4F43_957E_DE317380EC8E_.wvu.Rows" localSheetId="48" hidden="1">'45'!$29:$29,'45'!$34:$35</definedName>
    <definedName name="Z_B8F8EA25_8E7E_4F43_957E_DE317380EC8E_.wvu.Rows" localSheetId="8" hidden="1">'5'!$29:$29,'5'!$34:$35</definedName>
    <definedName name="Z_B8F8EA25_8E7E_4F43_957E_DE317380EC8E_.wvu.Rows" localSheetId="9" hidden="1">'6'!$29:$29,'6'!$34:$35</definedName>
    <definedName name="Z_B8F8EA25_8E7E_4F43_957E_DE317380EC8E_.wvu.Rows" localSheetId="10" hidden="1">'7'!$29:$29,'7'!$34:$35</definedName>
    <definedName name="Z_B8F8EA25_8E7E_4F43_957E_DE317380EC8E_.wvu.Rows" localSheetId="11" hidden="1">'8'!$29:$29,'8'!$34:$35</definedName>
    <definedName name="Z_B8F8EA25_8E7E_4F43_957E_DE317380EC8E_.wvu.Rows" localSheetId="12" hidden="1">'9'!$29:$29,'9'!$34:$35</definedName>
    <definedName name="Z_B8F8EA25_8E7E_4F43_957E_DE317380EC8E_.wvu.Rows" localSheetId="3" hidden="1">積算内訳書!$58:$60</definedName>
    <definedName name="Z_D2ABA276_F307_4940_AC80_438191840046_.wvu.FilterData" localSheetId="3" hidden="1">積算内訳書!$B$4:$D$49</definedName>
    <definedName name="Z_D2ABA276_F307_4940_AC80_438191840046_.wvu.PrintArea" localSheetId="3" hidden="1">積算内訳書!$A$1:$D$57</definedName>
    <definedName name="Z_D2ABA276_F307_4940_AC80_438191840046_.wvu.PrintArea" localSheetId="2" hidden="1">入札書!$A$1:$K$42</definedName>
    <definedName name="Z_D2ABA276_F307_4940_AC80_438191840046_.wvu.Rows" localSheetId="4" hidden="1">'1'!$33:$34</definedName>
    <definedName name="Z_D2ABA276_F307_4940_AC80_438191840046_.wvu.Rows" localSheetId="13" hidden="1">'10'!$29:$29,'10'!$34:$35</definedName>
    <definedName name="Z_D2ABA276_F307_4940_AC80_438191840046_.wvu.Rows" localSheetId="14" hidden="1">'11'!$29:$29,'11'!$34:$35</definedName>
    <definedName name="Z_D2ABA276_F307_4940_AC80_438191840046_.wvu.Rows" localSheetId="15" hidden="1">'12'!$29:$29,'12'!$34:$35</definedName>
    <definedName name="Z_D2ABA276_F307_4940_AC80_438191840046_.wvu.Rows" localSheetId="16" hidden="1">'13'!$29:$29,'13'!$34:$35</definedName>
    <definedName name="Z_D2ABA276_F307_4940_AC80_438191840046_.wvu.Rows" localSheetId="17" hidden="1">'14'!$29:$29,'14'!$34:$35</definedName>
    <definedName name="Z_D2ABA276_F307_4940_AC80_438191840046_.wvu.Rows" localSheetId="18" hidden="1">'15'!$29:$29,'15'!$34:$35</definedName>
    <definedName name="Z_D2ABA276_F307_4940_AC80_438191840046_.wvu.Rows" localSheetId="19" hidden="1">'16'!$29:$29,'16'!$34:$35</definedName>
    <definedName name="Z_D2ABA276_F307_4940_AC80_438191840046_.wvu.Rows" localSheetId="20" hidden="1">'17'!$29:$29,'17'!$34:$35</definedName>
    <definedName name="Z_D2ABA276_F307_4940_AC80_438191840046_.wvu.Rows" localSheetId="21" hidden="1">'18'!$29:$29,'18'!$34:$35</definedName>
    <definedName name="Z_D2ABA276_F307_4940_AC80_438191840046_.wvu.Rows" localSheetId="22" hidden="1">'19'!$29:$29,'19'!$34:$35</definedName>
    <definedName name="Z_D2ABA276_F307_4940_AC80_438191840046_.wvu.Rows" localSheetId="5" hidden="1">'2'!$29:$29,'2'!$34:$35</definedName>
    <definedName name="Z_D2ABA276_F307_4940_AC80_438191840046_.wvu.Rows" localSheetId="23" hidden="1">'20'!$29:$29,'20'!$34:$35</definedName>
    <definedName name="Z_D2ABA276_F307_4940_AC80_438191840046_.wvu.Rows" localSheetId="24" hidden="1">'21'!$29:$29,'21'!$34:$35</definedName>
    <definedName name="Z_D2ABA276_F307_4940_AC80_438191840046_.wvu.Rows" localSheetId="25" hidden="1">'22'!$29:$29,'22'!$34:$35</definedName>
    <definedName name="Z_D2ABA276_F307_4940_AC80_438191840046_.wvu.Rows" localSheetId="26" hidden="1">'23'!$29:$29,'23'!$34:$35</definedName>
    <definedName name="Z_D2ABA276_F307_4940_AC80_438191840046_.wvu.Rows" localSheetId="27" hidden="1">'24'!$29:$29,'24'!$34:$35</definedName>
    <definedName name="Z_D2ABA276_F307_4940_AC80_438191840046_.wvu.Rows" localSheetId="28" hidden="1">'25'!$29:$29,'25'!$34:$35</definedName>
    <definedName name="Z_D2ABA276_F307_4940_AC80_438191840046_.wvu.Rows" localSheetId="29" hidden="1">'26'!$29:$29,'26'!$34:$35</definedName>
    <definedName name="Z_D2ABA276_F307_4940_AC80_438191840046_.wvu.Rows" localSheetId="30" hidden="1">'27'!$29:$29,'27'!$34:$35</definedName>
    <definedName name="Z_D2ABA276_F307_4940_AC80_438191840046_.wvu.Rows" localSheetId="31" hidden="1">'28'!$29:$29,'28'!$34:$35</definedName>
    <definedName name="Z_D2ABA276_F307_4940_AC80_438191840046_.wvu.Rows" localSheetId="32" hidden="1">'29'!$29:$29,'29'!$34:$35</definedName>
    <definedName name="Z_D2ABA276_F307_4940_AC80_438191840046_.wvu.Rows" localSheetId="6" hidden="1">'3'!$29:$29,'3'!$34:$35</definedName>
    <definedName name="Z_D2ABA276_F307_4940_AC80_438191840046_.wvu.Rows" localSheetId="33" hidden="1">'30'!$29:$29,'30'!$34:$35</definedName>
    <definedName name="Z_D2ABA276_F307_4940_AC80_438191840046_.wvu.Rows" localSheetId="34" hidden="1">'31'!$29:$29,'31'!$34:$35</definedName>
    <definedName name="Z_D2ABA276_F307_4940_AC80_438191840046_.wvu.Rows" localSheetId="35" hidden="1">'32'!$29:$29,'32'!$34:$35</definedName>
    <definedName name="Z_D2ABA276_F307_4940_AC80_438191840046_.wvu.Rows" localSheetId="36" hidden="1">'33'!$29:$29,'33'!$34:$35</definedName>
    <definedName name="Z_D2ABA276_F307_4940_AC80_438191840046_.wvu.Rows" localSheetId="37" hidden="1">'34'!$29:$29,'34'!$34:$35</definedName>
    <definedName name="Z_D2ABA276_F307_4940_AC80_438191840046_.wvu.Rows" localSheetId="38" hidden="1">'35'!$29:$29,'35'!$34:$35</definedName>
    <definedName name="Z_D2ABA276_F307_4940_AC80_438191840046_.wvu.Rows" localSheetId="39" hidden="1">'36'!$29:$29,'36'!$34:$35</definedName>
    <definedName name="Z_D2ABA276_F307_4940_AC80_438191840046_.wvu.Rows" localSheetId="40" hidden="1">'37'!$29:$29,'37'!$34:$35</definedName>
    <definedName name="Z_D2ABA276_F307_4940_AC80_438191840046_.wvu.Rows" localSheetId="41" hidden="1">'38'!$29:$29,'38'!$34:$35</definedName>
    <definedName name="Z_D2ABA276_F307_4940_AC80_438191840046_.wvu.Rows" localSheetId="42" hidden="1">'39'!$29:$29,'39'!$34:$35</definedName>
    <definedName name="Z_D2ABA276_F307_4940_AC80_438191840046_.wvu.Rows" localSheetId="7" hidden="1">'4'!$29:$29,'4'!$34:$35</definedName>
    <definedName name="Z_D2ABA276_F307_4940_AC80_438191840046_.wvu.Rows" localSheetId="43" hidden="1">'40'!$29:$29,'40'!$34:$35</definedName>
    <definedName name="Z_D2ABA276_F307_4940_AC80_438191840046_.wvu.Rows" localSheetId="44" hidden="1">'41'!$29:$29,'41'!$34:$35</definedName>
    <definedName name="Z_D2ABA276_F307_4940_AC80_438191840046_.wvu.Rows" localSheetId="45" hidden="1">'42'!$29:$29,'42'!$34:$35</definedName>
    <definedName name="Z_D2ABA276_F307_4940_AC80_438191840046_.wvu.Rows" localSheetId="46" hidden="1">'43'!$29:$29,'43'!$34:$35</definedName>
    <definedName name="Z_D2ABA276_F307_4940_AC80_438191840046_.wvu.Rows" localSheetId="47" hidden="1">'44'!$29:$29,'44'!$34:$35</definedName>
    <definedName name="Z_D2ABA276_F307_4940_AC80_438191840046_.wvu.Rows" localSheetId="48" hidden="1">'45'!$29:$29,'45'!$34:$35</definedName>
    <definedName name="Z_D2ABA276_F307_4940_AC80_438191840046_.wvu.Rows" localSheetId="8" hidden="1">'5'!$29:$29,'5'!$34:$35</definedName>
    <definedName name="Z_D2ABA276_F307_4940_AC80_438191840046_.wvu.Rows" localSheetId="9" hidden="1">'6'!$29:$29,'6'!$34:$35</definedName>
    <definedName name="Z_D2ABA276_F307_4940_AC80_438191840046_.wvu.Rows" localSheetId="10" hidden="1">'7'!$29:$29,'7'!$34:$35</definedName>
    <definedName name="Z_D2ABA276_F307_4940_AC80_438191840046_.wvu.Rows" localSheetId="11" hidden="1">'8'!$29:$29,'8'!$34:$35</definedName>
    <definedName name="Z_D2ABA276_F307_4940_AC80_438191840046_.wvu.Rows" localSheetId="12" hidden="1">'9'!$29:$29,'9'!$34:$35</definedName>
    <definedName name="Z_D2ABA276_F307_4940_AC80_438191840046_.wvu.Rows" localSheetId="3" hidden="1">積算内訳書!$50:$52,積算内訳書!$58:$60</definedName>
    <definedName name="Z_D2F403C0_5B07_49A5_8955_2F29742EF325_.wvu.FilterData" localSheetId="3" hidden="1">積算内訳書!$B$4:$D$49</definedName>
    <definedName name="Z_D2F403C0_5B07_49A5_8955_2F29742EF325_.wvu.PrintArea" localSheetId="3" hidden="1">積算内訳書!$A$1:$D$57</definedName>
    <definedName name="Z_D2F403C0_5B07_49A5_8955_2F29742EF325_.wvu.PrintArea" localSheetId="2" hidden="1">入札書!$A$1:$K$42</definedName>
    <definedName name="Z_D2F403C0_5B07_49A5_8955_2F29742EF325_.wvu.Rows" localSheetId="4" hidden="1">'1'!$33:$34</definedName>
    <definedName name="Z_D2F403C0_5B07_49A5_8955_2F29742EF325_.wvu.Rows" localSheetId="13" hidden="1">'10'!$29:$29,'10'!$34:$35</definedName>
    <definedName name="Z_D2F403C0_5B07_49A5_8955_2F29742EF325_.wvu.Rows" localSheetId="14" hidden="1">'11'!$29:$29,'11'!$34:$35</definedName>
    <definedName name="Z_D2F403C0_5B07_49A5_8955_2F29742EF325_.wvu.Rows" localSheetId="15" hidden="1">'12'!$29:$29,'12'!$34:$35</definedName>
    <definedName name="Z_D2F403C0_5B07_49A5_8955_2F29742EF325_.wvu.Rows" localSheetId="16" hidden="1">'13'!$29:$29,'13'!$34:$35</definedName>
    <definedName name="Z_D2F403C0_5B07_49A5_8955_2F29742EF325_.wvu.Rows" localSheetId="17" hidden="1">'14'!$29:$29,'14'!$34:$35</definedName>
    <definedName name="Z_D2F403C0_5B07_49A5_8955_2F29742EF325_.wvu.Rows" localSheetId="18" hidden="1">'15'!$29:$29,'15'!$34:$35</definedName>
    <definedName name="Z_D2F403C0_5B07_49A5_8955_2F29742EF325_.wvu.Rows" localSheetId="19" hidden="1">'16'!$29:$29,'16'!$34:$35</definedName>
    <definedName name="Z_D2F403C0_5B07_49A5_8955_2F29742EF325_.wvu.Rows" localSheetId="20" hidden="1">'17'!$29:$29,'17'!$34:$35</definedName>
    <definedName name="Z_D2F403C0_5B07_49A5_8955_2F29742EF325_.wvu.Rows" localSheetId="21" hidden="1">'18'!$29:$29,'18'!$34:$35</definedName>
    <definedName name="Z_D2F403C0_5B07_49A5_8955_2F29742EF325_.wvu.Rows" localSheetId="22" hidden="1">'19'!$29:$29,'19'!$34:$35</definedName>
    <definedName name="Z_D2F403C0_5B07_49A5_8955_2F29742EF325_.wvu.Rows" localSheetId="5" hidden="1">'2'!$29:$29,'2'!$34:$35</definedName>
    <definedName name="Z_D2F403C0_5B07_49A5_8955_2F29742EF325_.wvu.Rows" localSheetId="23" hidden="1">'20'!$29:$29,'20'!$34:$35</definedName>
    <definedName name="Z_D2F403C0_5B07_49A5_8955_2F29742EF325_.wvu.Rows" localSheetId="24" hidden="1">'21'!$29:$29,'21'!$34:$35</definedName>
    <definedName name="Z_D2F403C0_5B07_49A5_8955_2F29742EF325_.wvu.Rows" localSheetId="25" hidden="1">'22'!$29:$29,'22'!$34:$35</definedName>
    <definedName name="Z_D2F403C0_5B07_49A5_8955_2F29742EF325_.wvu.Rows" localSheetId="26" hidden="1">'23'!$29:$29,'23'!$34:$35</definedName>
    <definedName name="Z_D2F403C0_5B07_49A5_8955_2F29742EF325_.wvu.Rows" localSheetId="27" hidden="1">'24'!$29:$29,'24'!$34:$35</definedName>
    <definedName name="Z_D2F403C0_5B07_49A5_8955_2F29742EF325_.wvu.Rows" localSheetId="28" hidden="1">'25'!$29:$29,'25'!$34:$35</definedName>
    <definedName name="Z_D2F403C0_5B07_49A5_8955_2F29742EF325_.wvu.Rows" localSheetId="29" hidden="1">'26'!$29:$29,'26'!$34:$35</definedName>
    <definedName name="Z_D2F403C0_5B07_49A5_8955_2F29742EF325_.wvu.Rows" localSheetId="30" hidden="1">'27'!$29:$29,'27'!$34:$35</definedName>
    <definedName name="Z_D2F403C0_5B07_49A5_8955_2F29742EF325_.wvu.Rows" localSheetId="31" hidden="1">'28'!$29:$29,'28'!$34:$35</definedName>
    <definedName name="Z_D2F403C0_5B07_49A5_8955_2F29742EF325_.wvu.Rows" localSheetId="32" hidden="1">'29'!$29:$29,'29'!$34:$35</definedName>
    <definedName name="Z_D2F403C0_5B07_49A5_8955_2F29742EF325_.wvu.Rows" localSheetId="6" hidden="1">'3'!$29:$29,'3'!$34:$35</definedName>
    <definedName name="Z_D2F403C0_5B07_49A5_8955_2F29742EF325_.wvu.Rows" localSheetId="33" hidden="1">'30'!$29:$29,'30'!$34:$35</definedName>
    <definedName name="Z_D2F403C0_5B07_49A5_8955_2F29742EF325_.wvu.Rows" localSheetId="34" hidden="1">'31'!$29:$29,'31'!$34:$35</definedName>
    <definedName name="Z_D2F403C0_5B07_49A5_8955_2F29742EF325_.wvu.Rows" localSheetId="35" hidden="1">'32'!$29:$29,'32'!$34:$35</definedName>
    <definedName name="Z_D2F403C0_5B07_49A5_8955_2F29742EF325_.wvu.Rows" localSheetId="36" hidden="1">'33'!$29:$29,'33'!$34:$35</definedName>
    <definedName name="Z_D2F403C0_5B07_49A5_8955_2F29742EF325_.wvu.Rows" localSheetId="37" hidden="1">'34'!$29:$29,'34'!$34:$35</definedName>
    <definedName name="Z_D2F403C0_5B07_49A5_8955_2F29742EF325_.wvu.Rows" localSheetId="38" hidden="1">'35'!$29:$29,'35'!$34:$35</definedName>
    <definedName name="Z_D2F403C0_5B07_49A5_8955_2F29742EF325_.wvu.Rows" localSheetId="39" hidden="1">'36'!$29:$29,'36'!$34:$35</definedName>
    <definedName name="Z_D2F403C0_5B07_49A5_8955_2F29742EF325_.wvu.Rows" localSheetId="40" hidden="1">'37'!$29:$29,'37'!$34:$35</definedName>
    <definedName name="Z_D2F403C0_5B07_49A5_8955_2F29742EF325_.wvu.Rows" localSheetId="41" hidden="1">'38'!$29:$29,'38'!$34:$35</definedName>
    <definedName name="Z_D2F403C0_5B07_49A5_8955_2F29742EF325_.wvu.Rows" localSheetId="42" hidden="1">'39'!$29:$29,'39'!$34:$35</definedName>
    <definedName name="Z_D2F403C0_5B07_49A5_8955_2F29742EF325_.wvu.Rows" localSheetId="7" hidden="1">'4'!$29:$29,'4'!$34:$35</definedName>
    <definedName name="Z_D2F403C0_5B07_49A5_8955_2F29742EF325_.wvu.Rows" localSheetId="43" hidden="1">'40'!$29:$29,'40'!$34:$35</definedName>
    <definedName name="Z_D2F403C0_5B07_49A5_8955_2F29742EF325_.wvu.Rows" localSheetId="44" hidden="1">'41'!$29:$29,'41'!$34:$35</definedName>
    <definedName name="Z_D2F403C0_5B07_49A5_8955_2F29742EF325_.wvu.Rows" localSheetId="45" hidden="1">'42'!$29:$29,'42'!$34:$35</definedName>
    <definedName name="Z_D2F403C0_5B07_49A5_8955_2F29742EF325_.wvu.Rows" localSheetId="46" hidden="1">'43'!$29:$29,'43'!$34:$35</definedName>
    <definedName name="Z_D2F403C0_5B07_49A5_8955_2F29742EF325_.wvu.Rows" localSheetId="47" hidden="1">'44'!$29:$29,'44'!$34:$35</definedName>
    <definedName name="Z_D2F403C0_5B07_49A5_8955_2F29742EF325_.wvu.Rows" localSheetId="48" hidden="1">'45'!$29:$29,'45'!$34:$35</definedName>
    <definedName name="Z_D2F403C0_5B07_49A5_8955_2F29742EF325_.wvu.Rows" localSheetId="8" hidden="1">'5'!$29:$29,'5'!$34:$35</definedName>
    <definedName name="Z_D2F403C0_5B07_49A5_8955_2F29742EF325_.wvu.Rows" localSheetId="9" hidden="1">'6'!$29:$29,'6'!$34:$35</definedName>
    <definedName name="Z_D2F403C0_5B07_49A5_8955_2F29742EF325_.wvu.Rows" localSheetId="10" hidden="1">'7'!$29:$29,'7'!$34:$35</definedName>
    <definedName name="Z_D2F403C0_5B07_49A5_8955_2F29742EF325_.wvu.Rows" localSheetId="11" hidden="1">'8'!$29:$29,'8'!$34:$35</definedName>
    <definedName name="Z_D2F403C0_5B07_49A5_8955_2F29742EF325_.wvu.Rows" localSheetId="12" hidden="1">'9'!$29:$29,'9'!$34:$35</definedName>
    <definedName name="Z_D2F403C0_5B07_49A5_8955_2F29742EF325_.wvu.Rows" localSheetId="3" hidden="1">積算内訳書!$58:$60</definedName>
    <definedName name="Z_D8AF4F65_09D2_44BF_BC50_EA4BB2D76D04_.wvu.FilterData" localSheetId="3" hidden="1">積算内訳書!$B$4:$D$49</definedName>
    <definedName name="Z_D8AF4F65_09D2_44BF_BC50_EA4BB2D76D04_.wvu.PrintArea" localSheetId="3" hidden="1">積算内訳書!$A$1:$D$57</definedName>
    <definedName name="Z_D8AF4F65_09D2_44BF_BC50_EA4BB2D76D04_.wvu.PrintArea" localSheetId="2" hidden="1">入札書!$A$1:$K$42</definedName>
    <definedName name="Z_D8AF4F65_09D2_44BF_BC50_EA4BB2D76D04_.wvu.Rows" localSheetId="4" hidden="1">'1'!$33:$34</definedName>
    <definedName name="Z_D8AF4F65_09D2_44BF_BC50_EA4BB2D76D04_.wvu.Rows" localSheetId="13" hidden="1">'10'!$29:$29,'10'!$34:$35</definedName>
    <definedName name="Z_D8AF4F65_09D2_44BF_BC50_EA4BB2D76D04_.wvu.Rows" localSheetId="14" hidden="1">'11'!$29:$29,'11'!$34:$35</definedName>
    <definedName name="Z_D8AF4F65_09D2_44BF_BC50_EA4BB2D76D04_.wvu.Rows" localSheetId="15" hidden="1">'12'!$29:$29,'12'!$34:$35</definedName>
    <definedName name="Z_D8AF4F65_09D2_44BF_BC50_EA4BB2D76D04_.wvu.Rows" localSheetId="16" hidden="1">'13'!$29:$29,'13'!$34:$35</definedName>
    <definedName name="Z_D8AF4F65_09D2_44BF_BC50_EA4BB2D76D04_.wvu.Rows" localSheetId="17" hidden="1">'14'!$29:$29,'14'!$34:$35</definedName>
    <definedName name="Z_D8AF4F65_09D2_44BF_BC50_EA4BB2D76D04_.wvu.Rows" localSheetId="18" hidden="1">'15'!$29:$29,'15'!$34:$35</definedName>
    <definedName name="Z_D8AF4F65_09D2_44BF_BC50_EA4BB2D76D04_.wvu.Rows" localSheetId="19" hidden="1">'16'!$29:$29,'16'!$34:$35</definedName>
    <definedName name="Z_D8AF4F65_09D2_44BF_BC50_EA4BB2D76D04_.wvu.Rows" localSheetId="20" hidden="1">'17'!$29:$29,'17'!$34:$35</definedName>
    <definedName name="Z_D8AF4F65_09D2_44BF_BC50_EA4BB2D76D04_.wvu.Rows" localSheetId="21" hidden="1">'18'!$29:$29,'18'!$34:$35</definedName>
    <definedName name="Z_D8AF4F65_09D2_44BF_BC50_EA4BB2D76D04_.wvu.Rows" localSheetId="22" hidden="1">'19'!$29:$29,'19'!$34:$35</definedName>
    <definedName name="Z_D8AF4F65_09D2_44BF_BC50_EA4BB2D76D04_.wvu.Rows" localSheetId="5" hidden="1">'2'!$29:$29,'2'!$34:$35</definedName>
    <definedName name="Z_D8AF4F65_09D2_44BF_BC50_EA4BB2D76D04_.wvu.Rows" localSheetId="23" hidden="1">'20'!$29:$29,'20'!$34:$35</definedName>
    <definedName name="Z_D8AF4F65_09D2_44BF_BC50_EA4BB2D76D04_.wvu.Rows" localSheetId="24" hidden="1">'21'!$29:$29,'21'!$34:$35</definedName>
    <definedName name="Z_D8AF4F65_09D2_44BF_BC50_EA4BB2D76D04_.wvu.Rows" localSheetId="25" hidden="1">'22'!$29:$29,'22'!$34:$35</definedName>
    <definedName name="Z_D8AF4F65_09D2_44BF_BC50_EA4BB2D76D04_.wvu.Rows" localSheetId="26" hidden="1">'23'!$29:$29,'23'!$34:$35</definedName>
    <definedName name="Z_D8AF4F65_09D2_44BF_BC50_EA4BB2D76D04_.wvu.Rows" localSheetId="27" hidden="1">'24'!$29:$29,'24'!$34:$35</definedName>
    <definedName name="Z_D8AF4F65_09D2_44BF_BC50_EA4BB2D76D04_.wvu.Rows" localSheetId="28" hidden="1">'25'!$29:$29,'25'!$34:$35</definedName>
    <definedName name="Z_D8AF4F65_09D2_44BF_BC50_EA4BB2D76D04_.wvu.Rows" localSheetId="29" hidden="1">'26'!$29:$29,'26'!$34:$35</definedName>
    <definedName name="Z_D8AF4F65_09D2_44BF_BC50_EA4BB2D76D04_.wvu.Rows" localSheetId="30" hidden="1">'27'!$29:$29,'27'!$34:$35</definedName>
    <definedName name="Z_D8AF4F65_09D2_44BF_BC50_EA4BB2D76D04_.wvu.Rows" localSheetId="31" hidden="1">'28'!$29:$29,'28'!$34:$35</definedName>
    <definedName name="Z_D8AF4F65_09D2_44BF_BC50_EA4BB2D76D04_.wvu.Rows" localSheetId="32" hidden="1">'29'!$29:$29,'29'!$34:$35</definedName>
    <definedName name="Z_D8AF4F65_09D2_44BF_BC50_EA4BB2D76D04_.wvu.Rows" localSheetId="6" hidden="1">'3'!$29:$29,'3'!$34:$35</definedName>
    <definedName name="Z_D8AF4F65_09D2_44BF_BC50_EA4BB2D76D04_.wvu.Rows" localSheetId="33" hidden="1">'30'!$29:$29,'30'!$34:$35</definedName>
    <definedName name="Z_D8AF4F65_09D2_44BF_BC50_EA4BB2D76D04_.wvu.Rows" localSheetId="34" hidden="1">'31'!$29:$29,'31'!$34:$35</definedName>
    <definedName name="Z_D8AF4F65_09D2_44BF_BC50_EA4BB2D76D04_.wvu.Rows" localSheetId="35" hidden="1">'32'!$29:$29,'32'!$34:$35</definedName>
    <definedName name="Z_D8AF4F65_09D2_44BF_BC50_EA4BB2D76D04_.wvu.Rows" localSheetId="36" hidden="1">'33'!$29:$29,'33'!$34:$35</definedName>
    <definedName name="Z_D8AF4F65_09D2_44BF_BC50_EA4BB2D76D04_.wvu.Rows" localSheetId="37" hidden="1">'34'!$29:$29,'34'!$34:$35</definedName>
    <definedName name="Z_D8AF4F65_09D2_44BF_BC50_EA4BB2D76D04_.wvu.Rows" localSheetId="38" hidden="1">'35'!$29:$29,'35'!$34:$35</definedName>
    <definedName name="Z_D8AF4F65_09D2_44BF_BC50_EA4BB2D76D04_.wvu.Rows" localSheetId="39" hidden="1">'36'!$29:$29,'36'!$34:$35</definedName>
    <definedName name="Z_D8AF4F65_09D2_44BF_BC50_EA4BB2D76D04_.wvu.Rows" localSheetId="40" hidden="1">'37'!$29:$29,'37'!$34:$35</definedName>
    <definedName name="Z_D8AF4F65_09D2_44BF_BC50_EA4BB2D76D04_.wvu.Rows" localSheetId="41" hidden="1">'38'!$29:$29,'38'!$34:$35</definedName>
    <definedName name="Z_D8AF4F65_09D2_44BF_BC50_EA4BB2D76D04_.wvu.Rows" localSheetId="42" hidden="1">'39'!$29:$29,'39'!$34:$35</definedName>
    <definedName name="Z_D8AF4F65_09D2_44BF_BC50_EA4BB2D76D04_.wvu.Rows" localSheetId="7" hidden="1">'4'!$29:$29,'4'!$34:$35</definedName>
    <definedName name="Z_D8AF4F65_09D2_44BF_BC50_EA4BB2D76D04_.wvu.Rows" localSheetId="43" hidden="1">'40'!$29:$29,'40'!$34:$35</definedName>
    <definedName name="Z_D8AF4F65_09D2_44BF_BC50_EA4BB2D76D04_.wvu.Rows" localSheetId="44" hidden="1">'41'!$29:$29,'41'!$34:$35</definedName>
    <definedName name="Z_D8AF4F65_09D2_44BF_BC50_EA4BB2D76D04_.wvu.Rows" localSheetId="45" hidden="1">'42'!$29:$29,'42'!$34:$35</definedName>
    <definedName name="Z_D8AF4F65_09D2_44BF_BC50_EA4BB2D76D04_.wvu.Rows" localSheetId="46" hidden="1">'43'!$29:$29,'43'!$34:$35</definedName>
    <definedName name="Z_D8AF4F65_09D2_44BF_BC50_EA4BB2D76D04_.wvu.Rows" localSheetId="47" hidden="1">'44'!$29:$29,'44'!$34:$35</definedName>
    <definedName name="Z_D8AF4F65_09D2_44BF_BC50_EA4BB2D76D04_.wvu.Rows" localSheetId="48" hidden="1">'45'!$29:$29,'45'!$34:$35</definedName>
    <definedName name="Z_D8AF4F65_09D2_44BF_BC50_EA4BB2D76D04_.wvu.Rows" localSheetId="8" hidden="1">'5'!$29:$29,'5'!$34:$35</definedName>
    <definedName name="Z_D8AF4F65_09D2_44BF_BC50_EA4BB2D76D04_.wvu.Rows" localSheetId="9" hidden="1">'6'!$29:$29,'6'!$34:$35</definedName>
    <definedName name="Z_D8AF4F65_09D2_44BF_BC50_EA4BB2D76D04_.wvu.Rows" localSheetId="10" hidden="1">'7'!$29:$29,'7'!$34:$35</definedName>
    <definedName name="Z_D8AF4F65_09D2_44BF_BC50_EA4BB2D76D04_.wvu.Rows" localSheetId="11" hidden="1">'8'!$29:$29,'8'!$34:$35</definedName>
    <definedName name="Z_D8AF4F65_09D2_44BF_BC50_EA4BB2D76D04_.wvu.Rows" localSheetId="12" hidden="1">'9'!$29:$29,'9'!$34:$35</definedName>
    <definedName name="Z_D8AF4F65_09D2_44BF_BC50_EA4BB2D76D04_.wvu.Rows" localSheetId="3" hidden="1">積算内訳書!$58:$60</definedName>
    <definedName name="Z_E5F02E27_B62F_49CB_848F_FC6E5064E72D_.wvu.FilterData" localSheetId="3" hidden="1">積算内訳書!$B$4:$D$49</definedName>
    <definedName name="Z_E5F02E27_B62F_49CB_848F_FC6E5064E72D_.wvu.PrintArea" localSheetId="3" hidden="1">積算内訳書!$A$1:$D$57</definedName>
    <definedName name="Z_E5F02E27_B62F_49CB_848F_FC6E5064E72D_.wvu.PrintArea" localSheetId="2" hidden="1">入札書!$A$1:$K$42</definedName>
    <definedName name="Z_E5F02E27_B62F_49CB_848F_FC6E5064E72D_.wvu.Rows" localSheetId="4" hidden="1">'1'!$33:$34</definedName>
    <definedName name="Z_E5F02E27_B62F_49CB_848F_FC6E5064E72D_.wvu.Rows" localSheetId="13" hidden="1">'10'!$29:$29,'10'!$34:$35</definedName>
    <definedName name="Z_E5F02E27_B62F_49CB_848F_FC6E5064E72D_.wvu.Rows" localSheetId="14" hidden="1">'11'!$29:$29,'11'!$34:$35</definedName>
    <definedName name="Z_E5F02E27_B62F_49CB_848F_FC6E5064E72D_.wvu.Rows" localSheetId="15" hidden="1">'12'!$29:$29,'12'!$34:$35</definedName>
    <definedName name="Z_E5F02E27_B62F_49CB_848F_FC6E5064E72D_.wvu.Rows" localSheetId="16" hidden="1">'13'!$29:$29,'13'!$34:$35</definedName>
    <definedName name="Z_E5F02E27_B62F_49CB_848F_FC6E5064E72D_.wvu.Rows" localSheetId="17" hidden="1">'14'!$29:$29,'14'!$34:$35</definedName>
    <definedName name="Z_E5F02E27_B62F_49CB_848F_FC6E5064E72D_.wvu.Rows" localSheetId="18" hidden="1">'15'!$29:$29,'15'!$34:$35</definedName>
    <definedName name="Z_E5F02E27_B62F_49CB_848F_FC6E5064E72D_.wvu.Rows" localSheetId="19" hidden="1">'16'!$29:$29,'16'!$34:$35</definedName>
    <definedName name="Z_E5F02E27_B62F_49CB_848F_FC6E5064E72D_.wvu.Rows" localSheetId="20" hidden="1">'17'!$29:$29,'17'!$34:$35</definedName>
    <definedName name="Z_E5F02E27_B62F_49CB_848F_FC6E5064E72D_.wvu.Rows" localSheetId="21" hidden="1">'18'!$29:$29,'18'!$34:$35</definedName>
    <definedName name="Z_E5F02E27_B62F_49CB_848F_FC6E5064E72D_.wvu.Rows" localSheetId="22" hidden="1">'19'!$29:$29,'19'!$34:$35</definedName>
    <definedName name="Z_E5F02E27_B62F_49CB_848F_FC6E5064E72D_.wvu.Rows" localSheetId="5" hidden="1">'2'!$29:$29,'2'!$34:$35</definedName>
    <definedName name="Z_E5F02E27_B62F_49CB_848F_FC6E5064E72D_.wvu.Rows" localSheetId="23" hidden="1">'20'!$29:$29,'20'!$34:$35</definedName>
    <definedName name="Z_E5F02E27_B62F_49CB_848F_FC6E5064E72D_.wvu.Rows" localSheetId="24" hidden="1">'21'!$29:$29,'21'!$34:$35</definedName>
    <definedName name="Z_E5F02E27_B62F_49CB_848F_FC6E5064E72D_.wvu.Rows" localSheetId="25" hidden="1">'22'!$29:$29,'22'!$34:$35</definedName>
    <definedName name="Z_E5F02E27_B62F_49CB_848F_FC6E5064E72D_.wvu.Rows" localSheetId="26" hidden="1">'23'!$29:$29,'23'!$34:$35</definedName>
    <definedName name="Z_E5F02E27_B62F_49CB_848F_FC6E5064E72D_.wvu.Rows" localSheetId="27" hidden="1">'24'!$29:$29,'24'!$34:$35</definedName>
    <definedName name="Z_E5F02E27_B62F_49CB_848F_FC6E5064E72D_.wvu.Rows" localSheetId="28" hidden="1">'25'!$29:$29,'25'!$34:$35</definedName>
    <definedName name="Z_E5F02E27_B62F_49CB_848F_FC6E5064E72D_.wvu.Rows" localSheetId="29" hidden="1">'26'!$29:$29,'26'!$34:$35</definedName>
    <definedName name="Z_E5F02E27_B62F_49CB_848F_FC6E5064E72D_.wvu.Rows" localSheetId="30" hidden="1">'27'!$29:$29,'27'!$34:$35</definedName>
    <definedName name="Z_E5F02E27_B62F_49CB_848F_FC6E5064E72D_.wvu.Rows" localSheetId="31" hidden="1">'28'!$29:$29,'28'!$34:$35</definedName>
    <definedName name="Z_E5F02E27_B62F_49CB_848F_FC6E5064E72D_.wvu.Rows" localSheetId="32" hidden="1">'29'!$29:$29,'29'!$34:$35</definedName>
    <definedName name="Z_E5F02E27_B62F_49CB_848F_FC6E5064E72D_.wvu.Rows" localSheetId="6" hidden="1">'3'!$29:$29,'3'!$34:$35</definedName>
    <definedName name="Z_E5F02E27_B62F_49CB_848F_FC6E5064E72D_.wvu.Rows" localSheetId="33" hidden="1">'30'!$29:$29,'30'!$34:$35</definedName>
    <definedName name="Z_E5F02E27_B62F_49CB_848F_FC6E5064E72D_.wvu.Rows" localSheetId="34" hidden="1">'31'!$29:$29,'31'!$34:$35</definedName>
    <definedName name="Z_E5F02E27_B62F_49CB_848F_FC6E5064E72D_.wvu.Rows" localSheetId="35" hidden="1">'32'!$29:$29,'32'!$34:$35</definedName>
    <definedName name="Z_E5F02E27_B62F_49CB_848F_FC6E5064E72D_.wvu.Rows" localSheetId="36" hidden="1">'33'!$29:$29,'33'!$34:$35</definedName>
    <definedName name="Z_E5F02E27_B62F_49CB_848F_FC6E5064E72D_.wvu.Rows" localSheetId="37" hidden="1">'34'!$29:$29,'34'!$34:$35</definedName>
    <definedName name="Z_E5F02E27_B62F_49CB_848F_FC6E5064E72D_.wvu.Rows" localSheetId="38" hidden="1">'35'!$29:$29,'35'!$34:$35</definedName>
    <definedName name="Z_E5F02E27_B62F_49CB_848F_FC6E5064E72D_.wvu.Rows" localSheetId="39" hidden="1">'36'!$29:$29,'36'!$34:$35</definedName>
    <definedName name="Z_E5F02E27_B62F_49CB_848F_FC6E5064E72D_.wvu.Rows" localSheetId="40" hidden="1">'37'!$29:$29,'37'!$34:$35</definedName>
    <definedName name="Z_E5F02E27_B62F_49CB_848F_FC6E5064E72D_.wvu.Rows" localSheetId="41" hidden="1">'38'!$29:$29,'38'!$34:$35</definedName>
    <definedName name="Z_E5F02E27_B62F_49CB_848F_FC6E5064E72D_.wvu.Rows" localSheetId="42" hidden="1">'39'!$29:$29,'39'!$34:$35</definedName>
    <definedName name="Z_E5F02E27_B62F_49CB_848F_FC6E5064E72D_.wvu.Rows" localSheetId="7" hidden="1">'4'!$29:$29,'4'!$34:$35</definedName>
    <definedName name="Z_E5F02E27_B62F_49CB_848F_FC6E5064E72D_.wvu.Rows" localSheetId="43" hidden="1">'40'!$29:$29,'40'!$34:$35</definedName>
    <definedName name="Z_E5F02E27_B62F_49CB_848F_FC6E5064E72D_.wvu.Rows" localSheetId="44" hidden="1">'41'!$29:$29,'41'!$34:$35</definedName>
    <definedName name="Z_E5F02E27_B62F_49CB_848F_FC6E5064E72D_.wvu.Rows" localSheetId="45" hidden="1">'42'!$29:$29,'42'!$34:$35</definedName>
    <definedName name="Z_E5F02E27_B62F_49CB_848F_FC6E5064E72D_.wvu.Rows" localSheetId="46" hidden="1">'43'!$29:$29,'43'!$34:$35</definedName>
    <definedName name="Z_E5F02E27_B62F_49CB_848F_FC6E5064E72D_.wvu.Rows" localSheetId="47" hidden="1">'44'!$29:$29,'44'!$34:$35</definedName>
    <definedName name="Z_E5F02E27_B62F_49CB_848F_FC6E5064E72D_.wvu.Rows" localSheetId="48" hidden="1">'45'!$29:$29,'45'!$34:$35</definedName>
    <definedName name="Z_E5F02E27_B62F_49CB_848F_FC6E5064E72D_.wvu.Rows" localSheetId="8" hidden="1">'5'!$29:$29,'5'!$34:$35</definedName>
    <definedName name="Z_E5F02E27_B62F_49CB_848F_FC6E5064E72D_.wvu.Rows" localSheetId="9" hidden="1">'6'!$29:$29,'6'!$34:$35</definedName>
    <definedName name="Z_E5F02E27_B62F_49CB_848F_FC6E5064E72D_.wvu.Rows" localSheetId="10" hidden="1">'7'!$29:$29,'7'!$34:$35</definedName>
    <definedName name="Z_E5F02E27_B62F_49CB_848F_FC6E5064E72D_.wvu.Rows" localSheetId="11" hidden="1">'8'!$29:$29,'8'!$34:$35</definedName>
    <definedName name="Z_E5F02E27_B62F_49CB_848F_FC6E5064E72D_.wvu.Rows" localSheetId="12" hidden="1">'9'!$29:$29,'9'!$34:$35</definedName>
    <definedName name="Z_E5F02E27_B62F_49CB_848F_FC6E5064E72D_.wvu.Rows" localSheetId="3" hidden="1">積算内訳書!$58:$60</definedName>
    <definedName name="Z_EA6C47AC_D393_446E_9D1F_BAB83FFFAA73_.wvu.FilterData" localSheetId="3" hidden="1">積算内訳書!$B$4:$D$49</definedName>
    <definedName name="Z_EA6C47AC_D393_446E_9D1F_BAB83FFFAA73_.wvu.PrintArea" localSheetId="3" hidden="1">積算内訳書!$A$1:$D$57</definedName>
    <definedName name="Z_EA6C47AC_D393_446E_9D1F_BAB83FFFAA73_.wvu.PrintArea" localSheetId="2" hidden="1">入札書!$A$1:$K$42</definedName>
    <definedName name="Z_EA6C47AC_D393_446E_9D1F_BAB83FFFAA73_.wvu.Rows" localSheetId="4" hidden="1">'1'!$33:$34</definedName>
    <definedName name="Z_EA6C47AC_D393_446E_9D1F_BAB83FFFAA73_.wvu.Rows" localSheetId="13" hidden="1">'10'!$29:$29,'10'!$34:$35</definedName>
    <definedName name="Z_EA6C47AC_D393_446E_9D1F_BAB83FFFAA73_.wvu.Rows" localSheetId="14" hidden="1">'11'!$29:$29,'11'!$34:$35</definedName>
    <definedName name="Z_EA6C47AC_D393_446E_9D1F_BAB83FFFAA73_.wvu.Rows" localSheetId="15" hidden="1">'12'!$29:$29,'12'!$34:$35</definedName>
    <definedName name="Z_EA6C47AC_D393_446E_9D1F_BAB83FFFAA73_.wvu.Rows" localSheetId="16" hidden="1">'13'!$29:$29,'13'!$34:$35</definedName>
    <definedName name="Z_EA6C47AC_D393_446E_9D1F_BAB83FFFAA73_.wvu.Rows" localSheetId="17" hidden="1">'14'!$29:$29,'14'!$34:$35</definedName>
    <definedName name="Z_EA6C47AC_D393_446E_9D1F_BAB83FFFAA73_.wvu.Rows" localSheetId="18" hidden="1">'15'!$29:$29,'15'!$34:$35</definedName>
    <definedName name="Z_EA6C47AC_D393_446E_9D1F_BAB83FFFAA73_.wvu.Rows" localSheetId="19" hidden="1">'16'!$29:$29,'16'!$34:$35</definedName>
    <definedName name="Z_EA6C47AC_D393_446E_9D1F_BAB83FFFAA73_.wvu.Rows" localSheetId="20" hidden="1">'17'!$29:$29,'17'!$34:$35</definedName>
    <definedName name="Z_EA6C47AC_D393_446E_9D1F_BAB83FFFAA73_.wvu.Rows" localSheetId="21" hidden="1">'18'!$29:$29,'18'!$34:$35</definedName>
    <definedName name="Z_EA6C47AC_D393_446E_9D1F_BAB83FFFAA73_.wvu.Rows" localSheetId="22" hidden="1">'19'!$29:$29,'19'!$34:$35</definedName>
    <definedName name="Z_EA6C47AC_D393_446E_9D1F_BAB83FFFAA73_.wvu.Rows" localSheetId="5" hidden="1">'2'!$29:$29,'2'!$34:$35</definedName>
    <definedName name="Z_EA6C47AC_D393_446E_9D1F_BAB83FFFAA73_.wvu.Rows" localSheetId="23" hidden="1">'20'!$29:$29,'20'!$34:$35</definedName>
    <definedName name="Z_EA6C47AC_D393_446E_9D1F_BAB83FFFAA73_.wvu.Rows" localSheetId="24" hidden="1">'21'!$29:$29,'21'!$34:$35</definedName>
    <definedName name="Z_EA6C47AC_D393_446E_9D1F_BAB83FFFAA73_.wvu.Rows" localSheetId="25" hidden="1">'22'!$29:$29,'22'!$34:$35</definedName>
    <definedName name="Z_EA6C47AC_D393_446E_9D1F_BAB83FFFAA73_.wvu.Rows" localSheetId="26" hidden="1">'23'!$29:$29,'23'!$34:$35</definedName>
    <definedName name="Z_EA6C47AC_D393_446E_9D1F_BAB83FFFAA73_.wvu.Rows" localSheetId="27" hidden="1">'24'!$29:$29,'24'!$34:$35</definedName>
    <definedName name="Z_EA6C47AC_D393_446E_9D1F_BAB83FFFAA73_.wvu.Rows" localSheetId="28" hidden="1">'25'!$29:$29,'25'!$34:$35</definedName>
    <definedName name="Z_EA6C47AC_D393_446E_9D1F_BAB83FFFAA73_.wvu.Rows" localSheetId="29" hidden="1">'26'!$29:$29,'26'!$34:$35</definedName>
    <definedName name="Z_EA6C47AC_D393_446E_9D1F_BAB83FFFAA73_.wvu.Rows" localSheetId="30" hidden="1">'27'!$29:$29,'27'!$34:$35</definedName>
    <definedName name="Z_EA6C47AC_D393_446E_9D1F_BAB83FFFAA73_.wvu.Rows" localSheetId="31" hidden="1">'28'!$29:$29,'28'!$34:$35</definedName>
    <definedName name="Z_EA6C47AC_D393_446E_9D1F_BAB83FFFAA73_.wvu.Rows" localSheetId="32" hidden="1">'29'!$29:$29,'29'!$34:$35</definedName>
    <definedName name="Z_EA6C47AC_D393_446E_9D1F_BAB83FFFAA73_.wvu.Rows" localSheetId="6" hidden="1">'3'!$29:$29,'3'!$34:$35</definedName>
    <definedName name="Z_EA6C47AC_D393_446E_9D1F_BAB83FFFAA73_.wvu.Rows" localSheetId="33" hidden="1">'30'!$29:$29,'30'!$34:$35</definedName>
    <definedName name="Z_EA6C47AC_D393_446E_9D1F_BAB83FFFAA73_.wvu.Rows" localSheetId="34" hidden="1">'31'!$29:$29,'31'!$34:$35</definedName>
    <definedName name="Z_EA6C47AC_D393_446E_9D1F_BAB83FFFAA73_.wvu.Rows" localSheetId="35" hidden="1">'32'!$29:$29,'32'!$34:$35</definedName>
    <definedName name="Z_EA6C47AC_D393_446E_9D1F_BAB83FFFAA73_.wvu.Rows" localSheetId="36" hidden="1">'33'!$29:$29,'33'!$34:$35</definedName>
    <definedName name="Z_EA6C47AC_D393_446E_9D1F_BAB83FFFAA73_.wvu.Rows" localSheetId="37" hidden="1">'34'!$29:$29,'34'!$34:$35</definedName>
    <definedName name="Z_EA6C47AC_D393_446E_9D1F_BAB83FFFAA73_.wvu.Rows" localSheetId="38" hidden="1">'35'!$29:$29,'35'!$34:$35</definedName>
    <definedName name="Z_EA6C47AC_D393_446E_9D1F_BAB83FFFAA73_.wvu.Rows" localSheetId="39" hidden="1">'36'!$29:$29,'36'!$34:$35</definedName>
    <definedName name="Z_EA6C47AC_D393_446E_9D1F_BAB83FFFAA73_.wvu.Rows" localSheetId="40" hidden="1">'37'!$29:$29,'37'!$34:$35</definedName>
    <definedName name="Z_EA6C47AC_D393_446E_9D1F_BAB83FFFAA73_.wvu.Rows" localSheetId="41" hidden="1">'38'!$29:$29,'38'!$34:$35</definedName>
    <definedName name="Z_EA6C47AC_D393_446E_9D1F_BAB83FFFAA73_.wvu.Rows" localSheetId="42" hidden="1">'39'!$29:$29,'39'!$34:$35</definedName>
    <definedName name="Z_EA6C47AC_D393_446E_9D1F_BAB83FFFAA73_.wvu.Rows" localSheetId="7" hidden="1">'4'!$29:$29,'4'!$34:$35</definedName>
    <definedName name="Z_EA6C47AC_D393_446E_9D1F_BAB83FFFAA73_.wvu.Rows" localSheetId="43" hidden="1">'40'!$29:$29,'40'!$34:$35</definedName>
    <definedName name="Z_EA6C47AC_D393_446E_9D1F_BAB83FFFAA73_.wvu.Rows" localSheetId="44" hidden="1">'41'!$29:$29,'41'!$34:$35</definedName>
    <definedName name="Z_EA6C47AC_D393_446E_9D1F_BAB83FFFAA73_.wvu.Rows" localSheetId="45" hidden="1">'42'!$29:$29,'42'!$34:$35</definedName>
    <definedName name="Z_EA6C47AC_D393_446E_9D1F_BAB83FFFAA73_.wvu.Rows" localSheetId="46" hidden="1">'43'!$29:$29,'43'!$34:$35</definedName>
    <definedName name="Z_EA6C47AC_D393_446E_9D1F_BAB83FFFAA73_.wvu.Rows" localSheetId="47" hidden="1">'44'!$29:$29,'44'!$34:$35</definedName>
    <definedName name="Z_EA6C47AC_D393_446E_9D1F_BAB83FFFAA73_.wvu.Rows" localSheetId="48" hidden="1">'45'!$29:$29,'45'!$34:$35</definedName>
    <definedName name="Z_EA6C47AC_D393_446E_9D1F_BAB83FFFAA73_.wvu.Rows" localSheetId="8" hidden="1">'5'!$29:$29,'5'!$34:$35</definedName>
    <definedName name="Z_EA6C47AC_D393_446E_9D1F_BAB83FFFAA73_.wvu.Rows" localSheetId="9" hidden="1">'6'!$29:$29,'6'!$34:$35</definedName>
    <definedName name="Z_EA6C47AC_D393_446E_9D1F_BAB83FFFAA73_.wvu.Rows" localSheetId="10" hidden="1">'7'!$29:$29,'7'!$34:$35</definedName>
    <definedName name="Z_EA6C47AC_D393_446E_9D1F_BAB83FFFAA73_.wvu.Rows" localSheetId="11" hidden="1">'8'!$29:$29,'8'!$34:$35</definedName>
    <definedName name="Z_EA6C47AC_D393_446E_9D1F_BAB83FFFAA73_.wvu.Rows" localSheetId="12" hidden="1">'9'!$29:$29,'9'!$34:$35</definedName>
    <definedName name="Z_EA6C47AC_D393_446E_9D1F_BAB83FFFAA73_.wvu.Rows" localSheetId="3" hidden="1">積算内訳書!$58:$60</definedName>
    <definedName name="Z_ED497F3E_3089_4843_8BBE_081E8C55368A_.wvu.FilterData" localSheetId="3" hidden="1">積算内訳書!$B$4:$D$49</definedName>
    <definedName name="Z_ED497F3E_3089_4843_8BBE_081E8C55368A_.wvu.PrintArea" localSheetId="3" hidden="1">積算内訳書!$A$1:$D$57</definedName>
    <definedName name="Z_ED497F3E_3089_4843_8BBE_081E8C55368A_.wvu.PrintArea" localSheetId="2" hidden="1">入札書!$A$1:$K$42</definedName>
    <definedName name="Z_ED497F3E_3089_4843_8BBE_081E8C55368A_.wvu.Rows" localSheetId="4" hidden="1">'1'!$33:$34</definedName>
    <definedName name="Z_ED497F3E_3089_4843_8BBE_081E8C55368A_.wvu.Rows" localSheetId="13" hidden="1">'10'!$29:$29,'10'!$34:$35</definedName>
    <definedName name="Z_ED497F3E_3089_4843_8BBE_081E8C55368A_.wvu.Rows" localSheetId="14" hidden="1">'11'!$29:$29,'11'!$34:$35</definedName>
    <definedName name="Z_ED497F3E_3089_4843_8BBE_081E8C55368A_.wvu.Rows" localSheetId="15" hidden="1">'12'!$29:$29,'12'!$34:$35</definedName>
    <definedName name="Z_ED497F3E_3089_4843_8BBE_081E8C55368A_.wvu.Rows" localSheetId="16" hidden="1">'13'!$29:$29,'13'!$34:$35</definedName>
    <definedName name="Z_ED497F3E_3089_4843_8BBE_081E8C55368A_.wvu.Rows" localSheetId="17" hidden="1">'14'!$29:$29,'14'!$34:$35</definedName>
    <definedName name="Z_ED497F3E_3089_4843_8BBE_081E8C55368A_.wvu.Rows" localSheetId="18" hidden="1">'15'!$29:$29,'15'!$34:$35</definedName>
    <definedName name="Z_ED497F3E_3089_4843_8BBE_081E8C55368A_.wvu.Rows" localSheetId="19" hidden="1">'16'!$29:$29,'16'!$34:$35</definedName>
    <definedName name="Z_ED497F3E_3089_4843_8BBE_081E8C55368A_.wvu.Rows" localSheetId="20" hidden="1">'17'!$29:$29,'17'!$34:$35</definedName>
    <definedName name="Z_ED497F3E_3089_4843_8BBE_081E8C55368A_.wvu.Rows" localSheetId="21" hidden="1">'18'!$29:$29,'18'!$34:$35</definedName>
    <definedName name="Z_ED497F3E_3089_4843_8BBE_081E8C55368A_.wvu.Rows" localSheetId="22" hidden="1">'19'!$29:$29,'19'!$34:$35</definedName>
    <definedName name="Z_ED497F3E_3089_4843_8BBE_081E8C55368A_.wvu.Rows" localSheetId="5" hidden="1">'2'!$29:$29,'2'!$34:$35</definedName>
    <definedName name="Z_ED497F3E_3089_4843_8BBE_081E8C55368A_.wvu.Rows" localSheetId="23" hidden="1">'20'!$29:$29,'20'!$34:$35</definedName>
    <definedName name="Z_ED497F3E_3089_4843_8BBE_081E8C55368A_.wvu.Rows" localSheetId="24" hidden="1">'21'!$29:$29,'21'!$34:$35</definedName>
    <definedName name="Z_ED497F3E_3089_4843_8BBE_081E8C55368A_.wvu.Rows" localSheetId="25" hidden="1">'22'!$29:$29,'22'!$34:$35</definedName>
    <definedName name="Z_ED497F3E_3089_4843_8BBE_081E8C55368A_.wvu.Rows" localSheetId="26" hidden="1">'23'!$29:$29,'23'!$34:$35</definedName>
    <definedName name="Z_ED497F3E_3089_4843_8BBE_081E8C55368A_.wvu.Rows" localSheetId="27" hidden="1">'24'!$29:$29,'24'!$34:$35</definedName>
    <definedName name="Z_ED497F3E_3089_4843_8BBE_081E8C55368A_.wvu.Rows" localSheetId="28" hidden="1">'25'!$29:$29,'25'!$34:$35</definedName>
    <definedName name="Z_ED497F3E_3089_4843_8BBE_081E8C55368A_.wvu.Rows" localSheetId="29" hidden="1">'26'!$29:$29,'26'!$34:$35</definedName>
    <definedName name="Z_ED497F3E_3089_4843_8BBE_081E8C55368A_.wvu.Rows" localSheetId="30" hidden="1">'27'!$29:$29,'27'!$34:$35</definedName>
    <definedName name="Z_ED497F3E_3089_4843_8BBE_081E8C55368A_.wvu.Rows" localSheetId="31" hidden="1">'28'!$29:$29,'28'!$34:$35</definedName>
    <definedName name="Z_ED497F3E_3089_4843_8BBE_081E8C55368A_.wvu.Rows" localSheetId="32" hidden="1">'29'!$29:$29,'29'!$34:$35</definedName>
    <definedName name="Z_ED497F3E_3089_4843_8BBE_081E8C55368A_.wvu.Rows" localSheetId="6" hidden="1">'3'!$29:$29,'3'!$34:$35</definedName>
    <definedName name="Z_ED497F3E_3089_4843_8BBE_081E8C55368A_.wvu.Rows" localSheetId="33" hidden="1">'30'!$29:$29,'30'!$34:$35</definedName>
    <definedName name="Z_ED497F3E_3089_4843_8BBE_081E8C55368A_.wvu.Rows" localSheetId="34" hidden="1">'31'!$29:$29,'31'!$34:$35</definedName>
    <definedName name="Z_ED497F3E_3089_4843_8BBE_081E8C55368A_.wvu.Rows" localSheetId="35" hidden="1">'32'!$29:$29,'32'!$34:$35</definedName>
    <definedName name="Z_ED497F3E_3089_4843_8BBE_081E8C55368A_.wvu.Rows" localSheetId="36" hidden="1">'33'!$29:$29,'33'!$34:$35</definedName>
    <definedName name="Z_ED497F3E_3089_4843_8BBE_081E8C55368A_.wvu.Rows" localSheetId="37" hidden="1">'34'!$29:$29,'34'!$34:$35</definedName>
    <definedName name="Z_ED497F3E_3089_4843_8BBE_081E8C55368A_.wvu.Rows" localSheetId="38" hidden="1">'35'!$29:$29,'35'!$34:$35</definedName>
    <definedName name="Z_ED497F3E_3089_4843_8BBE_081E8C55368A_.wvu.Rows" localSheetId="39" hidden="1">'36'!$29:$29,'36'!$34:$35</definedName>
    <definedName name="Z_ED497F3E_3089_4843_8BBE_081E8C55368A_.wvu.Rows" localSheetId="40" hidden="1">'37'!$29:$29,'37'!$34:$35</definedName>
    <definedName name="Z_ED497F3E_3089_4843_8BBE_081E8C55368A_.wvu.Rows" localSheetId="41" hidden="1">'38'!$29:$29,'38'!$34:$35</definedName>
    <definedName name="Z_ED497F3E_3089_4843_8BBE_081E8C55368A_.wvu.Rows" localSheetId="42" hidden="1">'39'!$29:$29,'39'!$34:$35</definedName>
    <definedName name="Z_ED497F3E_3089_4843_8BBE_081E8C55368A_.wvu.Rows" localSheetId="7" hidden="1">'4'!$29:$29,'4'!$34:$35</definedName>
    <definedName name="Z_ED497F3E_3089_4843_8BBE_081E8C55368A_.wvu.Rows" localSheetId="43" hidden="1">'40'!$29:$29,'40'!$34:$35</definedName>
    <definedName name="Z_ED497F3E_3089_4843_8BBE_081E8C55368A_.wvu.Rows" localSheetId="44" hidden="1">'41'!$29:$29,'41'!$34:$35</definedName>
    <definedName name="Z_ED497F3E_3089_4843_8BBE_081E8C55368A_.wvu.Rows" localSheetId="45" hidden="1">'42'!$29:$29,'42'!$34:$35</definedName>
    <definedName name="Z_ED497F3E_3089_4843_8BBE_081E8C55368A_.wvu.Rows" localSheetId="46" hidden="1">'43'!$29:$29,'43'!$34:$35</definedName>
    <definedName name="Z_ED497F3E_3089_4843_8BBE_081E8C55368A_.wvu.Rows" localSheetId="47" hidden="1">'44'!$29:$29,'44'!$34:$35</definedName>
    <definedName name="Z_ED497F3E_3089_4843_8BBE_081E8C55368A_.wvu.Rows" localSheetId="48" hidden="1">'45'!$29:$29,'45'!$34:$35</definedName>
    <definedName name="Z_ED497F3E_3089_4843_8BBE_081E8C55368A_.wvu.Rows" localSheetId="8" hidden="1">'5'!$29:$29,'5'!$34:$35</definedName>
    <definedName name="Z_ED497F3E_3089_4843_8BBE_081E8C55368A_.wvu.Rows" localSheetId="9" hidden="1">'6'!$29:$29,'6'!$34:$35</definedName>
    <definedName name="Z_ED497F3E_3089_4843_8BBE_081E8C55368A_.wvu.Rows" localSheetId="10" hidden="1">'7'!$29:$29,'7'!$34:$35</definedName>
    <definedName name="Z_ED497F3E_3089_4843_8BBE_081E8C55368A_.wvu.Rows" localSheetId="11" hidden="1">'8'!$29:$29,'8'!$34:$35</definedName>
    <definedName name="Z_ED497F3E_3089_4843_8BBE_081E8C55368A_.wvu.Rows" localSheetId="12" hidden="1">'9'!$29:$29,'9'!$34:$35</definedName>
    <definedName name="Z_ED497F3E_3089_4843_8BBE_081E8C55368A_.wvu.Rows" localSheetId="3" hidden="1">積算内訳書!$58:$60</definedName>
    <definedName name="Z_ED4B0371_D41F_44F7_B913_0618C1F5123F_.wvu.FilterData" localSheetId="3" hidden="1">積算内訳書!$B$4:$D$49</definedName>
    <definedName name="Z_ED4B0371_D41F_44F7_B913_0618C1F5123F_.wvu.PrintArea" localSheetId="3" hidden="1">積算内訳書!$A$1:$D$57</definedName>
    <definedName name="Z_ED4B0371_D41F_44F7_B913_0618C1F5123F_.wvu.PrintArea" localSheetId="2" hidden="1">入札書!$A$1:$K$42</definedName>
    <definedName name="Z_ED4B0371_D41F_44F7_B913_0618C1F5123F_.wvu.Rows" localSheetId="4" hidden="1">'1'!$33:$34</definedName>
    <definedName name="Z_ED4B0371_D41F_44F7_B913_0618C1F5123F_.wvu.Rows" localSheetId="13" hidden="1">'10'!$29:$29,'10'!$34:$35</definedName>
    <definedName name="Z_ED4B0371_D41F_44F7_B913_0618C1F5123F_.wvu.Rows" localSheetId="14" hidden="1">'11'!$29:$29,'11'!$34:$35</definedName>
    <definedName name="Z_ED4B0371_D41F_44F7_B913_0618C1F5123F_.wvu.Rows" localSheetId="15" hidden="1">'12'!$29:$29,'12'!$34:$35</definedName>
    <definedName name="Z_ED4B0371_D41F_44F7_B913_0618C1F5123F_.wvu.Rows" localSheetId="16" hidden="1">'13'!$29:$29,'13'!$34:$35</definedName>
    <definedName name="Z_ED4B0371_D41F_44F7_B913_0618C1F5123F_.wvu.Rows" localSheetId="17" hidden="1">'14'!$29:$29,'14'!$34:$35</definedName>
    <definedName name="Z_ED4B0371_D41F_44F7_B913_0618C1F5123F_.wvu.Rows" localSheetId="18" hidden="1">'15'!$29:$29,'15'!$34:$35</definedName>
    <definedName name="Z_ED4B0371_D41F_44F7_B913_0618C1F5123F_.wvu.Rows" localSheetId="19" hidden="1">'16'!$29:$29,'16'!$34:$35</definedName>
    <definedName name="Z_ED4B0371_D41F_44F7_B913_0618C1F5123F_.wvu.Rows" localSheetId="20" hidden="1">'17'!$29:$29,'17'!$34:$35</definedName>
    <definedName name="Z_ED4B0371_D41F_44F7_B913_0618C1F5123F_.wvu.Rows" localSheetId="21" hidden="1">'18'!$29:$29,'18'!$34:$35</definedName>
    <definedName name="Z_ED4B0371_D41F_44F7_B913_0618C1F5123F_.wvu.Rows" localSheetId="22" hidden="1">'19'!$29:$29,'19'!$34:$35</definedName>
    <definedName name="Z_ED4B0371_D41F_44F7_B913_0618C1F5123F_.wvu.Rows" localSheetId="5" hidden="1">'2'!$29:$29,'2'!$34:$35</definedName>
    <definedName name="Z_ED4B0371_D41F_44F7_B913_0618C1F5123F_.wvu.Rows" localSheetId="23" hidden="1">'20'!$29:$29,'20'!$34:$35</definedName>
    <definedName name="Z_ED4B0371_D41F_44F7_B913_0618C1F5123F_.wvu.Rows" localSheetId="24" hidden="1">'21'!$29:$29,'21'!$34:$35</definedName>
    <definedName name="Z_ED4B0371_D41F_44F7_B913_0618C1F5123F_.wvu.Rows" localSheetId="25" hidden="1">'22'!$29:$29,'22'!$34:$35</definedName>
    <definedName name="Z_ED4B0371_D41F_44F7_B913_0618C1F5123F_.wvu.Rows" localSheetId="26" hidden="1">'23'!$29:$29,'23'!$34:$35</definedName>
    <definedName name="Z_ED4B0371_D41F_44F7_B913_0618C1F5123F_.wvu.Rows" localSheetId="27" hidden="1">'24'!$29:$29,'24'!$34:$35</definedName>
    <definedName name="Z_ED4B0371_D41F_44F7_B913_0618C1F5123F_.wvu.Rows" localSheetId="28" hidden="1">'25'!$29:$29,'25'!$34:$35</definedName>
    <definedName name="Z_ED4B0371_D41F_44F7_B913_0618C1F5123F_.wvu.Rows" localSheetId="29" hidden="1">'26'!$29:$29,'26'!$34:$35</definedName>
    <definedName name="Z_ED4B0371_D41F_44F7_B913_0618C1F5123F_.wvu.Rows" localSheetId="30" hidden="1">'27'!$29:$29,'27'!$34:$35</definedName>
    <definedName name="Z_ED4B0371_D41F_44F7_B913_0618C1F5123F_.wvu.Rows" localSheetId="31" hidden="1">'28'!$29:$29,'28'!$34:$35</definedName>
    <definedName name="Z_ED4B0371_D41F_44F7_B913_0618C1F5123F_.wvu.Rows" localSheetId="32" hidden="1">'29'!$29:$29,'29'!$34:$35</definedName>
    <definedName name="Z_ED4B0371_D41F_44F7_B913_0618C1F5123F_.wvu.Rows" localSheetId="6" hidden="1">'3'!$29:$29,'3'!$34:$35</definedName>
    <definedName name="Z_ED4B0371_D41F_44F7_B913_0618C1F5123F_.wvu.Rows" localSheetId="33" hidden="1">'30'!$29:$29,'30'!$34:$35</definedName>
    <definedName name="Z_ED4B0371_D41F_44F7_B913_0618C1F5123F_.wvu.Rows" localSheetId="34" hidden="1">'31'!$29:$29,'31'!$34:$35</definedName>
    <definedName name="Z_ED4B0371_D41F_44F7_B913_0618C1F5123F_.wvu.Rows" localSheetId="35" hidden="1">'32'!$29:$29,'32'!$34:$35</definedName>
    <definedName name="Z_ED4B0371_D41F_44F7_B913_0618C1F5123F_.wvu.Rows" localSheetId="36" hidden="1">'33'!$29:$29,'33'!$34:$35</definedName>
    <definedName name="Z_ED4B0371_D41F_44F7_B913_0618C1F5123F_.wvu.Rows" localSheetId="37" hidden="1">'34'!$29:$29,'34'!$34:$35</definedName>
    <definedName name="Z_ED4B0371_D41F_44F7_B913_0618C1F5123F_.wvu.Rows" localSheetId="38" hidden="1">'35'!$29:$29,'35'!$34:$35</definedName>
    <definedName name="Z_ED4B0371_D41F_44F7_B913_0618C1F5123F_.wvu.Rows" localSheetId="39" hidden="1">'36'!$29:$29,'36'!$34:$35</definedName>
    <definedName name="Z_ED4B0371_D41F_44F7_B913_0618C1F5123F_.wvu.Rows" localSheetId="40" hidden="1">'37'!$29:$29,'37'!$34:$35</definedName>
    <definedName name="Z_ED4B0371_D41F_44F7_B913_0618C1F5123F_.wvu.Rows" localSheetId="41" hidden="1">'38'!$29:$29,'38'!$34:$35</definedName>
    <definedName name="Z_ED4B0371_D41F_44F7_B913_0618C1F5123F_.wvu.Rows" localSheetId="42" hidden="1">'39'!$29:$29,'39'!$34:$35</definedName>
    <definedName name="Z_ED4B0371_D41F_44F7_B913_0618C1F5123F_.wvu.Rows" localSheetId="7" hidden="1">'4'!$29:$29,'4'!$34:$35</definedName>
    <definedName name="Z_ED4B0371_D41F_44F7_B913_0618C1F5123F_.wvu.Rows" localSheetId="43" hidden="1">'40'!$29:$29,'40'!$34:$35</definedName>
    <definedName name="Z_ED4B0371_D41F_44F7_B913_0618C1F5123F_.wvu.Rows" localSheetId="44" hidden="1">'41'!$29:$29,'41'!$34:$35</definedName>
    <definedName name="Z_ED4B0371_D41F_44F7_B913_0618C1F5123F_.wvu.Rows" localSheetId="45" hidden="1">'42'!$29:$29,'42'!$34:$35</definedName>
    <definedName name="Z_ED4B0371_D41F_44F7_B913_0618C1F5123F_.wvu.Rows" localSheetId="46" hidden="1">'43'!$29:$29,'43'!$34:$35</definedName>
    <definedName name="Z_ED4B0371_D41F_44F7_B913_0618C1F5123F_.wvu.Rows" localSheetId="47" hidden="1">'44'!$29:$29,'44'!$34:$35</definedName>
    <definedName name="Z_ED4B0371_D41F_44F7_B913_0618C1F5123F_.wvu.Rows" localSheetId="48" hidden="1">'45'!$29:$29,'45'!$34:$35</definedName>
    <definedName name="Z_ED4B0371_D41F_44F7_B913_0618C1F5123F_.wvu.Rows" localSheetId="8" hidden="1">'5'!$29:$29,'5'!$34:$35</definedName>
    <definedName name="Z_ED4B0371_D41F_44F7_B913_0618C1F5123F_.wvu.Rows" localSheetId="9" hidden="1">'6'!$29:$29,'6'!$34:$35</definedName>
    <definedName name="Z_ED4B0371_D41F_44F7_B913_0618C1F5123F_.wvu.Rows" localSheetId="10" hidden="1">'7'!$29:$29,'7'!$34:$35</definedName>
    <definedName name="Z_ED4B0371_D41F_44F7_B913_0618C1F5123F_.wvu.Rows" localSheetId="11" hidden="1">'8'!$29:$29,'8'!$34:$35</definedName>
    <definedName name="Z_ED4B0371_D41F_44F7_B913_0618C1F5123F_.wvu.Rows" localSheetId="12" hidden="1">'9'!$29:$29,'9'!$34:$35</definedName>
    <definedName name="Z_ED4B0371_D41F_44F7_B913_0618C1F5123F_.wvu.Rows" localSheetId="3" hidden="1">積算内訳書!$58:$60</definedName>
    <definedName name="Z_F08D70FC_AB09_400D_B01C_F31AA471CFCF_.wvu.FilterData" localSheetId="3" hidden="1">積算内訳書!$B$4:$D$49</definedName>
    <definedName name="Z_F08D70FC_AB09_400D_B01C_F31AA471CFCF_.wvu.PrintArea" localSheetId="3" hidden="1">積算内訳書!$A$1:$D$57</definedName>
    <definedName name="Z_F08D70FC_AB09_400D_B01C_F31AA471CFCF_.wvu.PrintArea" localSheetId="2" hidden="1">入札書!$A$1:$K$42</definedName>
    <definedName name="Z_F08D70FC_AB09_400D_B01C_F31AA471CFCF_.wvu.Rows" localSheetId="4" hidden="1">'1'!$33:$34</definedName>
    <definedName name="Z_F08D70FC_AB09_400D_B01C_F31AA471CFCF_.wvu.Rows" localSheetId="13" hidden="1">'10'!$29:$29,'10'!$34:$35</definedName>
    <definedName name="Z_F08D70FC_AB09_400D_B01C_F31AA471CFCF_.wvu.Rows" localSheetId="14" hidden="1">'11'!$29:$29,'11'!$34:$35</definedName>
    <definedName name="Z_F08D70FC_AB09_400D_B01C_F31AA471CFCF_.wvu.Rows" localSheetId="15" hidden="1">'12'!$29:$29,'12'!$34:$35</definedName>
    <definedName name="Z_F08D70FC_AB09_400D_B01C_F31AA471CFCF_.wvu.Rows" localSheetId="16" hidden="1">'13'!$29:$29,'13'!$34:$35</definedName>
    <definedName name="Z_F08D70FC_AB09_400D_B01C_F31AA471CFCF_.wvu.Rows" localSheetId="17" hidden="1">'14'!$29:$29,'14'!$34:$35</definedName>
    <definedName name="Z_F08D70FC_AB09_400D_B01C_F31AA471CFCF_.wvu.Rows" localSheetId="18" hidden="1">'15'!$29:$29,'15'!$34:$35</definedName>
    <definedName name="Z_F08D70FC_AB09_400D_B01C_F31AA471CFCF_.wvu.Rows" localSheetId="19" hidden="1">'16'!$29:$29,'16'!$34:$35</definedName>
    <definedName name="Z_F08D70FC_AB09_400D_B01C_F31AA471CFCF_.wvu.Rows" localSheetId="20" hidden="1">'17'!$29:$29,'17'!$34:$35</definedName>
    <definedName name="Z_F08D70FC_AB09_400D_B01C_F31AA471CFCF_.wvu.Rows" localSheetId="21" hidden="1">'18'!$29:$29,'18'!$34:$35</definedName>
    <definedName name="Z_F08D70FC_AB09_400D_B01C_F31AA471CFCF_.wvu.Rows" localSheetId="22" hidden="1">'19'!$29:$29,'19'!$34:$35</definedName>
    <definedName name="Z_F08D70FC_AB09_400D_B01C_F31AA471CFCF_.wvu.Rows" localSheetId="5" hidden="1">'2'!$29:$29,'2'!$34:$35</definedName>
    <definedName name="Z_F08D70FC_AB09_400D_B01C_F31AA471CFCF_.wvu.Rows" localSheetId="23" hidden="1">'20'!$29:$29,'20'!$34:$35</definedName>
    <definedName name="Z_F08D70FC_AB09_400D_B01C_F31AA471CFCF_.wvu.Rows" localSheetId="24" hidden="1">'21'!$29:$29,'21'!$34:$35</definedName>
    <definedName name="Z_F08D70FC_AB09_400D_B01C_F31AA471CFCF_.wvu.Rows" localSheetId="25" hidden="1">'22'!$29:$29,'22'!$34:$35</definedName>
    <definedName name="Z_F08D70FC_AB09_400D_B01C_F31AA471CFCF_.wvu.Rows" localSheetId="26" hidden="1">'23'!$29:$29,'23'!$34:$35</definedName>
    <definedName name="Z_F08D70FC_AB09_400D_B01C_F31AA471CFCF_.wvu.Rows" localSheetId="27" hidden="1">'24'!$29:$29,'24'!$34:$35</definedName>
    <definedName name="Z_F08D70FC_AB09_400D_B01C_F31AA471CFCF_.wvu.Rows" localSheetId="28" hidden="1">'25'!$29:$29,'25'!$34:$35</definedName>
    <definedName name="Z_F08D70FC_AB09_400D_B01C_F31AA471CFCF_.wvu.Rows" localSheetId="29" hidden="1">'26'!$29:$29,'26'!$34:$35</definedName>
    <definedName name="Z_F08D70FC_AB09_400D_B01C_F31AA471CFCF_.wvu.Rows" localSheetId="30" hidden="1">'27'!$29:$29,'27'!$34:$35</definedName>
    <definedName name="Z_F08D70FC_AB09_400D_B01C_F31AA471CFCF_.wvu.Rows" localSheetId="31" hidden="1">'28'!$29:$29,'28'!$34:$35</definedName>
    <definedName name="Z_F08D70FC_AB09_400D_B01C_F31AA471CFCF_.wvu.Rows" localSheetId="32" hidden="1">'29'!$29:$29,'29'!$34:$35</definedName>
    <definedName name="Z_F08D70FC_AB09_400D_B01C_F31AA471CFCF_.wvu.Rows" localSheetId="6" hidden="1">'3'!$29:$29,'3'!$34:$35</definedName>
    <definedName name="Z_F08D70FC_AB09_400D_B01C_F31AA471CFCF_.wvu.Rows" localSheetId="33" hidden="1">'30'!$29:$29,'30'!$34:$35</definedName>
    <definedName name="Z_F08D70FC_AB09_400D_B01C_F31AA471CFCF_.wvu.Rows" localSheetId="34" hidden="1">'31'!$29:$29,'31'!$34:$35</definedName>
    <definedName name="Z_F08D70FC_AB09_400D_B01C_F31AA471CFCF_.wvu.Rows" localSheetId="35" hidden="1">'32'!$29:$29,'32'!$34:$35</definedName>
    <definedName name="Z_F08D70FC_AB09_400D_B01C_F31AA471CFCF_.wvu.Rows" localSheetId="36" hidden="1">'33'!$29:$29,'33'!$34:$35</definedName>
    <definedName name="Z_F08D70FC_AB09_400D_B01C_F31AA471CFCF_.wvu.Rows" localSheetId="37" hidden="1">'34'!$29:$29,'34'!$34:$35</definedName>
    <definedName name="Z_F08D70FC_AB09_400D_B01C_F31AA471CFCF_.wvu.Rows" localSheetId="38" hidden="1">'35'!$29:$29,'35'!$34:$35</definedName>
    <definedName name="Z_F08D70FC_AB09_400D_B01C_F31AA471CFCF_.wvu.Rows" localSheetId="39" hidden="1">'36'!$29:$29,'36'!$34:$35</definedName>
    <definedName name="Z_F08D70FC_AB09_400D_B01C_F31AA471CFCF_.wvu.Rows" localSheetId="40" hidden="1">'37'!$29:$29,'37'!$34:$35</definedName>
    <definedName name="Z_F08D70FC_AB09_400D_B01C_F31AA471CFCF_.wvu.Rows" localSheetId="41" hidden="1">'38'!$29:$29,'38'!$34:$35</definedName>
    <definedName name="Z_F08D70FC_AB09_400D_B01C_F31AA471CFCF_.wvu.Rows" localSheetId="42" hidden="1">'39'!$29:$29,'39'!$34:$35</definedName>
    <definedName name="Z_F08D70FC_AB09_400D_B01C_F31AA471CFCF_.wvu.Rows" localSheetId="7" hidden="1">'4'!$29:$29,'4'!$34:$35</definedName>
    <definedName name="Z_F08D70FC_AB09_400D_B01C_F31AA471CFCF_.wvu.Rows" localSheetId="43" hidden="1">'40'!$29:$29,'40'!$34:$35</definedName>
    <definedName name="Z_F08D70FC_AB09_400D_B01C_F31AA471CFCF_.wvu.Rows" localSheetId="44" hidden="1">'41'!$29:$29,'41'!$34:$35</definedName>
    <definedName name="Z_F08D70FC_AB09_400D_B01C_F31AA471CFCF_.wvu.Rows" localSheetId="45" hidden="1">'42'!$29:$29,'42'!$34:$35</definedName>
    <definedName name="Z_F08D70FC_AB09_400D_B01C_F31AA471CFCF_.wvu.Rows" localSheetId="46" hidden="1">'43'!$29:$29,'43'!$34:$35</definedName>
    <definedName name="Z_F08D70FC_AB09_400D_B01C_F31AA471CFCF_.wvu.Rows" localSheetId="47" hidden="1">'44'!$29:$29,'44'!$34:$35</definedName>
    <definedName name="Z_F08D70FC_AB09_400D_B01C_F31AA471CFCF_.wvu.Rows" localSheetId="48" hidden="1">'45'!$29:$29,'45'!$34:$35</definedName>
    <definedName name="Z_F08D70FC_AB09_400D_B01C_F31AA471CFCF_.wvu.Rows" localSheetId="8" hidden="1">'5'!$29:$29,'5'!$34:$35</definedName>
    <definedName name="Z_F08D70FC_AB09_400D_B01C_F31AA471CFCF_.wvu.Rows" localSheetId="9" hidden="1">'6'!$29:$29,'6'!$34:$35</definedName>
    <definedName name="Z_F08D70FC_AB09_400D_B01C_F31AA471CFCF_.wvu.Rows" localSheetId="10" hidden="1">'7'!$29:$29,'7'!$34:$35</definedName>
    <definedName name="Z_F08D70FC_AB09_400D_B01C_F31AA471CFCF_.wvu.Rows" localSheetId="11" hidden="1">'8'!$29:$29,'8'!$34:$35</definedName>
    <definedName name="Z_F08D70FC_AB09_400D_B01C_F31AA471CFCF_.wvu.Rows" localSheetId="12" hidden="1">'9'!$29:$29,'9'!$34:$35</definedName>
    <definedName name="Z_F08D70FC_AB09_400D_B01C_F31AA471CFCF_.wvu.Rows" localSheetId="3" hidden="1">積算内訳書!$58:$60</definedName>
    <definedName name="Z_F76F533E_1D45_4F2C_A063_262D0B71DC31_.wvu.FilterData" localSheetId="3" hidden="1">積算内訳書!$B$4:$D$49</definedName>
    <definedName name="Z_F76F533E_1D45_4F2C_A063_262D0B71DC31_.wvu.PrintArea" localSheetId="3" hidden="1">積算内訳書!$A$1:$D$57</definedName>
    <definedName name="Z_F76F533E_1D45_4F2C_A063_262D0B71DC31_.wvu.PrintArea" localSheetId="2" hidden="1">入札書!$A$1:$K$42</definedName>
    <definedName name="Z_F76F533E_1D45_4F2C_A063_262D0B71DC31_.wvu.Rows" localSheetId="4" hidden="1">'1'!$33:$34</definedName>
    <definedName name="Z_F76F533E_1D45_4F2C_A063_262D0B71DC31_.wvu.Rows" localSheetId="13" hidden="1">'10'!$29:$29,'10'!$34:$35</definedName>
    <definedName name="Z_F76F533E_1D45_4F2C_A063_262D0B71DC31_.wvu.Rows" localSheetId="14" hidden="1">'11'!$29:$29,'11'!$34:$35</definedName>
    <definedName name="Z_F76F533E_1D45_4F2C_A063_262D0B71DC31_.wvu.Rows" localSheetId="15" hidden="1">'12'!$29:$29,'12'!$34:$35</definedName>
    <definedName name="Z_F76F533E_1D45_4F2C_A063_262D0B71DC31_.wvu.Rows" localSheetId="16" hidden="1">'13'!$29:$29,'13'!$34:$35</definedName>
    <definedName name="Z_F76F533E_1D45_4F2C_A063_262D0B71DC31_.wvu.Rows" localSheetId="17" hidden="1">'14'!$29:$29,'14'!$34:$35</definedName>
    <definedName name="Z_F76F533E_1D45_4F2C_A063_262D0B71DC31_.wvu.Rows" localSheetId="18" hidden="1">'15'!$29:$29,'15'!$34:$35</definedName>
    <definedName name="Z_F76F533E_1D45_4F2C_A063_262D0B71DC31_.wvu.Rows" localSheetId="19" hidden="1">'16'!$29:$29,'16'!$34:$35</definedName>
    <definedName name="Z_F76F533E_1D45_4F2C_A063_262D0B71DC31_.wvu.Rows" localSheetId="20" hidden="1">'17'!$29:$29,'17'!$34:$35</definedName>
    <definedName name="Z_F76F533E_1D45_4F2C_A063_262D0B71DC31_.wvu.Rows" localSheetId="21" hidden="1">'18'!$29:$29,'18'!$34:$35</definedName>
    <definedName name="Z_F76F533E_1D45_4F2C_A063_262D0B71DC31_.wvu.Rows" localSheetId="22" hidden="1">'19'!$29:$29,'19'!$34:$35</definedName>
    <definedName name="Z_F76F533E_1D45_4F2C_A063_262D0B71DC31_.wvu.Rows" localSheetId="5" hidden="1">'2'!$29:$29,'2'!$34:$35</definedName>
    <definedName name="Z_F76F533E_1D45_4F2C_A063_262D0B71DC31_.wvu.Rows" localSheetId="23" hidden="1">'20'!$29:$29,'20'!$34:$35</definedName>
    <definedName name="Z_F76F533E_1D45_4F2C_A063_262D0B71DC31_.wvu.Rows" localSheetId="24" hidden="1">'21'!$29:$29,'21'!$34:$35</definedName>
    <definedName name="Z_F76F533E_1D45_4F2C_A063_262D0B71DC31_.wvu.Rows" localSheetId="25" hidden="1">'22'!$29:$29,'22'!$34:$35</definedName>
    <definedName name="Z_F76F533E_1D45_4F2C_A063_262D0B71DC31_.wvu.Rows" localSheetId="26" hidden="1">'23'!$29:$29,'23'!$34:$35</definedName>
    <definedName name="Z_F76F533E_1D45_4F2C_A063_262D0B71DC31_.wvu.Rows" localSheetId="27" hidden="1">'24'!$29:$29,'24'!$34:$35</definedName>
    <definedName name="Z_F76F533E_1D45_4F2C_A063_262D0B71DC31_.wvu.Rows" localSheetId="28" hidden="1">'25'!$29:$29,'25'!$34:$35</definedName>
    <definedName name="Z_F76F533E_1D45_4F2C_A063_262D0B71DC31_.wvu.Rows" localSheetId="29" hidden="1">'26'!$29:$29,'26'!$34:$35</definedName>
    <definedName name="Z_F76F533E_1D45_4F2C_A063_262D0B71DC31_.wvu.Rows" localSheetId="30" hidden="1">'27'!$29:$29,'27'!$34:$35</definedName>
    <definedName name="Z_F76F533E_1D45_4F2C_A063_262D0B71DC31_.wvu.Rows" localSheetId="31" hidden="1">'28'!$29:$29,'28'!$34:$35</definedName>
    <definedName name="Z_F76F533E_1D45_4F2C_A063_262D0B71DC31_.wvu.Rows" localSheetId="32" hidden="1">'29'!$29:$29,'29'!$34:$35</definedName>
    <definedName name="Z_F76F533E_1D45_4F2C_A063_262D0B71DC31_.wvu.Rows" localSheetId="6" hidden="1">'3'!$29:$29,'3'!$34:$35</definedName>
    <definedName name="Z_F76F533E_1D45_4F2C_A063_262D0B71DC31_.wvu.Rows" localSheetId="33" hidden="1">'30'!$29:$29,'30'!$34:$35</definedName>
    <definedName name="Z_F76F533E_1D45_4F2C_A063_262D0B71DC31_.wvu.Rows" localSheetId="34" hidden="1">'31'!$29:$29,'31'!$34:$35</definedName>
    <definedName name="Z_F76F533E_1D45_4F2C_A063_262D0B71DC31_.wvu.Rows" localSheetId="35" hidden="1">'32'!$29:$29,'32'!$34:$35</definedName>
    <definedName name="Z_F76F533E_1D45_4F2C_A063_262D0B71DC31_.wvu.Rows" localSheetId="36" hidden="1">'33'!$29:$29,'33'!$34:$35</definedName>
    <definedName name="Z_F76F533E_1D45_4F2C_A063_262D0B71DC31_.wvu.Rows" localSheetId="37" hidden="1">'34'!$29:$29,'34'!$34:$35</definedName>
    <definedName name="Z_F76F533E_1D45_4F2C_A063_262D0B71DC31_.wvu.Rows" localSheetId="38" hidden="1">'35'!$29:$29,'35'!$34:$35</definedName>
    <definedName name="Z_F76F533E_1D45_4F2C_A063_262D0B71DC31_.wvu.Rows" localSheetId="39" hidden="1">'36'!$29:$29,'36'!$34:$35</definedName>
    <definedName name="Z_F76F533E_1D45_4F2C_A063_262D0B71DC31_.wvu.Rows" localSheetId="40" hidden="1">'37'!$29:$29,'37'!$34:$35</definedName>
    <definedName name="Z_F76F533E_1D45_4F2C_A063_262D0B71DC31_.wvu.Rows" localSheetId="41" hidden="1">'38'!$29:$29,'38'!$34:$35</definedName>
    <definedName name="Z_F76F533E_1D45_4F2C_A063_262D0B71DC31_.wvu.Rows" localSheetId="42" hidden="1">'39'!$29:$29,'39'!$34:$35</definedName>
    <definedName name="Z_F76F533E_1D45_4F2C_A063_262D0B71DC31_.wvu.Rows" localSheetId="7" hidden="1">'4'!$29:$29,'4'!$34:$35</definedName>
    <definedName name="Z_F76F533E_1D45_4F2C_A063_262D0B71DC31_.wvu.Rows" localSheetId="43" hidden="1">'40'!$29:$29,'40'!$34:$35</definedName>
    <definedName name="Z_F76F533E_1D45_4F2C_A063_262D0B71DC31_.wvu.Rows" localSheetId="44" hidden="1">'41'!$29:$29,'41'!$34:$35</definedName>
    <definedName name="Z_F76F533E_1D45_4F2C_A063_262D0B71DC31_.wvu.Rows" localSheetId="45" hidden="1">'42'!$29:$29,'42'!$34:$35</definedName>
    <definedName name="Z_F76F533E_1D45_4F2C_A063_262D0B71DC31_.wvu.Rows" localSheetId="46" hidden="1">'43'!$29:$29,'43'!$34:$35</definedName>
    <definedName name="Z_F76F533E_1D45_4F2C_A063_262D0B71DC31_.wvu.Rows" localSheetId="47" hidden="1">'44'!$29:$29,'44'!$34:$35</definedName>
    <definedName name="Z_F76F533E_1D45_4F2C_A063_262D0B71DC31_.wvu.Rows" localSheetId="48" hidden="1">'45'!$29:$29,'45'!$34:$35</definedName>
    <definedName name="Z_F76F533E_1D45_4F2C_A063_262D0B71DC31_.wvu.Rows" localSheetId="8" hidden="1">'5'!$29:$29,'5'!$34:$35</definedName>
    <definedName name="Z_F76F533E_1D45_4F2C_A063_262D0B71DC31_.wvu.Rows" localSheetId="9" hidden="1">'6'!$29:$29,'6'!$34:$35</definedName>
    <definedName name="Z_F76F533E_1D45_4F2C_A063_262D0B71DC31_.wvu.Rows" localSheetId="10" hidden="1">'7'!$29:$29,'7'!$34:$35</definedName>
    <definedName name="Z_F76F533E_1D45_4F2C_A063_262D0B71DC31_.wvu.Rows" localSheetId="11" hidden="1">'8'!$29:$29,'8'!$34:$35</definedName>
    <definedName name="Z_F76F533E_1D45_4F2C_A063_262D0B71DC31_.wvu.Rows" localSheetId="12" hidden="1">'9'!$29:$29,'9'!$34:$35</definedName>
    <definedName name="Z_F76F533E_1D45_4F2C_A063_262D0B71DC31_.wvu.Rows" localSheetId="3" hidden="1">積算内訳書!$58:$60</definedName>
    <definedName name="Z_FD2C3F51_9CEC_4221_98D9_0B975DB9C5F7_.wvu.FilterData" localSheetId="3" hidden="1">積算内訳書!$B$4:$D$49</definedName>
    <definedName name="Z_FD2C3F51_9CEC_4221_98D9_0B975DB9C5F7_.wvu.PrintArea" localSheetId="3" hidden="1">積算内訳書!$A$1:$D$57</definedName>
    <definedName name="Z_FD2C3F51_9CEC_4221_98D9_0B975DB9C5F7_.wvu.PrintArea" localSheetId="2" hidden="1">入札書!$A$1:$K$42</definedName>
    <definedName name="Z_FD2C3F51_9CEC_4221_98D9_0B975DB9C5F7_.wvu.Rows" localSheetId="4" hidden="1">'1'!$33:$34</definedName>
    <definedName name="Z_FD2C3F51_9CEC_4221_98D9_0B975DB9C5F7_.wvu.Rows" localSheetId="13" hidden="1">'10'!$29:$29,'10'!$34:$35</definedName>
    <definedName name="Z_FD2C3F51_9CEC_4221_98D9_0B975DB9C5F7_.wvu.Rows" localSheetId="14" hidden="1">'11'!$29:$29,'11'!$34:$35</definedName>
    <definedName name="Z_FD2C3F51_9CEC_4221_98D9_0B975DB9C5F7_.wvu.Rows" localSheetId="15" hidden="1">'12'!$29:$29,'12'!$34:$35</definedName>
    <definedName name="Z_FD2C3F51_9CEC_4221_98D9_0B975DB9C5F7_.wvu.Rows" localSheetId="16" hidden="1">'13'!$29:$29,'13'!$34:$35</definedName>
    <definedName name="Z_FD2C3F51_9CEC_4221_98D9_0B975DB9C5F7_.wvu.Rows" localSheetId="17" hidden="1">'14'!$29:$29,'14'!$34:$35</definedName>
    <definedName name="Z_FD2C3F51_9CEC_4221_98D9_0B975DB9C5F7_.wvu.Rows" localSheetId="18" hidden="1">'15'!$29:$29,'15'!$34:$35</definedName>
    <definedName name="Z_FD2C3F51_9CEC_4221_98D9_0B975DB9C5F7_.wvu.Rows" localSheetId="19" hidden="1">'16'!$29:$29,'16'!$34:$35</definedName>
    <definedName name="Z_FD2C3F51_9CEC_4221_98D9_0B975DB9C5F7_.wvu.Rows" localSheetId="20" hidden="1">'17'!$29:$29,'17'!$34:$35</definedName>
    <definedName name="Z_FD2C3F51_9CEC_4221_98D9_0B975DB9C5F7_.wvu.Rows" localSheetId="21" hidden="1">'18'!$29:$29,'18'!$34:$35</definedName>
    <definedName name="Z_FD2C3F51_9CEC_4221_98D9_0B975DB9C5F7_.wvu.Rows" localSheetId="22" hidden="1">'19'!$29:$29,'19'!$34:$35</definedName>
    <definedName name="Z_FD2C3F51_9CEC_4221_98D9_0B975DB9C5F7_.wvu.Rows" localSheetId="5" hidden="1">'2'!$29:$29,'2'!$34:$35</definedName>
    <definedName name="Z_FD2C3F51_9CEC_4221_98D9_0B975DB9C5F7_.wvu.Rows" localSheetId="23" hidden="1">'20'!$29:$29,'20'!$34:$35</definedName>
    <definedName name="Z_FD2C3F51_9CEC_4221_98D9_0B975DB9C5F7_.wvu.Rows" localSheetId="24" hidden="1">'21'!$29:$29,'21'!$34:$35</definedName>
    <definedName name="Z_FD2C3F51_9CEC_4221_98D9_0B975DB9C5F7_.wvu.Rows" localSheetId="25" hidden="1">'22'!$29:$29,'22'!$34:$35</definedName>
    <definedName name="Z_FD2C3F51_9CEC_4221_98D9_0B975DB9C5F7_.wvu.Rows" localSheetId="26" hidden="1">'23'!$29:$29,'23'!$34:$35</definedName>
    <definedName name="Z_FD2C3F51_9CEC_4221_98D9_0B975DB9C5F7_.wvu.Rows" localSheetId="27" hidden="1">'24'!$29:$29,'24'!$34:$35</definedName>
    <definedName name="Z_FD2C3F51_9CEC_4221_98D9_0B975DB9C5F7_.wvu.Rows" localSheetId="28" hidden="1">'25'!$29:$29,'25'!$34:$35</definedName>
    <definedName name="Z_FD2C3F51_9CEC_4221_98D9_0B975DB9C5F7_.wvu.Rows" localSheetId="29" hidden="1">'26'!$29:$29,'26'!$34:$35</definedName>
    <definedName name="Z_FD2C3F51_9CEC_4221_98D9_0B975DB9C5F7_.wvu.Rows" localSheetId="30" hidden="1">'27'!$29:$29,'27'!$34:$35</definedName>
    <definedName name="Z_FD2C3F51_9CEC_4221_98D9_0B975DB9C5F7_.wvu.Rows" localSheetId="31" hidden="1">'28'!$29:$29,'28'!$34:$35</definedName>
    <definedName name="Z_FD2C3F51_9CEC_4221_98D9_0B975DB9C5F7_.wvu.Rows" localSheetId="32" hidden="1">'29'!$29:$29,'29'!$34:$35</definedName>
    <definedName name="Z_FD2C3F51_9CEC_4221_98D9_0B975DB9C5F7_.wvu.Rows" localSheetId="6" hidden="1">'3'!$29:$29,'3'!$34:$35</definedName>
    <definedName name="Z_FD2C3F51_9CEC_4221_98D9_0B975DB9C5F7_.wvu.Rows" localSheetId="33" hidden="1">'30'!$29:$29,'30'!$34:$35</definedName>
    <definedName name="Z_FD2C3F51_9CEC_4221_98D9_0B975DB9C5F7_.wvu.Rows" localSheetId="34" hidden="1">'31'!$29:$29,'31'!$34:$35</definedName>
    <definedName name="Z_FD2C3F51_9CEC_4221_98D9_0B975DB9C5F7_.wvu.Rows" localSheetId="35" hidden="1">'32'!$29:$29,'32'!$34:$35</definedName>
    <definedName name="Z_FD2C3F51_9CEC_4221_98D9_0B975DB9C5F7_.wvu.Rows" localSheetId="36" hidden="1">'33'!$29:$29,'33'!$34:$35</definedName>
    <definedName name="Z_FD2C3F51_9CEC_4221_98D9_0B975DB9C5F7_.wvu.Rows" localSheetId="37" hidden="1">'34'!$29:$29,'34'!$34:$35</definedName>
    <definedName name="Z_FD2C3F51_9CEC_4221_98D9_0B975DB9C5F7_.wvu.Rows" localSheetId="38" hidden="1">'35'!$29:$29,'35'!$34:$35</definedName>
    <definedName name="Z_FD2C3F51_9CEC_4221_98D9_0B975DB9C5F7_.wvu.Rows" localSheetId="39" hidden="1">'36'!$29:$29,'36'!$34:$35</definedName>
    <definedName name="Z_FD2C3F51_9CEC_4221_98D9_0B975DB9C5F7_.wvu.Rows" localSheetId="40" hidden="1">'37'!$29:$29,'37'!$34:$35</definedName>
    <definedName name="Z_FD2C3F51_9CEC_4221_98D9_0B975DB9C5F7_.wvu.Rows" localSheetId="41" hidden="1">'38'!$29:$29,'38'!$34:$35</definedName>
    <definedName name="Z_FD2C3F51_9CEC_4221_98D9_0B975DB9C5F7_.wvu.Rows" localSheetId="42" hidden="1">'39'!$29:$29,'39'!$34:$35</definedName>
    <definedName name="Z_FD2C3F51_9CEC_4221_98D9_0B975DB9C5F7_.wvu.Rows" localSheetId="7" hidden="1">'4'!$29:$29,'4'!$34:$35</definedName>
    <definedName name="Z_FD2C3F51_9CEC_4221_98D9_0B975DB9C5F7_.wvu.Rows" localSheetId="43" hidden="1">'40'!$29:$29,'40'!$34:$35</definedName>
    <definedName name="Z_FD2C3F51_9CEC_4221_98D9_0B975DB9C5F7_.wvu.Rows" localSheetId="44" hidden="1">'41'!$29:$29,'41'!$34:$35</definedName>
    <definedName name="Z_FD2C3F51_9CEC_4221_98D9_0B975DB9C5F7_.wvu.Rows" localSheetId="45" hidden="1">'42'!$29:$29,'42'!$34:$35</definedName>
    <definedName name="Z_FD2C3F51_9CEC_4221_98D9_0B975DB9C5F7_.wvu.Rows" localSheetId="46" hidden="1">'43'!$29:$29,'43'!$34:$35</definedName>
    <definedName name="Z_FD2C3F51_9CEC_4221_98D9_0B975DB9C5F7_.wvu.Rows" localSheetId="47" hidden="1">'44'!$29:$29,'44'!$34:$35</definedName>
    <definedName name="Z_FD2C3F51_9CEC_4221_98D9_0B975DB9C5F7_.wvu.Rows" localSheetId="48" hidden="1">'45'!$29:$29,'45'!$34:$35</definedName>
    <definedName name="Z_FD2C3F51_9CEC_4221_98D9_0B975DB9C5F7_.wvu.Rows" localSheetId="8" hidden="1">'5'!$29:$29,'5'!$34:$35</definedName>
    <definedName name="Z_FD2C3F51_9CEC_4221_98D9_0B975DB9C5F7_.wvu.Rows" localSheetId="9" hidden="1">'6'!$29:$29,'6'!$34:$35</definedName>
    <definedName name="Z_FD2C3F51_9CEC_4221_98D9_0B975DB9C5F7_.wvu.Rows" localSheetId="10" hidden="1">'7'!$29:$29,'7'!$34:$35</definedName>
    <definedName name="Z_FD2C3F51_9CEC_4221_98D9_0B975DB9C5F7_.wvu.Rows" localSheetId="11" hidden="1">'8'!$29:$29,'8'!$34:$35</definedName>
    <definedName name="Z_FD2C3F51_9CEC_4221_98D9_0B975DB9C5F7_.wvu.Rows" localSheetId="12" hidden="1">'9'!$29:$29,'9'!$34:$35</definedName>
    <definedName name="Z_FD2C3F51_9CEC_4221_98D9_0B975DB9C5F7_.wvu.Rows" localSheetId="3" hidden="1">積算内訳書!$58:$60</definedName>
  </definedNames>
  <calcPr calcId="191029"/>
  <customWorkbookViews>
    <customWorkbookView name="宮﨑　由貴（高志館高等学校） - 個人用ビュー" guid="{150D273C-6074-4F25-9DA0-7DBA9B6573F8}" mergeInterval="0" personalView="1" maximized="1" xWindow="-9" yWindow="-9" windowWidth="2578" windowHeight="1398" activeSheetId="23" showComments="commIndAndComment"/>
    <customWorkbookView name="石丸　こずえ（大和特別支援学校） - 個人用ビュー" guid="{328CF63D-A8D6-441C-AA89-15604780E281}" mergeInterval="0" personalView="1" xWindow="-467" yWindow="-1440" windowWidth="1294" windowHeight="1399" activeSheetId="6"/>
    <customWorkbookView name="溝口　俊彦（伊万里特別支援学校） - 個人用ビュー" guid="{A64C4DBC-AF55-41A7-9752-2EEB3612F50F}" mergeInterval="0" personalView="1" maximized="1" xWindow="-9" yWindow="-9" windowWidth="2578" windowHeight="1398" activeSheetId="44"/>
    <customWorkbookView name="小柳　公佑（武雄高等学校） - 個人用ビュー" guid="{401EB87F-531E-4D54-9830-46FFB72E6865}" mergeInterval="0" personalView="1" maximized="1" xWindow="-9" yWindow="-9" windowWidth="2178" windowHeight="1398" activeSheetId="6"/>
    <customWorkbookView name="稗田　友香（唐津工業高等学校） - 個人用ビュー" guid="{1A21C121-AFC4-4F19-A582-E1ACF1BCA877}" mergeInterval="0" personalView="1" maximized="1" xWindow="699" yWindow="-1449" windowWidth="2578" windowHeight="1398" activeSheetId="26"/>
    <customWorkbookView name="松坂　優維（佐賀東高等学校） - 個人用ビュー" guid="{ADE7F7C8-9DC9-4AB8-9236-EF4A163DB19D}" mergeInterval="0" personalView="1" maximized="1" xWindow="-11" yWindow="-11" windowWidth="2182" windowHeight="1390" activeSheetId="7"/>
    <customWorkbookView name="林　祐太（厳木高等学校） - 個人用ビュー" guid="{453934C8-A94C-48FC-85EF-DD68AA17D741}" mergeInterval="0" personalView="1" maximized="1" xWindow="-9" yWindow="-9" windowWidth="2578" windowHeight="1398" activeSheetId="19"/>
    <customWorkbookView name="岩永　厚子（小城高等学校） - 個人用ビュー" guid="{3395C38F-A60A-470B-BF59-C3DB10FA2AF7}" mergeInterval="0" personalView="1" maximized="1" xWindow="-9" yWindow="-9" windowWidth="2578" windowHeight="1398" activeSheetId="6"/>
    <customWorkbookView name="坂田　莉歩（嬉野高等学校） - 個人用ビュー" guid="{B8F8EA25-8E7E-4F43-957E-DE317380EC8E}" mergeInterval="0" personalView="1" maximized="1" xWindow="-9" yWindow="-9" windowWidth="2178" windowHeight="1398" activeSheetId="6"/>
    <customWorkbookView name="峰　夏希（鳥栖高等学校） - 個人用ビュー" guid="{D8AF4F65-09D2-44BF-BC50-EA4BB2D76D04}" mergeInterval="0" personalView="1" maximized="1" xWindow="192" yWindow="1429" windowWidth="2182" windowHeight="1390" activeSheetId="13"/>
    <customWorkbookView name="古舘　直美（唐津特別支援学校） - 個人用ビュー" guid="{809C2A40-1FB5-4848-8DEC-E2816A27D6C0}" mergeInterval="0" personalView="1" maximized="1" xWindow="2871" yWindow="-9" windowWidth="2578" windowHeight="1398" activeSheetId="49"/>
    <customWorkbookView name="小野　涼子（佐賀農業高等学校） - 個人用ビュー" guid="{A6C4D700-0F50-48E8-93B1-E2F19E4AE254}" mergeInterval="0" personalView="1" maximized="1" xWindow="-9" yWindow="-9" windowWidth="2178" windowHeight="1398" activeSheetId="5"/>
    <customWorkbookView name="松本　里菜（唐津青翔高等学校） - 個人用ビュー" guid="{485DAB13-2EFD-4434-8934-99C912360F11}" mergeInterval="0" personalView="1" maximized="1" xWindow="-11" yWindow="-11" windowWidth="2182" windowHeight="1390" activeSheetId="20"/>
    <customWorkbookView name="田中　由希子（伊万里実業高等学校） - 個人用ビュー" guid="{86030F1C-C536-42D9-AAFD-885B3A8CC068}" mergeInterval="0" personalView="1" maximized="1" xWindow="2871" yWindow="152" windowWidth="2578" windowHeight="1398" activeSheetId="42"/>
    <customWorkbookView name="鈴山　咲希（嬉野高等学校） - 個人用ビュー" guid="{D2F403C0-5B07-49A5-8955-2F29742EF325}" mergeInterval="0" personalView="1" maximized="1" xWindow="-9" yWindow="-9" windowWidth="2578" windowHeight="1398" activeSheetId="40" showComments="commIndAndComment"/>
    <customWorkbookView name="和田　美紀（唐津商業高等学校） - 個人用ビュー" guid="{501C8704-4380-4439-98AA-DF1A6388F1CD}" mergeInterval="0" personalView="1" maximized="1" xWindow="-9" yWindow="-9" windowWidth="2578" windowHeight="1398" activeSheetId="6"/>
    <customWorkbookView name="真子　みずき（唐津東高等学校） - 個人用ビュー" guid="{6675A43E-7518-46D0-829E-3AEF964DE1DE}" mergeInterval="0" personalView="1" maximized="1" xWindow="-9" yWindow="-9" windowWidth="2578" windowHeight="1398" activeSheetId="11"/>
    <customWorkbookView name="園田　加奈子（鳥栖商業高等学校） - 個人用ビュー" guid="{96970CFF-1F37-4EB4-AA64-19E54A9127C9}" mergeInterval="0" personalView="1" xWindow="590" yWindow="36" windowWidth="1741" windowHeight="1258" activeSheetId="31"/>
    <customWorkbookView name="城島　淳二（盲学校） - 個人用ビュー" guid="{F08D70FC-AB09-400D-B01C-F31AA471CFCF}" mergeInterval="0" personalView="1" xWindow="247" yWindow="73" windowWidth="2257" windowHeight="1336" activeSheetId="43"/>
    <customWorkbookView name="横田　ルミ子（太良高等学校） - 個人用ビュー" guid="{F76F533E-1D45-4F2C-A063-262D0B71DC31}" mergeInterval="0" personalView="1" maximized="1" xWindow="-9" yWindow="-9" windowWidth="2578" windowHeight="1398" activeSheetId="21"/>
    <customWorkbookView name="高治　有沙（中原特別支援学校） - 個人用ビュー" guid="{8E214702-80F3-4A49-93B2-9438089F0B4C}" mergeInterval="0" personalView="1" xWindow="777" yWindow="98" windowWidth="1508" windowHeight="1234" activeSheetId="47"/>
    <customWorkbookView name="堤　友子（うれしの特別支援学校） - 個人用ビュー" guid="{EA6C47AC-D393-446E-9D1F-BAB83FFFAA73}" mergeInterval="0" personalView="1" maximized="1" xWindow="-9" yWindow="-9" windowWidth="2178" windowHeight="1398" activeSheetId="50"/>
    <customWorkbookView name="舩津　志帆（唐津南高等学校） - 個人用ビュー" guid="{ED497F3E-3089-4843-8BBE-081E8C55368A}" mergeInterval="0" personalView="1" maximized="1" xWindow="-9" yWindow="-9" windowWidth="2578" windowHeight="1398" activeSheetId="22" showComments="commIndAndComment"/>
    <customWorkbookView name="上村　路実（三養基高等学校） - 個人用ビュー" guid="{98D2D4C4-2ED4-4EBA-ACC6-C58987C1B466}" mergeInterval="0" personalView="1" maximized="1" xWindow="-125" yWindow="-1449" windowWidth="2578" windowHeight="1398" activeSheetId="17"/>
    <customWorkbookView name="泉　和子（神埼清明高等学校） - 個人用ビュー" guid="{A7A0DAE8-91FB-4E0C-848D-AA3CA8D09002}" mergeInterval="0" personalView="1" maximized="1" xWindow="-9" yWindow="-9" windowWidth="2578" windowHeight="1398" activeSheetId="33"/>
    <customWorkbookView name="鶴田　麗（有田工業高等学校） - 個人用ビュー" guid="{6077D57D-4308-4F78-83DD-61FE2356C7F0}" mergeInterval="0" personalView="1" maximized="1" xWindow="-13" yWindow="-13" windowWidth="2906" windowHeight="1850" activeSheetId="28" showComments="commIndAndComment"/>
    <customWorkbookView name="中村　天星（伊万里実業高等学校） - 個人用ビュー" guid="{69D45068-3C17-49E3-BC1D-FB171DB3E2F6}" mergeInterval="0" personalView="1" maximized="1" xWindow="-13" yWindow="-13" windowWidth="2906" windowHeight="1850" activeSheetId="42" showComments="commIndAndComment"/>
    <customWorkbookView name="長谷川　洋子（ろう学校） - 個人用ビュー" guid="{FD2C3F51-9CEC-4221-98D9-0B975DB9C5F7}" mergeInterval="0" personalView="1" maximized="1" xWindow="-9" yWindow="-9" windowWidth="2578" windowHeight="1398" activeSheetId="44"/>
    <customWorkbookView name="村田　はるか（鹿島高等学校） - 個人用ビュー" guid="{A04BEE0C-2B20-4F8B-86BD-27E60A286605}" mergeInterval="0" personalView="1" maximized="1" xWindow="-9" yWindow="-9" windowWidth="2178" windowHeight="1398" activeSheetId="29"/>
    <customWorkbookView name="石山　菜摘（佐賀工業高等学校） - 個人用ビュー" guid="{16434CAE-35ED-4012-A6E2-EF7D07CB5F4F}" mergeInterval="0" personalView="1" maximized="1" xWindow="-9" yWindow="-9" windowWidth="2578" windowHeight="1398" activeSheetId="6"/>
    <customWorkbookView name="井手　梓（牛津高等学校） - 個人用ビュー" guid="{ACB50A88-D5D9-4A69-B386-D643F791419F}" mergeInterval="0" personalView="1" xWindow="29" windowWidth="1926" windowHeight="1348" activeSheetId="32"/>
    <customWorkbookView name="野下　一太郎（神埼高等学校） - 個人用ビュー" guid="{8086A2BC-CE83-4BB2-8455-D601131F9A6B}" mergeInterval="0" personalView="1" maximized="1" xWindow="181" yWindow="-1449" windowWidth="2578" windowHeight="1398" activeSheetId="16"/>
    <customWorkbookView name="浦川　理絵（佐賀西高等学校） - 個人用ビュー" guid="{ED4B0371-D41F-44F7-B913-0618C1F5123F}" mergeInterval="0" personalView="1" maximized="1" xWindow="-9" yWindow="-9" windowWidth="2578" windowHeight="1398" activeSheetId="8"/>
    <customWorkbookView name="永益　秩英子（多久高等学校） - 個人用ビュー" guid="{46A6718E-C30C-4B05-8DBE-A7E0F3DF9FDD}" mergeInterval="0" personalView="1" maximized="1" xWindow="-9" yWindow="-9" windowWidth="2578" windowHeight="1398" activeSheetId="34"/>
    <customWorkbookView name="青木　有紀（白石高等学校） - 個人用ビュー" guid="{891BB0D4-85C2-4E2B-99AB-8BAB272074B2}" mergeInterval="0" personalView="1" maximized="1" xWindow="2151" yWindow="-906" windowWidth="2578" windowHeight="1398" activeSheetId="6"/>
    <customWorkbookView name="池田　拓人（白石高等学校） - 個人用ビュー" guid="{B32CA1E7-7592-422C-AD63-C120B7F1E7A4}" mergeInterval="0" personalView="1" maximized="1" xWindow="421" yWindow="-1088" windowWidth="1936" windowHeight="1048" activeSheetId="37" showComments="commIndAndComment"/>
    <customWorkbookView name="谷口　弘美（鹿島高等学校） - 個人用ビュー" guid="{7A6FDEF1-B726-4545-B834-5E3AFA68FC51}" mergeInterval="0" personalView="1" maximized="1" xWindow="-9" yWindow="-9" windowWidth="2178" windowHeight="1398" activeSheetId="36"/>
    <customWorkbookView name="石井　康芳（佐賀商業高等学校） - 個人用ビュー" guid="{2AEAA59D-6E56-4D76-B2A2-0ECC0A65E6F5}" mergeInterval="0" personalView="1" maximized="1" xWindow="-9" yWindow="-9" windowWidth="2578" windowHeight="1398" activeSheetId="29"/>
    <customWorkbookView name="堀田　義治（唐津西高等学校） - 個人用ビュー" guid="{880BCC24-6B79-42A5-B85C-6FCF559575F0}" mergeInterval="0" personalView="1" maximized="1" xWindow="-11" yWindow="-11" windowWidth="2182" windowHeight="1390" activeSheetId="12"/>
    <customWorkbookView name="福永　わか（鳥栖工業高等学校） - 個人用ビュー" guid="{7A3B8195-D7A4-4CF2-978A-46239957169D}" mergeInterval="0" personalView="1" maximized="1" xWindow="-9" yWindow="-9" windowWidth="2578" windowHeight="1398" activeSheetId="27"/>
    <customWorkbookView name="中村　萌（致遠館高等学校） - 個人用ビュー" guid="{17D8509D-14AC-4E54-8540-73640C8C6AF5}" mergeInterval="0" personalView="1" maximized="1" xWindow="-149" yWindow="1429" windowWidth="2902" windowHeight="1870" activeSheetId="10"/>
    <customWorkbookView name="本多　俊太郎（伊万里高等学校） - 個人用ビュー" guid="{E5F02E27-B62F-49CB-848F-FC6E5064E72D}" mergeInterval="0" personalView="1" maximized="1" xWindow="300" yWindow="-1449" windowWidth="2578" windowHeight="1398" activeSheetId="14"/>
    <customWorkbookView name="岡本　祐子（金立特別支援学校） - 個人用ビュー" guid="{9996723E-ED9B-48D0-AFE4-4DB478DD5F39}" mergeInterval="0" personalView="1" maximized="1" xWindow="-9" yWindow="-9" windowWidth="2578" windowHeight="1398" activeSheetId="6"/>
    <customWorkbookView name="田中　修平（佐賀北高等学校） - 個人用ビュー" guid="{43B46A51-72F2-4877-A0CF-90094EF2B5EF}" mergeInterval="0" personalView="1" xWindow="871" yWindow="27" windowWidth="1275" windowHeight="1321" activeSheetId="5"/>
    <customWorkbookView name="待鳥　景子（武雄青陵中学校） - 個人用ビュー" guid="{988449D5-C8F9-4973-B1CD-B93594F79FF9}" mergeInterval="0" personalView="1" xWindow="102" yWindow="36" windowWidth="2214" windowHeight="1273" activeSheetId="51"/>
    <customWorkbookView name="松本　一平（教育総務課） - 個人用ビュー" guid="{D2ABA276-F307-4940-AC80-438191840046}" mergeInterval="0" personalView="1" maximized="1" xWindow="2552" yWindow="350" windowWidth="1936" windowHeight="104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27" i="14" l="1"/>
  <c r="I26" i="14"/>
  <c r="I25" i="14"/>
  <c r="I24" i="14"/>
  <c r="I23" i="14"/>
  <c r="I22" i="14"/>
  <c r="I21" i="14"/>
  <c r="I20" i="14"/>
  <c r="I19" i="14"/>
  <c r="I18" i="14"/>
  <c r="I17" i="14"/>
  <c r="I16" i="14"/>
  <c r="H28" i="7"/>
  <c r="J28" i="7"/>
  <c r="H28" i="51"/>
  <c r="J28" i="51"/>
  <c r="H28" i="50"/>
  <c r="J28" i="50"/>
  <c r="H28" i="49"/>
  <c r="J28" i="49"/>
  <c r="H28" i="48"/>
  <c r="J28" i="48"/>
  <c r="H28" i="47"/>
  <c r="J28" i="47"/>
  <c r="H28" i="46"/>
  <c r="J28" i="46"/>
  <c r="H28" i="45"/>
  <c r="J28" i="45"/>
  <c r="H28" i="44"/>
  <c r="J28" i="44"/>
  <c r="H28" i="43"/>
  <c r="J28" i="43"/>
  <c r="H28" i="42"/>
  <c r="J28" i="42"/>
  <c r="H28" i="41"/>
  <c r="J28" i="41"/>
  <c r="H28" i="40"/>
  <c r="J28" i="40"/>
  <c r="H28" i="39"/>
  <c r="J28" i="39"/>
  <c r="H28" i="38"/>
  <c r="J28" i="38"/>
  <c r="H28" i="37"/>
  <c r="J28" i="37"/>
  <c r="H28" i="36"/>
  <c r="J28" i="36"/>
  <c r="H28" i="35"/>
  <c r="J28" i="35"/>
  <c r="H28" i="34"/>
  <c r="J28" i="34"/>
  <c r="H28" i="33"/>
  <c r="J28" i="33"/>
  <c r="H28" i="32"/>
  <c r="J28" i="32"/>
  <c r="H28" i="31"/>
  <c r="J28" i="31"/>
  <c r="H28" i="30"/>
  <c r="J28" i="30"/>
  <c r="H28" i="29"/>
  <c r="J28" i="29"/>
  <c r="H28" i="28"/>
  <c r="J28" i="28"/>
  <c r="H28" i="27"/>
  <c r="J28" i="27"/>
  <c r="H28" i="26"/>
  <c r="J28" i="26"/>
  <c r="H28" i="25"/>
  <c r="J28" i="25"/>
  <c r="H28" i="24"/>
  <c r="J28" i="24"/>
  <c r="H28" i="23"/>
  <c r="J28" i="23"/>
  <c r="H28" i="22"/>
  <c r="J28" i="22"/>
  <c r="H28" i="21"/>
  <c r="J28" i="21"/>
  <c r="H28" i="20"/>
  <c r="J28" i="20"/>
  <c r="H28" i="19"/>
  <c r="J28" i="19"/>
  <c r="H28" i="18"/>
  <c r="J28" i="18"/>
  <c r="H28" i="17"/>
  <c r="J28" i="17"/>
  <c r="H28" i="16"/>
  <c r="J28" i="16"/>
  <c r="H28" i="15"/>
  <c r="J28" i="15"/>
  <c r="H28" i="14"/>
  <c r="J28" i="14"/>
  <c r="H28" i="13"/>
  <c r="J28" i="13"/>
  <c r="H28" i="12"/>
  <c r="J28" i="12"/>
  <c r="H28" i="11"/>
  <c r="J28" i="11"/>
  <c r="H28" i="10"/>
  <c r="J28" i="10"/>
  <c r="H28" i="9"/>
  <c r="J28" i="9"/>
  <c r="H28" i="8"/>
  <c r="J28" i="8"/>
  <c r="K27" i="8"/>
  <c r="K26" i="8"/>
  <c r="K25" i="8"/>
  <c r="K24" i="8"/>
  <c r="K23" i="8"/>
  <c r="K22" i="8"/>
  <c r="K21" i="8"/>
  <c r="K20" i="8"/>
  <c r="K19" i="8"/>
  <c r="K18" i="8"/>
  <c r="K17" i="8"/>
  <c r="K27" i="9"/>
  <c r="K26" i="9"/>
  <c r="K25" i="9"/>
  <c r="K24" i="9"/>
  <c r="K23" i="9"/>
  <c r="K22" i="9"/>
  <c r="K21" i="9"/>
  <c r="K20" i="9"/>
  <c r="K19" i="9"/>
  <c r="K18" i="9"/>
  <c r="K17" i="9"/>
  <c r="K27" i="10"/>
  <c r="K26" i="10"/>
  <c r="K25" i="10"/>
  <c r="L25" i="10" s="1"/>
  <c r="K24" i="10"/>
  <c r="K23" i="10"/>
  <c r="K22" i="10"/>
  <c r="K21" i="10"/>
  <c r="K20" i="10"/>
  <c r="K19" i="10"/>
  <c r="K18" i="10"/>
  <c r="K17" i="10"/>
  <c r="L17" i="10" s="1"/>
  <c r="K27" i="11"/>
  <c r="K26" i="11"/>
  <c r="K25" i="11"/>
  <c r="K24" i="11"/>
  <c r="K23" i="11"/>
  <c r="K22" i="11"/>
  <c r="K21" i="11"/>
  <c r="K20" i="11"/>
  <c r="L20" i="11" s="1"/>
  <c r="K19" i="11"/>
  <c r="K18" i="11"/>
  <c r="K17" i="11"/>
  <c r="K27" i="12"/>
  <c r="K26" i="12"/>
  <c r="K25" i="12"/>
  <c r="K24" i="12"/>
  <c r="K23" i="12"/>
  <c r="L23" i="12" s="1"/>
  <c r="K22" i="12"/>
  <c r="K21" i="12"/>
  <c r="K20" i="12"/>
  <c r="K19" i="12"/>
  <c r="K18" i="12"/>
  <c r="K17" i="12"/>
  <c r="K27" i="13"/>
  <c r="K26" i="13"/>
  <c r="L26" i="13" s="1"/>
  <c r="K25" i="13"/>
  <c r="K24" i="13"/>
  <c r="K23" i="13"/>
  <c r="K22" i="13"/>
  <c r="K21" i="13"/>
  <c r="K20" i="13"/>
  <c r="K19" i="13"/>
  <c r="K18" i="13"/>
  <c r="L18" i="13" s="1"/>
  <c r="K17" i="13"/>
  <c r="K27" i="14"/>
  <c r="L27" i="14" s="1"/>
  <c r="K26" i="14"/>
  <c r="K25" i="14"/>
  <c r="L25" i="14" s="1"/>
  <c r="K24" i="14"/>
  <c r="L24" i="14" s="1"/>
  <c r="K23" i="14"/>
  <c r="K22" i="14"/>
  <c r="L22" i="14" s="1"/>
  <c r="K21" i="14"/>
  <c r="L21" i="14" s="1"/>
  <c r="K20" i="14"/>
  <c r="L20" i="14" s="1"/>
  <c r="K19" i="14"/>
  <c r="L19" i="14" s="1"/>
  <c r="K18" i="14"/>
  <c r="K17" i="14"/>
  <c r="L17" i="14" s="1"/>
  <c r="K27" i="15"/>
  <c r="K26" i="15"/>
  <c r="K25" i="15"/>
  <c r="K24" i="15"/>
  <c r="K23" i="15"/>
  <c r="K22" i="15"/>
  <c r="K21" i="15"/>
  <c r="L21" i="15" s="1"/>
  <c r="K20" i="15"/>
  <c r="K19" i="15"/>
  <c r="K18" i="15"/>
  <c r="K17" i="15"/>
  <c r="K27" i="16"/>
  <c r="K26" i="16"/>
  <c r="K25" i="16"/>
  <c r="K24" i="16"/>
  <c r="L24" i="16" s="1"/>
  <c r="K23" i="16"/>
  <c r="K22" i="16"/>
  <c r="K21" i="16"/>
  <c r="K20" i="16"/>
  <c r="K19" i="16"/>
  <c r="K18" i="16"/>
  <c r="K17" i="16"/>
  <c r="K27" i="17"/>
  <c r="L27" i="17" s="1"/>
  <c r="K26" i="17"/>
  <c r="K25" i="17"/>
  <c r="K24" i="17"/>
  <c r="K23" i="17"/>
  <c r="K22" i="17"/>
  <c r="K21" i="17"/>
  <c r="K20" i="17"/>
  <c r="K19" i="17"/>
  <c r="L19" i="17" s="1"/>
  <c r="K18" i="17"/>
  <c r="K17" i="17"/>
  <c r="K27" i="18"/>
  <c r="K26" i="18"/>
  <c r="K25" i="18"/>
  <c r="K24" i="18"/>
  <c r="K23" i="18"/>
  <c r="K22" i="18"/>
  <c r="L22" i="18" s="1"/>
  <c r="K21" i="18"/>
  <c r="K20" i="18"/>
  <c r="K19" i="18"/>
  <c r="K18" i="18"/>
  <c r="K17" i="18"/>
  <c r="K27" i="19"/>
  <c r="K26" i="19"/>
  <c r="K25" i="19"/>
  <c r="L25" i="19" s="1"/>
  <c r="K24" i="19"/>
  <c r="K23" i="19"/>
  <c r="K22" i="19"/>
  <c r="K21" i="19"/>
  <c r="K20" i="19"/>
  <c r="K19" i="19"/>
  <c r="K18" i="19"/>
  <c r="K17" i="19"/>
  <c r="L17" i="19" s="1"/>
  <c r="K27" i="20"/>
  <c r="K26" i="20"/>
  <c r="K25" i="20"/>
  <c r="K24" i="20"/>
  <c r="K23" i="20"/>
  <c r="K22" i="20"/>
  <c r="K21" i="20"/>
  <c r="K20" i="20"/>
  <c r="L20" i="20" s="1"/>
  <c r="K19" i="20"/>
  <c r="K18" i="20"/>
  <c r="K17" i="20"/>
  <c r="K27" i="21"/>
  <c r="K26" i="21"/>
  <c r="K25" i="21"/>
  <c r="K24" i="21"/>
  <c r="K23" i="21"/>
  <c r="L23" i="21" s="1"/>
  <c r="K22" i="21"/>
  <c r="K21" i="21"/>
  <c r="K20" i="21"/>
  <c r="K19" i="21"/>
  <c r="K18" i="21"/>
  <c r="K17" i="21"/>
  <c r="K27" i="22"/>
  <c r="K26" i="22"/>
  <c r="L26" i="22" s="1"/>
  <c r="K25" i="22"/>
  <c r="K24" i="22"/>
  <c r="K23" i="22"/>
  <c r="K22" i="22"/>
  <c r="K21" i="22"/>
  <c r="K20" i="22"/>
  <c r="K19" i="22"/>
  <c r="K18" i="22"/>
  <c r="L18" i="22" s="1"/>
  <c r="K17" i="22"/>
  <c r="K27" i="23"/>
  <c r="K26" i="23"/>
  <c r="K25" i="23"/>
  <c r="K24" i="23"/>
  <c r="K23" i="23"/>
  <c r="K22" i="23"/>
  <c r="K21" i="23"/>
  <c r="L21" i="23" s="1"/>
  <c r="K20" i="23"/>
  <c r="K19" i="23"/>
  <c r="K18" i="23"/>
  <c r="K17" i="23"/>
  <c r="K27" i="24"/>
  <c r="K26" i="24"/>
  <c r="K25" i="24"/>
  <c r="K24" i="24"/>
  <c r="L24" i="24" s="1"/>
  <c r="K23" i="24"/>
  <c r="K22" i="24"/>
  <c r="K21" i="24"/>
  <c r="K20" i="24"/>
  <c r="K19" i="24"/>
  <c r="K18" i="24"/>
  <c r="K17" i="24"/>
  <c r="K27" i="25"/>
  <c r="L27" i="25" s="1"/>
  <c r="K26" i="25"/>
  <c r="K25" i="25"/>
  <c r="K24" i="25"/>
  <c r="K23" i="25"/>
  <c r="K22" i="25"/>
  <c r="K21" i="25"/>
  <c r="K20" i="25"/>
  <c r="K19" i="25"/>
  <c r="L19" i="25" s="1"/>
  <c r="K18" i="25"/>
  <c r="K17" i="25"/>
  <c r="K27" i="26"/>
  <c r="K26" i="26"/>
  <c r="K25" i="26"/>
  <c r="K24" i="26"/>
  <c r="K23" i="26"/>
  <c r="K22" i="26"/>
  <c r="L22" i="26" s="1"/>
  <c r="K21" i="26"/>
  <c r="K20" i="26"/>
  <c r="K19" i="26"/>
  <c r="K18" i="26"/>
  <c r="K17" i="26"/>
  <c r="K27" i="27"/>
  <c r="K26" i="27"/>
  <c r="K25" i="27"/>
  <c r="L25" i="27" s="1"/>
  <c r="K24" i="27"/>
  <c r="K23" i="27"/>
  <c r="K22" i="27"/>
  <c r="K21" i="27"/>
  <c r="K20" i="27"/>
  <c r="K19" i="27"/>
  <c r="K18" i="27"/>
  <c r="K17" i="27"/>
  <c r="L17" i="27" s="1"/>
  <c r="K27" i="28"/>
  <c r="K26" i="28"/>
  <c r="K25" i="28"/>
  <c r="K24" i="28"/>
  <c r="K23" i="28"/>
  <c r="K22" i="28"/>
  <c r="K21" i="28"/>
  <c r="K20" i="28"/>
  <c r="L20" i="28" s="1"/>
  <c r="K19" i="28"/>
  <c r="K18" i="28"/>
  <c r="K17" i="28"/>
  <c r="K27" i="29"/>
  <c r="K26" i="29"/>
  <c r="K25" i="29"/>
  <c r="K24" i="29"/>
  <c r="K23" i="29"/>
  <c r="L23" i="29" s="1"/>
  <c r="K22" i="29"/>
  <c r="K21" i="29"/>
  <c r="K20" i="29"/>
  <c r="K19" i="29"/>
  <c r="K18" i="29"/>
  <c r="K17" i="29"/>
  <c r="K27" i="30"/>
  <c r="K26" i="30"/>
  <c r="L26" i="30" s="1"/>
  <c r="K25" i="30"/>
  <c r="K24" i="30"/>
  <c r="K23" i="30"/>
  <c r="K22" i="30"/>
  <c r="K21" i="30"/>
  <c r="K20" i="30"/>
  <c r="K19" i="30"/>
  <c r="K18" i="30"/>
  <c r="L18" i="30" s="1"/>
  <c r="K17" i="30"/>
  <c r="K27" i="31"/>
  <c r="K26" i="31"/>
  <c r="K25" i="31"/>
  <c r="K24" i="31"/>
  <c r="K23" i="31"/>
  <c r="K22" i="31"/>
  <c r="K21" i="31"/>
  <c r="L21" i="31" s="1"/>
  <c r="K20" i="31"/>
  <c r="K19" i="31"/>
  <c r="K18" i="31"/>
  <c r="K17" i="31"/>
  <c r="K27" i="32"/>
  <c r="K26" i="32"/>
  <c r="K25" i="32"/>
  <c r="K24" i="32"/>
  <c r="L24" i="32" s="1"/>
  <c r="K23" i="32"/>
  <c r="K22" i="32"/>
  <c r="K21" i="32"/>
  <c r="K20" i="32"/>
  <c r="K19" i="32"/>
  <c r="K18" i="32"/>
  <c r="K17" i="32"/>
  <c r="K27" i="33"/>
  <c r="L27" i="33" s="1"/>
  <c r="K26" i="33"/>
  <c r="K25" i="33"/>
  <c r="K24" i="33"/>
  <c r="K23" i="33"/>
  <c r="K22" i="33"/>
  <c r="K21" i="33"/>
  <c r="K20" i="33"/>
  <c r="K19" i="33"/>
  <c r="L19" i="33" s="1"/>
  <c r="K18" i="33"/>
  <c r="K17" i="33"/>
  <c r="K27" i="34"/>
  <c r="K26" i="34"/>
  <c r="K25" i="34"/>
  <c r="K24" i="34"/>
  <c r="K23" i="34"/>
  <c r="K22" i="34"/>
  <c r="L22" i="34" s="1"/>
  <c r="K21" i="34"/>
  <c r="K20" i="34"/>
  <c r="K19" i="34"/>
  <c r="K18" i="34"/>
  <c r="K17" i="34"/>
  <c r="K27" i="35"/>
  <c r="K26" i="35"/>
  <c r="K25" i="35"/>
  <c r="L25" i="35" s="1"/>
  <c r="K24" i="35"/>
  <c r="K23" i="35"/>
  <c r="K22" i="35"/>
  <c r="K21" i="35"/>
  <c r="K20" i="35"/>
  <c r="K19" i="35"/>
  <c r="K18" i="35"/>
  <c r="K17" i="35"/>
  <c r="L17" i="35" s="1"/>
  <c r="K27" i="36"/>
  <c r="K26" i="36"/>
  <c r="K25" i="36"/>
  <c r="K24" i="36"/>
  <c r="K23" i="36"/>
  <c r="K22" i="36"/>
  <c r="K21" i="36"/>
  <c r="K20" i="36"/>
  <c r="L20" i="36" s="1"/>
  <c r="K19" i="36"/>
  <c r="K18" i="36"/>
  <c r="K17" i="36"/>
  <c r="K27" i="37"/>
  <c r="K26" i="37"/>
  <c r="K25" i="37"/>
  <c r="K24" i="37"/>
  <c r="K23" i="37"/>
  <c r="L23" i="37" s="1"/>
  <c r="K22" i="37"/>
  <c r="K21" i="37"/>
  <c r="K20" i="37"/>
  <c r="K19" i="37"/>
  <c r="K18" i="37"/>
  <c r="K17" i="37"/>
  <c r="K27" i="38"/>
  <c r="K26" i="38"/>
  <c r="L26" i="38" s="1"/>
  <c r="K25" i="38"/>
  <c r="K24" i="38"/>
  <c r="K23" i="38"/>
  <c r="K22" i="38"/>
  <c r="K21" i="38"/>
  <c r="K20" i="38"/>
  <c r="K19" i="38"/>
  <c r="K18" i="38"/>
  <c r="L18" i="38" s="1"/>
  <c r="K17" i="38"/>
  <c r="K27" i="39"/>
  <c r="K26" i="39"/>
  <c r="K25" i="39"/>
  <c r="K24" i="39"/>
  <c r="K23" i="39"/>
  <c r="K22" i="39"/>
  <c r="K21" i="39"/>
  <c r="L21" i="39" s="1"/>
  <c r="K20" i="39"/>
  <c r="K19" i="39"/>
  <c r="K18" i="39"/>
  <c r="K17" i="39"/>
  <c r="K27" i="40"/>
  <c r="K26" i="40"/>
  <c r="K25" i="40"/>
  <c r="K24" i="40"/>
  <c r="L24" i="40" s="1"/>
  <c r="K23" i="40"/>
  <c r="K22" i="40"/>
  <c r="K21" i="40"/>
  <c r="K20" i="40"/>
  <c r="L20" i="40" s="1"/>
  <c r="K19" i="40"/>
  <c r="K18" i="40"/>
  <c r="K17" i="40"/>
  <c r="K27" i="41"/>
  <c r="L27" i="41" s="1"/>
  <c r="K26" i="41"/>
  <c r="K25" i="41"/>
  <c r="K24" i="41"/>
  <c r="K23" i="41"/>
  <c r="L23" i="41" s="1"/>
  <c r="K22" i="41"/>
  <c r="K21" i="41"/>
  <c r="K20" i="41"/>
  <c r="K19" i="41"/>
  <c r="L19" i="41" s="1"/>
  <c r="K18" i="41"/>
  <c r="K17" i="41"/>
  <c r="K27" i="42"/>
  <c r="K26" i="42"/>
  <c r="L26" i="42" s="1"/>
  <c r="K25" i="42"/>
  <c r="K24" i="42"/>
  <c r="K23" i="42"/>
  <c r="K22" i="42"/>
  <c r="L22" i="42" s="1"/>
  <c r="K21" i="42"/>
  <c r="K20" i="42"/>
  <c r="K19" i="42"/>
  <c r="K18" i="42"/>
  <c r="L18" i="42" s="1"/>
  <c r="K17" i="42"/>
  <c r="K27" i="43"/>
  <c r="K26" i="43"/>
  <c r="K25" i="43"/>
  <c r="L25" i="43" s="1"/>
  <c r="K24" i="43"/>
  <c r="K23" i="43"/>
  <c r="K22" i="43"/>
  <c r="K21" i="43"/>
  <c r="L21" i="43" s="1"/>
  <c r="K20" i="43"/>
  <c r="K19" i="43"/>
  <c r="K18" i="43"/>
  <c r="K17" i="43"/>
  <c r="L17" i="43" s="1"/>
  <c r="K27" i="44"/>
  <c r="K26" i="44"/>
  <c r="K25" i="44"/>
  <c r="K24" i="44"/>
  <c r="L24" i="44" s="1"/>
  <c r="K23" i="44"/>
  <c r="K22" i="44"/>
  <c r="K21" i="44"/>
  <c r="K20" i="44"/>
  <c r="L20" i="44" s="1"/>
  <c r="K19" i="44"/>
  <c r="K18" i="44"/>
  <c r="K17" i="44"/>
  <c r="K27" i="45"/>
  <c r="L27" i="45" s="1"/>
  <c r="K26" i="45"/>
  <c r="K25" i="45"/>
  <c r="K24" i="45"/>
  <c r="K23" i="45"/>
  <c r="L23" i="45" s="1"/>
  <c r="K22" i="45"/>
  <c r="K21" i="45"/>
  <c r="K20" i="45"/>
  <c r="K19" i="45"/>
  <c r="L19" i="45" s="1"/>
  <c r="K18" i="45"/>
  <c r="K17" i="45"/>
  <c r="K27" i="46"/>
  <c r="K26" i="46"/>
  <c r="L26" i="46" s="1"/>
  <c r="K25" i="46"/>
  <c r="K24" i="46"/>
  <c r="K23" i="46"/>
  <c r="K22" i="46"/>
  <c r="K21" i="46"/>
  <c r="K20" i="46"/>
  <c r="K19" i="46"/>
  <c r="K18" i="46"/>
  <c r="L18" i="46" s="1"/>
  <c r="K17" i="46"/>
  <c r="K27" i="47"/>
  <c r="K26" i="47"/>
  <c r="K25" i="47"/>
  <c r="K24" i="47"/>
  <c r="K23" i="47"/>
  <c r="K22" i="47"/>
  <c r="K21" i="47"/>
  <c r="L21" i="47" s="1"/>
  <c r="K20" i="47"/>
  <c r="K19" i="47"/>
  <c r="K18" i="47"/>
  <c r="K17" i="47"/>
  <c r="K27" i="48"/>
  <c r="K26" i="48"/>
  <c r="K25" i="48"/>
  <c r="K24" i="48"/>
  <c r="L24" i="48" s="1"/>
  <c r="K23" i="48"/>
  <c r="K22" i="48"/>
  <c r="K21" i="48"/>
  <c r="K20" i="48"/>
  <c r="K19" i="48"/>
  <c r="K18" i="48"/>
  <c r="K17" i="48"/>
  <c r="K27" i="49"/>
  <c r="L27" i="49" s="1"/>
  <c r="K26" i="49"/>
  <c r="K25" i="49"/>
  <c r="K24" i="49"/>
  <c r="K23" i="49"/>
  <c r="K22" i="49"/>
  <c r="K21" i="49"/>
  <c r="K20" i="49"/>
  <c r="K19" i="49"/>
  <c r="L19" i="49" s="1"/>
  <c r="K18" i="49"/>
  <c r="K17" i="49"/>
  <c r="K27" i="50"/>
  <c r="K26" i="50"/>
  <c r="K25" i="50"/>
  <c r="K24" i="50"/>
  <c r="K23" i="50"/>
  <c r="K22" i="50"/>
  <c r="L22" i="50" s="1"/>
  <c r="K21" i="50"/>
  <c r="K20" i="50"/>
  <c r="K19" i="50"/>
  <c r="K18" i="50"/>
  <c r="K17" i="50"/>
  <c r="K27" i="51"/>
  <c r="K26" i="51"/>
  <c r="K25" i="51"/>
  <c r="L25" i="51" s="1"/>
  <c r="K24" i="51"/>
  <c r="K23" i="51"/>
  <c r="K22" i="51"/>
  <c r="K21" i="51"/>
  <c r="K20" i="51"/>
  <c r="K19" i="51"/>
  <c r="K18" i="51"/>
  <c r="K17" i="51"/>
  <c r="L17" i="51" s="1"/>
  <c r="K27" i="7"/>
  <c r="K26" i="7"/>
  <c r="K25" i="7"/>
  <c r="K24" i="7"/>
  <c r="K23" i="7"/>
  <c r="K22" i="7"/>
  <c r="K21" i="7"/>
  <c r="K20" i="7"/>
  <c r="L20" i="7" s="1"/>
  <c r="K19" i="7"/>
  <c r="K18" i="7"/>
  <c r="K17" i="7"/>
  <c r="I27" i="8"/>
  <c r="L27" i="8" s="1"/>
  <c r="I26" i="8"/>
  <c r="L26" i="8" s="1"/>
  <c r="I25" i="8"/>
  <c r="L25" i="8" s="1"/>
  <c r="I24" i="8"/>
  <c r="L24" i="8" s="1"/>
  <c r="I23" i="8"/>
  <c r="L23" i="8" s="1"/>
  <c r="I22" i="8"/>
  <c r="L22" i="8" s="1"/>
  <c r="I21" i="8"/>
  <c r="L21" i="8" s="1"/>
  <c r="I20" i="8"/>
  <c r="L20" i="8" s="1"/>
  <c r="I19" i="8"/>
  <c r="L19" i="8" s="1"/>
  <c r="I18" i="8"/>
  <c r="L18" i="8" s="1"/>
  <c r="I17" i="8"/>
  <c r="L17" i="8" s="1"/>
  <c r="I27" i="9"/>
  <c r="L27" i="9" s="1"/>
  <c r="I26" i="9"/>
  <c r="L26" i="9" s="1"/>
  <c r="I25" i="9"/>
  <c r="L25" i="9" s="1"/>
  <c r="I24" i="9"/>
  <c r="L24" i="9" s="1"/>
  <c r="I23" i="9"/>
  <c r="L23" i="9" s="1"/>
  <c r="I22" i="9"/>
  <c r="L22" i="9" s="1"/>
  <c r="I21" i="9"/>
  <c r="L21" i="9" s="1"/>
  <c r="I20" i="9"/>
  <c r="L20" i="9" s="1"/>
  <c r="I19" i="9"/>
  <c r="L19" i="9" s="1"/>
  <c r="I18" i="9"/>
  <c r="L18" i="9" s="1"/>
  <c r="I17" i="9"/>
  <c r="L17" i="9" s="1"/>
  <c r="I27" i="10"/>
  <c r="L27" i="10" s="1"/>
  <c r="I26" i="10"/>
  <c r="L26" i="10" s="1"/>
  <c r="I25" i="10"/>
  <c r="I24" i="10"/>
  <c r="L24" i="10" s="1"/>
  <c r="I23" i="10"/>
  <c r="L23" i="10" s="1"/>
  <c r="I22" i="10"/>
  <c r="L22" i="10" s="1"/>
  <c r="I21" i="10"/>
  <c r="L21" i="10" s="1"/>
  <c r="I20" i="10"/>
  <c r="L20" i="10" s="1"/>
  <c r="I19" i="10"/>
  <c r="L19" i="10" s="1"/>
  <c r="I18" i="10"/>
  <c r="L18" i="10" s="1"/>
  <c r="I17" i="10"/>
  <c r="I27" i="11"/>
  <c r="L27" i="11" s="1"/>
  <c r="I26" i="11"/>
  <c r="L26" i="11" s="1"/>
  <c r="I25" i="11"/>
  <c r="L25" i="11" s="1"/>
  <c r="I24" i="11"/>
  <c r="L24" i="11" s="1"/>
  <c r="I23" i="11"/>
  <c r="L23" i="11" s="1"/>
  <c r="I22" i="11"/>
  <c r="L22" i="11" s="1"/>
  <c r="I21" i="11"/>
  <c r="L21" i="11" s="1"/>
  <c r="I20" i="11"/>
  <c r="I19" i="11"/>
  <c r="L19" i="11" s="1"/>
  <c r="I18" i="11"/>
  <c r="L18" i="11" s="1"/>
  <c r="I17" i="11"/>
  <c r="L17" i="11" s="1"/>
  <c r="I27" i="12"/>
  <c r="L27" i="12" s="1"/>
  <c r="I26" i="12"/>
  <c r="L26" i="12" s="1"/>
  <c r="I25" i="12"/>
  <c r="L25" i="12" s="1"/>
  <c r="I24" i="12"/>
  <c r="L24" i="12" s="1"/>
  <c r="I23" i="12"/>
  <c r="I22" i="12"/>
  <c r="L22" i="12" s="1"/>
  <c r="I21" i="12"/>
  <c r="L21" i="12" s="1"/>
  <c r="I20" i="12"/>
  <c r="L20" i="12" s="1"/>
  <c r="I19" i="12"/>
  <c r="L19" i="12" s="1"/>
  <c r="I18" i="12"/>
  <c r="L18" i="12" s="1"/>
  <c r="I17" i="12"/>
  <c r="L17" i="12" s="1"/>
  <c r="I27" i="13"/>
  <c r="L27" i="13" s="1"/>
  <c r="I26" i="13"/>
  <c r="I25" i="13"/>
  <c r="L25" i="13" s="1"/>
  <c r="I24" i="13"/>
  <c r="L24" i="13" s="1"/>
  <c r="I23" i="13"/>
  <c r="L23" i="13" s="1"/>
  <c r="I22" i="13"/>
  <c r="L22" i="13" s="1"/>
  <c r="I21" i="13"/>
  <c r="L21" i="13" s="1"/>
  <c r="I20" i="13"/>
  <c r="L20" i="13" s="1"/>
  <c r="I19" i="13"/>
  <c r="L19" i="13" s="1"/>
  <c r="I18" i="13"/>
  <c r="I17" i="13"/>
  <c r="L17" i="13" s="1"/>
  <c r="I27" i="15"/>
  <c r="L27" i="15" s="1"/>
  <c r="I26" i="15"/>
  <c r="L26" i="15" s="1"/>
  <c r="I25" i="15"/>
  <c r="L25" i="15" s="1"/>
  <c r="I24" i="15"/>
  <c r="L24" i="15" s="1"/>
  <c r="I23" i="15"/>
  <c r="L23" i="15" s="1"/>
  <c r="I22" i="15"/>
  <c r="L22" i="15" s="1"/>
  <c r="I21" i="15"/>
  <c r="I20" i="15"/>
  <c r="L20" i="15" s="1"/>
  <c r="I19" i="15"/>
  <c r="L19" i="15" s="1"/>
  <c r="I18" i="15"/>
  <c r="L18" i="15" s="1"/>
  <c r="I17" i="15"/>
  <c r="L17" i="15" s="1"/>
  <c r="I27" i="16"/>
  <c r="L27" i="16" s="1"/>
  <c r="I26" i="16"/>
  <c r="L26" i="16" s="1"/>
  <c r="I25" i="16"/>
  <c r="L25" i="16" s="1"/>
  <c r="I24" i="16"/>
  <c r="I23" i="16"/>
  <c r="L23" i="16" s="1"/>
  <c r="I22" i="16"/>
  <c r="L22" i="16" s="1"/>
  <c r="I21" i="16"/>
  <c r="L21" i="16" s="1"/>
  <c r="I20" i="16"/>
  <c r="L20" i="16" s="1"/>
  <c r="I19" i="16"/>
  <c r="L19" i="16" s="1"/>
  <c r="I18" i="16"/>
  <c r="L18" i="16" s="1"/>
  <c r="I17" i="16"/>
  <c r="L17" i="16" s="1"/>
  <c r="I27" i="17"/>
  <c r="I26" i="17"/>
  <c r="L26" i="17" s="1"/>
  <c r="I25" i="17"/>
  <c r="L25" i="17" s="1"/>
  <c r="I24" i="17"/>
  <c r="L24" i="17" s="1"/>
  <c r="I23" i="17"/>
  <c r="L23" i="17" s="1"/>
  <c r="I22" i="17"/>
  <c r="L22" i="17" s="1"/>
  <c r="I21" i="17"/>
  <c r="L21" i="17" s="1"/>
  <c r="I20" i="17"/>
  <c r="L20" i="17" s="1"/>
  <c r="I19" i="17"/>
  <c r="I18" i="17"/>
  <c r="L18" i="17" s="1"/>
  <c r="I17" i="17"/>
  <c r="L17" i="17" s="1"/>
  <c r="I27" i="18"/>
  <c r="L27" i="18" s="1"/>
  <c r="I26" i="18"/>
  <c r="L26" i="18" s="1"/>
  <c r="I25" i="18"/>
  <c r="L25" i="18" s="1"/>
  <c r="I24" i="18"/>
  <c r="L24" i="18" s="1"/>
  <c r="I23" i="18"/>
  <c r="L23" i="18" s="1"/>
  <c r="I22" i="18"/>
  <c r="I21" i="18"/>
  <c r="L21" i="18" s="1"/>
  <c r="I20" i="18"/>
  <c r="L20" i="18" s="1"/>
  <c r="I19" i="18"/>
  <c r="L19" i="18" s="1"/>
  <c r="I18" i="18"/>
  <c r="L18" i="18" s="1"/>
  <c r="I17" i="18"/>
  <c r="L17" i="18" s="1"/>
  <c r="I27" i="19"/>
  <c r="L27" i="19" s="1"/>
  <c r="I26" i="19"/>
  <c r="L26" i="19" s="1"/>
  <c r="I25" i="19"/>
  <c r="I24" i="19"/>
  <c r="L24" i="19" s="1"/>
  <c r="I23" i="19"/>
  <c r="L23" i="19" s="1"/>
  <c r="I22" i="19"/>
  <c r="L22" i="19" s="1"/>
  <c r="I21" i="19"/>
  <c r="L21" i="19" s="1"/>
  <c r="I20" i="19"/>
  <c r="L20" i="19" s="1"/>
  <c r="I19" i="19"/>
  <c r="L19" i="19" s="1"/>
  <c r="I18" i="19"/>
  <c r="L18" i="19" s="1"/>
  <c r="I17" i="19"/>
  <c r="I27" i="20"/>
  <c r="L27" i="20" s="1"/>
  <c r="I26" i="20"/>
  <c r="L26" i="20" s="1"/>
  <c r="I25" i="20"/>
  <c r="L25" i="20" s="1"/>
  <c r="I24" i="20"/>
  <c r="L24" i="20" s="1"/>
  <c r="I23" i="20"/>
  <c r="L23" i="20" s="1"/>
  <c r="I22" i="20"/>
  <c r="L22" i="20" s="1"/>
  <c r="I21" i="20"/>
  <c r="L21" i="20" s="1"/>
  <c r="I20" i="20"/>
  <c r="I19" i="20"/>
  <c r="L19" i="20" s="1"/>
  <c r="I18" i="20"/>
  <c r="L18" i="20" s="1"/>
  <c r="I17" i="20"/>
  <c r="L17" i="20" s="1"/>
  <c r="I27" i="21"/>
  <c r="L27" i="21" s="1"/>
  <c r="I26" i="21"/>
  <c r="L26" i="21" s="1"/>
  <c r="I25" i="21"/>
  <c r="L25" i="21" s="1"/>
  <c r="I24" i="21"/>
  <c r="L24" i="21" s="1"/>
  <c r="I23" i="21"/>
  <c r="I22" i="21"/>
  <c r="L22" i="21" s="1"/>
  <c r="I21" i="21"/>
  <c r="L21" i="21" s="1"/>
  <c r="I20" i="21"/>
  <c r="L20" i="21" s="1"/>
  <c r="I19" i="21"/>
  <c r="L19" i="21" s="1"/>
  <c r="I18" i="21"/>
  <c r="L18" i="21" s="1"/>
  <c r="I17" i="21"/>
  <c r="L17" i="21" s="1"/>
  <c r="I27" i="22"/>
  <c r="L27" i="22" s="1"/>
  <c r="I26" i="22"/>
  <c r="I25" i="22"/>
  <c r="L25" i="22" s="1"/>
  <c r="I24" i="22"/>
  <c r="L24" i="22" s="1"/>
  <c r="I23" i="22"/>
  <c r="L23" i="22" s="1"/>
  <c r="I22" i="22"/>
  <c r="L22" i="22" s="1"/>
  <c r="I21" i="22"/>
  <c r="L21" i="22" s="1"/>
  <c r="I20" i="22"/>
  <c r="L20" i="22" s="1"/>
  <c r="I19" i="22"/>
  <c r="L19" i="22" s="1"/>
  <c r="I18" i="22"/>
  <c r="I17" i="22"/>
  <c r="L17" i="22" s="1"/>
  <c r="I27" i="23"/>
  <c r="L27" i="23" s="1"/>
  <c r="I26" i="23"/>
  <c r="L26" i="23" s="1"/>
  <c r="I25" i="23"/>
  <c r="L25" i="23" s="1"/>
  <c r="I24" i="23"/>
  <c r="L24" i="23" s="1"/>
  <c r="I23" i="23"/>
  <c r="L23" i="23" s="1"/>
  <c r="I22" i="23"/>
  <c r="L22" i="23" s="1"/>
  <c r="I21" i="23"/>
  <c r="I20" i="23"/>
  <c r="L20" i="23" s="1"/>
  <c r="I19" i="23"/>
  <c r="L19" i="23" s="1"/>
  <c r="I18" i="23"/>
  <c r="L18" i="23" s="1"/>
  <c r="I17" i="23"/>
  <c r="L17" i="23" s="1"/>
  <c r="I27" i="24"/>
  <c r="L27" i="24" s="1"/>
  <c r="I26" i="24"/>
  <c r="L26" i="24" s="1"/>
  <c r="I25" i="24"/>
  <c r="L25" i="24" s="1"/>
  <c r="I24" i="24"/>
  <c r="I23" i="24"/>
  <c r="L23" i="24" s="1"/>
  <c r="I22" i="24"/>
  <c r="L22" i="24" s="1"/>
  <c r="I21" i="24"/>
  <c r="L21" i="24" s="1"/>
  <c r="I20" i="24"/>
  <c r="L20" i="24" s="1"/>
  <c r="I19" i="24"/>
  <c r="L19" i="24" s="1"/>
  <c r="I18" i="24"/>
  <c r="L18" i="24" s="1"/>
  <c r="I17" i="24"/>
  <c r="L17" i="24" s="1"/>
  <c r="I27" i="25"/>
  <c r="I26" i="25"/>
  <c r="L26" i="25" s="1"/>
  <c r="I25" i="25"/>
  <c r="L25" i="25" s="1"/>
  <c r="I24" i="25"/>
  <c r="L24" i="25" s="1"/>
  <c r="I23" i="25"/>
  <c r="L23" i="25" s="1"/>
  <c r="I22" i="25"/>
  <c r="L22" i="25" s="1"/>
  <c r="I21" i="25"/>
  <c r="L21" i="25" s="1"/>
  <c r="I20" i="25"/>
  <c r="L20" i="25" s="1"/>
  <c r="I19" i="25"/>
  <c r="I18" i="25"/>
  <c r="L18" i="25" s="1"/>
  <c r="I17" i="25"/>
  <c r="L17" i="25" s="1"/>
  <c r="I27" i="26"/>
  <c r="L27" i="26" s="1"/>
  <c r="I26" i="26"/>
  <c r="L26" i="26" s="1"/>
  <c r="I25" i="26"/>
  <c r="L25" i="26" s="1"/>
  <c r="I24" i="26"/>
  <c r="L24" i="26" s="1"/>
  <c r="I23" i="26"/>
  <c r="L23" i="26" s="1"/>
  <c r="I22" i="26"/>
  <c r="I21" i="26"/>
  <c r="L21" i="26" s="1"/>
  <c r="I20" i="26"/>
  <c r="L20" i="26" s="1"/>
  <c r="I19" i="26"/>
  <c r="L19" i="26" s="1"/>
  <c r="I18" i="26"/>
  <c r="L18" i="26" s="1"/>
  <c r="I17" i="26"/>
  <c r="L17" i="26" s="1"/>
  <c r="I27" i="27"/>
  <c r="L27" i="27" s="1"/>
  <c r="I26" i="27"/>
  <c r="L26" i="27" s="1"/>
  <c r="I25" i="27"/>
  <c r="I24" i="27"/>
  <c r="L24" i="27" s="1"/>
  <c r="I23" i="27"/>
  <c r="L23" i="27" s="1"/>
  <c r="I22" i="27"/>
  <c r="L22" i="27" s="1"/>
  <c r="I21" i="27"/>
  <c r="L21" i="27" s="1"/>
  <c r="I20" i="27"/>
  <c r="L20" i="27" s="1"/>
  <c r="I19" i="27"/>
  <c r="L19" i="27" s="1"/>
  <c r="I18" i="27"/>
  <c r="L18" i="27" s="1"/>
  <c r="I17" i="27"/>
  <c r="I27" i="28"/>
  <c r="L27" i="28" s="1"/>
  <c r="I26" i="28"/>
  <c r="L26" i="28" s="1"/>
  <c r="I25" i="28"/>
  <c r="L25" i="28" s="1"/>
  <c r="I24" i="28"/>
  <c r="L24" i="28" s="1"/>
  <c r="I23" i="28"/>
  <c r="L23" i="28" s="1"/>
  <c r="I22" i="28"/>
  <c r="L22" i="28" s="1"/>
  <c r="I21" i="28"/>
  <c r="L21" i="28" s="1"/>
  <c r="I20" i="28"/>
  <c r="I19" i="28"/>
  <c r="L19" i="28" s="1"/>
  <c r="I18" i="28"/>
  <c r="L18" i="28" s="1"/>
  <c r="I17" i="28"/>
  <c r="L17" i="28" s="1"/>
  <c r="I27" i="29"/>
  <c r="L27" i="29" s="1"/>
  <c r="I26" i="29"/>
  <c r="L26" i="29" s="1"/>
  <c r="I25" i="29"/>
  <c r="L25" i="29" s="1"/>
  <c r="I24" i="29"/>
  <c r="L24" i="29" s="1"/>
  <c r="I23" i="29"/>
  <c r="I22" i="29"/>
  <c r="L22" i="29" s="1"/>
  <c r="I21" i="29"/>
  <c r="L21" i="29" s="1"/>
  <c r="I20" i="29"/>
  <c r="L20" i="29" s="1"/>
  <c r="I19" i="29"/>
  <c r="L19" i="29" s="1"/>
  <c r="I18" i="29"/>
  <c r="L18" i="29" s="1"/>
  <c r="I17" i="29"/>
  <c r="L17" i="29" s="1"/>
  <c r="I27" i="30"/>
  <c r="L27" i="30" s="1"/>
  <c r="I26" i="30"/>
  <c r="I25" i="30"/>
  <c r="L25" i="30" s="1"/>
  <c r="I24" i="30"/>
  <c r="L24" i="30" s="1"/>
  <c r="I23" i="30"/>
  <c r="L23" i="30" s="1"/>
  <c r="I22" i="30"/>
  <c r="L22" i="30" s="1"/>
  <c r="I21" i="30"/>
  <c r="L21" i="30" s="1"/>
  <c r="I20" i="30"/>
  <c r="L20" i="30" s="1"/>
  <c r="I19" i="30"/>
  <c r="L19" i="30" s="1"/>
  <c r="I18" i="30"/>
  <c r="I17" i="30"/>
  <c r="L17" i="30" s="1"/>
  <c r="I27" i="31"/>
  <c r="L27" i="31" s="1"/>
  <c r="I26" i="31"/>
  <c r="L26" i="31" s="1"/>
  <c r="I25" i="31"/>
  <c r="L25" i="31" s="1"/>
  <c r="I24" i="31"/>
  <c r="L24" i="31" s="1"/>
  <c r="I23" i="31"/>
  <c r="L23" i="31" s="1"/>
  <c r="I22" i="31"/>
  <c r="L22" i="31" s="1"/>
  <c r="I21" i="31"/>
  <c r="I20" i="31"/>
  <c r="L20" i="31" s="1"/>
  <c r="I19" i="31"/>
  <c r="L19" i="31" s="1"/>
  <c r="I18" i="31"/>
  <c r="L18" i="31" s="1"/>
  <c r="I17" i="31"/>
  <c r="L17" i="31" s="1"/>
  <c r="I27" i="32"/>
  <c r="L27" i="32" s="1"/>
  <c r="I26" i="32"/>
  <c r="L26" i="32" s="1"/>
  <c r="I25" i="32"/>
  <c r="L25" i="32" s="1"/>
  <c r="I24" i="32"/>
  <c r="I23" i="32"/>
  <c r="L23" i="32" s="1"/>
  <c r="I22" i="32"/>
  <c r="L22" i="32" s="1"/>
  <c r="I21" i="32"/>
  <c r="L21" i="32" s="1"/>
  <c r="I20" i="32"/>
  <c r="L20" i="32" s="1"/>
  <c r="I19" i="32"/>
  <c r="L19" i="32" s="1"/>
  <c r="I18" i="32"/>
  <c r="L18" i="32" s="1"/>
  <c r="I17" i="32"/>
  <c r="L17" i="32" s="1"/>
  <c r="I27" i="33"/>
  <c r="I26" i="33"/>
  <c r="L26" i="33" s="1"/>
  <c r="I25" i="33"/>
  <c r="L25" i="33" s="1"/>
  <c r="I24" i="33"/>
  <c r="I23" i="33"/>
  <c r="L23" i="33" s="1"/>
  <c r="I22" i="33"/>
  <c r="L22" i="33" s="1"/>
  <c r="I21" i="33"/>
  <c r="L21" i="33" s="1"/>
  <c r="I20" i="33"/>
  <c r="L20" i="33" s="1"/>
  <c r="I19" i="33"/>
  <c r="I18" i="33"/>
  <c r="L18" i="33" s="1"/>
  <c r="I17" i="33"/>
  <c r="L17" i="33" s="1"/>
  <c r="I27" i="34"/>
  <c r="I26" i="34"/>
  <c r="L26" i="34" s="1"/>
  <c r="I25" i="34"/>
  <c r="L25" i="34" s="1"/>
  <c r="I24" i="34"/>
  <c r="L24" i="34" s="1"/>
  <c r="I23" i="34"/>
  <c r="L23" i="34" s="1"/>
  <c r="I22" i="34"/>
  <c r="I21" i="34"/>
  <c r="L21" i="34" s="1"/>
  <c r="I20" i="34"/>
  <c r="L20" i="34" s="1"/>
  <c r="I19" i="34"/>
  <c r="I18" i="34"/>
  <c r="L18" i="34" s="1"/>
  <c r="I17" i="34"/>
  <c r="L17" i="34" s="1"/>
  <c r="I27" i="35"/>
  <c r="L27" i="35" s="1"/>
  <c r="I26" i="35"/>
  <c r="L26" i="35" s="1"/>
  <c r="I25" i="35"/>
  <c r="I24" i="35"/>
  <c r="L24" i="35" s="1"/>
  <c r="I23" i="35"/>
  <c r="L23" i="35" s="1"/>
  <c r="I22" i="35"/>
  <c r="I21" i="35"/>
  <c r="L21" i="35" s="1"/>
  <c r="I20" i="35"/>
  <c r="L20" i="35" s="1"/>
  <c r="I19" i="35"/>
  <c r="L19" i="35" s="1"/>
  <c r="I18" i="35"/>
  <c r="L18" i="35" s="1"/>
  <c r="I17" i="35"/>
  <c r="I27" i="36"/>
  <c r="L27" i="36" s="1"/>
  <c r="I26" i="36"/>
  <c r="L26" i="36" s="1"/>
  <c r="I25" i="36"/>
  <c r="I24" i="36"/>
  <c r="L24" i="36" s="1"/>
  <c r="I23" i="36"/>
  <c r="L23" i="36" s="1"/>
  <c r="I22" i="36"/>
  <c r="L22" i="36" s="1"/>
  <c r="I21" i="36"/>
  <c r="L21" i="36" s="1"/>
  <c r="I20" i="36"/>
  <c r="I19" i="36"/>
  <c r="L19" i="36" s="1"/>
  <c r="I18" i="36"/>
  <c r="L18" i="36" s="1"/>
  <c r="I17" i="36"/>
  <c r="I27" i="37"/>
  <c r="L27" i="37" s="1"/>
  <c r="I26" i="37"/>
  <c r="L26" i="37" s="1"/>
  <c r="I25" i="37"/>
  <c r="L25" i="37" s="1"/>
  <c r="I24" i="37"/>
  <c r="L24" i="37" s="1"/>
  <c r="I23" i="37"/>
  <c r="I22" i="37"/>
  <c r="L22" i="37" s="1"/>
  <c r="I21" i="37"/>
  <c r="L21" i="37" s="1"/>
  <c r="I20" i="37"/>
  <c r="I19" i="37"/>
  <c r="L19" i="37" s="1"/>
  <c r="I18" i="37"/>
  <c r="L18" i="37" s="1"/>
  <c r="I17" i="37"/>
  <c r="L17" i="37" s="1"/>
  <c r="I27" i="38"/>
  <c r="L27" i="38" s="1"/>
  <c r="I26" i="38"/>
  <c r="I25" i="38"/>
  <c r="L25" i="38" s="1"/>
  <c r="I24" i="38"/>
  <c r="L24" i="38" s="1"/>
  <c r="I23" i="38"/>
  <c r="I22" i="38"/>
  <c r="L22" i="38" s="1"/>
  <c r="I21" i="38"/>
  <c r="L21" i="38" s="1"/>
  <c r="I20" i="38"/>
  <c r="L20" i="38" s="1"/>
  <c r="I19" i="38"/>
  <c r="L19" i="38" s="1"/>
  <c r="I18" i="38"/>
  <c r="I17" i="38"/>
  <c r="L17" i="38" s="1"/>
  <c r="I27" i="39"/>
  <c r="L27" i="39" s="1"/>
  <c r="I26" i="39"/>
  <c r="I25" i="39"/>
  <c r="L25" i="39" s="1"/>
  <c r="I24" i="39"/>
  <c r="L24" i="39" s="1"/>
  <c r="I23" i="39"/>
  <c r="L23" i="39" s="1"/>
  <c r="I22" i="39"/>
  <c r="L22" i="39" s="1"/>
  <c r="I21" i="39"/>
  <c r="I20" i="39"/>
  <c r="L20" i="39" s="1"/>
  <c r="I19" i="39"/>
  <c r="L19" i="39" s="1"/>
  <c r="I18" i="39"/>
  <c r="I17" i="39"/>
  <c r="L17" i="39" s="1"/>
  <c r="I27" i="40"/>
  <c r="L27" i="40" s="1"/>
  <c r="I26" i="40"/>
  <c r="L26" i="40" s="1"/>
  <c r="I25" i="40"/>
  <c r="L25" i="40" s="1"/>
  <c r="I24" i="40"/>
  <c r="I23" i="40"/>
  <c r="L23" i="40" s="1"/>
  <c r="I22" i="40"/>
  <c r="L22" i="40" s="1"/>
  <c r="I21" i="40"/>
  <c r="I20" i="40"/>
  <c r="I19" i="40"/>
  <c r="L19" i="40" s="1"/>
  <c r="I18" i="40"/>
  <c r="L18" i="40" s="1"/>
  <c r="I17" i="40"/>
  <c r="L17" i="40" s="1"/>
  <c r="I27" i="41"/>
  <c r="I26" i="41"/>
  <c r="L26" i="41" s="1"/>
  <c r="I25" i="41"/>
  <c r="L25" i="41" s="1"/>
  <c r="I24" i="41"/>
  <c r="I23" i="41"/>
  <c r="I22" i="41"/>
  <c r="L22" i="41" s="1"/>
  <c r="I21" i="41"/>
  <c r="L21" i="41" s="1"/>
  <c r="I20" i="41"/>
  <c r="L20" i="41" s="1"/>
  <c r="I19" i="41"/>
  <c r="I18" i="41"/>
  <c r="L18" i="41" s="1"/>
  <c r="I17" i="41"/>
  <c r="L17" i="41" s="1"/>
  <c r="I27" i="42"/>
  <c r="I26" i="42"/>
  <c r="I25" i="42"/>
  <c r="L25" i="42" s="1"/>
  <c r="I24" i="42"/>
  <c r="L24" i="42" s="1"/>
  <c r="I23" i="42"/>
  <c r="L23" i="42" s="1"/>
  <c r="I22" i="42"/>
  <c r="I21" i="42"/>
  <c r="L21" i="42" s="1"/>
  <c r="I20" i="42"/>
  <c r="L20" i="42" s="1"/>
  <c r="I19" i="42"/>
  <c r="I18" i="42"/>
  <c r="I17" i="42"/>
  <c r="L17" i="42" s="1"/>
  <c r="I27" i="43"/>
  <c r="L27" i="43" s="1"/>
  <c r="I26" i="43"/>
  <c r="L26" i="43" s="1"/>
  <c r="I25" i="43"/>
  <c r="I24" i="43"/>
  <c r="L24" i="43" s="1"/>
  <c r="I23" i="43"/>
  <c r="L23" i="43" s="1"/>
  <c r="I22" i="43"/>
  <c r="I21" i="43"/>
  <c r="I20" i="43"/>
  <c r="L20" i="43" s="1"/>
  <c r="I19" i="43"/>
  <c r="L19" i="43" s="1"/>
  <c r="I18" i="43"/>
  <c r="L18" i="43" s="1"/>
  <c r="I17" i="43"/>
  <c r="I27" i="44"/>
  <c r="L27" i="44" s="1"/>
  <c r="I26" i="44"/>
  <c r="L26" i="44" s="1"/>
  <c r="I25" i="44"/>
  <c r="I24" i="44"/>
  <c r="I23" i="44"/>
  <c r="L23" i="44" s="1"/>
  <c r="I22" i="44"/>
  <c r="L22" i="44" s="1"/>
  <c r="I21" i="44"/>
  <c r="L21" i="44" s="1"/>
  <c r="I20" i="44"/>
  <c r="I19" i="44"/>
  <c r="L19" i="44" s="1"/>
  <c r="I18" i="44"/>
  <c r="L18" i="44" s="1"/>
  <c r="I17" i="44"/>
  <c r="I27" i="45"/>
  <c r="I26" i="45"/>
  <c r="L26" i="45" s="1"/>
  <c r="I25" i="45"/>
  <c r="L25" i="45" s="1"/>
  <c r="I24" i="45"/>
  <c r="L24" i="45" s="1"/>
  <c r="I23" i="45"/>
  <c r="I22" i="45"/>
  <c r="L22" i="45" s="1"/>
  <c r="I21" i="45"/>
  <c r="L21" i="45" s="1"/>
  <c r="I20" i="45"/>
  <c r="I19" i="45"/>
  <c r="I18" i="45"/>
  <c r="L18" i="45" s="1"/>
  <c r="I17" i="45"/>
  <c r="L17" i="45" s="1"/>
  <c r="I27" i="46"/>
  <c r="L27" i="46" s="1"/>
  <c r="I26" i="46"/>
  <c r="I25" i="46"/>
  <c r="L25" i="46" s="1"/>
  <c r="I24" i="46"/>
  <c r="L24" i="46" s="1"/>
  <c r="I23" i="46"/>
  <c r="I22" i="46"/>
  <c r="L22" i="46" s="1"/>
  <c r="I21" i="46"/>
  <c r="L21" i="46" s="1"/>
  <c r="I20" i="46"/>
  <c r="L20" i="46" s="1"/>
  <c r="I19" i="46"/>
  <c r="L19" i="46" s="1"/>
  <c r="I18" i="46"/>
  <c r="I17" i="46"/>
  <c r="L17" i="46" s="1"/>
  <c r="I27" i="47"/>
  <c r="L27" i="47" s="1"/>
  <c r="I26" i="47"/>
  <c r="I25" i="47"/>
  <c r="L25" i="47" s="1"/>
  <c r="I24" i="47"/>
  <c r="L24" i="47" s="1"/>
  <c r="I23" i="47"/>
  <c r="L23" i="47" s="1"/>
  <c r="I22" i="47"/>
  <c r="L22" i="47" s="1"/>
  <c r="I21" i="47"/>
  <c r="I20" i="47"/>
  <c r="L20" i="47" s="1"/>
  <c r="I19" i="47"/>
  <c r="L19" i="47" s="1"/>
  <c r="I18" i="47"/>
  <c r="I17" i="47"/>
  <c r="L17" i="47" s="1"/>
  <c r="I27" i="48"/>
  <c r="L27" i="48" s="1"/>
  <c r="I26" i="48"/>
  <c r="L26" i="48" s="1"/>
  <c r="I25" i="48"/>
  <c r="L25" i="48" s="1"/>
  <c r="I24" i="48"/>
  <c r="I23" i="48"/>
  <c r="L23" i="48" s="1"/>
  <c r="I22" i="48"/>
  <c r="L22" i="48" s="1"/>
  <c r="I21" i="48"/>
  <c r="I20" i="48"/>
  <c r="L20" i="48" s="1"/>
  <c r="I19" i="48"/>
  <c r="L19" i="48" s="1"/>
  <c r="I18" i="48"/>
  <c r="L18" i="48" s="1"/>
  <c r="I17" i="48"/>
  <c r="L17" i="48" s="1"/>
  <c r="I27" i="49"/>
  <c r="I26" i="49"/>
  <c r="L26" i="49" s="1"/>
  <c r="I25" i="49"/>
  <c r="L25" i="49" s="1"/>
  <c r="I24" i="49"/>
  <c r="I23" i="49"/>
  <c r="L23" i="49" s="1"/>
  <c r="I22" i="49"/>
  <c r="L22" i="49" s="1"/>
  <c r="I21" i="49"/>
  <c r="L21" i="49" s="1"/>
  <c r="I20" i="49"/>
  <c r="L20" i="49" s="1"/>
  <c r="I19" i="49"/>
  <c r="I18" i="49"/>
  <c r="L18" i="49" s="1"/>
  <c r="I17" i="49"/>
  <c r="L17" i="49" s="1"/>
  <c r="I27" i="50"/>
  <c r="I26" i="50"/>
  <c r="L26" i="50" s="1"/>
  <c r="I25" i="50"/>
  <c r="L25" i="50" s="1"/>
  <c r="I24" i="50"/>
  <c r="L24" i="50" s="1"/>
  <c r="I23" i="50"/>
  <c r="L23" i="50" s="1"/>
  <c r="I22" i="50"/>
  <c r="I21" i="50"/>
  <c r="L21" i="50" s="1"/>
  <c r="I20" i="50"/>
  <c r="L20" i="50" s="1"/>
  <c r="I19" i="50"/>
  <c r="I18" i="50"/>
  <c r="L18" i="50" s="1"/>
  <c r="I17" i="50"/>
  <c r="L17" i="50" s="1"/>
  <c r="I27" i="51"/>
  <c r="L27" i="51" s="1"/>
  <c r="I26" i="51"/>
  <c r="L26" i="51" s="1"/>
  <c r="I25" i="51"/>
  <c r="I24" i="51"/>
  <c r="L24" i="51" s="1"/>
  <c r="I23" i="51"/>
  <c r="L23" i="51" s="1"/>
  <c r="I22" i="51"/>
  <c r="I21" i="51"/>
  <c r="L21" i="51" s="1"/>
  <c r="I20" i="51"/>
  <c r="L20" i="51" s="1"/>
  <c r="I19" i="51"/>
  <c r="L19" i="51" s="1"/>
  <c r="I18" i="51"/>
  <c r="L18" i="51" s="1"/>
  <c r="I17" i="51"/>
  <c r="I27" i="7"/>
  <c r="L27" i="7" s="1"/>
  <c r="I26" i="7"/>
  <c r="L26" i="7" s="1"/>
  <c r="I25" i="7"/>
  <c r="I24" i="7"/>
  <c r="L24" i="7" s="1"/>
  <c r="I23" i="7"/>
  <c r="L23" i="7" s="1"/>
  <c r="I22" i="7"/>
  <c r="L22" i="7" s="1"/>
  <c r="I21" i="7"/>
  <c r="L21" i="7" s="1"/>
  <c r="I20" i="7"/>
  <c r="I19" i="7"/>
  <c r="L19" i="7" s="1"/>
  <c r="I18" i="7"/>
  <c r="L18" i="7" s="1"/>
  <c r="I17" i="7"/>
  <c r="G27" i="8"/>
  <c r="G26" i="8"/>
  <c r="G25" i="8"/>
  <c r="G24" i="8"/>
  <c r="G23" i="8"/>
  <c r="G22" i="8"/>
  <c r="G21" i="8"/>
  <c r="G20" i="8"/>
  <c r="G19" i="8"/>
  <c r="G18" i="8"/>
  <c r="G17" i="8"/>
  <c r="G27" i="9"/>
  <c r="G26" i="9"/>
  <c r="G25" i="9"/>
  <c r="G24" i="9"/>
  <c r="G23" i="9"/>
  <c r="G22" i="9"/>
  <c r="G21" i="9"/>
  <c r="G20" i="9"/>
  <c r="G19" i="9"/>
  <c r="G18" i="9"/>
  <c r="G17" i="9"/>
  <c r="G27" i="10"/>
  <c r="G26" i="10"/>
  <c r="G25" i="10"/>
  <c r="G24" i="10"/>
  <c r="G23" i="10"/>
  <c r="G22" i="10"/>
  <c r="G21" i="10"/>
  <c r="G20" i="10"/>
  <c r="G19" i="10"/>
  <c r="G18" i="10"/>
  <c r="G17" i="10"/>
  <c r="G27" i="11"/>
  <c r="G26" i="11"/>
  <c r="G25" i="11"/>
  <c r="G24" i="11"/>
  <c r="G23" i="11"/>
  <c r="G22" i="11"/>
  <c r="G21" i="11"/>
  <c r="G20" i="11"/>
  <c r="G19" i="11"/>
  <c r="G18" i="11"/>
  <c r="G17" i="11"/>
  <c r="G27" i="12"/>
  <c r="G26" i="12"/>
  <c r="G25" i="12"/>
  <c r="G24" i="12"/>
  <c r="G23" i="12"/>
  <c r="G22" i="12"/>
  <c r="G21" i="12"/>
  <c r="G20" i="12"/>
  <c r="G19" i="12"/>
  <c r="G18" i="12"/>
  <c r="G17" i="12"/>
  <c r="G27" i="13"/>
  <c r="G26" i="13"/>
  <c r="G25" i="13"/>
  <c r="G24" i="13"/>
  <c r="G23" i="13"/>
  <c r="G22" i="13"/>
  <c r="G21" i="13"/>
  <c r="G20" i="13"/>
  <c r="G19" i="13"/>
  <c r="G18" i="13"/>
  <c r="G17" i="13"/>
  <c r="G27" i="14"/>
  <c r="G26" i="14"/>
  <c r="G25" i="14"/>
  <c r="G24" i="14"/>
  <c r="G23" i="14"/>
  <c r="G22" i="14"/>
  <c r="G21" i="14"/>
  <c r="G20" i="14"/>
  <c r="G19" i="14"/>
  <c r="G18" i="14"/>
  <c r="G17" i="14"/>
  <c r="G27" i="15"/>
  <c r="G26" i="15"/>
  <c r="G25" i="15"/>
  <c r="G24" i="15"/>
  <c r="G23" i="15"/>
  <c r="G22" i="15"/>
  <c r="G21" i="15"/>
  <c r="G20" i="15"/>
  <c r="G19" i="15"/>
  <c r="G18" i="15"/>
  <c r="G17" i="15"/>
  <c r="G27" i="16"/>
  <c r="G26" i="16"/>
  <c r="G25" i="16"/>
  <c r="G24" i="16"/>
  <c r="G23" i="16"/>
  <c r="G22" i="16"/>
  <c r="G21" i="16"/>
  <c r="G20" i="16"/>
  <c r="G19" i="16"/>
  <c r="G18" i="16"/>
  <c r="G17" i="16"/>
  <c r="G27" i="17"/>
  <c r="G26" i="17"/>
  <c r="G25" i="17"/>
  <c r="G24" i="17"/>
  <c r="G23" i="17"/>
  <c r="G22" i="17"/>
  <c r="G21" i="17"/>
  <c r="G20" i="17"/>
  <c r="G19" i="17"/>
  <c r="G18" i="17"/>
  <c r="G17" i="17"/>
  <c r="G27" i="18"/>
  <c r="G26" i="18"/>
  <c r="G25" i="18"/>
  <c r="G24" i="18"/>
  <c r="G23" i="18"/>
  <c r="G22" i="18"/>
  <c r="G21" i="18"/>
  <c r="G20" i="18"/>
  <c r="G19" i="18"/>
  <c r="G18" i="18"/>
  <c r="G17" i="18"/>
  <c r="G27" i="19"/>
  <c r="G26" i="19"/>
  <c r="G25" i="19"/>
  <c r="G24" i="19"/>
  <c r="G23" i="19"/>
  <c r="G22" i="19"/>
  <c r="G21" i="19"/>
  <c r="G20" i="19"/>
  <c r="G19" i="19"/>
  <c r="G18" i="19"/>
  <c r="G17" i="19"/>
  <c r="G27" i="20"/>
  <c r="G26" i="20"/>
  <c r="G25" i="20"/>
  <c r="G24" i="20"/>
  <c r="G23" i="20"/>
  <c r="G22" i="20"/>
  <c r="G21" i="20"/>
  <c r="G20" i="20"/>
  <c r="G19" i="20"/>
  <c r="G18" i="20"/>
  <c r="G17" i="20"/>
  <c r="G27" i="21"/>
  <c r="G26" i="21"/>
  <c r="G25" i="21"/>
  <c r="G24" i="21"/>
  <c r="G23" i="21"/>
  <c r="G22" i="21"/>
  <c r="G21" i="21"/>
  <c r="G20" i="21"/>
  <c r="G19" i="21"/>
  <c r="G18" i="21"/>
  <c r="G17" i="21"/>
  <c r="G27" i="22"/>
  <c r="G26" i="22"/>
  <c r="G25" i="22"/>
  <c r="G24" i="22"/>
  <c r="G23" i="22"/>
  <c r="G22" i="22"/>
  <c r="G21" i="22"/>
  <c r="G20" i="22"/>
  <c r="G19" i="22"/>
  <c r="G18" i="22"/>
  <c r="G17" i="22"/>
  <c r="G27" i="23"/>
  <c r="G26" i="23"/>
  <c r="G25" i="23"/>
  <c r="G24" i="23"/>
  <c r="G23" i="23"/>
  <c r="G22" i="23"/>
  <c r="G21" i="23"/>
  <c r="G20" i="23"/>
  <c r="G19" i="23"/>
  <c r="G18" i="23"/>
  <c r="G17" i="23"/>
  <c r="G27" i="24"/>
  <c r="G26" i="24"/>
  <c r="G25" i="24"/>
  <c r="G24" i="24"/>
  <c r="G23" i="24"/>
  <c r="G22" i="24"/>
  <c r="G21" i="24"/>
  <c r="G20" i="24"/>
  <c r="G19" i="24"/>
  <c r="G18" i="24"/>
  <c r="G17" i="24"/>
  <c r="G27" i="25"/>
  <c r="G26" i="25"/>
  <c r="G25" i="25"/>
  <c r="G24" i="25"/>
  <c r="G23" i="25"/>
  <c r="G22" i="25"/>
  <c r="G21" i="25"/>
  <c r="G20" i="25"/>
  <c r="G19" i="25"/>
  <c r="G18" i="25"/>
  <c r="G17" i="25"/>
  <c r="G27" i="26"/>
  <c r="G26" i="26"/>
  <c r="G25" i="26"/>
  <c r="G24" i="26"/>
  <c r="G23" i="26"/>
  <c r="G22" i="26"/>
  <c r="G21" i="26"/>
  <c r="G20" i="26"/>
  <c r="G19" i="26"/>
  <c r="G18" i="26"/>
  <c r="G17" i="26"/>
  <c r="G27" i="27"/>
  <c r="G26" i="27"/>
  <c r="G25" i="27"/>
  <c r="G24" i="27"/>
  <c r="G23" i="27"/>
  <c r="G22" i="27"/>
  <c r="G21" i="27"/>
  <c r="G20" i="27"/>
  <c r="G19" i="27"/>
  <c r="G18" i="27"/>
  <c r="G17" i="27"/>
  <c r="G27" i="28"/>
  <c r="G26" i="28"/>
  <c r="G25" i="28"/>
  <c r="G24" i="28"/>
  <c r="G23" i="28"/>
  <c r="G22" i="28"/>
  <c r="G21" i="28"/>
  <c r="G20" i="28"/>
  <c r="G19" i="28"/>
  <c r="G18" i="28"/>
  <c r="G17" i="28"/>
  <c r="G27" i="29"/>
  <c r="G26" i="29"/>
  <c r="G25" i="29"/>
  <c r="G24" i="29"/>
  <c r="G23" i="29"/>
  <c r="G22" i="29"/>
  <c r="G21" i="29"/>
  <c r="G20" i="29"/>
  <c r="G19" i="29"/>
  <c r="G18" i="29"/>
  <c r="G17" i="29"/>
  <c r="G27" i="30"/>
  <c r="G26" i="30"/>
  <c r="G25" i="30"/>
  <c r="G24" i="30"/>
  <c r="G23" i="30"/>
  <c r="G22" i="30"/>
  <c r="G21" i="30"/>
  <c r="G20" i="30"/>
  <c r="G19" i="30"/>
  <c r="G18" i="30"/>
  <c r="G17" i="30"/>
  <c r="G27" i="31"/>
  <c r="G26" i="31"/>
  <c r="G25" i="31"/>
  <c r="G24" i="31"/>
  <c r="G23" i="31"/>
  <c r="G22" i="31"/>
  <c r="G21" i="31"/>
  <c r="G20" i="31"/>
  <c r="G19" i="31"/>
  <c r="G18" i="31"/>
  <c r="G17" i="31"/>
  <c r="G27" i="32"/>
  <c r="G26" i="32"/>
  <c r="G25" i="32"/>
  <c r="G24" i="32"/>
  <c r="G23" i="32"/>
  <c r="G22" i="32"/>
  <c r="G21" i="32"/>
  <c r="G20" i="32"/>
  <c r="G19" i="32"/>
  <c r="G18" i="32"/>
  <c r="G17" i="32"/>
  <c r="G27" i="33"/>
  <c r="G26" i="33"/>
  <c r="G25" i="33"/>
  <c r="G24" i="33"/>
  <c r="G23" i="33"/>
  <c r="G22" i="33"/>
  <c r="G21" i="33"/>
  <c r="G20" i="33"/>
  <c r="G19" i="33"/>
  <c r="G18" i="33"/>
  <c r="G17" i="33"/>
  <c r="G27" i="34"/>
  <c r="G26" i="34"/>
  <c r="G25" i="34"/>
  <c r="G24" i="34"/>
  <c r="G23" i="34"/>
  <c r="G22" i="34"/>
  <c r="G21" i="34"/>
  <c r="G20" i="34"/>
  <c r="G19" i="34"/>
  <c r="G18" i="34"/>
  <c r="G17" i="34"/>
  <c r="G27" i="35"/>
  <c r="G26" i="35"/>
  <c r="G25" i="35"/>
  <c r="G24" i="35"/>
  <c r="G23" i="35"/>
  <c r="G22" i="35"/>
  <c r="G21" i="35"/>
  <c r="G20" i="35"/>
  <c r="G19" i="35"/>
  <c r="G18" i="35"/>
  <c r="G17" i="35"/>
  <c r="G27" i="36"/>
  <c r="G26" i="36"/>
  <c r="G25" i="36"/>
  <c r="G24" i="36"/>
  <c r="G23" i="36"/>
  <c r="G22" i="36"/>
  <c r="G21" i="36"/>
  <c r="G20" i="36"/>
  <c r="G19" i="36"/>
  <c r="G18" i="36"/>
  <c r="G17" i="36"/>
  <c r="G27" i="37"/>
  <c r="G26" i="37"/>
  <c r="G25" i="37"/>
  <c r="G24" i="37"/>
  <c r="G23" i="37"/>
  <c r="G22" i="37"/>
  <c r="G21" i="37"/>
  <c r="G20" i="37"/>
  <c r="G19" i="37"/>
  <c r="G18" i="37"/>
  <c r="G17" i="37"/>
  <c r="G27" i="38"/>
  <c r="G26" i="38"/>
  <c r="G25" i="38"/>
  <c r="G24" i="38"/>
  <c r="G23" i="38"/>
  <c r="G22" i="38"/>
  <c r="G21" i="38"/>
  <c r="G20" i="38"/>
  <c r="G19" i="38"/>
  <c r="G18" i="38"/>
  <c r="G17" i="38"/>
  <c r="G27" i="39"/>
  <c r="G26" i="39"/>
  <c r="G25" i="39"/>
  <c r="G24" i="39"/>
  <c r="G23" i="39"/>
  <c r="G22" i="39"/>
  <c r="G21" i="39"/>
  <c r="G20" i="39"/>
  <c r="G19" i="39"/>
  <c r="G18" i="39"/>
  <c r="G17" i="39"/>
  <c r="G27" i="40"/>
  <c r="G26" i="40"/>
  <c r="G25" i="40"/>
  <c r="G24" i="40"/>
  <c r="G23" i="40"/>
  <c r="G22" i="40"/>
  <c r="G21" i="40"/>
  <c r="G20" i="40"/>
  <c r="G19" i="40"/>
  <c r="G18" i="40"/>
  <c r="G17" i="40"/>
  <c r="G27" i="41"/>
  <c r="G26" i="41"/>
  <c r="G25" i="41"/>
  <c r="G24" i="41"/>
  <c r="G23" i="41"/>
  <c r="G22" i="41"/>
  <c r="G21" i="41"/>
  <c r="G20" i="41"/>
  <c r="G19" i="41"/>
  <c r="G18" i="41"/>
  <c r="G17" i="41"/>
  <c r="G27" i="42"/>
  <c r="G26" i="42"/>
  <c r="G25" i="42"/>
  <c r="G24" i="42"/>
  <c r="G23" i="42"/>
  <c r="G22" i="42"/>
  <c r="G21" i="42"/>
  <c r="G20" i="42"/>
  <c r="G19" i="42"/>
  <c r="G18" i="42"/>
  <c r="G17" i="42"/>
  <c r="G27" i="43"/>
  <c r="G26" i="43"/>
  <c r="G25" i="43"/>
  <c r="G24" i="43"/>
  <c r="G23" i="43"/>
  <c r="G22" i="43"/>
  <c r="G21" i="43"/>
  <c r="G20" i="43"/>
  <c r="G19" i="43"/>
  <c r="G18" i="43"/>
  <c r="G17" i="43"/>
  <c r="G27" i="44"/>
  <c r="G26" i="44"/>
  <c r="G25" i="44"/>
  <c r="G24" i="44"/>
  <c r="G23" i="44"/>
  <c r="G22" i="44"/>
  <c r="G21" i="44"/>
  <c r="G20" i="44"/>
  <c r="G19" i="44"/>
  <c r="G18" i="44"/>
  <c r="G17" i="44"/>
  <c r="G27" i="45"/>
  <c r="G26" i="45"/>
  <c r="G25" i="45"/>
  <c r="G24" i="45"/>
  <c r="G23" i="45"/>
  <c r="G22" i="45"/>
  <c r="G21" i="45"/>
  <c r="G20" i="45"/>
  <c r="G19" i="45"/>
  <c r="G18" i="45"/>
  <c r="G17" i="45"/>
  <c r="G27" i="46"/>
  <c r="G26" i="46"/>
  <c r="G25" i="46"/>
  <c r="G24" i="46"/>
  <c r="G23" i="46"/>
  <c r="G22" i="46"/>
  <c r="G21" i="46"/>
  <c r="G20" i="46"/>
  <c r="G19" i="46"/>
  <c r="G18" i="46"/>
  <c r="G17" i="46"/>
  <c r="G27" i="47"/>
  <c r="G26" i="47"/>
  <c r="G25" i="47"/>
  <c r="G24" i="47"/>
  <c r="G23" i="47"/>
  <c r="G22" i="47"/>
  <c r="G21" i="47"/>
  <c r="G20" i="47"/>
  <c r="G19" i="47"/>
  <c r="G18" i="47"/>
  <c r="G17" i="47"/>
  <c r="G27" i="48"/>
  <c r="G26" i="48"/>
  <c r="G25" i="48"/>
  <c r="G24" i="48"/>
  <c r="G23" i="48"/>
  <c r="G22" i="48"/>
  <c r="G21" i="48"/>
  <c r="G20" i="48"/>
  <c r="G19" i="48"/>
  <c r="G18" i="48"/>
  <c r="G17" i="48"/>
  <c r="G27" i="49"/>
  <c r="G26" i="49"/>
  <c r="G25" i="49"/>
  <c r="G24" i="49"/>
  <c r="G23" i="49"/>
  <c r="G22" i="49"/>
  <c r="G21" i="49"/>
  <c r="G20" i="49"/>
  <c r="G19" i="49"/>
  <c r="G18" i="49"/>
  <c r="G17" i="49"/>
  <c r="G27" i="50"/>
  <c r="G26" i="50"/>
  <c r="G25" i="50"/>
  <c r="G24" i="50"/>
  <c r="G23" i="50"/>
  <c r="G22" i="50"/>
  <c r="G21" i="50"/>
  <c r="G20" i="50"/>
  <c r="G19" i="50"/>
  <c r="G18" i="50"/>
  <c r="G17" i="50"/>
  <c r="G27" i="51"/>
  <c r="G26" i="51"/>
  <c r="G25" i="51"/>
  <c r="G24" i="51"/>
  <c r="G23" i="51"/>
  <c r="G22" i="51"/>
  <c r="G21" i="51"/>
  <c r="G20" i="51"/>
  <c r="G19" i="51"/>
  <c r="G18" i="51"/>
  <c r="G17" i="51"/>
  <c r="G27" i="7"/>
  <c r="G26" i="7"/>
  <c r="G25" i="7"/>
  <c r="G24" i="7"/>
  <c r="G23" i="7"/>
  <c r="G22" i="7"/>
  <c r="G21" i="7"/>
  <c r="G20" i="7"/>
  <c r="G19" i="7"/>
  <c r="G18" i="7"/>
  <c r="G17" i="7"/>
  <c r="F26" i="12"/>
  <c r="F19" i="17"/>
  <c r="M19" i="17" s="1"/>
  <c r="F20" i="20"/>
  <c r="M20" i="20" s="1"/>
  <c r="F21" i="23"/>
  <c r="M21" i="23" s="1"/>
  <c r="F22" i="26"/>
  <c r="M22" i="26" s="1"/>
  <c r="F23" i="29"/>
  <c r="M23" i="29" s="1"/>
  <c r="F24" i="32"/>
  <c r="F25" i="35"/>
  <c r="F26" i="38"/>
  <c r="F27" i="41"/>
  <c r="F17" i="43"/>
  <c r="F24" i="46"/>
  <c r="M24" i="46" s="1"/>
  <c r="F25" i="49"/>
  <c r="M25" i="49" s="1"/>
  <c r="D27" i="8"/>
  <c r="F27" i="8" s="1"/>
  <c r="M27" i="8" s="1"/>
  <c r="D26" i="8"/>
  <c r="F26" i="8" s="1"/>
  <c r="D25" i="8"/>
  <c r="F25" i="8" s="1"/>
  <c r="M25" i="8" s="1"/>
  <c r="D24" i="8"/>
  <c r="F24" i="8" s="1"/>
  <c r="M24" i="8" s="1"/>
  <c r="D23" i="8"/>
  <c r="F23" i="8" s="1"/>
  <c r="M23" i="8" s="1"/>
  <c r="D22" i="8"/>
  <c r="F22" i="8" s="1"/>
  <c r="D21" i="8"/>
  <c r="F21" i="8" s="1"/>
  <c r="M21" i="8" s="1"/>
  <c r="D20" i="8"/>
  <c r="F20" i="8" s="1"/>
  <c r="M20" i="8" s="1"/>
  <c r="D19" i="8"/>
  <c r="F19" i="8" s="1"/>
  <c r="M19" i="8" s="1"/>
  <c r="D18" i="8"/>
  <c r="F18" i="8" s="1"/>
  <c r="D17" i="8"/>
  <c r="F17" i="8" s="1"/>
  <c r="D27" i="9"/>
  <c r="F27" i="9" s="1"/>
  <c r="M27" i="9" s="1"/>
  <c r="D26" i="9"/>
  <c r="F26" i="9" s="1"/>
  <c r="M26" i="9" s="1"/>
  <c r="D25" i="9"/>
  <c r="F25" i="9" s="1"/>
  <c r="D24" i="9"/>
  <c r="F24" i="9" s="1"/>
  <c r="M24" i="9" s="1"/>
  <c r="D23" i="9"/>
  <c r="F23" i="9" s="1"/>
  <c r="M23" i="9" s="1"/>
  <c r="D22" i="9"/>
  <c r="F22" i="9" s="1"/>
  <c r="M22" i="9" s="1"/>
  <c r="D21" i="9"/>
  <c r="F21" i="9" s="1"/>
  <c r="D20" i="9"/>
  <c r="F20" i="9" s="1"/>
  <c r="M20" i="9" s="1"/>
  <c r="D19" i="9"/>
  <c r="F19" i="9" s="1"/>
  <c r="M19" i="9" s="1"/>
  <c r="D18" i="9"/>
  <c r="F18" i="9" s="1"/>
  <c r="M18" i="9" s="1"/>
  <c r="D17" i="9"/>
  <c r="F17" i="9" s="1"/>
  <c r="D27" i="10"/>
  <c r="F27" i="10" s="1"/>
  <c r="M27" i="10" s="1"/>
  <c r="D26" i="10"/>
  <c r="F26" i="10" s="1"/>
  <c r="M26" i="10" s="1"/>
  <c r="D25" i="10"/>
  <c r="F25" i="10" s="1"/>
  <c r="M25" i="10" s="1"/>
  <c r="D24" i="10"/>
  <c r="F24" i="10" s="1"/>
  <c r="D23" i="10"/>
  <c r="F23" i="10" s="1"/>
  <c r="M23" i="10" s="1"/>
  <c r="D22" i="10"/>
  <c r="F22" i="10" s="1"/>
  <c r="M22" i="10" s="1"/>
  <c r="D21" i="10"/>
  <c r="F21" i="10" s="1"/>
  <c r="M21" i="10" s="1"/>
  <c r="D20" i="10"/>
  <c r="F20" i="10" s="1"/>
  <c r="D19" i="10"/>
  <c r="F19" i="10" s="1"/>
  <c r="M19" i="10" s="1"/>
  <c r="D18" i="10"/>
  <c r="F18" i="10" s="1"/>
  <c r="M18" i="10" s="1"/>
  <c r="D17" i="10"/>
  <c r="F17" i="10" s="1"/>
  <c r="M17" i="10" s="1"/>
  <c r="D27" i="11"/>
  <c r="F27" i="11" s="1"/>
  <c r="D26" i="11"/>
  <c r="F26" i="11" s="1"/>
  <c r="D25" i="11"/>
  <c r="F25" i="11" s="1"/>
  <c r="D24" i="11"/>
  <c r="F24" i="11" s="1"/>
  <c r="M24" i="11" s="1"/>
  <c r="D23" i="11"/>
  <c r="F23" i="11" s="1"/>
  <c r="D22" i="11"/>
  <c r="F22" i="11" s="1"/>
  <c r="M22" i="11" s="1"/>
  <c r="D21" i="11"/>
  <c r="F21" i="11" s="1"/>
  <c r="M21" i="11" s="1"/>
  <c r="D20" i="11"/>
  <c r="F20" i="11" s="1"/>
  <c r="M20" i="11" s="1"/>
  <c r="D19" i="11"/>
  <c r="F19" i="11" s="1"/>
  <c r="D18" i="11"/>
  <c r="F18" i="11" s="1"/>
  <c r="D17" i="11"/>
  <c r="F17" i="11" s="1"/>
  <c r="M17" i="11" s="1"/>
  <c r="D27" i="12"/>
  <c r="F27" i="12" s="1"/>
  <c r="M27" i="12" s="1"/>
  <c r="D26" i="12"/>
  <c r="D25" i="12"/>
  <c r="F25" i="12" s="1"/>
  <c r="M25" i="12" s="1"/>
  <c r="D24" i="12"/>
  <c r="F24" i="12" s="1"/>
  <c r="M24" i="12" s="1"/>
  <c r="D23" i="12"/>
  <c r="F23" i="12" s="1"/>
  <c r="M23" i="12" s="1"/>
  <c r="D22" i="12"/>
  <c r="F22" i="12" s="1"/>
  <c r="D21" i="12"/>
  <c r="F21" i="12" s="1"/>
  <c r="M21" i="12" s="1"/>
  <c r="D20" i="12"/>
  <c r="F20" i="12" s="1"/>
  <c r="M20" i="12" s="1"/>
  <c r="D19" i="12"/>
  <c r="F19" i="12" s="1"/>
  <c r="D18" i="12"/>
  <c r="F18" i="12" s="1"/>
  <c r="D17" i="12"/>
  <c r="F17" i="12" s="1"/>
  <c r="M17" i="12" s="1"/>
  <c r="D27" i="13"/>
  <c r="F27" i="13" s="1"/>
  <c r="M27" i="13" s="1"/>
  <c r="D26" i="13"/>
  <c r="F26" i="13" s="1"/>
  <c r="M26" i="13" s="1"/>
  <c r="D25" i="13"/>
  <c r="F25" i="13" s="1"/>
  <c r="D24" i="13"/>
  <c r="F24" i="13" s="1"/>
  <c r="M24" i="13" s="1"/>
  <c r="D23" i="13"/>
  <c r="F23" i="13" s="1"/>
  <c r="M23" i="13" s="1"/>
  <c r="D22" i="13"/>
  <c r="F22" i="13" s="1"/>
  <c r="D21" i="13"/>
  <c r="F21" i="13" s="1"/>
  <c r="D20" i="13"/>
  <c r="F20" i="13" s="1"/>
  <c r="M20" i="13" s="1"/>
  <c r="D19" i="13"/>
  <c r="F19" i="13" s="1"/>
  <c r="M19" i="13" s="1"/>
  <c r="D18" i="13"/>
  <c r="F18" i="13" s="1"/>
  <c r="M18" i="13" s="1"/>
  <c r="D17" i="13"/>
  <c r="F17" i="13" s="1"/>
  <c r="D27" i="14"/>
  <c r="F27" i="14" s="1"/>
  <c r="D26" i="14"/>
  <c r="F26" i="14" s="1"/>
  <c r="D25" i="14"/>
  <c r="F25" i="14" s="1"/>
  <c r="D24" i="14"/>
  <c r="F24" i="14" s="1"/>
  <c r="D23" i="14"/>
  <c r="F23" i="14" s="1"/>
  <c r="D22" i="14"/>
  <c r="F22" i="14" s="1"/>
  <c r="M22" i="14" s="1"/>
  <c r="D21" i="14"/>
  <c r="F21" i="14" s="1"/>
  <c r="M21" i="14" s="1"/>
  <c r="D20" i="14"/>
  <c r="F20" i="14" s="1"/>
  <c r="D19" i="14"/>
  <c r="F19" i="14" s="1"/>
  <c r="D18" i="14"/>
  <c r="F18" i="14" s="1"/>
  <c r="D17" i="14"/>
  <c r="F17" i="14" s="1"/>
  <c r="D27" i="15"/>
  <c r="F27" i="15" s="1"/>
  <c r="D26" i="15"/>
  <c r="F26" i="15" s="1"/>
  <c r="M26" i="15" s="1"/>
  <c r="D25" i="15"/>
  <c r="F25" i="15" s="1"/>
  <c r="D24" i="15"/>
  <c r="F24" i="15" s="1"/>
  <c r="D23" i="15"/>
  <c r="F23" i="15" s="1"/>
  <c r="D22" i="15"/>
  <c r="F22" i="15" s="1"/>
  <c r="M22" i="15" s="1"/>
  <c r="D21" i="15"/>
  <c r="F21" i="15" s="1"/>
  <c r="M21" i="15" s="1"/>
  <c r="D20" i="15"/>
  <c r="F20" i="15" s="1"/>
  <c r="M20" i="15" s="1"/>
  <c r="D19" i="15"/>
  <c r="F19" i="15" s="1"/>
  <c r="D18" i="15"/>
  <c r="F18" i="15" s="1"/>
  <c r="M18" i="15" s="1"/>
  <c r="D17" i="15"/>
  <c r="F17" i="15" s="1"/>
  <c r="D27" i="16"/>
  <c r="F27" i="16" s="1"/>
  <c r="D26" i="16"/>
  <c r="F26" i="16" s="1"/>
  <c r="D25" i="16"/>
  <c r="F25" i="16" s="1"/>
  <c r="D24" i="16"/>
  <c r="F24" i="16" s="1"/>
  <c r="D23" i="16"/>
  <c r="F23" i="16" s="1"/>
  <c r="M23" i="16" s="1"/>
  <c r="D22" i="16"/>
  <c r="F22" i="16" s="1"/>
  <c r="D21" i="16"/>
  <c r="F21" i="16" s="1"/>
  <c r="M21" i="16" s="1"/>
  <c r="D20" i="16"/>
  <c r="F20" i="16" s="1"/>
  <c r="D19" i="16"/>
  <c r="F19" i="16" s="1"/>
  <c r="D18" i="16"/>
  <c r="F18" i="16" s="1"/>
  <c r="D17" i="16"/>
  <c r="F17" i="16" s="1"/>
  <c r="D27" i="17"/>
  <c r="F27" i="17" s="1"/>
  <c r="M27" i="17" s="1"/>
  <c r="D26" i="17"/>
  <c r="F26" i="17" s="1"/>
  <c r="M26" i="17" s="1"/>
  <c r="D25" i="17"/>
  <c r="F25" i="17" s="1"/>
  <c r="M25" i="17" s="1"/>
  <c r="D24" i="17"/>
  <c r="F24" i="17" s="1"/>
  <c r="M24" i="17" s="1"/>
  <c r="D23" i="17"/>
  <c r="F23" i="17" s="1"/>
  <c r="D22" i="17"/>
  <c r="F22" i="17" s="1"/>
  <c r="D21" i="17"/>
  <c r="F21" i="17" s="1"/>
  <c r="D20" i="17"/>
  <c r="F20" i="17" s="1"/>
  <c r="D19" i="17"/>
  <c r="D18" i="17"/>
  <c r="F18" i="17" s="1"/>
  <c r="M18" i="17" s="1"/>
  <c r="D17" i="17"/>
  <c r="F17" i="17" s="1"/>
  <c r="D27" i="18"/>
  <c r="F27" i="18" s="1"/>
  <c r="M27" i="18" s="1"/>
  <c r="D26" i="18"/>
  <c r="F26" i="18" s="1"/>
  <c r="D25" i="18"/>
  <c r="F25" i="18" s="1"/>
  <c r="D24" i="18"/>
  <c r="F24" i="18" s="1"/>
  <c r="D23" i="18"/>
  <c r="F23" i="18" s="1"/>
  <c r="D22" i="18"/>
  <c r="F22" i="18" s="1"/>
  <c r="M22" i="18" s="1"/>
  <c r="D21" i="18"/>
  <c r="F21" i="18" s="1"/>
  <c r="M21" i="18" s="1"/>
  <c r="D20" i="18"/>
  <c r="F20" i="18" s="1"/>
  <c r="M20" i="18" s="1"/>
  <c r="D19" i="18"/>
  <c r="F19" i="18" s="1"/>
  <c r="M19" i="18" s="1"/>
  <c r="D18" i="18"/>
  <c r="F18" i="18" s="1"/>
  <c r="D17" i="18"/>
  <c r="F17" i="18" s="1"/>
  <c r="D27" i="19"/>
  <c r="F27" i="19" s="1"/>
  <c r="D26" i="19"/>
  <c r="F26" i="19" s="1"/>
  <c r="D25" i="19"/>
  <c r="F25" i="19" s="1"/>
  <c r="M25" i="19" s="1"/>
  <c r="D24" i="19"/>
  <c r="F24" i="19" s="1"/>
  <c r="M24" i="19" s="1"/>
  <c r="D23" i="19"/>
  <c r="F23" i="19" s="1"/>
  <c r="D22" i="19"/>
  <c r="F22" i="19" s="1"/>
  <c r="M22" i="19" s="1"/>
  <c r="D21" i="19"/>
  <c r="F21" i="19" s="1"/>
  <c r="D20" i="19"/>
  <c r="F20" i="19" s="1"/>
  <c r="D19" i="19"/>
  <c r="F19" i="19" s="1"/>
  <c r="D18" i="19"/>
  <c r="F18" i="19" s="1"/>
  <c r="D17" i="19"/>
  <c r="F17" i="19" s="1"/>
  <c r="D27" i="20"/>
  <c r="F27" i="20" s="1"/>
  <c r="M27" i="20" s="1"/>
  <c r="D26" i="20"/>
  <c r="F26" i="20" s="1"/>
  <c r="M26" i="20" s="1"/>
  <c r="D25" i="20"/>
  <c r="F25" i="20" s="1"/>
  <c r="M25" i="20" s="1"/>
  <c r="D24" i="20"/>
  <c r="F24" i="20" s="1"/>
  <c r="D23" i="20"/>
  <c r="F23" i="20" s="1"/>
  <c r="D22" i="20"/>
  <c r="F22" i="20" s="1"/>
  <c r="D21" i="20"/>
  <c r="F21" i="20" s="1"/>
  <c r="D20" i="20"/>
  <c r="D19" i="20"/>
  <c r="F19" i="20" s="1"/>
  <c r="M19" i="20" s="1"/>
  <c r="D18" i="20"/>
  <c r="F18" i="20" s="1"/>
  <c r="D17" i="20"/>
  <c r="F17" i="20" s="1"/>
  <c r="M17" i="20" s="1"/>
  <c r="D27" i="21"/>
  <c r="F27" i="21" s="1"/>
  <c r="D26" i="21"/>
  <c r="F26" i="21" s="1"/>
  <c r="D25" i="21"/>
  <c r="F25" i="21" s="1"/>
  <c r="D24" i="21"/>
  <c r="F24" i="21" s="1"/>
  <c r="D23" i="21"/>
  <c r="F23" i="21" s="1"/>
  <c r="M23" i="21" s="1"/>
  <c r="D22" i="21"/>
  <c r="F22" i="21" s="1"/>
  <c r="M22" i="21" s="1"/>
  <c r="D21" i="21"/>
  <c r="F21" i="21" s="1"/>
  <c r="M21" i="21" s="1"/>
  <c r="D20" i="21"/>
  <c r="F20" i="21" s="1"/>
  <c r="M20" i="21" s="1"/>
  <c r="D19" i="21"/>
  <c r="F19" i="21" s="1"/>
  <c r="D18" i="21"/>
  <c r="F18" i="21" s="1"/>
  <c r="D17" i="21"/>
  <c r="F17" i="21" s="1"/>
  <c r="D27" i="22"/>
  <c r="F27" i="22" s="1"/>
  <c r="D26" i="22"/>
  <c r="F26" i="22" s="1"/>
  <c r="M26" i="22" s="1"/>
  <c r="D25" i="22"/>
  <c r="F25" i="22" s="1"/>
  <c r="M25" i="22" s="1"/>
  <c r="D24" i="22"/>
  <c r="F24" i="22" s="1"/>
  <c r="D23" i="22"/>
  <c r="F23" i="22" s="1"/>
  <c r="M23" i="22" s="1"/>
  <c r="D22" i="22"/>
  <c r="F22" i="22" s="1"/>
  <c r="D21" i="22"/>
  <c r="F21" i="22" s="1"/>
  <c r="D20" i="22"/>
  <c r="F20" i="22" s="1"/>
  <c r="D19" i="22"/>
  <c r="F19" i="22" s="1"/>
  <c r="D18" i="22"/>
  <c r="F18" i="22" s="1"/>
  <c r="D17" i="22"/>
  <c r="F17" i="22" s="1"/>
  <c r="M17" i="22" s="1"/>
  <c r="D27" i="23"/>
  <c r="F27" i="23" s="1"/>
  <c r="M27" i="23" s="1"/>
  <c r="D26" i="23"/>
  <c r="F26" i="23" s="1"/>
  <c r="M26" i="23" s="1"/>
  <c r="D25" i="23"/>
  <c r="F25" i="23" s="1"/>
  <c r="D24" i="23"/>
  <c r="F24" i="23" s="1"/>
  <c r="D23" i="23"/>
  <c r="F23" i="23" s="1"/>
  <c r="D22" i="23"/>
  <c r="F22" i="23" s="1"/>
  <c r="D21" i="23"/>
  <c r="D20" i="23"/>
  <c r="F20" i="23" s="1"/>
  <c r="M20" i="23" s="1"/>
  <c r="D19" i="23"/>
  <c r="F19" i="23" s="1"/>
  <c r="D18" i="23"/>
  <c r="F18" i="23" s="1"/>
  <c r="M18" i="23" s="1"/>
  <c r="D17" i="23"/>
  <c r="F17" i="23" s="1"/>
  <c r="D27" i="24"/>
  <c r="F27" i="24" s="1"/>
  <c r="D26" i="24"/>
  <c r="F26" i="24" s="1"/>
  <c r="D25" i="24"/>
  <c r="F25" i="24" s="1"/>
  <c r="D24" i="24"/>
  <c r="F24" i="24" s="1"/>
  <c r="M24" i="24" s="1"/>
  <c r="D23" i="24"/>
  <c r="F23" i="24" s="1"/>
  <c r="M23" i="24" s="1"/>
  <c r="D22" i="24"/>
  <c r="F22" i="24" s="1"/>
  <c r="M22" i="24" s="1"/>
  <c r="D21" i="24"/>
  <c r="F21" i="24" s="1"/>
  <c r="M21" i="24" s="1"/>
  <c r="D20" i="24"/>
  <c r="F20" i="24" s="1"/>
  <c r="D19" i="24"/>
  <c r="F19" i="24" s="1"/>
  <c r="D18" i="24"/>
  <c r="F18" i="24" s="1"/>
  <c r="D17" i="24"/>
  <c r="F17" i="24" s="1"/>
  <c r="D27" i="25"/>
  <c r="F27" i="25" s="1"/>
  <c r="M27" i="25" s="1"/>
  <c r="D26" i="25"/>
  <c r="F26" i="25" s="1"/>
  <c r="M26" i="25" s="1"/>
  <c r="D25" i="25"/>
  <c r="F25" i="25" s="1"/>
  <c r="D24" i="25"/>
  <c r="F24" i="25" s="1"/>
  <c r="M24" i="25" s="1"/>
  <c r="D23" i="25"/>
  <c r="F23" i="25" s="1"/>
  <c r="D22" i="25"/>
  <c r="F22" i="25" s="1"/>
  <c r="D21" i="25"/>
  <c r="F21" i="25" s="1"/>
  <c r="D20" i="25"/>
  <c r="F20" i="25" s="1"/>
  <c r="D19" i="25"/>
  <c r="F19" i="25" s="1"/>
  <c r="D18" i="25"/>
  <c r="F18" i="25" s="1"/>
  <c r="M18" i="25" s="1"/>
  <c r="D17" i="25"/>
  <c r="F17" i="25" s="1"/>
  <c r="M17" i="25" s="1"/>
  <c r="D27" i="26"/>
  <c r="F27" i="26" s="1"/>
  <c r="M27" i="26" s="1"/>
  <c r="D26" i="26"/>
  <c r="F26" i="26" s="1"/>
  <c r="D25" i="26"/>
  <c r="F25" i="26" s="1"/>
  <c r="D24" i="26"/>
  <c r="F24" i="26" s="1"/>
  <c r="D23" i="26"/>
  <c r="F23" i="26" s="1"/>
  <c r="D22" i="26"/>
  <c r="D21" i="26"/>
  <c r="F21" i="26" s="1"/>
  <c r="M21" i="26" s="1"/>
  <c r="D20" i="26"/>
  <c r="F20" i="26" s="1"/>
  <c r="D19" i="26"/>
  <c r="F19" i="26" s="1"/>
  <c r="M19" i="26" s="1"/>
  <c r="D18" i="26"/>
  <c r="F18" i="26" s="1"/>
  <c r="D17" i="26"/>
  <c r="F17" i="26" s="1"/>
  <c r="D27" i="27"/>
  <c r="F27" i="27" s="1"/>
  <c r="D26" i="27"/>
  <c r="F26" i="27" s="1"/>
  <c r="D25" i="27"/>
  <c r="F25" i="27" s="1"/>
  <c r="M25" i="27" s="1"/>
  <c r="D24" i="27"/>
  <c r="F24" i="27" s="1"/>
  <c r="M24" i="27" s="1"/>
  <c r="D23" i="27"/>
  <c r="F23" i="27" s="1"/>
  <c r="M23" i="27" s="1"/>
  <c r="D22" i="27"/>
  <c r="F22" i="27" s="1"/>
  <c r="M22" i="27" s="1"/>
  <c r="D21" i="27"/>
  <c r="F21" i="27" s="1"/>
  <c r="D20" i="27"/>
  <c r="F20" i="27" s="1"/>
  <c r="D19" i="27"/>
  <c r="F19" i="27" s="1"/>
  <c r="D18" i="27"/>
  <c r="F18" i="27" s="1"/>
  <c r="D17" i="27"/>
  <c r="F17" i="27" s="1"/>
  <c r="M17" i="27" s="1"/>
  <c r="D27" i="28"/>
  <c r="F27" i="28" s="1"/>
  <c r="M27" i="28" s="1"/>
  <c r="D26" i="28"/>
  <c r="F26" i="28" s="1"/>
  <c r="D25" i="28"/>
  <c r="F25" i="28" s="1"/>
  <c r="M25" i="28" s="1"/>
  <c r="D24" i="28"/>
  <c r="F24" i="28" s="1"/>
  <c r="D23" i="28"/>
  <c r="F23" i="28" s="1"/>
  <c r="D22" i="28"/>
  <c r="F22" i="28" s="1"/>
  <c r="D21" i="28"/>
  <c r="F21" i="28" s="1"/>
  <c r="D20" i="28"/>
  <c r="F20" i="28" s="1"/>
  <c r="D19" i="28"/>
  <c r="F19" i="28" s="1"/>
  <c r="M19" i="28" s="1"/>
  <c r="D18" i="28"/>
  <c r="F18" i="28" s="1"/>
  <c r="M18" i="28" s="1"/>
  <c r="D17" i="28"/>
  <c r="F17" i="28" s="1"/>
  <c r="M17" i="28" s="1"/>
  <c r="D27" i="29"/>
  <c r="F27" i="29" s="1"/>
  <c r="D26" i="29"/>
  <c r="F26" i="29" s="1"/>
  <c r="D25" i="29"/>
  <c r="F25" i="29" s="1"/>
  <c r="D24" i="29"/>
  <c r="F24" i="29" s="1"/>
  <c r="D23" i="29"/>
  <c r="D22" i="29"/>
  <c r="F22" i="29" s="1"/>
  <c r="M22" i="29" s="1"/>
  <c r="D21" i="29"/>
  <c r="F21" i="29" s="1"/>
  <c r="D20" i="29"/>
  <c r="F20" i="29" s="1"/>
  <c r="M20" i="29" s="1"/>
  <c r="D19" i="29"/>
  <c r="F19" i="29" s="1"/>
  <c r="D18" i="29"/>
  <c r="F18" i="29" s="1"/>
  <c r="D17" i="29"/>
  <c r="F17" i="29" s="1"/>
  <c r="D27" i="30"/>
  <c r="F27" i="30" s="1"/>
  <c r="D26" i="30"/>
  <c r="F26" i="30" s="1"/>
  <c r="M26" i="30" s="1"/>
  <c r="D25" i="30"/>
  <c r="F25" i="30" s="1"/>
  <c r="M25" i="30" s="1"/>
  <c r="D24" i="30"/>
  <c r="F24" i="30" s="1"/>
  <c r="M24" i="30" s="1"/>
  <c r="D23" i="30"/>
  <c r="F23" i="30" s="1"/>
  <c r="M23" i="30" s="1"/>
  <c r="D22" i="30"/>
  <c r="F22" i="30" s="1"/>
  <c r="D21" i="30"/>
  <c r="F21" i="30" s="1"/>
  <c r="D20" i="30"/>
  <c r="F20" i="30" s="1"/>
  <c r="D19" i="30"/>
  <c r="F19" i="30" s="1"/>
  <c r="D18" i="30"/>
  <c r="F18" i="30" s="1"/>
  <c r="M18" i="30" s="1"/>
  <c r="D17" i="30"/>
  <c r="F17" i="30" s="1"/>
  <c r="M17" i="30" s="1"/>
  <c r="D27" i="31"/>
  <c r="F27" i="31" s="1"/>
  <c r="D26" i="31"/>
  <c r="F26" i="31" s="1"/>
  <c r="M26" i="31" s="1"/>
  <c r="D25" i="31"/>
  <c r="F25" i="31" s="1"/>
  <c r="D24" i="31"/>
  <c r="F24" i="31" s="1"/>
  <c r="D23" i="31"/>
  <c r="F23" i="31" s="1"/>
  <c r="D22" i="31"/>
  <c r="F22" i="31" s="1"/>
  <c r="D21" i="31"/>
  <c r="F21" i="31" s="1"/>
  <c r="D20" i="31"/>
  <c r="F20" i="31" s="1"/>
  <c r="M20" i="31" s="1"/>
  <c r="D19" i="31"/>
  <c r="F19" i="31" s="1"/>
  <c r="M19" i="31" s="1"/>
  <c r="D18" i="31"/>
  <c r="F18" i="31" s="1"/>
  <c r="M18" i="31" s="1"/>
  <c r="D17" i="31"/>
  <c r="F17" i="31" s="1"/>
  <c r="D27" i="32"/>
  <c r="F27" i="32" s="1"/>
  <c r="D26" i="32"/>
  <c r="F26" i="32" s="1"/>
  <c r="D25" i="32"/>
  <c r="F25" i="32" s="1"/>
  <c r="D24" i="32"/>
  <c r="D23" i="32"/>
  <c r="F23" i="32" s="1"/>
  <c r="M23" i="32" s="1"/>
  <c r="D22" i="32"/>
  <c r="F22" i="32" s="1"/>
  <c r="D21" i="32"/>
  <c r="F21" i="32" s="1"/>
  <c r="M21" i="32" s="1"/>
  <c r="D20" i="32"/>
  <c r="F20" i="32" s="1"/>
  <c r="D19" i="32"/>
  <c r="F19" i="32" s="1"/>
  <c r="D18" i="32"/>
  <c r="F18" i="32" s="1"/>
  <c r="D17" i="32"/>
  <c r="F17" i="32" s="1"/>
  <c r="D27" i="33"/>
  <c r="F27" i="33" s="1"/>
  <c r="M27" i="33" s="1"/>
  <c r="D26" i="33"/>
  <c r="F26" i="33" s="1"/>
  <c r="M26" i="33" s="1"/>
  <c r="D25" i="33"/>
  <c r="F25" i="33" s="1"/>
  <c r="M25" i="33" s="1"/>
  <c r="D24" i="33"/>
  <c r="F24" i="33" s="1"/>
  <c r="D23" i="33"/>
  <c r="F23" i="33" s="1"/>
  <c r="D22" i="33"/>
  <c r="F22" i="33" s="1"/>
  <c r="D21" i="33"/>
  <c r="F21" i="33" s="1"/>
  <c r="D20" i="33"/>
  <c r="F20" i="33" s="1"/>
  <c r="D19" i="33"/>
  <c r="F19" i="33" s="1"/>
  <c r="D18" i="33"/>
  <c r="F18" i="33" s="1"/>
  <c r="M18" i="33" s="1"/>
  <c r="D17" i="33"/>
  <c r="F17" i="33" s="1"/>
  <c r="D27" i="34"/>
  <c r="F27" i="34" s="1"/>
  <c r="D26" i="34"/>
  <c r="F26" i="34" s="1"/>
  <c r="D25" i="34"/>
  <c r="F25" i="34" s="1"/>
  <c r="D24" i="34"/>
  <c r="F24" i="34" s="1"/>
  <c r="D23" i="34"/>
  <c r="F23" i="34" s="1"/>
  <c r="D22" i="34"/>
  <c r="F22" i="34" s="1"/>
  <c r="D21" i="34"/>
  <c r="F21" i="34" s="1"/>
  <c r="M21" i="34" s="1"/>
  <c r="D20" i="34"/>
  <c r="F20" i="34" s="1"/>
  <c r="D19" i="34"/>
  <c r="F19" i="34" s="1"/>
  <c r="D18" i="34"/>
  <c r="F18" i="34" s="1"/>
  <c r="D17" i="34"/>
  <c r="F17" i="34" s="1"/>
  <c r="D27" i="35"/>
  <c r="F27" i="35" s="1"/>
  <c r="D26" i="35"/>
  <c r="F26" i="35" s="1"/>
  <c r="D25" i="35"/>
  <c r="D24" i="35"/>
  <c r="F24" i="35" s="1"/>
  <c r="M24" i="35" s="1"/>
  <c r="D23" i="35"/>
  <c r="F23" i="35" s="1"/>
  <c r="D22" i="35"/>
  <c r="F22" i="35" s="1"/>
  <c r="D21" i="35"/>
  <c r="F21" i="35" s="1"/>
  <c r="D20" i="35"/>
  <c r="F20" i="35" s="1"/>
  <c r="D19" i="35"/>
  <c r="F19" i="35" s="1"/>
  <c r="D18" i="35"/>
  <c r="F18" i="35" s="1"/>
  <c r="D17" i="35"/>
  <c r="F17" i="35" s="1"/>
  <c r="M17" i="35" s="1"/>
  <c r="D27" i="36"/>
  <c r="F27" i="36" s="1"/>
  <c r="M27" i="36" s="1"/>
  <c r="D26" i="36"/>
  <c r="F26" i="36" s="1"/>
  <c r="M26" i="36" s="1"/>
  <c r="D25" i="36"/>
  <c r="F25" i="36" s="1"/>
  <c r="D24" i="36"/>
  <c r="F24" i="36" s="1"/>
  <c r="D23" i="36"/>
  <c r="F23" i="36" s="1"/>
  <c r="D22" i="36"/>
  <c r="F22" i="36" s="1"/>
  <c r="D21" i="36"/>
  <c r="F21" i="36" s="1"/>
  <c r="D20" i="36"/>
  <c r="F20" i="36" s="1"/>
  <c r="D19" i="36"/>
  <c r="F19" i="36" s="1"/>
  <c r="M19" i="36" s="1"/>
  <c r="D18" i="36"/>
  <c r="F18" i="36" s="1"/>
  <c r="D17" i="36"/>
  <c r="F17" i="36" s="1"/>
  <c r="D27" i="37"/>
  <c r="F27" i="37" s="1"/>
  <c r="D26" i="37"/>
  <c r="F26" i="37" s="1"/>
  <c r="D25" i="37"/>
  <c r="F25" i="37" s="1"/>
  <c r="D24" i="37"/>
  <c r="F24" i="37" s="1"/>
  <c r="D23" i="37"/>
  <c r="F23" i="37" s="1"/>
  <c r="D22" i="37"/>
  <c r="F22" i="37" s="1"/>
  <c r="M22" i="37" s="1"/>
  <c r="D21" i="37"/>
  <c r="F21" i="37" s="1"/>
  <c r="D20" i="37"/>
  <c r="F20" i="37" s="1"/>
  <c r="D19" i="37"/>
  <c r="F19" i="37" s="1"/>
  <c r="D18" i="37"/>
  <c r="F18" i="37" s="1"/>
  <c r="D17" i="37"/>
  <c r="F17" i="37" s="1"/>
  <c r="D27" i="38"/>
  <c r="F27" i="38" s="1"/>
  <c r="D26" i="38"/>
  <c r="D25" i="38"/>
  <c r="F25" i="38" s="1"/>
  <c r="M25" i="38" s="1"/>
  <c r="D24" i="38"/>
  <c r="F24" i="38" s="1"/>
  <c r="D23" i="38"/>
  <c r="F23" i="38" s="1"/>
  <c r="D22" i="38"/>
  <c r="F22" i="38" s="1"/>
  <c r="D21" i="38"/>
  <c r="F21" i="38" s="1"/>
  <c r="D20" i="38"/>
  <c r="F20" i="38" s="1"/>
  <c r="D19" i="38"/>
  <c r="F19" i="38" s="1"/>
  <c r="D18" i="38"/>
  <c r="F18" i="38" s="1"/>
  <c r="M18" i="38" s="1"/>
  <c r="D17" i="38"/>
  <c r="F17" i="38" s="1"/>
  <c r="M17" i="38" s="1"/>
  <c r="D27" i="39"/>
  <c r="F27" i="39" s="1"/>
  <c r="M27" i="39" s="1"/>
  <c r="D26" i="39"/>
  <c r="F26" i="39" s="1"/>
  <c r="D25" i="39"/>
  <c r="F25" i="39" s="1"/>
  <c r="D24" i="39"/>
  <c r="F24" i="39" s="1"/>
  <c r="D23" i="39"/>
  <c r="F23" i="39" s="1"/>
  <c r="D22" i="39"/>
  <c r="F22" i="39" s="1"/>
  <c r="D21" i="39"/>
  <c r="F21" i="39" s="1"/>
  <c r="D20" i="39"/>
  <c r="F20" i="39" s="1"/>
  <c r="M20" i="39" s="1"/>
  <c r="D19" i="39"/>
  <c r="F19" i="39" s="1"/>
  <c r="M19" i="39" s="1"/>
  <c r="D18" i="39"/>
  <c r="F18" i="39" s="1"/>
  <c r="D17" i="39"/>
  <c r="F17" i="39" s="1"/>
  <c r="D27" i="40"/>
  <c r="F27" i="40" s="1"/>
  <c r="D26" i="40"/>
  <c r="F26" i="40" s="1"/>
  <c r="D25" i="40"/>
  <c r="F25" i="40" s="1"/>
  <c r="D24" i="40"/>
  <c r="F24" i="40" s="1"/>
  <c r="D23" i="40"/>
  <c r="F23" i="40" s="1"/>
  <c r="M23" i="40" s="1"/>
  <c r="D22" i="40"/>
  <c r="F22" i="40" s="1"/>
  <c r="D21" i="40"/>
  <c r="F21" i="40" s="1"/>
  <c r="D20" i="40"/>
  <c r="F20" i="40" s="1"/>
  <c r="M20" i="40" s="1"/>
  <c r="D19" i="40"/>
  <c r="F19" i="40" s="1"/>
  <c r="D18" i="40"/>
  <c r="F18" i="40" s="1"/>
  <c r="D17" i="40"/>
  <c r="F17" i="40" s="1"/>
  <c r="D27" i="41"/>
  <c r="D26" i="41"/>
  <c r="F26" i="41" s="1"/>
  <c r="M26" i="41" s="1"/>
  <c r="D25" i="41"/>
  <c r="F25" i="41" s="1"/>
  <c r="D24" i="41"/>
  <c r="F24" i="41" s="1"/>
  <c r="D23" i="41"/>
  <c r="F23" i="41" s="1"/>
  <c r="M23" i="41" s="1"/>
  <c r="D22" i="41"/>
  <c r="F22" i="41" s="1"/>
  <c r="D21" i="41"/>
  <c r="F21" i="41" s="1"/>
  <c r="D20" i="41"/>
  <c r="F20" i="41" s="1"/>
  <c r="D19" i="41"/>
  <c r="F19" i="41" s="1"/>
  <c r="M19" i="41" s="1"/>
  <c r="D18" i="41"/>
  <c r="F18" i="41" s="1"/>
  <c r="M18" i="41" s="1"/>
  <c r="D17" i="41"/>
  <c r="F17" i="41" s="1"/>
  <c r="M17" i="41" s="1"/>
  <c r="D27" i="42"/>
  <c r="F27" i="42" s="1"/>
  <c r="D26" i="42"/>
  <c r="F26" i="42" s="1"/>
  <c r="M26" i="42" s="1"/>
  <c r="D25" i="42"/>
  <c r="F25" i="42" s="1"/>
  <c r="D24" i="42"/>
  <c r="F24" i="42" s="1"/>
  <c r="D23" i="42"/>
  <c r="F23" i="42" s="1"/>
  <c r="D22" i="42"/>
  <c r="F22" i="42" s="1"/>
  <c r="D21" i="42"/>
  <c r="F21" i="42" s="1"/>
  <c r="M21" i="42" s="1"/>
  <c r="D20" i="42"/>
  <c r="F20" i="42" s="1"/>
  <c r="M20" i="42" s="1"/>
  <c r="D19" i="42"/>
  <c r="F19" i="42" s="1"/>
  <c r="D18" i="42"/>
  <c r="F18" i="42" s="1"/>
  <c r="M18" i="42" s="1"/>
  <c r="D17" i="42"/>
  <c r="F17" i="42" s="1"/>
  <c r="D27" i="43"/>
  <c r="F27" i="43" s="1"/>
  <c r="D26" i="43"/>
  <c r="F26" i="43" s="1"/>
  <c r="D25" i="43"/>
  <c r="F25" i="43" s="1"/>
  <c r="D24" i="43"/>
  <c r="F24" i="43" s="1"/>
  <c r="M24" i="43" s="1"/>
  <c r="D23" i="43"/>
  <c r="F23" i="43" s="1"/>
  <c r="D22" i="43"/>
  <c r="F22" i="43" s="1"/>
  <c r="D21" i="43"/>
  <c r="F21" i="43" s="1"/>
  <c r="M21" i="43" s="1"/>
  <c r="D20" i="43"/>
  <c r="F20" i="43" s="1"/>
  <c r="D19" i="43"/>
  <c r="F19" i="43" s="1"/>
  <c r="D18" i="43"/>
  <c r="F18" i="43" s="1"/>
  <c r="D17" i="43"/>
  <c r="D27" i="44"/>
  <c r="F27" i="44" s="1"/>
  <c r="M27" i="44" s="1"/>
  <c r="D26" i="44"/>
  <c r="F26" i="44" s="1"/>
  <c r="D25" i="44"/>
  <c r="F25" i="44" s="1"/>
  <c r="D24" i="44"/>
  <c r="F24" i="44" s="1"/>
  <c r="M24" i="44" s="1"/>
  <c r="D23" i="44"/>
  <c r="F23" i="44" s="1"/>
  <c r="D22" i="44"/>
  <c r="F22" i="44" s="1"/>
  <c r="D21" i="44"/>
  <c r="F21" i="44" s="1"/>
  <c r="D20" i="44"/>
  <c r="F20" i="44" s="1"/>
  <c r="D19" i="44"/>
  <c r="F19" i="44" s="1"/>
  <c r="M19" i="44" s="1"/>
  <c r="D18" i="44"/>
  <c r="F18" i="44" s="1"/>
  <c r="D17" i="44"/>
  <c r="F17" i="44" s="1"/>
  <c r="D27" i="45"/>
  <c r="F27" i="45" s="1"/>
  <c r="M27" i="45" s="1"/>
  <c r="D26" i="45"/>
  <c r="F26" i="45" s="1"/>
  <c r="D25" i="45"/>
  <c r="F25" i="45" s="1"/>
  <c r="D24" i="45"/>
  <c r="F24" i="45" s="1"/>
  <c r="D23" i="45"/>
  <c r="F23" i="45" s="1"/>
  <c r="M23" i="45" s="1"/>
  <c r="D22" i="45"/>
  <c r="F22" i="45" s="1"/>
  <c r="M22" i="45" s="1"/>
  <c r="D21" i="45"/>
  <c r="F21" i="45" s="1"/>
  <c r="D20" i="45"/>
  <c r="F20" i="45" s="1"/>
  <c r="D19" i="45"/>
  <c r="F19" i="45" s="1"/>
  <c r="M19" i="45" s="1"/>
  <c r="D18" i="45"/>
  <c r="F18" i="45" s="1"/>
  <c r="D17" i="45"/>
  <c r="F17" i="45" s="1"/>
  <c r="D27" i="46"/>
  <c r="F27" i="46" s="1"/>
  <c r="D26" i="46"/>
  <c r="F26" i="46" s="1"/>
  <c r="D25" i="46"/>
  <c r="F25" i="46" s="1"/>
  <c r="M25" i="46" s="1"/>
  <c r="D24" i="46"/>
  <c r="D23" i="46"/>
  <c r="F23" i="46" s="1"/>
  <c r="D22" i="46"/>
  <c r="F22" i="46" s="1"/>
  <c r="D21" i="46"/>
  <c r="F21" i="46" s="1"/>
  <c r="D20" i="46"/>
  <c r="F20" i="46" s="1"/>
  <c r="D19" i="46"/>
  <c r="F19" i="46" s="1"/>
  <c r="D18" i="46"/>
  <c r="F18" i="46" s="1"/>
  <c r="D17" i="46"/>
  <c r="F17" i="46" s="1"/>
  <c r="M17" i="46" s="1"/>
  <c r="D27" i="47"/>
  <c r="F27" i="47" s="1"/>
  <c r="D26" i="47"/>
  <c r="F26" i="47" s="1"/>
  <c r="D25" i="47"/>
  <c r="F25" i="47" s="1"/>
  <c r="D24" i="47"/>
  <c r="F24" i="47" s="1"/>
  <c r="D23" i="47"/>
  <c r="F23" i="47" s="1"/>
  <c r="D22" i="47"/>
  <c r="F22" i="47" s="1"/>
  <c r="D21" i="47"/>
  <c r="F21" i="47" s="1"/>
  <c r="D20" i="47"/>
  <c r="F20" i="47" s="1"/>
  <c r="M20" i="47" s="1"/>
  <c r="D19" i="47"/>
  <c r="F19" i="47" s="1"/>
  <c r="D18" i="47"/>
  <c r="F18" i="47" s="1"/>
  <c r="D17" i="47"/>
  <c r="F17" i="47" s="1"/>
  <c r="D27" i="48"/>
  <c r="F27" i="48" s="1"/>
  <c r="D26" i="48"/>
  <c r="F26" i="48" s="1"/>
  <c r="D25" i="48"/>
  <c r="F25" i="48" s="1"/>
  <c r="D24" i="48"/>
  <c r="F24" i="48" s="1"/>
  <c r="M24" i="48" s="1"/>
  <c r="D23" i="48"/>
  <c r="F23" i="48" s="1"/>
  <c r="M23" i="48" s="1"/>
  <c r="D22" i="48"/>
  <c r="F22" i="48" s="1"/>
  <c r="D21" i="48"/>
  <c r="F21" i="48" s="1"/>
  <c r="D20" i="48"/>
  <c r="F20" i="48" s="1"/>
  <c r="D19" i="48"/>
  <c r="F19" i="48" s="1"/>
  <c r="D18" i="48"/>
  <c r="F18" i="48" s="1"/>
  <c r="D17" i="48"/>
  <c r="F17" i="48" s="1"/>
  <c r="D27" i="49"/>
  <c r="F27" i="49" s="1"/>
  <c r="D26" i="49"/>
  <c r="F26" i="49" s="1"/>
  <c r="M26" i="49" s="1"/>
  <c r="D25" i="49"/>
  <c r="D24" i="49"/>
  <c r="F24" i="49" s="1"/>
  <c r="D23" i="49"/>
  <c r="F23" i="49" s="1"/>
  <c r="D22" i="49"/>
  <c r="F22" i="49" s="1"/>
  <c r="D21" i="49"/>
  <c r="F21" i="49" s="1"/>
  <c r="D20" i="49"/>
  <c r="F20" i="49" s="1"/>
  <c r="D19" i="49"/>
  <c r="F19" i="49" s="1"/>
  <c r="D18" i="49"/>
  <c r="F18" i="49" s="1"/>
  <c r="M18" i="49" s="1"/>
  <c r="D17" i="49"/>
  <c r="F17" i="49" s="1"/>
  <c r="D27" i="50"/>
  <c r="F27" i="50" s="1"/>
  <c r="D26" i="50"/>
  <c r="F26" i="50" s="1"/>
  <c r="D25" i="50"/>
  <c r="F25" i="50" s="1"/>
  <c r="D24" i="50"/>
  <c r="F24" i="50" s="1"/>
  <c r="D23" i="50"/>
  <c r="F23" i="50" s="1"/>
  <c r="D22" i="50"/>
  <c r="F22" i="50" s="1"/>
  <c r="D21" i="50"/>
  <c r="F21" i="50" s="1"/>
  <c r="M21" i="50" s="1"/>
  <c r="D20" i="50"/>
  <c r="F20" i="50" s="1"/>
  <c r="D19" i="50"/>
  <c r="F19" i="50" s="1"/>
  <c r="D18" i="50"/>
  <c r="F18" i="50" s="1"/>
  <c r="M18" i="50" s="1"/>
  <c r="D17" i="50"/>
  <c r="F17" i="50" s="1"/>
  <c r="D27" i="51"/>
  <c r="F27" i="51" s="1"/>
  <c r="D26" i="51"/>
  <c r="F26" i="51" s="1"/>
  <c r="D25" i="51"/>
  <c r="F25" i="51" s="1"/>
  <c r="D24" i="51"/>
  <c r="F24" i="51" s="1"/>
  <c r="M24" i="51" s="1"/>
  <c r="D23" i="51"/>
  <c r="F23" i="51" s="1"/>
  <c r="D22" i="51"/>
  <c r="F22" i="51" s="1"/>
  <c r="D21" i="51"/>
  <c r="F21" i="51" s="1"/>
  <c r="D20" i="51"/>
  <c r="F20" i="51" s="1"/>
  <c r="D19" i="51"/>
  <c r="F19" i="51" s="1"/>
  <c r="D18" i="51"/>
  <c r="F18" i="51" s="1"/>
  <c r="D17" i="51"/>
  <c r="F17" i="51" s="1"/>
  <c r="D27" i="7"/>
  <c r="F27" i="7" s="1"/>
  <c r="M27" i="7" s="1"/>
  <c r="D26" i="7"/>
  <c r="F26" i="7" s="1"/>
  <c r="D25" i="7"/>
  <c r="F25" i="7" s="1"/>
  <c r="D24" i="7"/>
  <c r="F24" i="7" s="1"/>
  <c r="D23" i="7"/>
  <c r="F23" i="7" s="1"/>
  <c r="D22" i="7"/>
  <c r="F22" i="7" s="1"/>
  <c r="D21" i="7"/>
  <c r="F21" i="7" s="1"/>
  <c r="D20" i="7"/>
  <c r="F20" i="7" s="1"/>
  <c r="D19" i="7"/>
  <c r="F19" i="7" s="1"/>
  <c r="M19" i="7" s="1"/>
  <c r="D18" i="7"/>
  <c r="F18" i="7" s="1"/>
  <c r="D17" i="7"/>
  <c r="F17" i="7" s="1"/>
  <c r="I16" i="9"/>
  <c r="G16" i="9"/>
  <c r="K16" i="39"/>
  <c r="I16" i="39"/>
  <c r="G16" i="39"/>
  <c r="D16" i="39"/>
  <c r="F16" i="39" s="1"/>
  <c r="I16" i="41"/>
  <c r="G16" i="41"/>
  <c r="D16" i="41"/>
  <c r="F16" i="41" s="1"/>
  <c r="M19" i="15" l="1"/>
  <c r="M27" i="15"/>
  <c r="M18" i="11"/>
  <c r="M26" i="11"/>
  <c r="M21" i="51"/>
  <c r="M27" i="41"/>
  <c r="M26" i="38"/>
  <c r="M24" i="32"/>
  <c r="M21" i="7"/>
  <c r="M18" i="51"/>
  <c r="M26" i="51"/>
  <c r="M23" i="50"/>
  <c r="M20" i="49"/>
  <c r="M17" i="48"/>
  <c r="M22" i="47"/>
  <c r="M19" i="46"/>
  <c r="M24" i="45"/>
  <c r="M21" i="44"/>
  <c r="M18" i="43"/>
  <c r="M26" i="43"/>
  <c r="M20" i="41"/>
  <c r="M17" i="40"/>
  <c r="M25" i="40"/>
  <c r="M24" i="37"/>
  <c r="M17" i="43"/>
  <c r="M25" i="35"/>
  <c r="M25" i="48"/>
  <c r="M27" i="46"/>
  <c r="M23" i="42"/>
  <c r="M22" i="39"/>
  <c r="M19" i="38"/>
  <c r="M27" i="38"/>
  <c r="M23" i="49"/>
  <c r="M20" i="48"/>
  <c r="M17" i="47"/>
  <c r="M25" i="47"/>
  <c r="M22" i="46"/>
  <c r="M17" i="39"/>
  <c r="M25" i="39"/>
  <c r="M22" i="38"/>
  <c r="M19" i="37"/>
  <c r="M27" i="37"/>
  <c r="M24" i="36"/>
  <c r="M21" i="35"/>
  <c r="M18" i="34"/>
  <c r="M26" i="34"/>
  <c r="M23" i="33"/>
  <c r="M20" i="32"/>
  <c r="M17" i="31"/>
  <c r="M25" i="31"/>
  <c r="M22" i="30"/>
  <c r="M19" i="29"/>
  <c r="M27" i="29"/>
  <c r="M24" i="28"/>
  <c r="M21" i="27"/>
  <c r="M18" i="26"/>
  <c r="M26" i="26"/>
  <c r="M23" i="25"/>
  <c r="M20" i="24"/>
  <c r="M17" i="23"/>
  <c r="M25" i="23"/>
  <c r="M22" i="22"/>
  <c r="M19" i="21"/>
  <c r="M27" i="21"/>
  <c r="M24" i="20"/>
  <c r="M21" i="19"/>
  <c r="M18" i="18"/>
  <c r="M26" i="18"/>
  <c r="M23" i="17"/>
  <c r="M20" i="16"/>
  <c r="M17" i="15"/>
  <c r="M25" i="15"/>
  <c r="M22" i="50"/>
  <c r="M22" i="42"/>
  <c r="M21" i="39"/>
  <c r="M20" i="36"/>
  <c r="M19" i="33"/>
  <c r="M24" i="7"/>
  <c r="M26" i="50"/>
  <c r="M23" i="46"/>
  <c r="M18" i="39"/>
  <c r="M27" i="34"/>
  <c r="M20" i="7"/>
  <c r="M27" i="50"/>
  <c r="M21" i="47"/>
  <c r="M20" i="44"/>
  <c r="M22" i="13"/>
  <c r="M19" i="12"/>
  <c r="M23" i="34"/>
  <c r="M25" i="32"/>
  <c r="M22" i="31"/>
  <c r="M27" i="30"/>
  <c r="M21" i="28"/>
  <c r="M18" i="27"/>
  <c r="M26" i="27"/>
  <c r="M20" i="25"/>
  <c r="M25" i="24"/>
  <c r="M19" i="22"/>
  <c r="M24" i="21"/>
  <c r="M21" i="20"/>
  <c r="M18" i="19"/>
  <c r="M26" i="19"/>
  <c r="M20" i="17"/>
  <c r="M25" i="16"/>
  <c r="M22" i="40"/>
  <c r="M22" i="7"/>
  <c r="M19" i="51"/>
  <c r="M27" i="51"/>
  <c r="M24" i="50"/>
  <c r="M21" i="49"/>
  <c r="M18" i="48"/>
  <c r="M26" i="48"/>
  <c r="M23" i="47"/>
  <c r="M20" i="46"/>
  <c r="M17" i="45"/>
  <c r="M25" i="45"/>
  <c r="M22" i="44"/>
  <c r="M19" i="43"/>
  <c r="M27" i="43"/>
  <c r="M24" i="42"/>
  <c r="M21" i="41"/>
  <c r="M18" i="40"/>
  <c r="M26" i="40"/>
  <c r="M23" i="39"/>
  <c r="M20" i="38"/>
  <c r="M17" i="37"/>
  <c r="M25" i="37"/>
  <c r="M22" i="36"/>
  <c r="M19" i="35"/>
  <c r="M27" i="35"/>
  <c r="M24" i="34"/>
  <c r="M21" i="33"/>
  <c r="M18" i="32"/>
  <c r="M26" i="32"/>
  <c r="M23" i="31"/>
  <c r="M20" i="30"/>
  <c r="M17" i="29"/>
  <c r="M25" i="29"/>
  <c r="M22" i="28"/>
  <c r="M19" i="27"/>
  <c r="M27" i="27"/>
  <c r="M24" i="26"/>
  <c r="M21" i="25"/>
  <c r="M18" i="24"/>
  <c r="M26" i="24"/>
  <c r="M23" i="23"/>
  <c r="M20" i="22"/>
  <c r="M17" i="21"/>
  <c r="M25" i="21"/>
  <c r="M22" i="20"/>
  <c r="M19" i="19"/>
  <c r="M27" i="19"/>
  <c r="M24" i="18"/>
  <c r="M21" i="17"/>
  <c r="M18" i="16"/>
  <c r="M26" i="16"/>
  <c r="M23" i="15"/>
  <c r="M20" i="14"/>
  <c r="M17" i="13"/>
  <c r="M25" i="13"/>
  <c r="M22" i="12"/>
  <c r="M19" i="11"/>
  <c r="M27" i="11"/>
  <c r="L23" i="14"/>
  <c r="M17" i="51"/>
  <c r="M19" i="49"/>
  <c r="M18" i="46"/>
  <c r="M25" i="41"/>
  <c r="L17" i="7"/>
  <c r="M17" i="7" s="1"/>
  <c r="L25" i="7"/>
  <c r="M25" i="7" s="1"/>
  <c r="L22" i="51"/>
  <c r="M22" i="51" s="1"/>
  <c r="L19" i="50"/>
  <c r="M19" i="50" s="1"/>
  <c r="L27" i="50"/>
  <c r="L24" i="49"/>
  <c r="M24" i="49" s="1"/>
  <c r="L21" i="48"/>
  <c r="M21" i="48" s="1"/>
  <c r="L18" i="47"/>
  <c r="M18" i="47" s="1"/>
  <c r="L26" i="47"/>
  <c r="M26" i="47" s="1"/>
  <c r="L23" i="46"/>
  <c r="L20" i="45"/>
  <c r="M20" i="45" s="1"/>
  <c r="L17" i="44"/>
  <c r="M17" i="44" s="1"/>
  <c r="L25" i="44"/>
  <c r="L22" i="43"/>
  <c r="M22" i="43" s="1"/>
  <c r="L19" i="42"/>
  <c r="M19" i="42" s="1"/>
  <c r="L27" i="42"/>
  <c r="M27" i="42" s="1"/>
  <c r="L24" i="41"/>
  <c r="M24" i="41" s="1"/>
  <c r="L21" i="40"/>
  <c r="M21" i="40" s="1"/>
  <c r="L18" i="39"/>
  <c r="L26" i="39"/>
  <c r="M26" i="39" s="1"/>
  <c r="L23" i="38"/>
  <c r="M23" i="38" s="1"/>
  <c r="L20" i="37"/>
  <c r="M20" i="37" s="1"/>
  <c r="L17" i="36"/>
  <c r="M17" i="36" s="1"/>
  <c r="L25" i="36"/>
  <c r="M25" i="36" s="1"/>
  <c r="L22" i="35"/>
  <c r="M22" i="35" s="1"/>
  <c r="L19" i="34"/>
  <c r="M19" i="34" s="1"/>
  <c r="L27" i="34"/>
  <c r="L24" i="33"/>
  <c r="M24" i="33" s="1"/>
  <c r="L18" i="14"/>
  <c r="L26" i="14"/>
  <c r="M21" i="36"/>
  <c r="M18" i="35"/>
  <c r="M26" i="35"/>
  <c r="M20" i="33"/>
  <c r="M17" i="32"/>
  <c r="M19" i="30"/>
  <c r="M24" i="29"/>
  <c r="M23" i="26"/>
  <c r="M17" i="24"/>
  <c r="M22" i="23"/>
  <c r="M27" i="22"/>
  <c r="M23" i="18"/>
  <c r="M27" i="49"/>
  <c r="M26" i="46"/>
  <c r="M21" i="37"/>
  <c r="M20" i="34"/>
  <c r="M17" i="16"/>
  <c r="M20" i="51"/>
  <c r="M25" i="50"/>
  <c r="M18" i="12"/>
  <c r="M20" i="10"/>
  <c r="M17" i="9"/>
  <c r="M25" i="9"/>
  <c r="M26" i="7"/>
  <c r="M17" i="49"/>
  <c r="M27" i="47"/>
  <c r="M25" i="44"/>
  <c r="M26" i="44"/>
  <c r="M27" i="48"/>
  <c r="M26" i="12"/>
  <c r="M23" i="51"/>
  <c r="M23" i="43"/>
  <c r="M22" i="49"/>
  <c r="M23" i="44"/>
  <c r="M25" i="42"/>
  <c r="M27" i="40"/>
  <c r="M19" i="48"/>
  <c r="M24" i="47"/>
  <c r="M21" i="46"/>
  <c r="M18" i="45"/>
  <c r="M26" i="45"/>
  <c r="M20" i="43"/>
  <c r="M17" i="42"/>
  <c r="M22" i="41"/>
  <c r="M19" i="40"/>
  <c r="M24" i="39"/>
  <c r="M21" i="38"/>
  <c r="M18" i="37"/>
  <c r="M26" i="37"/>
  <c r="M23" i="36"/>
  <c r="M20" i="35"/>
  <c r="M17" i="34"/>
  <c r="M25" i="34"/>
  <c r="M22" i="33"/>
  <c r="M19" i="32"/>
  <c r="M27" i="32"/>
  <c r="M24" i="31"/>
  <c r="M21" i="30"/>
  <c r="M18" i="29"/>
  <c r="M26" i="29"/>
  <c r="M23" i="28"/>
  <c r="M20" i="27"/>
  <c r="M17" i="26"/>
  <c r="M25" i="26"/>
  <c r="M22" i="25"/>
  <c r="M19" i="24"/>
  <c r="M27" i="24"/>
  <c r="M24" i="23"/>
  <c r="M21" i="22"/>
  <c r="M18" i="21"/>
  <c r="M26" i="21"/>
  <c r="M23" i="20"/>
  <c r="M20" i="19"/>
  <c r="M17" i="18"/>
  <c r="M25" i="18"/>
  <c r="M22" i="17"/>
  <c r="M19" i="16"/>
  <c r="M27" i="16"/>
  <c r="M24" i="15"/>
  <c r="M20" i="50"/>
  <c r="M23" i="7"/>
  <c r="M17" i="50"/>
  <c r="M18" i="7"/>
  <c r="M19" i="47"/>
  <c r="M18" i="44"/>
  <c r="M24" i="10"/>
  <c r="M21" i="9"/>
  <c r="M18" i="8"/>
  <c r="M26" i="8"/>
  <c r="M25" i="51"/>
  <c r="M22" i="48"/>
  <c r="M21" i="45"/>
  <c r="M25" i="43"/>
  <c r="M24" i="40"/>
  <c r="M23" i="37"/>
  <c r="M22" i="34"/>
  <c r="M21" i="31"/>
  <c r="M20" i="28"/>
  <c r="M19" i="25"/>
  <c r="M18" i="22"/>
  <c r="M17" i="19"/>
  <c r="M22" i="16"/>
  <c r="M23" i="11"/>
  <c r="M18" i="36"/>
  <c r="M17" i="33"/>
  <c r="M27" i="31"/>
  <c r="M26" i="28"/>
  <c r="M25" i="25"/>
  <c r="M24" i="22"/>
  <c r="M23" i="19"/>
  <c r="M24" i="16"/>
  <c r="M25" i="11"/>
  <c r="M17" i="8"/>
  <c r="M24" i="38"/>
  <c r="M23" i="35"/>
  <c r="M22" i="32"/>
  <c r="M21" i="29"/>
  <c r="M20" i="26"/>
  <c r="M19" i="23"/>
  <c r="M18" i="20"/>
  <c r="M17" i="17"/>
  <c r="M21" i="13"/>
  <c r="M22" i="8"/>
  <c r="M25" i="14"/>
  <c r="M19" i="14"/>
  <c r="M17" i="14"/>
  <c r="M27" i="14"/>
  <c r="M23" i="14"/>
  <c r="M24" i="14"/>
  <c r="M18" i="14"/>
  <c r="M26" i="14"/>
  <c r="L16" i="39"/>
  <c r="M16" i="39" l="1"/>
  <c r="M28" i="39" s="1"/>
  <c r="L28" i="39"/>
  <c r="G28" i="41"/>
  <c r="C29" i="11"/>
  <c r="I16" i="44" l="1"/>
  <c r="E35" i="11" l="1"/>
  <c r="C35" i="11"/>
  <c r="B35" i="11"/>
  <c r="J35" i="11"/>
  <c r="H35" i="11"/>
  <c r="K16" i="11"/>
  <c r="I16" i="11"/>
  <c r="G16" i="11"/>
  <c r="D16" i="11"/>
  <c r="F16" i="11" s="1"/>
  <c r="I35" i="11" l="1"/>
  <c r="K35" i="11"/>
  <c r="D35" i="11"/>
  <c r="F35" i="11" s="1"/>
  <c r="G28" i="11"/>
  <c r="L16" i="11"/>
  <c r="L28" i="11" s="1"/>
  <c r="L35" i="11" l="1"/>
  <c r="M35" i="11" s="1"/>
  <c r="G35" i="11"/>
  <c r="M16" i="11"/>
  <c r="M28" i="11" s="1"/>
  <c r="C29" i="49"/>
  <c r="B35" i="49"/>
  <c r="C35" i="49"/>
  <c r="E35" i="49"/>
  <c r="K16" i="30" l="1"/>
  <c r="D9" i="5" a="1"/>
  <c r="D9" i="5" l="1"/>
  <c r="C29" i="50" l="1"/>
  <c r="C29" i="48"/>
  <c r="C29" i="47"/>
  <c r="C29" i="46"/>
  <c r="C29" i="45"/>
  <c r="C29" i="44"/>
  <c r="C29" i="43"/>
  <c r="C29" i="40"/>
  <c r="C29" i="34"/>
  <c r="C29" i="33"/>
  <c r="C29" i="32"/>
  <c r="C29" i="36"/>
  <c r="C29" i="38"/>
  <c r="C29" i="42"/>
  <c r="C29" i="31"/>
  <c r="C29" i="30"/>
  <c r="C29" i="29"/>
  <c r="C29" i="39"/>
  <c r="C29" i="28"/>
  <c r="C29" i="27"/>
  <c r="C29" i="26"/>
  <c r="C29" i="25"/>
  <c r="C29" i="24"/>
  <c r="C29" i="23"/>
  <c r="C29" i="41"/>
  <c r="C29" i="22"/>
  <c r="C29" i="21"/>
  <c r="C29" i="37"/>
  <c r="C29" i="20"/>
  <c r="C29" i="19"/>
  <c r="C29" i="18"/>
  <c r="C29" i="17"/>
  <c r="C29" i="16"/>
  <c r="C29" i="35"/>
  <c r="C29" i="51"/>
  <c r="C29" i="15"/>
  <c r="C29" i="14"/>
  <c r="C29" i="13"/>
  <c r="C29" i="12"/>
  <c r="C29" i="10"/>
  <c r="C29" i="9"/>
  <c r="C29" i="8"/>
  <c r="E35" i="16" l="1"/>
  <c r="C35" i="16"/>
  <c r="B35" i="16"/>
  <c r="J35" i="16"/>
  <c r="K16" i="16"/>
  <c r="I16" i="16"/>
  <c r="G16" i="16"/>
  <c r="D16" i="16"/>
  <c r="F16" i="16" s="1"/>
  <c r="K35" i="16" l="1"/>
  <c r="L16" i="16"/>
  <c r="G28" i="16"/>
  <c r="D35" i="16"/>
  <c r="F35" i="16" s="1"/>
  <c r="I35" i="16"/>
  <c r="H35" i="16"/>
  <c r="M16" i="16" l="1"/>
  <c r="M28" i="16" s="1"/>
  <c r="L28" i="16"/>
  <c r="G35" i="16"/>
  <c r="L35" i="16"/>
  <c r="M35" i="16" s="1"/>
  <c r="E35" i="47" l="1"/>
  <c r="C35" i="47"/>
  <c r="B35" i="47"/>
  <c r="J35" i="47"/>
  <c r="H35" i="47"/>
  <c r="K16" i="47"/>
  <c r="I16" i="47"/>
  <c r="G16" i="47"/>
  <c r="D16" i="47"/>
  <c r="F16" i="47" s="1"/>
  <c r="E35" i="25"/>
  <c r="C35" i="25"/>
  <c r="B35" i="25"/>
  <c r="J35" i="25"/>
  <c r="H35" i="25"/>
  <c r="K16" i="25"/>
  <c r="I16" i="25"/>
  <c r="G16" i="25"/>
  <c r="D16" i="25"/>
  <c r="F16" i="25" s="1"/>
  <c r="E35" i="24"/>
  <c r="C35" i="24"/>
  <c r="B35" i="24"/>
  <c r="J35" i="24"/>
  <c r="H35" i="24"/>
  <c r="K16" i="24"/>
  <c r="I16" i="24"/>
  <c r="G16" i="24"/>
  <c r="D16" i="24"/>
  <c r="F16" i="24" s="1"/>
  <c r="E35" i="23"/>
  <c r="C35" i="23"/>
  <c r="B35" i="23"/>
  <c r="J35" i="23"/>
  <c r="H35" i="23"/>
  <c r="K16" i="23"/>
  <c r="I16" i="23"/>
  <c r="G16" i="23"/>
  <c r="D16" i="23"/>
  <c r="F16" i="23" s="1"/>
  <c r="E35" i="41"/>
  <c r="C35" i="41"/>
  <c r="B35" i="41"/>
  <c r="J35" i="41"/>
  <c r="H35" i="41"/>
  <c r="K16" i="41"/>
  <c r="L16" i="41" s="1"/>
  <c r="L28" i="41" s="1"/>
  <c r="D35" i="41"/>
  <c r="E35" i="22"/>
  <c r="C35" i="22"/>
  <c r="B35" i="22"/>
  <c r="J35" i="22"/>
  <c r="H35" i="22"/>
  <c r="K16" i="22"/>
  <c r="I16" i="22"/>
  <c r="G16" i="22"/>
  <c r="D16" i="22"/>
  <c r="F16" i="22" s="1"/>
  <c r="E35" i="21"/>
  <c r="C35" i="21"/>
  <c r="B35" i="21"/>
  <c r="K16" i="21"/>
  <c r="I16" i="21"/>
  <c r="G16" i="21"/>
  <c r="D16" i="21"/>
  <c r="F16" i="21" s="1"/>
  <c r="E35" i="37"/>
  <c r="C35" i="37"/>
  <c r="B35" i="37"/>
  <c r="J35" i="37"/>
  <c r="K16" i="37"/>
  <c r="I16" i="37"/>
  <c r="G16" i="37"/>
  <c r="D16" i="37"/>
  <c r="F16" i="37" s="1"/>
  <c r="E35" i="20"/>
  <c r="C35" i="20"/>
  <c r="B35" i="20"/>
  <c r="J35" i="20"/>
  <c r="H35" i="20"/>
  <c r="K16" i="20"/>
  <c r="I16" i="20"/>
  <c r="G16" i="20"/>
  <c r="D16" i="20"/>
  <c r="F16" i="20" s="1"/>
  <c r="E35" i="19"/>
  <c r="C35" i="19"/>
  <c r="B35" i="19"/>
  <c r="J35" i="19"/>
  <c r="H35" i="19"/>
  <c r="K16" i="19"/>
  <c r="I16" i="19"/>
  <c r="G16" i="19"/>
  <c r="D16" i="19"/>
  <c r="F16" i="19" s="1"/>
  <c r="E35" i="18"/>
  <c r="C35" i="18"/>
  <c r="B35" i="18"/>
  <c r="J35" i="18"/>
  <c r="H35" i="18"/>
  <c r="K16" i="18"/>
  <c r="I16" i="18"/>
  <c r="G16" i="18"/>
  <c r="D16" i="18"/>
  <c r="F16" i="18" s="1"/>
  <c r="E35" i="17"/>
  <c r="C35" i="17"/>
  <c r="B35" i="17"/>
  <c r="K16" i="17"/>
  <c r="I16" i="17"/>
  <c r="G16" i="17"/>
  <c r="D16" i="17"/>
  <c r="F16" i="17" s="1"/>
  <c r="E35" i="35"/>
  <c r="C35" i="35"/>
  <c r="B35" i="35"/>
  <c r="J35" i="35"/>
  <c r="H35" i="35"/>
  <c r="K16" i="35"/>
  <c r="I16" i="35"/>
  <c r="G16" i="35"/>
  <c r="D16" i="35"/>
  <c r="F16" i="35" s="1"/>
  <c r="E35" i="51"/>
  <c r="C35" i="51"/>
  <c r="B35" i="51"/>
  <c r="J35" i="51"/>
  <c r="H35" i="51"/>
  <c r="K16" i="51"/>
  <c r="I16" i="51"/>
  <c r="G16" i="51"/>
  <c r="D16" i="51"/>
  <c r="F16" i="51" s="1"/>
  <c r="E35" i="15"/>
  <c r="C35" i="15"/>
  <c r="B35" i="15"/>
  <c r="J35" i="15"/>
  <c r="H35" i="15"/>
  <c r="K16" i="15"/>
  <c r="I16" i="15"/>
  <c r="G16" i="15"/>
  <c r="D16" i="15"/>
  <c r="F16" i="15" s="1"/>
  <c r="E35" i="14"/>
  <c r="C35" i="14"/>
  <c r="B35" i="14"/>
  <c r="J35" i="14"/>
  <c r="H35" i="14"/>
  <c r="K16" i="14"/>
  <c r="G16" i="14"/>
  <c r="D16" i="14"/>
  <c r="F16" i="14" s="1"/>
  <c r="E35" i="13"/>
  <c r="C35" i="13"/>
  <c r="B35" i="13"/>
  <c r="K16" i="13"/>
  <c r="I16" i="13"/>
  <c r="G16" i="13"/>
  <c r="D16" i="13"/>
  <c r="F16" i="13" s="1"/>
  <c r="E35" i="12"/>
  <c r="C35" i="12"/>
  <c r="B35" i="12"/>
  <c r="J35" i="12"/>
  <c r="H35" i="12"/>
  <c r="K16" i="12"/>
  <c r="I16" i="12"/>
  <c r="G16" i="12"/>
  <c r="D16" i="12"/>
  <c r="F16" i="12" s="1"/>
  <c r="E35" i="10"/>
  <c r="C35" i="10"/>
  <c r="B35" i="10"/>
  <c r="J35" i="10"/>
  <c r="H35" i="10"/>
  <c r="K16" i="10"/>
  <c r="I16" i="10"/>
  <c r="G16" i="10"/>
  <c r="D16" i="10"/>
  <c r="F16" i="10" s="1"/>
  <c r="E35" i="9"/>
  <c r="C35" i="9"/>
  <c r="B35" i="9"/>
  <c r="J35" i="9"/>
  <c r="H35" i="9"/>
  <c r="K16" i="9"/>
  <c r="D16" i="9"/>
  <c r="F16" i="9" s="1"/>
  <c r="E35" i="8"/>
  <c r="C35" i="8"/>
  <c r="B35" i="8"/>
  <c r="J35" i="8"/>
  <c r="H35" i="8"/>
  <c r="K16" i="8"/>
  <c r="I16" i="8"/>
  <c r="G16" i="8"/>
  <c r="D16" i="8"/>
  <c r="F16" i="8" s="1"/>
  <c r="E35" i="34"/>
  <c r="C35" i="34"/>
  <c r="B35" i="34"/>
  <c r="J35" i="34"/>
  <c r="H35" i="34"/>
  <c r="K16" i="34"/>
  <c r="I16" i="34"/>
  <c r="G16" i="34"/>
  <c r="D16" i="34"/>
  <c r="F16" i="34" s="1"/>
  <c r="E35" i="33"/>
  <c r="C35" i="33"/>
  <c r="B35" i="33"/>
  <c r="J35" i="33"/>
  <c r="H35" i="33"/>
  <c r="K16" i="33"/>
  <c r="I16" i="33"/>
  <c r="G16" i="33"/>
  <c r="D16" i="33"/>
  <c r="F16" i="33" s="1"/>
  <c r="E35" i="36"/>
  <c r="C35" i="36"/>
  <c r="B35" i="36"/>
  <c r="J35" i="36"/>
  <c r="H35" i="36"/>
  <c r="K16" i="36"/>
  <c r="I16" i="36"/>
  <c r="G16" i="36"/>
  <c r="D16" i="36"/>
  <c r="F16" i="36" s="1"/>
  <c r="E35" i="38"/>
  <c r="C35" i="38"/>
  <c r="B35" i="38"/>
  <c r="J35" i="38"/>
  <c r="H35" i="38"/>
  <c r="K16" i="38"/>
  <c r="I16" i="38"/>
  <c r="G16" i="38"/>
  <c r="D16" i="38"/>
  <c r="F16" i="38" s="1"/>
  <c r="E35" i="42"/>
  <c r="C35" i="42"/>
  <c r="B35" i="42"/>
  <c r="J35" i="42"/>
  <c r="H35" i="42"/>
  <c r="K16" i="42"/>
  <c r="I16" i="42"/>
  <c r="G16" i="42"/>
  <c r="D16" i="42"/>
  <c r="F16" i="42" s="1"/>
  <c r="E35" i="31"/>
  <c r="C35" i="31"/>
  <c r="B35" i="31"/>
  <c r="J35" i="31"/>
  <c r="H35" i="31"/>
  <c r="K16" i="31"/>
  <c r="I16" i="31"/>
  <c r="G16" i="31"/>
  <c r="D16" i="31"/>
  <c r="F16" i="31" s="1"/>
  <c r="E35" i="30"/>
  <c r="C35" i="30"/>
  <c r="B35" i="30"/>
  <c r="J35" i="30"/>
  <c r="H35" i="30"/>
  <c r="I16" i="30"/>
  <c r="L16" i="30" s="1"/>
  <c r="L28" i="30" s="1"/>
  <c r="G16" i="30"/>
  <c r="D16" i="30"/>
  <c r="F16" i="30" s="1"/>
  <c r="E35" i="29"/>
  <c r="C35" i="29"/>
  <c r="B35" i="29"/>
  <c r="J35" i="29"/>
  <c r="H35" i="29"/>
  <c r="K16" i="29"/>
  <c r="I16" i="29"/>
  <c r="G16" i="29"/>
  <c r="D16" i="29"/>
  <c r="F16" i="29" s="1"/>
  <c r="E35" i="39"/>
  <c r="C35" i="39"/>
  <c r="B35" i="39"/>
  <c r="J35" i="39"/>
  <c r="H35" i="39"/>
  <c r="D35" i="39"/>
  <c r="E35" i="28"/>
  <c r="C35" i="28"/>
  <c r="B35" i="28"/>
  <c r="J35" i="28"/>
  <c r="H35" i="28"/>
  <c r="K16" i="28"/>
  <c r="I16" i="28"/>
  <c r="G16" i="28"/>
  <c r="D16" i="28"/>
  <c r="F16" i="28" s="1"/>
  <c r="E35" i="27"/>
  <c r="C35" i="27"/>
  <c r="B35" i="27"/>
  <c r="J35" i="27"/>
  <c r="H35" i="27"/>
  <c r="K16" i="27"/>
  <c r="I16" i="27"/>
  <c r="G16" i="27"/>
  <c r="D16" i="27"/>
  <c r="F16" i="27" s="1"/>
  <c r="E35" i="26"/>
  <c r="C35" i="26"/>
  <c r="B35" i="26"/>
  <c r="J35" i="26"/>
  <c r="H35" i="26"/>
  <c r="K16" i="26"/>
  <c r="I16" i="26"/>
  <c r="G16" i="26"/>
  <c r="D16" i="26"/>
  <c r="F16" i="26" s="1"/>
  <c r="E35" i="48"/>
  <c r="C35" i="48"/>
  <c r="B35" i="48"/>
  <c r="J35" i="48"/>
  <c r="H35" i="48"/>
  <c r="K16" i="48"/>
  <c r="I16" i="48"/>
  <c r="G16" i="48"/>
  <c r="D16" i="48"/>
  <c r="F16" i="48" s="1"/>
  <c r="H35" i="46"/>
  <c r="E35" i="46"/>
  <c r="C35" i="46"/>
  <c r="B35" i="46"/>
  <c r="J35" i="46"/>
  <c r="K16" i="46"/>
  <c r="I16" i="46"/>
  <c r="G16" i="46"/>
  <c r="D16" i="46"/>
  <c r="F16" i="46" s="1"/>
  <c r="E35" i="45"/>
  <c r="C35" i="45"/>
  <c r="B35" i="45"/>
  <c r="J35" i="45"/>
  <c r="H35" i="45"/>
  <c r="K16" i="45"/>
  <c r="I16" i="45"/>
  <c r="G16" i="45"/>
  <c r="D16" i="45"/>
  <c r="F16" i="45" s="1"/>
  <c r="E35" i="44"/>
  <c r="C35" i="44"/>
  <c r="B35" i="44"/>
  <c r="J35" i="44"/>
  <c r="H35" i="44"/>
  <c r="K16" i="44"/>
  <c r="L16" i="44" s="1"/>
  <c r="L28" i="44" s="1"/>
  <c r="G16" i="44"/>
  <c r="D16" i="44"/>
  <c r="F16" i="44" s="1"/>
  <c r="E35" i="43"/>
  <c r="C35" i="43"/>
  <c r="B35" i="43"/>
  <c r="J35" i="43"/>
  <c r="H35" i="43"/>
  <c r="K16" i="43"/>
  <c r="I16" i="43"/>
  <c r="G16" i="43"/>
  <c r="D16" i="43"/>
  <c r="F16" i="43" s="1"/>
  <c r="H35" i="40"/>
  <c r="E35" i="40"/>
  <c r="C35" i="40"/>
  <c r="B35" i="40"/>
  <c r="J35" i="40"/>
  <c r="K16" i="40"/>
  <c r="I16" i="40"/>
  <c r="G16" i="40"/>
  <c r="D16" i="40"/>
  <c r="F16" i="40" s="1"/>
  <c r="E35" i="50"/>
  <c r="C35" i="50"/>
  <c r="B35" i="50"/>
  <c r="J35" i="50"/>
  <c r="H35" i="50"/>
  <c r="K16" i="50"/>
  <c r="I16" i="50"/>
  <c r="G16" i="50"/>
  <c r="D16" i="50"/>
  <c r="F16" i="50" s="1"/>
  <c r="J35" i="49"/>
  <c r="H35" i="49"/>
  <c r="K16" i="49"/>
  <c r="I16" i="49"/>
  <c r="G16" i="49"/>
  <c r="D16" i="49"/>
  <c r="F16" i="49" s="1"/>
  <c r="K35" i="33" l="1"/>
  <c r="D35" i="31"/>
  <c r="F35" i="31" s="1"/>
  <c r="I35" i="50"/>
  <c r="D35" i="38"/>
  <c r="F35" i="38" s="1"/>
  <c r="I35" i="35"/>
  <c r="D35" i="15"/>
  <c r="F35" i="15" s="1"/>
  <c r="I35" i="10"/>
  <c r="K35" i="18"/>
  <c r="L16" i="24"/>
  <c r="I35" i="43"/>
  <c r="D35" i="10"/>
  <c r="F35" i="10" s="1"/>
  <c r="D35" i="50"/>
  <c r="F35" i="50" s="1"/>
  <c r="D35" i="20"/>
  <c r="F35" i="20" s="1"/>
  <c r="D35" i="21"/>
  <c r="F35" i="21" s="1"/>
  <c r="K35" i="44"/>
  <c r="L16" i="21"/>
  <c r="D35" i="35"/>
  <c r="F35" i="35" s="1"/>
  <c r="G28" i="43"/>
  <c r="K35" i="17"/>
  <c r="K35" i="19"/>
  <c r="L16" i="14"/>
  <c r="L16" i="18"/>
  <c r="K35" i="20"/>
  <c r="L16" i="35"/>
  <c r="L16" i="50"/>
  <c r="I35" i="17"/>
  <c r="L16" i="23"/>
  <c r="L16" i="40"/>
  <c r="L16" i="27"/>
  <c r="G28" i="40"/>
  <c r="G28" i="50"/>
  <c r="G28" i="49"/>
  <c r="G28" i="44"/>
  <c r="G28" i="46"/>
  <c r="G28" i="28"/>
  <c r="G28" i="29"/>
  <c r="L16" i="31"/>
  <c r="G28" i="38"/>
  <c r="G35" i="38" s="1"/>
  <c r="L16" i="36"/>
  <c r="L16" i="33"/>
  <c r="G28" i="9"/>
  <c r="G35" i="9" s="1"/>
  <c r="G28" i="51"/>
  <c r="G35" i="51" s="1"/>
  <c r="G28" i="19"/>
  <c r="G28" i="37"/>
  <c r="G28" i="23"/>
  <c r="G28" i="25"/>
  <c r="G28" i="45"/>
  <c r="G28" i="48"/>
  <c r="G28" i="27"/>
  <c r="G28" i="39"/>
  <c r="G35" i="39" s="1"/>
  <c r="G28" i="34"/>
  <c r="G28" i="12"/>
  <c r="G28" i="15"/>
  <c r="G28" i="21"/>
  <c r="G28" i="24"/>
  <c r="G28" i="30"/>
  <c r="G28" i="33"/>
  <c r="G28" i="8"/>
  <c r="L16" i="15"/>
  <c r="G28" i="35"/>
  <c r="G28" i="17"/>
  <c r="G35" i="17" s="1"/>
  <c r="G28" i="18"/>
  <c r="L16" i="19"/>
  <c r="G28" i="22"/>
  <c r="G28" i="26"/>
  <c r="G28" i="31"/>
  <c r="G28" i="42"/>
  <c r="G28" i="36"/>
  <c r="G28" i="10"/>
  <c r="G28" i="13"/>
  <c r="G28" i="14"/>
  <c r="G28" i="20"/>
  <c r="G28" i="47"/>
  <c r="K35" i="40"/>
  <c r="L16" i="48"/>
  <c r="L16" i="8"/>
  <c r="K35" i="21"/>
  <c r="L16" i="37"/>
  <c r="L16" i="22"/>
  <c r="K35" i="27"/>
  <c r="L16" i="45"/>
  <c r="L16" i="46"/>
  <c r="L16" i="26"/>
  <c r="L16" i="12"/>
  <c r="K35" i="13"/>
  <c r="I35" i="47"/>
  <c r="K35" i="49"/>
  <c r="L16" i="49"/>
  <c r="I35" i="49"/>
  <c r="D35" i="49"/>
  <c r="F35" i="49" s="1"/>
  <c r="K35" i="47"/>
  <c r="L16" i="47"/>
  <c r="D35" i="47"/>
  <c r="F35" i="47" s="1"/>
  <c r="M16" i="44"/>
  <c r="M28" i="44" s="1"/>
  <c r="K35" i="43"/>
  <c r="L16" i="43"/>
  <c r="I35" i="34"/>
  <c r="L16" i="38"/>
  <c r="L16" i="42"/>
  <c r="K35" i="30"/>
  <c r="I35" i="29"/>
  <c r="I35" i="39"/>
  <c r="L16" i="28"/>
  <c r="L16" i="25"/>
  <c r="K35" i="24"/>
  <c r="D35" i="24"/>
  <c r="F35" i="24" s="1"/>
  <c r="I35" i="23"/>
  <c r="K35" i="22"/>
  <c r="I35" i="37"/>
  <c r="L16" i="20"/>
  <c r="I35" i="20"/>
  <c r="I35" i="19"/>
  <c r="I35" i="18"/>
  <c r="D35" i="18"/>
  <c r="F35" i="18" s="1"/>
  <c r="L16" i="17"/>
  <c r="K35" i="35"/>
  <c r="L16" i="51"/>
  <c r="I35" i="51"/>
  <c r="I35" i="15"/>
  <c r="L16" i="13"/>
  <c r="I35" i="12"/>
  <c r="D35" i="12"/>
  <c r="F35" i="12" s="1"/>
  <c r="L16" i="10"/>
  <c r="L28" i="10" s="1"/>
  <c r="K35" i="10"/>
  <c r="L35" i="10" s="1"/>
  <c r="K35" i="8"/>
  <c r="I35" i="8"/>
  <c r="D35" i="8"/>
  <c r="F35" i="8" s="1"/>
  <c r="L16" i="9"/>
  <c r="L28" i="9" s="1"/>
  <c r="I35" i="9"/>
  <c r="G35" i="41"/>
  <c r="H35" i="17"/>
  <c r="J35" i="17"/>
  <c r="M16" i="30"/>
  <c r="M28" i="30" s="1"/>
  <c r="J35" i="13"/>
  <c r="H35" i="13"/>
  <c r="J35" i="21"/>
  <c r="H35" i="21"/>
  <c r="H35" i="37"/>
  <c r="K35" i="9"/>
  <c r="K35" i="12"/>
  <c r="I35" i="13"/>
  <c r="D35" i="9"/>
  <c r="F35" i="9" s="1"/>
  <c r="D35" i="13"/>
  <c r="F35" i="13" s="1"/>
  <c r="I35" i="14"/>
  <c r="K35" i="14"/>
  <c r="D35" i="14"/>
  <c r="F35" i="14" s="1"/>
  <c r="K35" i="15"/>
  <c r="K35" i="51"/>
  <c r="D35" i="51"/>
  <c r="F35" i="51" s="1"/>
  <c r="D35" i="17"/>
  <c r="F35" i="17" s="1"/>
  <c r="K35" i="37"/>
  <c r="D35" i="37"/>
  <c r="F35" i="37" s="1"/>
  <c r="I35" i="22"/>
  <c r="K35" i="41"/>
  <c r="F35" i="41"/>
  <c r="K35" i="23"/>
  <c r="I35" i="21"/>
  <c r="D35" i="23"/>
  <c r="F35" i="23" s="1"/>
  <c r="I35" i="25"/>
  <c r="D35" i="19"/>
  <c r="F35" i="19" s="1"/>
  <c r="I35" i="41"/>
  <c r="I35" i="24"/>
  <c r="M16" i="41"/>
  <c r="M28" i="41" s="1"/>
  <c r="K35" i="25"/>
  <c r="D35" i="22"/>
  <c r="F35" i="22" s="1"/>
  <c r="D35" i="25"/>
  <c r="F35" i="25" s="1"/>
  <c r="K35" i="29"/>
  <c r="D35" i="29"/>
  <c r="F35" i="29" s="1"/>
  <c r="K35" i="39"/>
  <c r="D35" i="26"/>
  <c r="F35" i="26" s="1"/>
  <c r="I35" i="26"/>
  <c r="K35" i="26"/>
  <c r="D35" i="27"/>
  <c r="F35" i="27" s="1"/>
  <c r="I35" i="28"/>
  <c r="I35" i="33"/>
  <c r="L35" i="33" s="1"/>
  <c r="F35" i="39"/>
  <c r="I35" i="27"/>
  <c r="K35" i="28"/>
  <c r="D35" i="28"/>
  <c r="F35" i="28" s="1"/>
  <c r="L16" i="29"/>
  <c r="L28" i="29" s="1"/>
  <c r="D35" i="30"/>
  <c r="F35" i="30" s="1"/>
  <c r="K35" i="31"/>
  <c r="I35" i="42"/>
  <c r="D35" i="36"/>
  <c r="F35" i="36" s="1"/>
  <c r="I35" i="30"/>
  <c r="I35" i="31"/>
  <c r="D35" i="33"/>
  <c r="F35" i="33" s="1"/>
  <c r="D35" i="34"/>
  <c r="F35" i="34" s="1"/>
  <c r="K35" i="34"/>
  <c r="I35" i="36"/>
  <c r="L16" i="34"/>
  <c r="L28" i="34" s="1"/>
  <c r="K35" i="38"/>
  <c r="I35" i="38"/>
  <c r="K35" i="36"/>
  <c r="K35" i="42"/>
  <c r="D35" i="42"/>
  <c r="F35" i="42" s="1"/>
  <c r="D35" i="45"/>
  <c r="F35" i="45" s="1"/>
  <c r="D35" i="44"/>
  <c r="F35" i="44" s="1"/>
  <c r="K35" i="48"/>
  <c r="D35" i="40"/>
  <c r="F35" i="40" s="1"/>
  <c r="I35" i="40"/>
  <c r="I35" i="44"/>
  <c r="I35" i="46"/>
  <c r="K35" i="45"/>
  <c r="K35" i="46"/>
  <c r="I35" i="48"/>
  <c r="D35" i="46"/>
  <c r="F35" i="46" s="1"/>
  <c r="D35" i="43"/>
  <c r="F35" i="43" s="1"/>
  <c r="D35" i="48"/>
  <c r="F35" i="48" s="1"/>
  <c r="I35" i="45"/>
  <c r="K35" i="50"/>
  <c r="M16" i="43" l="1"/>
  <c r="M28" i="43" s="1"/>
  <c r="L28" i="43"/>
  <c r="M16" i="49"/>
  <c r="M28" i="49" s="1"/>
  <c r="L28" i="49"/>
  <c r="M16" i="33"/>
  <c r="M28" i="33" s="1"/>
  <c r="L28" i="33"/>
  <c r="M16" i="35"/>
  <c r="M28" i="35" s="1"/>
  <c r="L28" i="35"/>
  <c r="M16" i="21"/>
  <c r="M28" i="21" s="1"/>
  <c r="L28" i="21"/>
  <c r="M16" i="22"/>
  <c r="M28" i="22" s="1"/>
  <c r="L28" i="22"/>
  <c r="M16" i="36"/>
  <c r="M28" i="36" s="1"/>
  <c r="L28" i="36"/>
  <c r="M16" i="37"/>
  <c r="M28" i="37" s="1"/>
  <c r="L28" i="37"/>
  <c r="M16" i="18"/>
  <c r="M28" i="18" s="1"/>
  <c r="L28" i="18"/>
  <c r="M16" i="31"/>
  <c r="M28" i="31" s="1"/>
  <c r="L28" i="31"/>
  <c r="M16" i="27"/>
  <c r="M28" i="27" s="1"/>
  <c r="L28" i="27"/>
  <c r="M16" i="17"/>
  <c r="M28" i="17" s="1"/>
  <c r="L28" i="17"/>
  <c r="M16" i="42"/>
  <c r="M28" i="42" s="1"/>
  <c r="L28" i="42"/>
  <c r="M16" i="12"/>
  <c r="M28" i="12" s="1"/>
  <c r="L28" i="12"/>
  <c r="M16" i="8"/>
  <c r="M28" i="8" s="1"/>
  <c r="L28" i="8"/>
  <c r="M16" i="40"/>
  <c r="M28" i="40" s="1"/>
  <c r="L28" i="40"/>
  <c r="M16" i="20"/>
  <c r="M28" i="20" s="1"/>
  <c r="L28" i="20"/>
  <c r="M16" i="26"/>
  <c r="M28" i="26" s="1"/>
  <c r="L28" i="26"/>
  <c r="M16" i="48"/>
  <c r="M28" i="48" s="1"/>
  <c r="L28" i="48"/>
  <c r="M16" i="15"/>
  <c r="M28" i="15" s="1"/>
  <c r="L28" i="15"/>
  <c r="M16" i="23"/>
  <c r="M28" i="23" s="1"/>
  <c r="L28" i="23"/>
  <c r="M16" i="51"/>
  <c r="M28" i="51" s="1"/>
  <c r="L28" i="51"/>
  <c r="M16" i="47"/>
  <c r="M28" i="47" s="1"/>
  <c r="L28" i="47"/>
  <c r="M16" i="38"/>
  <c r="M28" i="38" s="1"/>
  <c r="L28" i="38"/>
  <c r="M16" i="46"/>
  <c r="M28" i="46" s="1"/>
  <c r="L28" i="46"/>
  <c r="M16" i="28"/>
  <c r="M28" i="28" s="1"/>
  <c r="L28" i="28"/>
  <c r="M16" i="19"/>
  <c r="M28" i="19" s="1"/>
  <c r="L28" i="19"/>
  <c r="M16" i="13"/>
  <c r="M28" i="13" s="1"/>
  <c r="L28" i="13"/>
  <c r="M16" i="25"/>
  <c r="M28" i="25" s="1"/>
  <c r="L28" i="25"/>
  <c r="M16" i="45"/>
  <c r="M28" i="45" s="1"/>
  <c r="L28" i="45"/>
  <c r="M16" i="50"/>
  <c r="M28" i="50" s="1"/>
  <c r="L28" i="50"/>
  <c r="M16" i="24"/>
  <c r="M28" i="24" s="1"/>
  <c r="L28" i="24"/>
  <c r="M16" i="14"/>
  <c r="M28" i="14" s="1"/>
  <c r="L28" i="14"/>
  <c r="L35" i="43"/>
  <c r="M35" i="43" s="1"/>
  <c r="L35" i="50"/>
  <c r="M35" i="50" s="1"/>
  <c r="L35" i="44"/>
  <c r="M35" i="44" s="1"/>
  <c r="L35" i="19"/>
  <c r="M35" i="19" s="1"/>
  <c r="L35" i="35"/>
  <c r="M35" i="35" s="1"/>
  <c r="L35" i="27"/>
  <c r="M35" i="27" s="1"/>
  <c r="L35" i="24"/>
  <c r="M35" i="24" s="1"/>
  <c r="L35" i="40"/>
  <c r="M35" i="40" s="1"/>
  <c r="L35" i="51"/>
  <c r="M35" i="51" s="1"/>
  <c r="L35" i="18"/>
  <c r="M35" i="18" s="1"/>
  <c r="G35" i="15"/>
  <c r="G35" i="25"/>
  <c r="G35" i="28"/>
  <c r="G35" i="43"/>
  <c r="G35" i="13"/>
  <c r="G35" i="34"/>
  <c r="G35" i="18"/>
  <c r="G35" i="40"/>
  <c r="G35" i="47"/>
  <c r="G35" i="10"/>
  <c r="G35" i="46"/>
  <c r="G35" i="14"/>
  <c r="G35" i="23"/>
  <c r="G35" i="36"/>
  <c r="G35" i="30"/>
  <c r="G35" i="42"/>
  <c r="G35" i="48"/>
  <c r="G35" i="44"/>
  <c r="G35" i="50"/>
  <c r="G35" i="31"/>
  <c r="G35" i="45"/>
  <c r="G35" i="19"/>
  <c r="G35" i="33"/>
  <c r="G35" i="29"/>
  <c r="G35" i="37"/>
  <c r="G35" i="20"/>
  <c r="L35" i="29"/>
  <c r="M35" i="29" s="1"/>
  <c r="L35" i="20"/>
  <c r="M35" i="20" s="1"/>
  <c r="L35" i="39"/>
  <c r="M35" i="39" s="1"/>
  <c r="L35" i="15"/>
  <c r="M35" i="15" s="1"/>
  <c r="L35" i="12"/>
  <c r="M35" i="12" s="1"/>
  <c r="G35" i="27"/>
  <c r="L35" i="30"/>
  <c r="M35" i="30" s="1"/>
  <c r="L35" i="8"/>
  <c r="M35" i="8" s="1"/>
  <c r="L35" i="49"/>
  <c r="M35" i="49" s="1"/>
  <c r="G35" i="24"/>
  <c r="G35" i="35"/>
  <c r="G35" i="49"/>
  <c r="G35" i="8"/>
  <c r="G35" i="26"/>
  <c r="G35" i="12"/>
  <c r="G35" i="22"/>
  <c r="L35" i="47"/>
  <c r="M35" i="47" s="1"/>
  <c r="L35" i="34"/>
  <c r="M35" i="34" s="1"/>
  <c r="L35" i="31"/>
  <c r="M35" i="31" s="1"/>
  <c r="M16" i="10"/>
  <c r="M28" i="10" s="1"/>
  <c r="M16" i="34"/>
  <c r="M28" i="34" s="1"/>
  <c r="L35" i="48"/>
  <c r="M35" i="48" s="1"/>
  <c r="L35" i="38"/>
  <c r="M35" i="38" s="1"/>
  <c r="M16" i="9"/>
  <c r="M28" i="9" s="1"/>
  <c r="L35" i="22"/>
  <c r="M35" i="22" s="1"/>
  <c r="L35" i="26"/>
  <c r="M35" i="26" s="1"/>
  <c r="L35" i="41"/>
  <c r="M35" i="41" s="1"/>
  <c r="L35" i="46"/>
  <c r="M35" i="46" s="1"/>
  <c r="L35" i="45"/>
  <c r="M35" i="45" s="1"/>
  <c r="L35" i="36"/>
  <c r="M35" i="36" s="1"/>
  <c r="L35" i="42"/>
  <c r="M35" i="42" s="1"/>
  <c r="L35" i="28"/>
  <c r="M35" i="28" s="1"/>
  <c r="L35" i="25"/>
  <c r="M35" i="25" s="1"/>
  <c r="L35" i="23"/>
  <c r="M35" i="23" s="1"/>
  <c r="L35" i="14"/>
  <c r="M35" i="14" s="1"/>
  <c r="L35" i="9"/>
  <c r="M35" i="9" s="1"/>
  <c r="L35" i="17"/>
  <c r="M35" i="17" s="1"/>
  <c r="L35" i="37"/>
  <c r="M35" i="37" s="1"/>
  <c r="L35" i="13"/>
  <c r="M35" i="13" s="1"/>
  <c r="G35" i="21"/>
  <c r="L35" i="21"/>
  <c r="M35" i="21" s="1"/>
  <c r="M35" i="10"/>
  <c r="M35" i="33"/>
  <c r="M16" i="29"/>
  <c r="M28" i="29" s="1"/>
  <c r="D37" i="5" a="1"/>
  <c r="D23" i="5" a="1"/>
  <c r="D16" i="5" a="1"/>
  <c r="D40" i="5" a="1"/>
  <c r="D18" i="5" a="1"/>
  <c r="D29" i="5" a="1"/>
  <c r="D25" i="5" a="1"/>
  <c r="D19" i="5" a="1"/>
  <c r="D36" i="5" a="1"/>
  <c r="D48" i="5" a="1"/>
  <c r="D41" i="5" a="1"/>
  <c r="D42" i="5" a="1"/>
  <c r="D44" i="5" a="1"/>
  <c r="D6" i="5" a="1"/>
  <c r="D39" i="5" a="1"/>
  <c r="D45" i="5" a="1"/>
  <c r="D31" i="5" a="1"/>
  <c r="D32" i="5" a="1"/>
  <c r="D22" i="5" a="1"/>
  <c r="D15" i="5" a="1"/>
  <c r="D34" i="5" a="1"/>
  <c r="D17" i="5" a="1"/>
  <c r="D6" i="5" l="1"/>
  <c r="D40" i="5"/>
  <c r="D48" i="5"/>
  <c r="D16" i="5"/>
  <c r="D32" i="5"/>
  <c r="D36" i="5"/>
  <c r="D15" i="5"/>
  <c r="D34" i="5"/>
  <c r="D23" i="5"/>
  <c r="D19" i="5"/>
  <c r="D37" i="5"/>
  <c r="D29" i="5"/>
  <c r="D31" i="5"/>
  <c r="D25" i="5"/>
  <c r="D17" i="5"/>
  <c r="D22" i="5"/>
  <c r="D18" i="5"/>
  <c r="D44" i="5"/>
  <c r="D45" i="5"/>
  <c r="D41" i="5"/>
  <c r="D42" i="5"/>
  <c r="D39" i="5"/>
  <c r="D46" i="5" a="1"/>
  <c r="D8" i="5" a="1"/>
  <c r="D20" i="5" a="1"/>
  <c r="D43" i="5" a="1"/>
  <c r="D24" i="5" a="1"/>
  <c r="D28" i="5" a="1"/>
  <c r="D21" i="5" a="1"/>
  <c r="D38" i="5" a="1"/>
  <c r="D26" i="5" a="1"/>
  <c r="D47" i="5" a="1"/>
  <c r="D27" i="5" a="1"/>
  <c r="D35" i="5" a="1"/>
  <c r="D8" i="5" l="1"/>
  <c r="D43" i="5"/>
  <c r="D26" i="5"/>
  <c r="D28" i="5"/>
  <c r="D47" i="5"/>
  <c r="D24" i="5"/>
  <c r="D46" i="5"/>
  <c r="D20" i="5"/>
  <c r="D38" i="5"/>
  <c r="D35" i="5"/>
  <c r="D21" i="5"/>
  <c r="D27" i="5"/>
  <c r="E35" i="32"/>
  <c r="C35" i="32"/>
  <c r="B35" i="32"/>
  <c r="J35" i="32"/>
  <c r="H35" i="32"/>
  <c r="K16" i="32"/>
  <c r="I16" i="32"/>
  <c r="G16" i="32"/>
  <c r="D16" i="32"/>
  <c r="F16" i="32" s="1"/>
  <c r="G28" i="32" l="1"/>
  <c r="L16" i="32"/>
  <c r="L28" i="32" s="1"/>
  <c r="K35" i="32"/>
  <c r="D35" i="32"/>
  <c r="F35" i="32" s="1"/>
  <c r="I35" i="32"/>
  <c r="G35" i="32" l="1"/>
  <c r="M16" i="32"/>
  <c r="M28" i="32" s="1"/>
  <c r="L35" i="32"/>
  <c r="M35" i="32" s="1"/>
  <c r="K16" i="7"/>
  <c r="I16" i="7"/>
  <c r="D16" i="7"/>
  <c r="L16" i="7" l="1"/>
  <c r="L28" i="7" s="1"/>
  <c r="F16" i="7"/>
  <c r="G16" i="7"/>
  <c r="D30" i="5" a="1"/>
  <c r="G28" i="7" l="1"/>
  <c r="D30" i="5"/>
  <c r="M16" i="7"/>
  <c r="M28" i="7" s="1"/>
  <c r="D5" i="5" a="1"/>
  <c r="D5" i="5" l="1"/>
  <c r="K34" i="7"/>
  <c r="J34" i="7"/>
  <c r="I34" i="7"/>
  <c r="H34" i="7"/>
  <c r="G34" i="7"/>
  <c r="E34" i="7"/>
  <c r="D34" i="7"/>
  <c r="C34" i="7"/>
  <c r="B34" i="7"/>
  <c r="L34" i="7" l="1"/>
  <c r="F34" i="7"/>
  <c r="M34" i="7" l="1"/>
  <c r="D7" i="5" a="1"/>
  <c r="D49" i="5" a="1"/>
  <c r="D14" i="5" a="1"/>
  <c r="D11" i="5" a="1"/>
  <c r="D10" i="5" a="1"/>
  <c r="D13" i="5" a="1"/>
  <c r="D33" i="5" a="1"/>
  <c r="D12" i="5" a="1"/>
  <c r="D49" i="5" l="1"/>
  <c r="D10" i="5"/>
  <c r="D13" i="5"/>
  <c r="D7" i="5"/>
  <c r="D14" i="5"/>
  <c r="D12" i="5"/>
  <c r="D33" i="5"/>
  <c r="D11" i="5"/>
  <c r="D53" i="5" l="1"/>
  <c r="D55" i="5" s="1"/>
  <c r="B17" i="2"/>
  <c r="B18" i="2"/>
  <c r="B19" i="2"/>
  <c r="B20" i="2"/>
  <c r="B21" i="2"/>
  <c r="B22" i="2"/>
  <c r="B23" i="2"/>
  <c r="B24" i="2"/>
  <c r="B25" i="2"/>
  <c r="B26" i="2"/>
  <c r="B27" i="2"/>
  <c r="B16" i="2"/>
  <c r="B3" i="2"/>
  <c r="J17" i="2"/>
  <c r="J18" i="2"/>
  <c r="J19" i="2"/>
  <c r="J20" i="2"/>
  <c r="J21" i="2"/>
  <c r="J22" i="2"/>
  <c r="J23" i="2"/>
  <c r="J24" i="2"/>
  <c r="J25" i="2"/>
  <c r="J26" i="2"/>
  <c r="J27" i="2"/>
  <c r="J16" i="2"/>
  <c r="H17" i="2"/>
  <c r="H18" i="2"/>
  <c r="H19" i="2"/>
  <c r="H20" i="2"/>
  <c r="H21" i="2"/>
  <c r="H22" i="2"/>
  <c r="H23" i="2"/>
  <c r="H24" i="2"/>
  <c r="H25" i="2"/>
  <c r="H26" i="2"/>
  <c r="H27" i="2"/>
  <c r="H16" i="2"/>
  <c r="E17" i="2"/>
  <c r="E18" i="2"/>
  <c r="E19" i="2"/>
  <c r="E20" i="2"/>
  <c r="E21" i="2"/>
  <c r="E22" i="2"/>
  <c r="E23" i="2"/>
  <c r="E24" i="2"/>
  <c r="E25" i="2"/>
  <c r="E26" i="2"/>
  <c r="E27" i="2"/>
  <c r="E16" i="2"/>
  <c r="C17" i="2"/>
  <c r="C18" i="2"/>
  <c r="C19" i="2"/>
  <c r="C20" i="2"/>
  <c r="C21" i="2"/>
  <c r="C22" i="2"/>
  <c r="C23" i="2"/>
  <c r="C24" i="2"/>
  <c r="C25" i="2"/>
  <c r="C26" i="2"/>
  <c r="C27" i="2"/>
  <c r="C16" i="2"/>
  <c r="E14" i="4" l="1"/>
  <c r="G10" i="2"/>
  <c r="E10" i="2"/>
  <c r="E6" i="2"/>
  <c r="D3" i="2"/>
  <c r="G16" i="2"/>
  <c r="I17" i="2" l="1"/>
  <c r="I21" i="2"/>
  <c r="I25" i="2"/>
  <c r="I18" i="2"/>
  <c r="I22" i="2"/>
  <c r="I26" i="2"/>
  <c r="I20" i="2"/>
  <c r="I24" i="2"/>
  <c r="I19" i="2"/>
  <c r="I23" i="2"/>
  <c r="I27" i="2"/>
  <c r="K20" i="2"/>
  <c r="K24" i="2"/>
  <c r="K17" i="2"/>
  <c r="K21" i="2"/>
  <c r="K25" i="2"/>
  <c r="K19" i="2"/>
  <c r="K23" i="2"/>
  <c r="K27" i="2"/>
  <c r="K18" i="2"/>
  <c r="K22" i="2"/>
  <c r="K26" i="2"/>
  <c r="D18" i="2"/>
  <c r="D22" i="2"/>
  <c r="D26" i="2"/>
  <c r="D19" i="2"/>
  <c r="D23" i="2"/>
  <c r="D27" i="2"/>
  <c r="F27" i="2" s="1"/>
  <c r="D17" i="2"/>
  <c r="D21" i="2"/>
  <c r="D25" i="2"/>
  <c r="D20" i="2"/>
  <c r="D24" i="2"/>
  <c r="I16" i="2"/>
  <c r="K16" i="2"/>
  <c r="L18" i="2" l="1"/>
  <c r="L27" i="2"/>
  <c r="M27" i="2" s="1"/>
  <c r="L22" i="2"/>
  <c r="L20" i="2"/>
  <c r="L26" i="2"/>
  <c r="L16" i="2"/>
  <c r="L17" i="2"/>
  <c r="L19" i="2"/>
  <c r="L24" i="2"/>
  <c r="L21" i="2"/>
  <c r="L25" i="2"/>
  <c r="L23" i="2"/>
  <c r="J28" i="2"/>
  <c r="H28" i="2"/>
  <c r="G27" i="2"/>
  <c r="G26" i="2"/>
  <c r="G25" i="2"/>
  <c r="G24" i="2"/>
  <c r="G23" i="2"/>
  <c r="G22" i="2"/>
  <c r="G21" i="2"/>
  <c r="G20" i="2"/>
  <c r="G19" i="2"/>
  <c r="G18" i="2"/>
  <c r="G17" i="2"/>
  <c r="F23" i="2" l="1"/>
  <c r="M23" i="2" s="1"/>
  <c r="F19" i="2"/>
  <c r="M19" i="2" s="1"/>
  <c r="F26" i="2"/>
  <c r="M26" i="2" s="1"/>
  <c r="F22" i="2"/>
  <c r="M22" i="2" s="1"/>
  <c r="F18" i="2"/>
  <c r="M18" i="2" s="1"/>
  <c r="F25" i="2"/>
  <c r="M25" i="2" s="1"/>
  <c r="F21" i="2"/>
  <c r="M21" i="2" s="1"/>
  <c r="F17" i="2"/>
  <c r="M17" i="2" s="1"/>
  <c r="F24" i="2"/>
  <c r="M24" i="2" s="1"/>
  <c r="F20" i="2"/>
  <c r="M20" i="2" s="1"/>
  <c r="D16" i="2"/>
  <c r="F16" i="2" s="1"/>
  <c r="M16" i="2" s="1"/>
  <c r="G28" i="2"/>
  <c r="L28" i="2"/>
  <c r="M2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江崎　紗彩（三養基高等学校）</author>
  </authors>
  <commentList>
    <comment ref="M15" authorId="0" shapeId="0" xr:uid="{E6BAA3B0-EB5E-4071-AA59-269E772D6455}">
      <text>
        <r>
          <rPr>
            <sz val="11"/>
            <color indexed="81"/>
            <rFont val="Verdana"/>
            <family val="2"/>
          </rPr>
          <t>=ROUNDDOWN(F</t>
        </r>
        <r>
          <rPr>
            <sz val="11"/>
            <color indexed="81"/>
            <rFont val="ＭＳ Ｐゴシック"/>
            <family val="3"/>
            <charset val="128"/>
          </rPr>
          <t>列</t>
        </r>
        <r>
          <rPr>
            <sz val="11"/>
            <color indexed="81"/>
            <rFont val="Verdana"/>
            <family val="2"/>
          </rPr>
          <t>+L</t>
        </r>
        <r>
          <rPr>
            <sz val="11"/>
            <color indexed="81"/>
            <rFont val="ＭＳ Ｐゴシック"/>
            <family val="3"/>
            <charset val="128"/>
          </rPr>
          <t>列</t>
        </r>
        <r>
          <rPr>
            <sz val="11"/>
            <color indexed="81"/>
            <rFont val="Verdana"/>
            <family val="2"/>
          </rPr>
          <t>,0)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F2F8B99D-690D-43DD-958E-57C273EF62CF}">
      <text>
        <r>
          <rPr>
            <b/>
            <sz val="9"/>
            <color indexed="81"/>
            <rFont val="MS P ゴシック"/>
            <family val="3"/>
            <charset val="128"/>
          </rPr>
          <t>=ROUNDDOWN(F列+L列,0)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A66CCC7D-F4B2-44AF-A856-12625AB287BF}">
      <text>
        <r>
          <rPr>
            <b/>
            <sz val="9"/>
            <color indexed="81"/>
            <rFont val="MS P ゴシック"/>
            <family val="3"/>
            <charset val="128"/>
          </rPr>
          <t>=ROUNDDOWN(F列+L列,0)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58E66563-AE2D-4F9C-98F1-41DA6E095834}">
      <text>
        <r>
          <rPr>
            <b/>
            <sz val="9"/>
            <color indexed="81"/>
            <rFont val="MS P ゴシック"/>
            <family val="3"/>
            <charset val="128"/>
          </rPr>
          <t>=ROUNDDOWN(F列+L列,0)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9FA1DD0D-3BAD-44CC-B59C-6531D83D8898}">
      <text>
        <r>
          <rPr>
            <b/>
            <sz val="9"/>
            <color indexed="81"/>
            <rFont val="MS P ゴシック"/>
            <family val="3"/>
            <charset val="128"/>
          </rPr>
          <t>=ROUNDDOWN(F列+L列,0)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93959735-F549-489C-819A-42CF0D299857}">
      <text>
        <r>
          <rPr>
            <b/>
            <sz val="9"/>
            <color indexed="81"/>
            <rFont val="MS P ゴシック"/>
            <family val="3"/>
            <charset val="128"/>
          </rPr>
          <t>=ROUNDDOWN(F列+L列,0)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88EBC29F-BAB5-422B-A2BE-271E54D5993A}">
      <text>
        <r>
          <rPr>
            <b/>
            <sz val="9"/>
            <color indexed="81"/>
            <rFont val="MS P ゴシック"/>
            <family val="3"/>
            <charset val="128"/>
          </rPr>
          <t>=ROUNDDOWN(F列+L列,0)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81B18027-12BC-4E84-8C1C-3295148329B9}">
      <text>
        <r>
          <rPr>
            <b/>
            <sz val="9"/>
            <color indexed="81"/>
            <rFont val="MS P ゴシック"/>
            <family val="3"/>
            <charset val="128"/>
          </rPr>
          <t>=ROUNDDOWN(F列+L列,0)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DA27E8E1-273F-4767-953F-34E686E26D21}">
      <text>
        <r>
          <rPr>
            <b/>
            <sz val="9"/>
            <color indexed="81"/>
            <rFont val="MS P ゴシック"/>
            <family val="3"/>
            <charset val="128"/>
          </rPr>
          <t>=ROUNDDOWN(F列+L列,0)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2530F800-AD01-43BC-9401-C6A4A4259B52}">
      <text>
        <r>
          <rPr>
            <b/>
            <sz val="9"/>
            <color indexed="81"/>
            <rFont val="MS P ゴシック"/>
            <family val="3"/>
            <charset val="128"/>
          </rPr>
          <t>=ROUNDDOWN(F列+L列,0)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CCEC8A1E-D4FA-491D-9EA9-B2DEE089934F}">
      <text>
        <r>
          <rPr>
            <b/>
            <sz val="9"/>
            <color indexed="81"/>
            <rFont val="MS P ゴシック"/>
            <family val="3"/>
            <charset val="128"/>
          </rPr>
          <t>=ROUNDDOWN(F列+L列,0)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D3" authorId="0" shapeId="0" xr:uid="{5C244D40-DF43-4AAD-96E4-FABF54F4C454}">
      <text>
        <r>
          <rPr>
            <sz val="9"/>
            <color indexed="81"/>
            <rFont val="MS P ゴシック"/>
            <family val="3"/>
            <charset val="128"/>
          </rPr>
          <t>「1」～「45」シートの月別電気料金
金額の年合計の値をリンク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F6F33C4B-10EF-46B3-952D-CC1EC661A318}">
      <text>
        <r>
          <rPr>
            <b/>
            <sz val="9"/>
            <color indexed="81"/>
            <rFont val="MS P ゴシック"/>
            <family val="3"/>
            <charset val="128"/>
          </rPr>
          <t>=ROUNDDOWN(F列+L列,0)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275D6BB4-9125-44D6-A838-D5F4AED1003D}">
      <text>
        <r>
          <rPr>
            <b/>
            <sz val="9"/>
            <color indexed="81"/>
            <rFont val="MS P ゴシック"/>
            <family val="3"/>
            <charset val="128"/>
          </rPr>
          <t>=ROUNDDOWN(F列+L列,0)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27DA6F7A-F7B5-4E2B-A072-3287DF008282}">
      <text>
        <r>
          <rPr>
            <b/>
            <sz val="9"/>
            <color indexed="81"/>
            <rFont val="MS P ゴシック"/>
            <family val="3"/>
            <charset val="128"/>
          </rPr>
          <t>=ROUNDDOWN(F列+L列,0)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64728159-41F3-48DA-942D-F13586C8303A}">
      <text>
        <r>
          <rPr>
            <b/>
            <sz val="9"/>
            <color indexed="81"/>
            <rFont val="MS P ゴシック"/>
            <family val="3"/>
            <charset val="128"/>
          </rPr>
          <t>=ROUNDDOWN(F列+L列,0)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3330BE4A-11A7-4568-B524-5426D77EFC48}">
      <text>
        <r>
          <rPr>
            <b/>
            <sz val="9"/>
            <color indexed="81"/>
            <rFont val="MS P ゴシック"/>
            <family val="3"/>
            <charset val="128"/>
          </rPr>
          <t>=ROUNDDOWN(F列+L列,0)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E19B054F-44C7-4935-8CD8-630005A77A14}">
      <text>
        <r>
          <rPr>
            <b/>
            <sz val="9"/>
            <color indexed="81"/>
            <rFont val="MS P ゴシック"/>
            <family val="3"/>
            <charset val="128"/>
          </rPr>
          <t>=ROUNDDOWN(F列+L列,0)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98F3DD16-9D9B-4325-A1EB-887707BBD6E2}">
      <text>
        <r>
          <rPr>
            <b/>
            <sz val="9"/>
            <color indexed="81"/>
            <rFont val="MS P ゴシック"/>
            <family val="3"/>
            <charset val="128"/>
          </rPr>
          <t>=ROUNDDOWN(F列+L列,0)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7F08158A-ED04-4B35-BD85-D3484ED80B21}">
      <text>
        <r>
          <rPr>
            <b/>
            <sz val="9"/>
            <color indexed="81"/>
            <rFont val="MS P ゴシック"/>
            <family val="3"/>
            <charset val="128"/>
          </rPr>
          <t>=ROUNDDOWN(F列+L列,0)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D059BDC7-0EEC-4A01-B32D-232C864A2356}">
      <text>
        <r>
          <rPr>
            <b/>
            <sz val="9"/>
            <color indexed="81"/>
            <rFont val="MS P ゴシック"/>
            <family val="3"/>
            <charset val="128"/>
          </rPr>
          <t>=ROUNDDOWN(F列+L列,0)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4B4AE3B2-251E-45A1-880A-6F3C58BEF91C}">
      <text>
        <r>
          <rPr>
            <b/>
            <sz val="9"/>
            <color indexed="81"/>
            <rFont val="MS P ゴシック"/>
            <family val="3"/>
            <charset val="128"/>
          </rPr>
          <t>=ROUNDDOWN(F列+L列,0)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3" authorId="0" shapeId="0" xr:uid="{7C44B7DF-7B05-47C6-AC7B-5F94A7688E49}">
      <text>
        <r>
          <rPr>
            <b/>
            <sz val="9"/>
            <color indexed="81"/>
            <rFont val="MS P ゴシック"/>
            <family val="3"/>
            <charset val="128"/>
          </rPr>
          <t>=ROUNDDOWN(F列+L列,0)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2170D68F-2B22-4B86-9922-ED3747B524D8}">
      <text>
        <r>
          <rPr>
            <b/>
            <sz val="9"/>
            <color indexed="81"/>
            <rFont val="MS P ゴシック"/>
            <family val="3"/>
            <charset val="128"/>
          </rPr>
          <t>=ROUNDDOWN(F列+L列,0)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214F0E03-0FDC-4A95-8879-A008A3878114}">
      <text>
        <r>
          <rPr>
            <b/>
            <sz val="9"/>
            <color indexed="81"/>
            <rFont val="MS P ゴシック"/>
            <family val="3"/>
            <charset val="128"/>
          </rPr>
          <t>=ROUNDDOWN(F列+L列,0)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8ED3DC3A-10E3-45E2-AB01-80A1EE7882AA}">
      <text>
        <r>
          <rPr>
            <b/>
            <sz val="9"/>
            <color indexed="81"/>
            <rFont val="MS P ゴシック"/>
            <family val="3"/>
            <charset val="128"/>
          </rPr>
          <t>=ROUNDDOWN(F列+L列,0)</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DFFE2C17-C70D-4F0E-9071-28E20243AD91}">
      <text>
        <r>
          <rPr>
            <b/>
            <sz val="9"/>
            <color indexed="81"/>
            <rFont val="MS P ゴシック"/>
            <family val="3"/>
            <charset val="128"/>
          </rPr>
          <t>=ROUNDDOWN(F列+L列,0)</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FB93FCAB-6713-4B2B-BF87-53A48A3D0C3F}">
      <text>
        <r>
          <rPr>
            <b/>
            <sz val="9"/>
            <color indexed="81"/>
            <rFont val="MS P ゴシック"/>
            <family val="3"/>
            <charset val="128"/>
          </rPr>
          <t>=ROUNDDOWN(F列+L列,0)</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479F3F8E-718E-4645-84F0-BDB9C18E4A0C}">
      <text>
        <r>
          <rPr>
            <b/>
            <sz val="9"/>
            <color indexed="81"/>
            <rFont val="MS P ゴシック"/>
            <family val="3"/>
            <charset val="128"/>
          </rPr>
          <t>=ROUNDDOWN(F列+L列,0)</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05D82FEC-083B-42D5-A9EF-C46E9A945853}">
      <text>
        <r>
          <rPr>
            <b/>
            <sz val="9"/>
            <color indexed="81"/>
            <rFont val="MS P ゴシック"/>
            <family val="3"/>
            <charset val="128"/>
          </rPr>
          <t>=ROUNDDOWN(F列+L列,0)</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5BE684C7-256D-4580-BADD-8C0EA882224E}">
      <text>
        <r>
          <rPr>
            <b/>
            <sz val="9"/>
            <color indexed="81"/>
            <rFont val="MS P ゴシック"/>
            <family val="3"/>
            <charset val="128"/>
          </rPr>
          <t>=ROUNDDOWN(F列+L列,0)</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795E3E8D-5811-4089-86D8-203868ECB8F9}">
      <text>
        <r>
          <rPr>
            <b/>
            <sz val="9"/>
            <color indexed="81"/>
            <rFont val="MS P ゴシック"/>
            <family val="3"/>
            <charset val="128"/>
          </rPr>
          <t>=ROUNDDOWN(F列+L列,0)</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4FDC791A-BB81-4113-8404-B701239D4C35}">
      <text>
        <r>
          <rPr>
            <b/>
            <sz val="9"/>
            <color indexed="81"/>
            <rFont val="MS P ゴシック"/>
            <family val="3"/>
            <charset val="128"/>
          </rPr>
          <t>=ROUNDDOWN(F列+L列,0)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2A2033F7-AA67-4527-A25A-37C3926D4D5A}">
      <text>
        <r>
          <rPr>
            <b/>
            <sz val="9"/>
            <color indexed="81"/>
            <rFont val="MS P ゴシック"/>
            <family val="3"/>
            <charset val="128"/>
          </rPr>
          <t>=ROUNDDOWN(F列+L列,0)</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BA33444E-5E57-46EA-AF99-D04D2D4C40B6}">
      <text>
        <r>
          <rPr>
            <b/>
            <sz val="9"/>
            <color indexed="81"/>
            <rFont val="MS P ゴシック"/>
            <family val="3"/>
            <charset val="128"/>
          </rPr>
          <t>=ROUNDDOWN(F列+L列,0)</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700606F8-42EF-437F-9E9C-BA24A927A233}">
      <text>
        <r>
          <rPr>
            <b/>
            <sz val="9"/>
            <color indexed="81"/>
            <rFont val="MS P ゴシック"/>
            <family val="3"/>
            <charset val="128"/>
          </rPr>
          <t>=ROUNDDOWN(F列+L列,0)</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9E5740E3-3873-4B3D-A775-80E6FE29A16F}">
      <text>
        <r>
          <rPr>
            <b/>
            <sz val="9"/>
            <color indexed="81"/>
            <rFont val="MS P ゴシック"/>
            <family val="3"/>
            <charset val="128"/>
          </rPr>
          <t>=ROUNDDOWN(F列+L列,0)</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FDFA3FF5-2951-4F90-9172-1107AECD98EE}">
      <text>
        <r>
          <rPr>
            <b/>
            <sz val="9"/>
            <color indexed="81"/>
            <rFont val="MS P ゴシック"/>
            <family val="3"/>
            <charset val="128"/>
          </rPr>
          <t>=ROUNDDOWN(F列+L列,0)</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D0940F7F-BCDE-491E-AD9C-C6C9FC02B843}">
      <text>
        <r>
          <rPr>
            <b/>
            <sz val="9"/>
            <color indexed="81"/>
            <rFont val="MS P ゴシック"/>
            <family val="3"/>
            <charset val="128"/>
          </rPr>
          <t>=ROUNDDOWN(F列+L列,0)</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AA30D15B-5DCD-4783-B73B-8E0D8C01A50D}">
      <text>
        <r>
          <rPr>
            <b/>
            <sz val="9"/>
            <color indexed="81"/>
            <rFont val="MS P ゴシック"/>
            <family val="3"/>
            <charset val="128"/>
          </rPr>
          <t>=ROUNDDOWN(F列+L列,0)</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4A54652D-13A9-495D-8751-C2BD4DFF306F}">
      <text>
        <r>
          <rPr>
            <b/>
            <sz val="9"/>
            <color indexed="81"/>
            <rFont val="MS P ゴシック"/>
            <family val="3"/>
            <charset val="128"/>
          </rPr>
          <t>=ROUNDDOWN(F列+L列,0)</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BDA9728D-206C-4DD2-AD5F-413251EB629B}">
      <text>
        <r>
          <rPr>
            <b/>
            <sz val="9"/>
            <color indexed="81"/>
            <rFont val="MS P ゴシック"/>
            <family val="3"/>
            <charset val="128"/>
          </rPr>
          <t>=ROUNDDOWN(F列+L列,0)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9E3298A8-B657-4F70-870C-6825FF3AC245}">
      <text>
        <r>
          <rPr>
            <b/>
            <sz val="9"/>
            <color indexed="81"/>
            <rFont val="MS P ゴシック"/>
            <family val="3"/>
            <charset val="128"/>
          </rPr>
          <t>=ROUNDDOWN(F列+L列,0)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E546AD1D-5D1D-40AC-9F5B-BCDCDF187AAF}">
      <text>
        <r>
          <rPr>
            <b/>
            <sz val="9"/>
            <color indexed="81"/>
            <rFont val="MS P ゴシック"/>
            <family val="3"/>
            <charset val="128"/>
          </rPr>
          <t>=ROUNDDOWN(F列+L列,0)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76720350-5960-47B7-9F0B-795DACB8269F}">
      <text>
        <r>
          <rPr>
            <b/>
            <sz val="9"/>
            <color indexed="81"/>
            <rFont val="MS P ゴシック"/>
            <family val="3"/>
            <charset val="128"/>
          </rPr>
          <t>=ROUNDDOWN(F列+L列,0)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FF40C96F-AE1D-44BA-BB93-CC9C9DFB0B43}">
      <text>
        <r>
          <rPr>
            <b/>
            <sz val="9"/>
            <color indexed="81"/>
            <rFont val="MS P ゴシック"/>
            <family val="3"/>
            <charset val="128"/>
          </rPr>
          <t>=ROUNDDOWN(F列+L列,0)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山﨑　陽（農地整備課）</author>
  </authors>
  <commentList>
    <comment ref="M34" authorId="0" shapeId="0" xr:uid="{2159D969-048D-430C-A324-61B1BBF0D54D}">
      <text>
        <r>
          <rPr>
            <b/>
            <sz val="9"/>
            <color indexed="81"/>
            <rFont val="MS P ゴシック"/>
            <family val="3"/>
            <charset val="128"/>
          </rPr>
          <t>=ROUNDDOWN(F列+L列,0)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<sst xmlns="http://schemas.openxmlformats.org/spreadsheetml/2006/main" count="3428" uniqueCount="242">
  <si>
    <t>円</t>
    <rPh sb="0" eb="1">
      <t>エン</t>
    </rPh>
    <phoneticPr fontId="3"/>
  </si>
  <si>
    <r>
      <t>基本料金単価</t>
    </r>
    <r>
      <rPr>
        <b/>
        <sz val="11"/>
        <color rgb="FFFF0000"/>
        <rFont val="ＭＳ Ｐゴシック"/>
        <family val="3"/>
        <charset val="128"/>
        <scheme val="minor"/>
      </rPr>
      <t xml:space="preserve">（税込）　 </t>
    </r>
    <r>
      <rPr>
        <u/>
        <sz val="11"/>
        <color rgb="FFFF0000"/>
        <rFont val="ＭＳ Ｐゴシック"/>
        <family val="3"/>
        <charset val="128"/>
        <scheme val="minor"/>
      </rPr>
      <t>※小数点第2位まで</t>
    </r>
    <rPh sb="0" eb="2">
      <t>キホン</t>
    </rPh>
    <rPh sb="2" eb="4">
      <t>リョウキン</t>
    </rPh>
    <rPh sb="4" eb="6">
      <t>タンカ</t>
    </rPh>
    <rPh sb="7" eb="9">
      <t>ゼイコミ</t>
    </rPh>
    <rPh sb="13" eb="16">
      <t>ショウスウテン</t>
    </rPh>
    <rPh sb="16" eb="17">
      <t>ダイ</t>
    </rPh>
    <rPh sb="18" eb="19">
      <t>イ</t>
    </rPh>
    <phoneticPr fontId="3"/>
  </si>
  <si>
    <t>円/kW月</t>
    <rPh sb="0" eb="1">
      <t>エン</t>
    </rPh>
    <rPh sb="4" eb="5">
      <t>ツキ</t>
    </rPh>
    <phoneticPr fontId="3"/>
  </si>
  <si>
    <r>
      <t>電力量料金単価</t>
    </r>
    <r>
      <rPr>
        <b/>
        <sz val="11"/>
        <color rgb="FFFF0000"/>
        <rFont val="ＭＳ Ｐゴシック"/>
        <family val="3"/>
        <charset val="128"/>
        <scheme val="minor"/>
      </rPr>
      <t>（税込）　</t>
    </r>
    <r>
      <rPr>
        <u/>
        <sz val="11"/>
        <color rgb="FFFF0000"/>
        <rFont val="ＭＳ Ｐゴシック"/>
        <family val="3"/>
        <charset val="128"/>
        <scheme val="minor"/>
      </rPr>
      <t>※小数点第2位まで</t>
    </r>
    <rPh sb="0" eb="2">
      <t>デンリョク</t>
    </rPh>
    <rPh sb="2" eb="3">
      <t>リョウ</t>
    </rPh>
    <rPh sb="3" eb="5">
      <t>リョウキン</t>
    </rPh>
    <rPh sb="5" eb="7">
      <t>タンカ</t>
    </rPh>
    <rPh sb="8" eb="10">
      <t>ゼイコミ</t>
    </rPh>
    <phoneticPr fontId="3"/>
  </si>
  <si>
    <t>夏季(7,8,9月)</t>
    <phoneticPr fontId="3"/>
  </si>
  <si>
    <t>他季(7,8,9月以外)</t>
    <rPh sb="0" eb="1">
      <t>ホカ</t>
    </rPh>
    <rPh sb="1" eb="2">
      <t>キ</t>
    </rPh>
    <rPh sb="8" eb="9">
      <t>ガツ</t>
    </rPh>
    <rPh sb="9" eb="11">
      <t>イガイ</t>
    </rPh>
    <phoneticPr fontId="3"/>
  </si>
  <si>
    <t>円/kWh</t>
    <phoneticPr fontId="3"/>
  </si>
  <si>
    <t>円/kWh</t>
    <rPh sb="0" eb="1">
      <t>エン</t>
    </rPh>
    <phoneticPr fontId="3"/>
  </si>
  <si>
    <t>契約予定電力
(常時)</t>
    <rPh sb="0" eb="2">
      <t>ケイヤク</t>
    </rPh>
    <rPh sb="2" eb="4">
      <t>ヨテイ</t>
    </rPh>
    <rPh sb="4" eb="6">
      <t>デンリョク</t>
    </rPh>
    <rPh sb="8" eb="10">
      <t>ジョウジ</t>
    </rPh>
    <phoneticPr fontId="3"/>
  </si>
  <si>
    <t>常時分
基本料金単価</t>
    <rPh sb="0" eb="2">
      <t>ジョウジ</t>
    </rPh>
    <rPh sb="2" eb="3">
      <t>ブン</t>
    </rPh>
    <rPh sb="4" eb="6">
      <t>キホン</t>
    </rPh>
    <rPh sb="6" eb="8">
      <t>リョウキン</t>
    </rPh>
    <rPh sb="8" eb="10">
      <t>タンカ</t>
    </rPh>
    <phoneticPr fontId="3"/>
  </si>
  <si>
    <t>力率</t>
    <rPh sb="0" eb="2">
      <t>リキリツ</t>
    </rPh>
    <phoneticPr fontId="3"/>
  </si>
  <si>
    <t>kw</t>
    <phoneticPr fontId="3"/>
  </si>
  <si>
    <t>円/kW月</t>
    <phoneticPr fontId="3"/>
  </si>
  <si>
    <t>％</t>
    <phoneticPr fontId="3"/>
  </si>
  <si>
    <t>kWh</t>
    <phoneticPr fontId="3"/>
  </si>
  <si>
    <t>a</t>
    <phoneticPr fontId="3"/>
  </si>
  <si>
    <t>b</t>
    <phoneticPr fontId="3"/>
  </si>
  <si>
    <t>c</t>
    <phoneticPr fontId="3"/>
  </si>
  <si>
    <t>e=f+h</t>
    <phoneticPr fontId="3"/>
  </si>
  <si>
    <t>f</t>
    <phoneticPr fontId="3"/>
  </si>
  <si>
    <t>g</t>
    <phoneticPr fontId="3"/>
  </si>
  <si>
    <t>h</t>
    <phoneticPr fontId="3"/>
  </si>
  <si>
    <t>i</t>
    <phoneticPr fontId="3"/>
  </si>
  <si>
    <t>l=f*g+h*i</t>
    <phoneticPr fontId="3"/>
  </si>
  <si>
    <t>m=d+l</t>
    <phoneticPr fontId="3"/>
  </si>
  <si>
    <t>　・　「夏季」とは７月1日から９月30日までの期間をいいます。「他季」とは「夏季」以外の期間をいいます。</t>
    <phoneticPr fontId="3"/>
  </si>
  <si>
    <t>　・　燃料調整額、再エネ可能エネルギー発電促進賦課金は除く。</t>
    <phoneticPr fontId="3"/>
  </si>
  <si>
    <t>月</t>
    <rPh sb="0" eb="1">
      <t>ツキ</t>
    </rPh>
    <phoneticPr fontId="3"/>
  </si>
  <si>
    <t>常時分基本料金</t>
    <rPh sb="0" eb="2">
      <t>ジョウジ</t>
    </rPh>
    <rPh sb="2" eb="3">
      <t>ブン</t>
    </rPh>
    <rPh sb="3" eb="5">
      <t>キホン</t>
    </rPh>
    <rPh sb="5" eb="7">
      <t>リョウキン</t>
    </rPh>
    <phoneticPr fontId="3"/>
  </si>
  <si>
    <t>予定使用電力量</t>
    <rPh sb="0" eb="2">
      <t>ヨテイ</t>
    </rPh>
    <rPh sb="2" eb="4">
      <t>シヨウ</t>
    </rPh>
    <rPh sb="4" eb="6">
      <t>デンリョク</t>
    </rPh>
    <rPh sb="6" eb="7">
      <t>リョウ</t>
    </rPh>
    <phoneticPr fontId="3"/>
  </si>
  <si>
    <t>夏季使用量</t>
    <rPh sb="0" eb="2">
      <t>カキ</t>
    </rPh>
    <rPh sb="2" eb="4">
      <t>シヨウ</t>
    </rPh>
    <rPh sb="4" eb="5">
      <t>リョウ</t>
    </rPh>
    <phoneticPr fontId="3"/>
  </si>
  <si>
    <t>夏季単価</t>
    <rPh sb="2" eb="4">
      <t>タンカ</t>
    </rPh>
    <phoneticPr fontId="3"/>
  </si>
  <si>
    <t>他季使用量</t>
    <rPh sb="2" eb="4">
      <t>シヨウ</t>
    </rPh>
    <rPh sb="4" eb="5">
      <t>リョウ</t>
    </rPh>
    <phoneticPr fontId="3"/>
  </si>
  <si>
    <t>他季単価</t>
    <rPh sb="2" eb="4">
      <t>タンカ</t>
    </rPh>
    <phoneticPr fontId="3"/>
  </si>
  <si>
    <t>電気量料金</t>
    <rPh sb="0" eb="2">
      <t>デンキ</t>
    </rPh>
    <rPh sb="2" eb="3">
      <t>リョウ</t>
    </rPh>
    <rPh sb="3" eb="5">
      <t>リョウキン</t>
    </rPh>
    <phoneticPr fontId="3"/>
  </si>
  <si>
    <r>
      <rPr>
        <sz val="8"/>
        <color theme="1"/>
        <rFont val="ＭＳ Ｐゴシック"/>
        <family val="3"/>
        <charset val="128"/>
        <scheme val="minor"/>
      </rPr>
      <t>月別電気料金金額
(税込)</t>
    </r>
    <r>
      <rPr>
        <sz val="9"/>
        <color theme="1"/>
        <rFont val="ＭＳ Ｐゴシック"/>
        <family val="2"/>
        <charset val="128"/>
        <scheme val="minor"/>
      </rPr>
      <t xml:space="preserve">
</t>
    </r>
    <r>
      <rPr>
        <sz val="6"/>
        <color theme="1"/>
        <rFont val="ＭＳ Ｐゴシック"/>
        <family val="3"/>
        <charset val="128"/>
        <scheme val="minor"/>
      </rPr>
      <t>※小数点以下切捨て</t>
    </r>
    <rPh sb="0" eb="2">
      <t>ツキベツ</t>
    </rPh>
    <rPh sb="2" eb="4">
      <t>デンキ</t>
    </rPh>
    <rPh sb="4" eb="6">
      <t>リョウキン</t>
    </rPh>
    <rPh sb="6" eb="8">
      <t>キンガク</t>
    </rPh>
    <rPh sb="9" eb="13">
      <t>ゼイコミ</t>
    </rPh>
    <rPh sb="15" eb="18">
      <t>ショウスウテン</t>
    </rPh>
    <rPh sb="18" eb="20">
      <t>イカ</t>
    </rPh>
    <rPh sb="20" eb="22">
      <t>キリス</t>
    </rPh>
    <phoneticPr fontId="3"/>
  </si>
  <si>
    <t>算定式</t>
    <rPh sb="0" eb="2">
      <t>サンテイ</t>
    </rPh>
    <rPh sb="2" eb="3">
      <t>シキ</t>
    </rPh>
    <phoneticPr fontId="3"/>
  </si>
  <si>
    <t>d=a*b*(185-c)/100</t>
    <phoneticPr fontId="3"/>
  </si>
  <si>
    <t>年合計</t>
    <rPh sb="0" eb="1">
      <t>ネン</t>
    </rPh>
    <rPh sb="1" eb="3">
      <t>ゴウケイ</t>
    </rPh>
    <phoneticPr fontId="3"/>
  </si>
  <si>
    <t>学校名</t>
    <rPh sb="0" eb="3">
      <t>ガッコウメイ</t>
    </rPh>
    <phoneticPr fontId="3"/>
  </si>
  <si>
    <t>単価</t>
    <rPh sb="0" eb="2">
      <t>タンカ</t>
    </rPh>
    <phoneticPr fontId="3"/>
  </si>
  <si>
    <t>契約箇所</t>
    <rPh sb="0" eb="2">
      <t>ケイヤク</t>
    </rPh>
    <rPh sb="2" eb="4">
      <t>カショ</t>
    </rPh>
    <phoneticPr fontId="3"/>
  </si>
  <si>
    <t>合計（税込）</t>
    <rPh sb="0" eb="2">
      <t>ゴウケイ</t>
    </rPh>
    <rPh sb="3" eb="5">
      <t>ゼイコ</t>
    </rPh>
    <phoneticPr fontId="3"/>
  </si>
  <si>
    <t>年間総価比較額（税抜）</t>
    <rPh sb="0" eb="1">
      <t>ネン</t>
    </rPh>
    <rPh sb="1" eb="2">
      <t>カン</t>
    </rPh>
    <rPh sb="2" eb="3">
      <t>ソウ</t>
    </rPh>
    <rPh sb="3" eb="4">
      <t>アタイ</t>
    </rPh>
    <rPh sb="4" eb="6">
      <t>ヒカク</t>
    </rPh>
    <rPh sb="6" eb="7">
      <t>ガク</t>
    </rPh>
    <rPh sb="8" eb="10">
      <t>ゼイヌキ</t>
    </rPh>
    <phoneticPr fontId="3"/>
  </si>
  <si>
    <t>（合計＊100/110)</t>
    <phoneticPr fontId="3"/>
  </si>
  <si>
    <t>年合計
（税込）  (円)</t>
    <rPh sb="0" eb="1">
      <t>ネン</t>
    </rPh>
    <rPh sb="1" eb="3">
      <t>ゴウケイ</t>
    </rPh>
    <phoneticPr fontId="3"/>
  </si>
  <si>
    <t>2月</t>
  </si>
  <si>
    <t>3月</t>
  </si>
  <si>
    <t>4月</t>
  </si>
  <si>
    <t>5月</t>
  </si>
  <si>
    <t>6月</t>
  </si>
  <si>
    <t>8月</t>
  </si>
  <si>
    <t>9月</t>
  </si>
  <si>
    <t>10月</t>
  </si>
  <si>
    <t>11月</t>
  </si>
  <si>
    <t>積算用調整</t>
    <rPh sb="0" eb="2">
      <t>セキサン</t>
    </rPh>
    <rPh sb="2" eb="3">
      <t>ヨウ</t>
    </rPh>
    <rPh sb="3" eb="5">
      <t>チョウセイ</t>
    </rPh>
    <phoneticPr fontId="3"/>
  </si>
  <si>
    <t>佐賀西高等学校</t>
  </si>
  <si>
    <t>唐津西高等学校</t>
  </si>
  <si>
    <t>伊万里高等学校</t>
  </si>
  <si>
    <t>神埼高等学校</t>
  </si>
  <si>
    <t>小城高等学校</t>
  </si>
  <si>
    <t>厳木高等学校</t>
  </si>
  <si>
    <t>太良高等学校</t>
  </si>
  <si>
    <t>唐津南高等学校</t>
  </si>
  <si>
    <t>佐賀農業高等学校</t>
  </si>
  <si>
    <t>佐賀工業高等学校</t>
  </si>
  <si>
    <t>有田工業高等学校</t>
  </si>
  <si>
    <t>牛津高等学校</t>
    <phoneticPr fontId="3"/>
  </si>
  <si>
    <t>ろう学校</t>
  </si>
  <si>
    <t>金立特別支援学校</t>
  </si>
  <si>
    <t>大和特別支援学校</t>
  </si>
  <si>
    <t>d=a*b*(185-c)/100*12</t>
    <phoneticPr fontId="3"/>
  </si>
  <si>
    <t>m=ROUNDDOWN(d+l,0)</t>
    <phoneticPr fontId="3"/>
  </si>
  <si>
    <t>黄色の部分だけ入力してください。</t>
    <rPh sb="0" eb="2">
      <t>キイロ</t>
    </rPh>
    <rPh sb="3" eb="5">
      <t>ブブン</t>
    </rPh>
    <rPh sb="7" eb="9">
      <t>ニュウリョク</t>
    </rPh>
    <phoneticPr fontId="3"/>
  </si>
  <si>
    <t>この金額はそれぞれの明細書とリンクしています。</t>
    <phoneticPr fontId="3"/>
  </si>
  <si>
    <t>佐賀東高等学校</t>
  </si>
  <si>
    <t>武雄高等学校</t>
  </si>
  <si>
    <t>武雄青陵中学校</t>
  </si>
  <si>
    <t>鹿島高等学校（赤門学舎）</t>
  </si>
  <si>
    <t>三養基高等学校</t>
  </si>
  <si>
    <t>唐津青翔高等学校</t>
  </si>
  <si>
    <t>白石高等学校（普通科キャンパス）</t>
  </si>
  <si>
    <t>高志館高等学校</t>
  </si>
  <si>
    <t>唐津工業高等学校</t>
  </si>
  <si>
    <t>嬉野高等学校（塩田校舎）</t>
  </si>
  <si>
    <t>佐賀商業高等学校</t>
  </si>
  <si>
    <t>唐津商業高等学校</t>
  </si>
  <si>
    <t>鳥栖商業高等学校</t>
  </si>
  <si>
    <t>白石高等学校（商業科キャンパス）</t>
  </si>
  <si>
    <t>鹿島高等学校（大手門学舎）</t>
  </si>
  <si>
    <t>牛津高等学校</t>
  </si>
  <si>
    <t>神埼清明高等学校</t>
  </si>
  <si>
    <t>多久高等学校</t>
  </si>
  <si>
    <t>嬉野高等学校（嬉野校舎）</t>
  </si>
  <si>
    <t>盲学校</t>
  </si>
  <si>
    <t>中原特別支援学校（本校舎）</t>
  </si>
  <si>
    <t>伊万里特別支援学校</t>
  </si>
  <si>
    <t>唐津特別支援学校</t>
  </si>
  <si>
    <t>うれしの特別支援学校</t>
  </si>
  <si>
    <t>致遠館高等学校・致遠館中学校</t>
    <phoneticPr fontId="3"/>
  </si>
  <si>
    <t>唐津東高等学校・唐津東中学校</t>
    <phoneticPr fontId="3"/>
  </si>
  <si>
    <t>鳥栖高等学校・香楠中学校</t>
    <phoneticPr fontId="3"/>
  </si>
  <si>
    <t>致遠館高等学校・致遠館中学校</t>
    <rPh sb="0" eb="1">
      <t>チ</t>
    </rPh>
    <rPh sb="1" eb="2">
      <t>エン</t>
    </rPh>
    <rPh sb="2" eb="3">
      <t>カン</t>
    </rPh>
    <rPh sb="3" eb="7">
      <t>コウトウガッコウ</t>
    </rPh>
    <rPh sb="8" eb="10">
      <t>チエン</t>
    </rPh>
    <rPh sb="10" eb="11">
      <t>カン</t>
    </rPh>
    <rPh sb="11" eb="14">
      <t>チュウガッコウ</t>
    </rPh>
    <phoneticPr fontId="3"/>
  </si>
  <si>
    <t>唐津西高等学校</t>
    <rPh sb="0" eb="2">
      <t>カラツ</t>
    </rPh>
    <rPh sb="2" eb="3">
      <t>ニシ</t>
    </rPh>
    <rPh sb="3" eb="5">
      <t>コウトウ</t>
    </rPh>
    <rPh sb="5" eb="7">
      <t>ガッコウ</t>
    </rPh>
    <phoneticPr fontId="3"/>
  </si>
  <si>
    <t>鳥栖高等学校・香楠中学校</t>
    <rPh sb="0" eb="2">
      <t>トス</t>
    </rPh>
    <rPh sb="2" eb="4">
      <t>コウトウ</t>
    </rPh>
    <rPh sb="4" eb="6">
      <t>ガッコウ</t>
    </rPh>
    <rPh sb="7" eb="10">
      <t>コウナンチュウ</t>
    </rPh>
    <rPh sb="10" eb="12">
      <t>ガッコウ</t>
    </rPh>
    <phoneticPr fontId="3"/>
  </si>
  <si>
    <t>伊万里高等学校</t>
    <rPh sb="0" eb="3">
      <t>イマリ</t>
    </rPh>
    <rPh sb="3" eb="7">
      <t>コウトウガッコウ</t>
    </rPh>
    <phoneticPr fontId="3"/>
  </si>
  <si>
    <t>武雄高等学校</t>
    <rPh sb="0" eb="2">
      <t>タケオ</t>
    </rPh>
    <rPh sb="2" eb="6">
      <t>コウトウガッコウ</t>
    </rPh>
    <phoneticPr fontId="3"/>
  </si>
  <si>
    <t>武雄青陵中学校</t>
    <rPh sb="0" eb="2">
      <t>タケオ</t>
    </rPh>
    <rPh sb="2" eb="4">
      <t>セイリョウ</t>
    </rPh>
    <rPh sb="4" eb="7">
      <t>チュウガッコウ</t>
    </rPh>
    <phoneticPr fontId="3"/>
  </si>
  <si>
    <t>鹿島高等学校（赤門学舎）</t>
    <rPh sb="0" eb="2">
      <t>カシマ</t>
    </rPh>
    <rPh sb="2" eb="6">
      <t>コウトウガッコウ</t>
    </rPh>
    <rPh sb="7" eb="9">
      <t>アカモン</t>
    </rPh>
    <rPh sb="9" eb="11">
      <t>ガクシャ</t>
    </rPh>
    <phoneticPr fontId="3"/>
  </si>
  <si>
    <t>三養基高等学校</t>
    <rPh sb="0" eb="3">
      <t>ミヤキ</t>
    </rPh>
    <rPh sb="3" eb="7">
      <t>コウトウガッコウ</t>
    </rPh>
    <phoneticPr fontId="3"/>
  </si>
  <si>
    <t>小城高等学校</t>
    <rPh sb="0" eb="2">
      <t>オギ</t>
    </rPh>
    <rPh sb="2" eb="6">
      <t>コウトウガッコウ</t>
    </rPh>
    <phoneticPr fontId="3"/>
  </si>
  <si>
    <t>厳木高等学校</t>
    <rPh sb="0" eb="2">
      <t>キュウラギ</t>
    </rPh>
    <rPh sb="2" eb="6">
      <t>コウトウガッコウ</t>
    </rPh>
    <phoneticPr fontId="3"/>
  </si>
  <si>
    <t>唐津青翔高等学校</t>
    <rPh sb="0" eb="2">
      <t>カラツ</t>
    </rPh>
    <rPh sb="2" eb="4">
      <t>セイショウ</t>
    </rPh>
    <rPh sb="4" eb="8">
      <t>コウトウガッコウ</t>
    </rPh>
    <phoneticPr fontId="3"/>
  </si>
  <si>
    <t>白石高等学校（普通科キャンパス）</t>
    <rPh sb="0" eb="2">
      <t>シロイシ</t>
    </rPh>
    <rPh sb="2" eb="4">
      <t>コウトウ</t>
    </rPh>
    <rPh sb="4" eb="6">
      <t>ガッコウ</t>
    </rPh>
    <rPh sb="7" eb="10">
      <t>フツウカ</t>
    </rPh>
    <phoneticPr fontId="3"/>
  </si>
  <si>
    <t>太良高等学校</t>
    <rPh sb="0" eb="2">
      <t>タラ</t>
    </rPh>
    <rPh sb="2" eb="6">
      <t>コウトウガッコウ</t>
    </rPh>
    <phoneticPr fontId="3"/>
  </si>
  <si>
    <t>唐津南高等学校</t>
    <rPh sb="0" eb="2">
      <t>カラツ</t>
    </rPh>
    <rPh sb="2" eb="3">
      <t>ミナミ</t>
    </rPh>
    <rPh sb="3" eb="7">
      <t>コウトウガッコウ</t>
    </rPh>
    <phoneticPr fontId="3"/>
  </si>
  <si>
    <t>高志館高等学校</t>
    <rPh sb="0" eb="1">
      <t>コウ</t>
    </rPh>
    <rPh sb="1" eb="2">
      <t>シ</t>
    </rPh>
    <rPh sb="2" eb="3">
      <t>カン</t>
    </rPh>
    <rPh sb="3" eb="7">
      <t>コウトウガッコウ</t>
    </rPh>
    <phoneticPr fontId="3"/>
  </si>
  <si>
    <t>佐賀農業高等学校</t>
    <rPh sb="0" eb="2">
      <t>サガ</t>
    </rPh>
    <rPh sb="2" eb="4">
      <t>ノウギョウ</t>
    </rPh>
    <rPh sb="4" eb="8">
      <t>コウトウガッコウ</t>
    </rPh>
    <phoneticPr fontId="3"/>
  </si>
  <si>
    <t>佐賀工業高等学校</t>
    <rPh sb="0" eb="2">
      <t>サガ</t>
    </rPh>
    <rPh sb="2" eb="8">
      <t>コウギョウコウトウガッコウ</t>
    </rPh>
    <phoneticPr fontId="3"/>
  </si>
  <si>
    <t>唐津工業高等学校</t>
    <rPh sb="0" eb="2">
      <t>カラツ</t>
    </rPh>
    <rPh sb="2" eb="4">
      <t>コウギョウ</t>
    </rPh>
    <rPh sb="4" eb="8">
      <t>コウトウガッコウ</t>
    </rPh>
    <phoneticPr fontId="3"/>
  </si>
  <si>
    <t>鳥栖工業高等学校</t>
    <rPh sb="0" eb="2">
      <t>トス</t>
    </rPh>
    <rPh sb="2" eb="8">
      <t>コウギョウコウトウガッコウ</t>
    </rPh>
    <phoneticPr fontId="3"/>
  </si>
  <si>
    <t>有田工業高等学校</t>
    <rPh sb="0" eb="2">
      <t>アリタ</t>
    </rPh>
    <rPh sb="2" eb="8">
      <t>コウギョウコウトウガッコウ</t>
    </rPh>
    <phoneticPr fontId="3"/>
  </si>
  <si>
    <t>嬉野高等学校（塩田校舎）</t>
    <rPh sb="0" eb="2">
      <t>ウレシノ</t>
    </rPh>
    <rPh sb="2" eb="6">
      <t>コウトウガッコウ</t>
    </rPh>
    <rPh sb="7" eb="9">
      <t>シオタ</t>
    </rPh>
    <rPh sb="9" eb="11">
      <t>コウシャ</t>
    </rPh>
    <phoneticPr fontId="3"/>
  </si>
  <si>
    <t>佐賀商業高等学校</t>
    <rPh sb="0" eb="2">
      <t>サガ</t>
    </rPh>
    <rPh sb="2" eb="4">
      <t>ショウギョウ</t>
    </rPh>
    <rPh sb="4" eb="8">
      <t>コウトウガッコウ</t>
    </rPh>
    <phoneticPr fontId="3"/>
  </si>
  <si>
    <t>唐津商業高等学校</t>
    <rPh sb="0" eb="2">
      <t>カラツ</t>
    </rPh>
    <rPh sb="2" eb="4">
      <t>ショウギョウ</t>
    </rPh>
    <rPh sb="4" eb="6">
      <t>コウトウ</t>
    </rPh>
    <rPh sb="6" eb="8">
      <t>ガッコウ</t>
    </rPh>
    <phoneticPr fontId="3"/>
  </si>
  <si>
    <t>鳥栖商業高等学校</t>
    <rPh sb="0" eb="2">
      <t>トス</t>
    </rPh>
    <rPh sb="2" eb="8">
      <t>ショウギョウコウトウガッコウ</t>
    </rPh>
    <phoneticPr fontId="3"/>
  </si>
  <si>
    <t>白石高等学校（商業科キャンパス）</t>
    <rPh sb="0" eb="2">
      <t>シロイシ</t>
    </rPh>
    <rPh sb="2" eb="6">
      <t>コウトウガッコウ</t>
    </rPh>
    <rPh sb="7" eb="9">
      <t>ショウギョウ</t>
    </rPh>
    <rPh sb="9" eb="10">
      <t>カ</t>
    </rPh>
    <phoneticPr fontId="3"/>
  </si>
  <si>
    <t>鹿島高等学校（大手門学舎）</t>
    <rPh sb="0" eb="2">
      <t>カシマ</t>
    </rPh>
    <rPh sb="2" eb="4">
      <t>コウトウ</t>
    </rPh>
    <rPh sb="4" eb="6">
      <t>ガッコウ</t>
    </rPh>
    <rPh sb="7" eb="10">
      <t>オオテモン</t>
    </rPh>
    <rPh sb="10" eb="12">
      <t>ガクシャ</t>
    </rPh>
    <phoneticPr fontId="3"/>
  </si>
  <si>
    <t>神埼清明高等学校</t>
    <rPh sb="0" eb="2">
      <t>カンザキ</t>
    </rPh>
    <rPh sb="2" eb="4">
      <t>セイメイ</t>
    </rPh>
    <rPh sb="4" eb="8">
      <t>コウトウガッコウ</t>
    </rPh>
    <phoneticPr fontId="3"/>
  </si>
  <si>
    <t>多久高等学校</t>
    <rPh sb="0" eb="2">
      <t>タク</t>
    </rPh>
    <rPh sb="2" eb="6">
      <t>コウトウガッコウ</t>
    </rPh>
    <phoneticPr fontId="3"/>
  </si>
  <si>
    <t>嬉野高等学校（嬉野校舎）</t>
    <rPh sb="0" eb="2">
      <t>ウレシノ</t>
    </rPh>
    <rPh sb="2" eb="6">
      <t>コウトウガッコウ</t>
    </rPh>
    <rPh sb="7" eb="9">
      <t>ウレシノ</t>
    </rPh>
    <rPh sb="9" eb="11">
      <t>コウシャ</t>
    </rPh>
    <phoneticPr fontId="3"/>
  </si>
  <si>
    <t>盲学校</t>
    <rPh sb="0" eb="1">
      <t>モウ</t>
    </rPh>
    <rPh sb="1" eb="3">
      <t>ガッコウ</t>
    </rPh>
    <phoneticPr fontId="3"/>
  </si>
  <si>
    <t>ろう学校</t>
    <rPh sb="2" eb="4">
      <t>ガッコウ</t>
    </rPh>
    <phoneticPr fontId="3"/>
  </si>
  <si>
    <t>金立特別支援学校</t>
    <rPh sb="0" eb="1">
      <t>キン</t>
    </rPh>
    <rPh sb="1" eb="2">
      <t>タ</t>
    </rPh>
    <rPh sb="2" eb="4">
      <t>トクベツ</t>
    </rPh>
    <rPh sb="4" eb="6">
      <t>シエン</t>
    </rPh>
    <rPh sb="6" eb="8">
      <t>ガッコウ</t>
    </rPh>
    <phoneticPr fontId="3"/>
  </si>
  <si>
    <t>大和特別支援学校</t>
    <rPh sb="0" eb="2">
      <t>ヤマト</t>
    </rPh>
    <rPh sb="2" eb="8">
      <t>トクベツシエンガッコウ</t>
    </rPh>
    <phoneticPr fontId="3"/>
  </si>
  <si>
    <t>中原特別支援学校（本校舎）</t>
    <rPh sb="0" eb="8">
      <t>ナカバルトクベツシエンガッコウ</t>
    </rPh>
    <rPh sb="9" eb="10">
      <t>ホン</t>
    </rPh>
    <rPh sb="10" eb="12">
      <t>コウシャ</t>
    </rPh>
    <phoneticPr fontId="3"/>
  </si>
  <si>
    <t>伊万里特別支援学校</t>
    <rPh sb="0" eb="3">
      <t>イマリ</t>
    </rPh>
    <rPh sb="3" eb="5">
      <t>トクベツ</t>
    </rPh>
    <rPh sb="5" eb="9">
      <t>シエンガッコウ</t>
    </rPh>
    <phoneticPr fontId="3"/>
  </si>
  <si>
    <t>唐津特別支援学校</t>
    <rPh sb="0" eb="2">
      <t>カラツ</t>
    </rPh>
    <rPh sb="2" eb="8">
      <t>トクベツシエンガッコウ</t>
    </rPh>
    <phoneticPr fontId="3"/>
  </si>
  <si>
    <t>うれしの特別支援学校</t>
    <rPh sb="4" eb="6">
      <t>トクベツ</t>
    </rPh>
    <rPh sb="6" eb="10">
      <t>シエンガッコウ</t>
    </rPh>
    <phoneticPr fontId="3"/>
  </si>
  <si>
    <t>鳥栖工業高等学校</t>
    <phoneticPr fontId="3"/>
  </si>
  <si>
    <t>契約電力
(常時)</t>
    <rPh sb="0" eb="2">
      <t>ケイヤク</t>
    </rPh>
    <rPh sb="2" eb="4">
      <t>デンリョク</t>
    </rPh>
    <rPh sb="6" eb="8">
      <t>ジョウジ</t>
    </rPh>
    <phoneticPr fontId="3"/>
  </si>
  <si>
    <t>使用電力量</t>
    <rPh sb="0" eb="2">
      <t>シヨウ</t>
    </rPh>
    <rPh sb="2" eb="4">
      <t>デンリョク</t>
    </rPh>
    <rPh sb="4" eb="5">
      <t>リョウ</t>
    </rPh>
    <phoneticPr fontId="3"/>
  </si>
  <si>
    <t>佐賀東高等学校</t>
    <rPh sb="0" eb="2">
      <t>サガ</t>
    </rPh>
    <rPh sb="2" eb="3">
      <t>ヒガシ</t>
    </rPh>
    <rPh sb="3" eb="7">
      <t>コウトウガッコウ</t>
    </rPh>
    <phoneticPr fontId="3"/>
  </si>
  <si>
    <t>佐賀西高等学校</t>
    <rPh sb="2" eb="3">
      <t>ニシ</t>
    </rPh>
    <phoneticPr fontId="3"/>
  </si>
  <si>
    <t>唐津東高等学校・唐津東中学校</t>
    <rPh sb="0" eb="2">
      <t>カラツ</t>
    </rPh>
    <rPh sb="2" eb="3">
      <t>ヒガシ</t>
    </rPh>
    <rPh sb="3" eb="5">
      <t>コウトウ</t>
    </rPh>
    <rPh sb="5" eb="7">
      <t>ガッコウ</t>
    </rPh>
    <rPh sb="8" eb="11">
      <t>カラツヒガシ</t>
    </rPh>
    <rPh sb="11" eb="14">
      <t>チュウガッコウ</t>
    </rPh>
    <phoneticPr fontId="30"/>
  </si>
  <si>
    <r>
      <t>基本料金単価</t>
    </r>
    <r>
      <rPr>
        <b/>
        <sz val="11"/>
        <color rgb="FFFF0000"/>
        <rFont val="ＭＳ Ｐゴシック"/>
        <family val="3"/>
        <charset val="128"/>
      </rPr>
      <t xml:space="preserve">（税込）　 </t>
    </r>
    <r>
      <rPr>
        <u/>
        <sz val="11"/>
        <color rgb="FFFF0000"/>
        <rFont val="ＭＳ Ｐゴシック"/>
        <family val="3"/>
        <charset val="128"/>
      </rPr>
      <t>※小数点第2位まで</t>
    </r>
    <rPh sb="0" eb="2">
      <t>キホン</t>
    </rPh>
    <rPh sb="2" eb="4">
      <t>リョウキン</t>
    </rPh>
    <rPh sb="4" eb="6">
      <t>タンカ</t>
    </rPh>
    <rPh sb="7" eb="9">
      <t>ゼイコミ</t>
    </rPh>
    <rPh sb="13" eb="16">
      <t>ショウスウテン</t>
    </rPh>
    <rPh sb="16" eb="17">
      <t>ダイ</t>
    </rPh>
    <rPh sb="18" eb="19">
      <t>イ</t>
    </rPh>
    <phoneticPr fontId="30"/>
  </si>
  <si>
    <t>単価</t>
    <rPh sb="0" eb="2">
      <t>タンカ</t>
    </rPh>
    <phoneticPr fontId="30"/>
  </si>
  <si>
    <t>黄色の部分だけ入力してください。</t>
    <rPh sb="0" eb="2">
      <t>キイロ</t>
    </rPh>
    <rPh sb="3" eb="5">
      <t>ブブン</t>
    </rPh>
    <rPh sb="7" eb="9">
      <t>ニュウリョク</t>
    </rPh>
    <phoneticPr fontId="30"/>
  </si>
  <si>
    <t>円/kW月</t>
    <rPh sb="0" eb="1">
      <t>エン</t>
    </rPh>
    <rPh sb="4" eb="5">
      <t>ツキ</t>
    </rPh>
    <phoneticPr fontId="30"/>
  </si>
  <si>
    <r>
      <t>電力量料金単価</t>
    </r>
    <r>
      <rPr>
        <b/>
        <sz val="11"/>
        <color rgb="FFFF0000"/>
        <rFont val="ＭＳ Ｐゴシック"/>
        <family val="3"/>
        <charset val="128"/>
      </rPr>
      <t>（税込）　</t>
    </r>
    <r>
      <rPr>
        <u/>
        <sz val="11"/>
        <color rgb="FFFF0000"/>
        <rFont val="ＭＳ Ｐゴシック"/>
        <family val="3"/>
        <charset val="128"/>
      </rPr>
      <t>※小数点第2位まで</t>
    </r>
    <rPh sb="0" eb="2">
      <t>デンリョク</t>
    </rPh>
    <rPh sb="2" eb="3">
      <t>リョウ</t>
    </rPh>
    <rPh sb="3" eb="5">
      <t>リョウキン</t>
    </rPh>
    <rPh sb="5" eb="7">
      <t>タンカ</t>
    </rPh>
    <rPh sb="8" eb="10">
      <t>ゼイコミ</t>
    </rPh>
    <phoneticPr fontId="30"/>
  </si>
  <si>
    <t>夏季(7,8,9月)</t>
    <phoneticPr fontId="30"/>
  </si>
  <si>
    <t>他季(7,8,9月以外)</t>
    <rPh sb="0" eb="1">
      <t>ホカ</t>
    </rPh>
    <rPh sb="1" eb="2">
      <t>キ</t>
    </rPh>
    <rPh sb="8" eb="9">
      <t>ガツ</t>
    </rPh>
    <rPh sb="9" eb="11">
      <t>イガイ</t>
    </rPh>
    <phoneticPr fontId="30"/>
  </si>
  <si>
    <t>円/kWh</t>
    <rPh sb="0" eb="1">
      <t>エン</t>
    </rPh>
    <phoneticPr fontId="30"/>
  </si>
  <si>
    <t>月</t>
    <rPh sb="0" eb="1">
      <t>ツキ</t>
    </rPh>
    <phoneticPr fontId="30"/>
  </si>
  <si>
    <t>契約電力
(常時)</t>
    <rPh sb="0" eb="2">
      <t>ケイヤク</t>
    </rPh>
    <rPh sb="2" eb="4">
      <t>デンリョク</t>
    </rPh>
    <rPh sb="6" eb="8">
      <t>ジョウジ</t>
    </rPh>
    <phoneticPr fontId="30"/>
  </si>
  <si>
    <t>常時分
基本料金単価</t>
    <rPh sb="0" eb="2">
      <t>ジョウジ</t>
    </rPh>
    <rPh sb="2" eb="3">
      <t>ブン</t>
    </rPh>
    <rPh sb="4" eb="6">
      <t>キホン</t>
    </rPh>
    <rPh sb="6" eb="8">
      <t>リョウキン</t>
    </rPh>
    <rPh sb="8" eb="10">
      <t>タンカ</t>
    </rPh>
    <phoneticPr fontId="30"/>
  </si>
  <si>
    <t>力率</t>
    <rPh sb="0" eb="2">
      <t>リキリツ</t>
    </rPh>
    <phoneticPr fontId="30"/>
  </si>
  <si>
    <t>常時分基本料金</t>
    <rPh sb="0" eb="2">
      <t>ジョウジ</t>
    </rPh>
    <rPh sb="2" eb="3">
      <t>ブン</t>
    </rPh>
    <rPh sb="3" eb="5">
      <t>キホン</t>
    </rPh>
    <rPh sb="5" eb="7">
      <t>リョウキン</t>
    </rPh>
    <phoneticPr fontId="30"/>
  </si>
  <si>
    <t>使用電力量</t>
    <rPh sb="0" eb="2">
      <t>シヨウ</t>
    </rPh>
    <rPh sb="2" eb="4">
      <t>デンリョク</t>
    </rPh>
    <rPh sb="4" eb="5">
      <t>リョウ</t>
    </rPh>
    <phoneticPr fontId="30"/>
  </si>
  <si>
    <t>夏季使用量</t>
    <rPh sb="0" eb="2">
      <t>カキ</t>
    </rPh>
    <rPh sb="2" eb="4">
      <t>シヨウ</t>
    </rPh>
    <rPh sb="4" eb="5">
      <t>リョウ</t>
    </rPh>
    <phoneticPr fontId="30"/>
  </si>
  <si>
    <t>夏季単価</t>
    <rPh sb="2" eb="4">
      <t>タンカ</t>
    </rPh>
    <phoneticPr fontId="30"/>
  </si>
  <si>
    <t>他季使用量</t>
    <rPh sb="2" eb="4">
      <t>シヨウ</t>
    </rPh>
    <rPh sb="4" eb="5">
      <t>リョウ</t>
    </rPh>
    <phoneticPr fontId="30"/>
  </si>
  <si>
    <t>他季単価</t>
    <rPh sb="2" eb="4">
      <t>タンカ</t>
    </rPh>
    <phoneticPr fontId="30"/>
  </si>
  <si>
    <t>電気量料金</t>
    <rPh sb="0" eb="2">
      <t>デンキ</t>
    </rPh>
    <rPh sb="2" eb="3">
      <t>リョウ</t>
    </rPh>
    <rPh sb="3" eb="5">
      <t>リョウキン</t>
    </rPh>
    <phoneticPr fontId="30"/>
  </si>
  <si>
    <r>
      <rPr>
        <sz val="8"/>
        <color rgb="FF000000"/>
        <rFont val="ＭＳ Ｐゴシック"/>
        <family val="3"/>
        <charset val="128"/>
      </rPr>
      <t>月別電気料金金額
(税込)</t>
    </r>
    <r>
      <rPr>
        <sz val="9"/>
        <color rgb="FF000000"/>
        <rFont val="ＭＳ Ｐゴシック"/>
        <family val="2"/>
        <charset val="128"/>
      </rPr>
      <t xml:space="preserve">
</t>
    </r>
    <r>
      <rPr>
        <sz val="6"/>
        <color rgb="FF000000"/>
        <rFont val="ＭＳ Ｐゴシック"/>
        <family val="3"/>
        <charset val="128"/>
      </rPr>
      <t>※小数点以下切捨て</t>
    </r>
    <rPh sb="0" eb="2">
      <t>ツキベツ</t>
    </rPh>
    <rPh sb="2" eb="4">
      <t>デンキ</t>
    </rPh>
    <rPh sb="4" eb="6">
      <t>リョウキン</t>
    </rPh>
    <rPh sb="6" eb="8">
      <t>キンガク</t>
    </rPh>
    <rPh sb="9" eb="13">
      <t>ゼイコミ</t>
    </rPh>
    <rPh sb="15" eb="18">
      <t>ショウスウテン</t>
    </rPh>
    <rPh sb="18" eb="20">
      <t>イカ</t>
    </rPh>
    <rPh sb="20" eb="22">
      <t>キリス</t>
    </rPh>
    <phoneticPr fontId="30"/>
  </si>
  <si>
    <t>kw</t>
    <phoneticPr fontId="30"/>
  </si>
  <si>
    <t>円/kW月</t>
    <phoneticPr fontId="30"/>
  </si>
  <si>
    <t>％</t>
    <phoneticPr fontId="30"/>
  </si>
  <si>
    <t>円</t>
    <rPh sb="0" eb="1">
      <t>エン</t>
    </rPh>
    <phoneticPr fontId="30"/>
  </si>
  <si>
    <t>kWh</t>
    <phoneticPr fontId="30"/>
  </si>
  <si>
    <t>円/kWh</t>
    <phoneticPr fontId="30"/>
  </si>
  <si>
    <t>算定式</t>
    <rPh sb="0" eb="2">
      <t>サンテイ</t>
    </rPh>
    <rPh sb="2" eb="3">
      <t>シキ</t>
    </rPh>
    <phoneticPr fontId="30"/>
  </si>
  <si>
    <t>a</t>
    <phoneticPr fontId="30"/>
  </si>
  <si>
    <t>b</t>
    <phoneticPr fontId="30"/>
  </si>
  <si>
    <t>c</t>
    <phoneticPr fontId="30"/>
  </si>
  <si>
    <t>d=a*b*(185-c)/100</t>
    <phoneticPr fontId="30"/>
  </si>
  <si>
    <t>e=f+h</t>
    <phoneticPr fontId="30"/>
  </si>
  <si>
    <t>f</t>
    <phoneticPr fontId="30"/>
  </si>
  <si>
    <t>g</t>
    <phoneticPr fontId="30"/>
  </si>
  <si>
    <t>h</t>
    <phoneticPr fontId="30"/>
  </si>
  <si>
    <t>i</t>
    <phoneticPr fontId="30"/>
  </si>
  <si>
    <t>l=f*g+h*i</t>
    <phoneticPr fontId="30"/>
  </si>
  <si>
    <t>m=ROUNDDOWN(d+l,0)</t>
    <phoneticPr fontId="30"/>
  </si>
  <si>
    <t>年合計</t>
    <rPh sb="0" eb="1">
      <t>ネン</t>
    </rPh>
    <rPh sb="1" eb="3">
      <t>ゴウケイ</t>
    </rPh>
    <phoneticPr fontId="30"/>
  </si>
  <si>
    <t>　・　「夏季」とは７月1日から９月30日までの期間をいいます。「他季」とは「夏季」以外の期間をいいます。</t>
    <phoneticPr fontId="30"/>
  </si>
  <si>
    <t>　・　燃料調整額、再エネ可能エネルギー発電促進賦課金は除く。</t>
    <phoneticPr fontId="30"/>
  </si>
  <si>
    <t>積算用調整</t>
    <rPh sb="0" eb="2">
      <t>セキサン</t>
    </rPh>
    <rPh sb="2" eb="3">
      <t>ヨウ</t>
    </rPh>
    <rPh sb="3" eb="5">
      <t>チョウセイ</t>
    </rPh>
    <phoneticPr fontId="30"/>
  </si>
  <si>
    <t>d=a*b*(185-c)/100*12</t>
    <phoneticPr fontId="30"/>
  </si>
  <si>
    <t>m=d+l</t>
    <phoneticPr fontId="30"/>
  </si>
  <si>
    <t>※ 積算内訳書、明細書は入札書と同封してください。（積算内訳書、明細書を添付してない入札書は無効となります。）</t>
    <rPh sb="2" eb="4">
      <t>セキサン</t>
    </rPh>
    <rPh sb="4" eb="7">
      <t>ウチワケショ</t>
    </rPh>
    <rPh sb="8" eb="11">
      <t>メイサイショ</t>
    </rPh>
    <rPh sb="12" eb="14">
      <t>ニュウサツ</t>
    </rPh>
    <rPh sb="14" eb="15">
      <t>ショ</t>
    </rPh>
    <rPh sb="16" eb="18">
      <t>ドウフウ</t>
    </rPh>
    <rPh sb="26" eb="28">
      <t>セキサン</t>
    </rPh>
    <rPh sb="28" eb="31">
      <t>ウチワケショ</t>
    </rPh>
    <rPh sb="32" eb="35">
      <t>メイサイショ</t>
    </rPh>
    <rPh sb="36" eb="38">
      <t>テンプ</t>
    </rPh>
    <rPh sb="42" eb="44">
      <t>ニュウサツ</t>
    </rPh>
    <rPh sb="44" eb="45">
      <t>ショ</t>
    </rPh>
    <rPh sb="46" eb="48">
      <t>ムコウ</t>
    </rPh>
    <phoneticPr fontId="3"/>
  </si>
  <si>
    <t>※ 積算内訳書はA4、明細書はA3で印刷をお願いします。</t>
    <rPh sb="18" eb="20">
      <t>インサツ</t>
    </rPh>
    <rPh sb="22" eb="23">
      <t>ネガ</t>
    </rPh>
    <phoneticPr fontId="3"/>
  </si>
  <si>
    <t>m</t>
    <phoneticPr fontId="3"/>
  </si>
  <si>
    <t>神埼高等学校</t>
    <rPh sb="0" eb="2">
      <t>カンザキ</t>
    </rPh>
    <rPh sb="2" eb="6">
      <t>コウトウガッコウ</t>
    </rPh>
    <phoneticPr fontId="3"/>
  </si>
  <si>
    <t>伊万里実業高等学校（農林キャンパス）</t>
    <rPh sb="0" eb="3">
      <t>イマリ</t>
    </rPh>
    <rPh sb="3" eb="5">
      <t>ジツギョウ</t>
    </rPh>
    <rPh sb="5" eb="9">
      <t>コウトウガッコウ</t>
    </rPh>
    <rPh sb="10" eb="12">
      <t>ノウリン</t>
    </rPh>
    <phoneticPr fontId="3"/>
  </si>
  <si>
    <t>伊万里実業高等学校（商業キャンパス）</t>
    <rPh sb="0" eb="3">
      <t>イマリ</t>
    </rPh>
    <rPh sb="3" eb="5">
      <t>ジツギョウ</t>
    </rPh>
    <rPh sb="5" eb="7">
      <t>コウトウ</t>
    </rPh>
    <rPh sb="7" eb="9">
      <t>ガッコウ</t>
    </rPh>
    <rPh sb="10" eb="12">
      <t>ショウギョウ</t>
    </rPh>
    <phoneticPr fontId="3"/>
  </si>
  <si>
    <t>番号</t>
    <rPh sb="0" eb="2">
      <t>バンゴウ</t>
    </rPh>
    <phoneticPr fontId="3"/>
  </si>
  <si>
    <t>伊万里実業高等学校（農林キャンパス）</t>
    <rPh sb="3" eb="5">
      <t>ジツギョウ</t>
    </rPh>
    <rPh sb="10" eb="12">
      <t>ノウリン</t>
    </rPh>
    <phoneticPr fontId="3"/>
  </si>
  <si>
    <t>伊万里実業高等学校（商業キャンパス）</t>
    <rPh sb="3" eb="5">
      <t>ジツギョウ</t>
    </rPh>
    <rPh sb="10" eb="12">
      <t>ショウギョウ</t>
    </rPh>
    <phoneticPr fontId="3"/>
  </si>
  <si>
    <t>12月</t>
  </si>
  <si>
    <t>入　　札　　書</t>
    <rPh sb="0" eb="1">
      <t>ニュウサツ</t>
    </rPh>
    <rPh sb="3" eb="4">
      <t>ニュウサツ</t>
    </rPh>
    <rPh sb="6" eb="7">
      <t>ショ</t>
    </rPh>
    <phoneticPr fontId="47"/>
  </si>
  <si>
    <t>収支等命令者　　様</t>
  </si>
  <si>
    <t>に基づく年間総価比較額として佐賀県財務規則を遵守し、入札いたします。</t>
    <rPh sb="1" eb="2">
      <t>モト</t>
    </rPh>
    <rPh sb="4" eb="6">
      <t>ネンカン</t>
    </rPh>
    <rPh sb="6" eb="7">
      <t>ソウ</t>
    </rPh>
    <rPh sb="7" eb="8">
      <t>アタイ</t>
    </rPh>
    <rPh sb="8" eb="10">
      <t>ヒカク</t>
    </rPh>
    <rPh sb="10" eb="11">
      <t>ガク</t>
    </rPh>
    <rPh sb="14" eb="17">
      <t>サガケン</t>
    </rPh>
    <rPh sb="17" eb="21">
      <t>ザイムキソク</t>
    </rPh>
    <rPh sb="22" eb="24">
      <t>ジュンシュ</t>
    </rPh>
    <rPh sb="26" eb="28">
      <t>ニュウサツ</t>
    </rPh>
    <phoneticPr fontId="51"/>
  </si>
  <si>
    <t>なお、下記入札金額は取引に係る消費税額及び地方消費税額を含まない金額</t>
    <rPh sb="5" eb="7">
      <t>ニュウサツ</t>
    </rPh>
    <phoneticPr fontId="47"/>
  </si>
  <si>
    <t>です。</t>
    <phoneticPr fontId="47"/>
  </si>
  <si>
    <t>←この金額は自動で入力されます。</t>
    <rPh sb="6" eb="8">
      <t>ジドウ</t>
    </rPh>
    <rPh sb="9" eb="11">
      <t>ニュウリョク</t>
    </rPh>
    <phoneticPr fontId="3"/>
  </si>
  <si>
    <t>入札金額</t>
    <rPh sb="0" eb="2">
      <t>ニュウサツ</t>
    </rPh>
    <phoneticPr fontId="47"/>
  </si>
  <si>
    <t>件名</t>
    <rPh sb="0" eb="2">
      <t>ケンメイ</t>
    </rPh>
    <phoneticPr fontId="47"/>
  </si>
  <si>
    <t>供給場所</t>
    <rPh sb="0" eb="2">
      <t>キョウキュウ</t>
    </rPh>
    <phoneticPr fontId="47"/>
  </si>
  <si>
    <t>佐賀県内</t>
    <rPh sb="0" eb="3">
      <t>サガケン</t>
    </rPh>
    <rPh sb="3" eb="4">
      <t>ナイ</t>
    </rPh>
    <phoneticPr fontId="3"/>
  </si>
  <si>
    <t>　　令和　　　年　　　月　　　日</t>
    <rPh sb="2" eb="4">
      <t>レイワ</t>
    </rPh>
    <phoneticPr fontId="51"/>
  </si>
  <si>
    <t>入札者</t>
  </si>
  <si>
    <t>所在地</t>
    <rPh sb="0" eb="3">
      <t>ショザイチ</t>
    </rPh>
    <phoneticPr fontId="51"/>
  </si>
  <si>
    <t>商号又は名称</t>
  </si>
  <si>
    <t>代理人氏名（自署）</t>
    <rPh sb="0" eb="3">
      <t>ダイリニン</t>
    </rPh>
    <rPh sb="3" eb="5">
      <t>シメイ</t>
    </rPh>
    <rPh sb="6" eb="8">
      <t>ジショ</t>
    </rPh>
    <phoneticPr fontId="3"/>
  </si>
  <si>
    <t>※</t>
    <phoneticPr fontId="3"/>
  </si>
  <si>
    <t>※ 内訳書、明細書は入札書と同封してください。（内訳書、明細書を添付してない入札書は無効となります。）</t>
    <rPh sb="2" eb="5">
      <t>ウチワケショ</t>
    </rPh>
    <rPh sb="6" eb="9">
      <t>メイサイショ</t>
    </rPh>
    <rPh sb="10" eb="12">
      <t>ニュウサツ</t>
    </rPh>
    <rPh sb="12" eb="13">
      <t>ショ</t>
    </rPh>
    <rPh sb="14" eb="16">
      <t>ドウフウ</t>
    </rPh>
    <rPh sb="24" eb="27">
      <t>ウチワケショ</t>
    </rPh>
    <rPh sb="28" eb="31">
      <t>メイサイショ</t>
    </rPh>
    <rPh sb="32" eb="34">
      <t>テンプ</t>
    </rPh>
    <rPh sb="38" eb="40">
      <t>ニュウサツ</t>
    </rPh>
    <rPh sb="40" eb="41">
      <t>ショ</t>
    </rPh>
    <rPh sb="42" eb="44">
      <t>ムコウ</t>
    </rPh>
    <phoneticPr fontId="3"/>
  </si>
  <si>
    <t>※　入札書・内訳書の表紙はA4、明細書はA3で印刷をお願いします。</t>
    <rPh sb="2" eb="4">
      <t>ニュウサツ</t>
    </rPh>
    <rPh sb="4" eb="5">
      <t>ショ</t>
    </rPh>
    <rPh sb="6" eb="9">
      <t>ウチワケショ</t>
    </rPh>
    <rPh sb="10" eb="12">
      <t>ヒョウシ</t>
    </rPh>
    <rPh sb="16" eb="19">
      <t>メイサイショ</t>
    </rPh>
    <rPh sb="23" eb="25">
      <t>インサツ</t>
    </rPh>
    <rPh sb="27" eb="28">
      <t>ネガ</t>
    </rPh>
    <phoneticPr fontId="3"/>
  </si>
  <si>
    <t>　※このシートは入札書に添付しないでください</t>
    <phoneticPr fontId="3"/>
  </si>
  <si>
    <t>　私的独占の禁止及び公正取引の確保に関する法律（昭和２２年法律第５４号）</t>
    <rPh sb="1" eb="3">
      <t>シテキ</t>
    </rPh>
    <rPh sb="3" eb="5">
      <t>ドクセン</t>
    </rPh>
    <rPh sb="6" eb="8">
      <t>キンシ</t>
    </rPh>
    <rPh sb="8" eb="9">
      <t>オヨ</t>
    </rPh>
    <rPh sb="10" eb="12">
      <t>コウセイ</t>
    </rPh>
    <rPh sb="12" eb="14">
      <t>トリヒキ</t>
    </rPh>
    <rPh sb="15" eb="17">
      <t>カクホ</t>
    </rPh>
    <rPh sb="18" eb="19">
      <t>カン</t>
    </rPh>
    <rPh sb="21" eb="23">
      <t>ホウリツ</t>
    </rPh>
    <rPh sb="24" eb="26">
      <t>ショウワ</t>
    </rPh>
    <rPh sb="28" eb="29">
      <t>ネン</t>
    </rPh>
    <rPh sb="29" eb="31">
      <t>ホウリツ</t>
    </rPh>
    <rPh sb="31" eb="32">
      <t>ダイ</t>
    </rPh>
    <rPh sb="34" eb="35">
      <t>ゴウ</t>
    </rPh>
    <phoneticPr fontId="3"/>
  </si>
  <si>
    <t>に抵触する行為は行っていません。</t>
    <phoneticPr fontId="3"/>
  </si>
  <si>
    <t>令和８年7月</t>
    <rPh sb="0" eb="2">
      <t>レイワ</t>
    </rPh>
    <rPh sb="3" eb="4">
      <t>ネン</t>
    </rPh>
    <phoneticPr fontId="3"/>
  </si>
  <si>
    <t>令和９年1月</t>
    <rPh sb="0" eb="2">
      <t>レイワ</t>
    </rPh>
    <rPh sb="3" eb="4">
      <t>ネン</t>
    </rPh>
    <rPh sb="5" eb="6">
      <t>ツキ</t>
    </rPh>
    <phoneticPr fontId="3"/>
  </si>
  <si>
    <t>◆積算内訳書（令和８年 佐賀県立学校電力供給）</t>
    <rPh sb="1" eb="3">
      <t>セキサン</t>
    </rPh>
    <rPh sb="3" eb="6">
      <t>ウチワケショ</t>
    </rPh>
    <rPh sb="7" eb="9">
      <t>レイワ</t>
    </rPh>
    <rPh sb="10" eb="11">
      <t>ネン</t>
    </rPh>
    <rPh sb="12" eb="15">
      <t>サガケン</t>
    </rPh>
    <rPh sb="15" eb="16">
      <t>リツ</t>
    </rPh>
    <rPh sb="16" eb="18">
      <t>ガッコウ</t>
    </rPh>
    <rPh sb="18" eb="20">
      <t>デンリョク</t>
    </rPh>
    <rPh sb="20" eb="22">
      <t>キョウキュウ</t>
    </rPh>
    <phoneticPr fontId="3"/>
  </si>
  <si>
    <t>佐賀北高等学校・彩志学舎中学校</t>
    <rPh sb="8" eb="12">
      <t>サイシガクシャ</t>
    </rPh>
    <rPh sb="12" eb="15">
      <t>チュウガッコウ</t>
    </rPh>
    <phoneticPr fontId="3"/>
  </si>
  <si>
    <t>佐賀北高等学校・彩志学舎中学校</t>
    <rPh sb="0" eb="2">
      <t>サガ</t>
    </rPh>
    <rPh sb="2" eb="3">
      <t>キタ</t>
    </rPh>
    <rPh sb="3" eb="7">
      <t>コウトウガッコウ</t>
    </rPh>
    <rPh sb="8" eb="12">
      <t>サイシガクシャ</t>
    </rPh>
    <rPh sb="12" eb="15">
      <t>チュウガッコウ</t>
    </rPh>
    <phoneticPr fontId="3"/>
  </si>
  <si>
    <t>入札書作成について（補足）</t>
    <phoneticPr fontId="3"/>
  </si>
  <si>
    <t>・</t>
    <phoneticPr fontId="3"/>
  </si>
  <si>
    <t>入札の積算内訳書として様式１を使用し、学校別明細書１～４５の</t>
    <rPh sb="3" eb="5">
      <t>セキサン</t>
    </rPh>
    <rPh sb="5" eb="8">
      <t>ウチワケショ</t>
    </rPh>
    <rPh sb="19" eb="21">
      <t>ガッコウ</t>
    </rPh>
    <rPh sb="21" eb="22">
      <t>ベツ</t>
    </rPh>
    <rPh sb="22" eb="25">
      <t>メイサイショ</t>
    </rPh>
    <phoneticPr fontId="3"/>
  </si>
  <si>
    <r>
      <t>基本料金</t>
    </r>
    <r>
      <rPr>
        <sz val="14"/>
        <color theme="1"/>
        <rFont val="Century"/>
        <family val="1"/>
      </rPr>
      <t>(</t>
    </r>
    <r>
      <rPr>
        <sz val="14"/>
        <color theme="1"/>
        <rFont val="ＭＳ 明朝"/>
        <family val="1"/>
        <charset val="128"/>
      </rPr>
      <t>税込</t>
    </r>
    <r>
      <rPr>
        <sz val="14"/>
        <color theme="1"/>
        <rFont val="Century"/>
        <family val="1"/>
      </rPr>
      <t>)</t>
    </r>
    <r>
      <rPr>
        <sz val="14"/>
        <color theme="1"/>
        <rFont val="ＭＳ 明朝"/>
        <family val="1"/>
        <charset val="128"/>
      </rPr>
      <t>、電力量料金</t>
    </r>
    <r>
      <rPr>
        <sz val="14"/>
        <color theme="1"/>
        <rFont val="Century"/>
        <family val="1"/>
      </rPr>
      <t>(</t>
    </r>
    <r>
      <rPr>
        <sz val="14"/>
        <color theme="1"/>
        <rFont val="ＭＳ 明朝"/>
        <family val="1"/>
        <charset val="128"/>
      </rPr>
      <t>税込</t>
    </r>
    <r>
      <rPr>
        <sz val="14"/>
        <color theme="1"/>
        <rFont val="Century"/>
        <family val="1"/>
      </rPr>
      <t>)</t>
    </r>
    <r>
      <rPr>
        <sz val="14"/>
        <color theme="1"/>
        <rFont val="ＭＳ 明朝"/>
        <family val="1"/>
        <charset val="128"/>
      </rPr>
      <t>のみ記載してください。</t>
    </r>
    <phoneticPr fontId="3"/>
  </si>
  <si>
    <t>※使用量の変更等は行わないでください。</t>
    <phoneticPr fontId="3"/>
  </si>
  <si>
    <r>
      <t>契約は、様式１で記載した基本料金</t>
    </r>
    <r>
      <rPr>
        <sz val="14"/>
        <color theme="1"/>
        <rFont val="Century"/>
        <family val="1"/>
      </rPr>
      <t>(</t>
    </r>
    <r>
      <rPr>
        <sz val="14"/>
        <color theme="1"/>
        <rFont val="ＭＳ 明朝"/>
        <family val="1"/>
        <charset val="128"/>
      </rPr>
      <t>税込</t>
    </r>
    <r>
      <rPr>
        <sz val="14"/>
        <color theme="1"/>
        <rFont val="Century"/>
        <family val="1"/>
      </rPr>
      <t>)</t>
    </r>
    <r>
      <rPr>
        <sz val="14"/>
        <color theme="1"/>
        <rFont val="ＭＳ 明朝"/>
        <family val="1"/>
        <charset val="128"/>
      </rPr>
      <t>、電力量料金</t>
    </r>
    <r>
      <rPr>
        <sz val="14"/>
        <color theme="1"/>
        <rFont val="Century"/>
        <family val="1"/>
      </rPr>
      <t>(</t>
    </r>
    <r>
      <rPr>
        <sz val="14"/>
        <color theme="1"/>
        <rFont val="ＭＳ 明朝"/>
        <family val="1"/>
        <charset val="128"/>
      </rPr>
      <t>税込</t>
    </r>
    <r>
      <rPr>
        <sz val="14"/>
        <color theme="1"/>
        <rFont val="Century"/>
        <family val="1"/>
      </rPr>
      <t>)</t>
    </r>
    <r>
      <rPr>
        <sz val="14"/>
        <color theme="1"/>
        <rFont val="ＭＳ 明朝"/>
        <family val="1"/>
        <charset val="128"/>
      </rPr>
      <t>ごとの</t>
    </r>
    <phoneticPr fontId="3"/>
  </si>
  <si>
    <r>
      <rPr>
        <b/>
        <u/>
        <sz val="14"/>
        <color theme="1"/>
        <rFont val="ＭＳ 明朝"/>
        <family val="1"/>
        <charset val="128"/>
      </rPr>
      <t>単価契約</t>
    </r>
    <r>
      <rPr>
        <sz val="14"/>
        <color theme="1"/>
        <rFont val="ＭＳ 明朝"/>
        <family val="1"/>
        <charset val="128"/>
      </rPr>
      <t>となります。</t>
    </r>
    <phoneticPr fontId="3"/>
  </si>
  <si>
    <t>代表者氏名</t>
    <rPh sb="0" eb="3">
      <t>ダイヒョウシャ</t>
    </rPh>
    <rPh sb="3" eb="5">
      <t>シメイ</t>
    </rPh>
    <phoneticPr fontId="51"/>
  </si>
  <si>
    <t>㊞</t>
    <phoneticPr fontId="3"/>
  </si>
  <si>
    <t>（法人にあっては代表者役職名及び氏名）</t>
    <rPh sb="1" eb="3">
      <t>ホウジン</t>
    </rPh>
    <rPh sb="8" eb="11">
      <t>ダイヒョウシャ</t>
    </rPh>
    <rPh sb="11" eb="13">
      <t>ヤクショク</t>
    </rPh>
    <rPh sb="13" eb="14">
      <t>メイ</t>
    </rPh>
    <rPh sb="14" eb="15">
      <t>オヨ</t>
    </rPh>
    <rPh sb="16" eb="18">
      <t>シメイ</t>
    </rPh>
    <phoneticPr fontId="3"/>
  </si>
  <si>
    <t>（代表者本人が自署の場合は押印省略可）</t>
    <rPh sb="1" eb="4">
      <t>ダイヒョウシャ</t>
    </rPh>
    <rPh sb="4" eb="6">
      <t>ホンニン</t>
    </rPh>
    <rPh sb="7" eb="9">
      <t>ジショ</t>
    </rPh>
    <rPh sb="10" eb="12">
      <t>バアイ</t>
    </rPh>
    <rPh sb="13" eb="18">
      <t>オウインショウリャクカ</t>
    </rPh>
    <phoneticPr fontId="3"/>
  </si>
  <si>
    <t>法人が入札する時は、法人名及び代表者役職・氏名を記入し、代表者印を押印</t>
    <rPh sb="0" eb="2">
      <t>ホウジン</t>
    </rPh>
    <rPh sb="3" eb="5">
      <t>ニュウサツ</t>
    </rPh>
    <rPh sb="7" eb="8">
      <t>トキ</t>
    </rPh>
    <rPh sb="10" eb="13">
      <t>ホウジンメイ</t>
    </rPh>
    <rPh sb="13" eb="14">
      <t>オヨ</t>
    </rPh>
    <rPh sb="15" eb="20">
      <t>ダイヒョウシャヤクショク</t>
    </rPh>
    <rPh sb="21" eb="23">
      <t>シメイ</t>
    </rPh>
    <rPh sb="24" eb="26">
      <t>キニュウ</t>
    </rPh>
    <rPh sb="28" eb="32">
      <t>ダイヒョウシャイン</t>
    </rPh>
    <rPh sb="33" eb="35">
      <t>オウイン</t>
    </rPh>
    <phoneticPr fontId="3"/>
  </si>
  <si>
    <t>してください。</t>
    <phoneticPr fontId="3"/>
  </si>
  <si>
    <t>ただし、代表者氏名が自署の場合は、代表者印の押印は省略可能です。</t>
    <rPh sb="4" eb="7">
      <t>ダイヒョウシャ</t>
    </rPh>
    <rPh sb="7" eb="9">
      <t>シメイ</t>
    </rPh>
    <rPh sb="10" eb="12">
      <t>ジショ</t>
    </rPh>
    <rPh sb="13" eb="15">
      <t>バアイ</t>
    </rPh>
    <rPh sb="17" eb="20">
      <t>ダイヒョウシャ</t>
    </rPh>
    <rPh sb="20" eb="21">
      <t>イン</t>
    </rPh>
    <rPh sb="22" eb="24">
      <t>オウイン</t>
    </rPh>
    <rPh sb="25" eb="29">
      <t>ショウリャクカノウ</t>
    </rPh>
    <phoneticPr fontId="3"/>
  </si>
  <si>
    <t>代理人が入札する時は、代表者氏名を記入し、代理人氏名を自署してください。</t>
    <rPh sb="0" eb="3">
      <t>ダイリニン</t>
    </rPh>
    <rPh sb="4" eb="6">
      <t>ニュウサツ</t>
    </rPh>
    <rPh sb="8" eb="9">
      <t>トキ</t>
    </rPh>
    <rPh sb="11" eb="16">
      <t>ダイヒョウシャシメイ</t>
    </rPh>
    <rPh sb="17" eb="19">
      <t>キニュウ</t>
    </rPh>
    <rPh sb="21" eb="24">
      <t>ダイリニン</t>
    </rPh>
    <rPh sb="24" eb="26">
      <t>シメイ</t>
    </rPh>
    <rPh sb="27" eb="29">
      <t>ジショ</t>
    </rPh>
    <phoneticPr fontId="3"/>
  </si>
  <si>
    <t>《令和８年　佐賀県立学校電力供給》に係る、基本料金及び使用電力量料金</t>
    <rPh sb="1" eb="3">
      <t>レイワ</t>
    </rPh>
    <rPh sb="4" eb="5">
      <t>ネン</t>
    </rPh>
    <rPh sb="6" eb="9">
      <t>サガケン</t>
    </rPh>
    <rPh sb="9" eb="10">
      <t>リツ</t>
    </rPh>
    <rPh sb="10" eb="12">
      <t>ガッコウ</t>
    </rPh>
    <rPh sb="12" eb="14">
      <t>デンリョク</t>
    </rPh>
    <rPh sb="14" eb="16">
      <t>キョウキュウ</t>
    </rPh>
    <rPh sb="18" eb="19">
      <t>カカ</t>
    </rPh>
    <rPh sb="21" eb="23">
      <t>キホン</t>
    </rPh>
    <rPh sb="23" eb="25">
      <t>リョウキン</t>
    </rPh>
    <rPh sb="25" eb="26">
      <t>オヨ</t>
    </rPh>
    <rPh sb="27" eb="29">
      <t>シヨウ</t>
    </rPh>
    <rPh sb="29" eb="32">
      <t>デンリョクリョウ</t>
    </rPh>
    <rPh sb="32" eb="34">
      <t>リョウキン</t>
    </rPh>
    <phoneticPr fontId="47"/>
  </si>
  <si>
    <t>令和８年 佐賀県立学校電力供給</t>
    <rPh sb="0" eb="2">
      <t>レイワ</t>
    </rPh>
    <rPh sb="3" eb="4">
      <t>ネン</t>
    </rPh>
    <rPh sb="5" eb="8">
      <t>サガケン</t>
    </rPh>
    <rPh sb="8" eb="9">
      <t>リツ</t>
    </rPh>
    <rPh sb="9" eb="11">
      <t>ガッコウ</t>
    </rPh>
    <rPh sb="11" eb="13">
      <t>デンリョク</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</si>
</sst>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quot;・・・旧契約：&quot;\&amp;#"/>
    <numFmt numFmtId="177" formatCode="&quot;¥&quot;#,##0\-"/>
  </numFmts>
  <fonts count="62">
    <font>
      <sz val="11"/>
      <color theme="1"/>
      <name val="ＭＳ Ｐゴシック"/>
      <family val="2"/>
      <charset val="128"/>
      <scheme val="minor"/>
    </font>
    <font>
      <sz val="11"/>
      <color theme="1"/>
      <name val="ＭＳ Ｐゴシック"/>
      <family val="2"/>
      <charset val="128"/>
      <scheme val="minor"/>
    </font>
    <font>
      <sz val="14"/>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9"/>
      <color theme="1"/>
      <name val="ＭＳ Ｐゴシック"/>
      <family val="2"/>
      <charset val="128"/>
      <scheme val="minor"/>
    </font>
    <font>
      <u/>
      <sz val="11"/>
      <color rgb="FFFF0000"/>
      <name val="ＭＳ Ｐゴシック"/>
      <family val="3"/>
      <charset val="128"/>
      <scheme val="minor"/>
    </font>
    <font>
      <sz val="11"/>
      <name val="ＭＳ Ｐゴシック"/>
      <family val="3"/>
      <charset val="128"/>
      <scheme val="minor"/>
    </font>
    <font>
      <sz val="8"/>
      <color theme="1"/>
      <name val="ＭＳ Ｐゴシック"/>
      <family val="3"/>
      <charset val="128"/>
      <scheme val="minor"/>
    </font>
    <font>
      <sz val="11"/>
      <color indexed="8"/>
      <name val="ＭＳ Ｐゴシック"/>
      <family val="3"/>
      <charset val="128"/>
    </font>
    <font>
      <sz val="11"/>
      <name val="ＭＳ Ｐゴシック"/>
      <family val="2"/>
      <charset val="128"/>
      <scheme val="minor"/>
    </font>
    <font>
      <b/>
      <sz val="11"/>
      <color rgb="FFFF0000"/>
      <name val="ＭＳ Ｐゴシック"/>
      <family val="3"/>
      <charset val="128"/>
      <scheme val="minor"/>
    </font>
    <font>
      <sz val="9.5"/>
      <name val="ｺﾞｼｯｸ"/>
      <family val="3"/>
      <charset val="128"/>
    </font>
    <font>
      <sz val="9.5"/>
      <name val="明朝"/>
      <family val="1"/>
      <charset val="128"/>
    </font>
    <font>
      <sz val="9"/>
      <color theme="1"/>
      <name val="ＭＳ Ｐゴシック"/>
      <family val="3"/>
      <charset val="128"/>
      <scheme val="minor"/>
    </font>
    <font>
      <sz val="12"/>
      <color theme="1"/>
      <name val="ＭＳ Ｐゴシック"/>
      <family val="3"/>
      <charset val="128"/>
      <scheme val="minor"/>
    </font>
    <font>
      <sz val="6"/>
      <color theme="1"/>
      <name val="ＭＳ Ｐゴシック"/>
      <family val="3"/>
      <charset val="128"/>
      <scheme val="minor"/>
    </font>
    <font>
      <sz val="10"/>
      <color rgb="FF222222"/>
      <name val="ＭＳ Ｐゴシック"/>
      <family val="3"/>
      <charset val="128"/>
      <scheme val="minor"/>
    </font>
    <font>
      <sz val="11"/>
      <color indexed="81"/>
      <name val="Verdana"/>
      <family val="2"/>
    </font>
    <font>
      <sz val="11"/>
      <color indexed="81"/>
      <name val="ＭＳ Ｐゴシック"/>
      <family val="3"/>
      <charset val="128"/>
    </font>
    <font>
      <sz val="9"/>
      <color indexed="81"/>
      <name val="MS P ゴシック"/>
      <family val="3"/>
      <charset val="128"/>
    </font>
    <font>
      <b/>
      <sz val="9"/>
      <color indexed="81"/>
      <name val="MS P ゴシック"/>
      <family val="3"/>
      <charset val="128"/>
    </font>
    <font>
      <sz val="12"/>
      <color rgb="FFFF0000"/>
      <name val="ＭＳ Ｐゴシック"/>
      <family val="2"/>
      <charset val="128"/>
      <scheme val="minor"/>
    </font>
    <font>
      <sz val="16"/>
      <color rgb="FFFF0000"/>
      <name val="ＭＳ Ｐゴシック"/>
      <family val="2"/>
      <charset val="128"/>
      <scheme val="minor"/>
    </font>
    <font>
      <sz val="16"/>
      <color rgb="FFFF0000"/>
      <name val="ＭＳ Ｐゴシック"/>
      <family val="3"/>
      <charset val="128"/>
      <scheme val="minor"/>
    </font>
    <font>
      <sz val="11"/>
      <color theme="1"/>
      <name val="ＭＳ Ｐゴシック"/>
      <family val="2"/>
      <charset val="128"/>
    </font>
    <font>
      <sz val="12"/>
      <color rgb="FF000000"/>
      <name val="ＭＳ Ｐゴシック"/>
      <family val="2"/>
      <charset val="128"/>
    </font>
    <font>
      <sz val="6"/>
      <name val="ＭＳ Ｐゴシック"/>
      <family val="2"/>
      <charset val="128"/>
    </font>
    <font>
      <sz val="12"/>
      <color rgb="FF000000"/>
      <name val="ＭＳ Ｐゴシック"/>
      <family val="3"/>
      <charset val="128"/>
    </font>
    <font>
      <b/>
      <sz val="11"/>
      <color rgb="FFFF0000"/>
      <name val="ＭＳ Ｐゴシック"/>
      <family val="3"/>
      <charset val="128"/>
    </font>
    <font>
      <u/>
      <sz val="11"/>
      <color rgb="FFFF0000"/>
      <name val="ＭＳ Ｐゴシック"/>
      <family val="3"/>
      <charset val="128"/>
    </font>
    <font>
      <sz val="14"/>
      <color rgb="FF000000"/>
      <name val="ＭＳ Ｐゴシック"/>
      <family val="2"/>
      <charset val="128"/>
    </font>
    <font>
      <sz val="10"/>
      <color rgb="FF000000"/>
      <name val="ＭＳ Ｐゴシック"/>
      <family val="2"/>
      <charset val="128"/>
    </font>
    <font>
      <sz val="9"/>
      <color rgb="FF000000"/>
      <name val="ＭＳ Ｐゴシック"/>
      <family val="3"/>
      <charset val="128"/>
    </font>
    <font>
      <sz val="8"/>
      <color rgb="FF000000"/>
      <name val="ＭＳ Ｐゴシック"/>
      <family val="3"/>
      <charset val="128"/>
    </font>
    <font>
      <sz val="9"/>
      <color rgb="FF000000"/>
      <name val="ＭＳ Ｐゴシック"/>
      <family val="2"/>
      <charset val="128"/>
    </font>
    <font>
      <sz val="6"/>
      <color rgb="FF000000"/>
      <name val="ＭＳ Ｐゴシック"/>
      <family val="3"/>
      <charset val="128"/>
    </font>
    <font>
      <sz val="8"/>
      <color rgb="FF000000"/>
      <name val="ＭＳ Ｐゴシック"/>
      <family val="2"/>
      <charset val="128"/>
    </font>
    <font>
      <sz val="10"/>
      <color rgb="FF222222"/>
      <name val="ＭＳ Ｐゴシック"/>
      <family val="3"/>
      <charset val="128"/>
    </font>
    <font>
      <sz val="18"/>
      <color rgb="FFFF0000"/>
      <name val="ＭＳ Ｐゴシック"/>
      <family val="2"/>
      <charset val="128"/>
      <scheme val="minor"/>
    </font>
    <font>
      <sz val="14"/>
      <color rgb="FFFF0000"/>
      <name val="ＭＳ Ｐゴシック"/>
      <family val="2"/>
      <charset val="128"/>
      <scheme val="minor"/>
    </font>
    <font>
      <sz val="11"/>
      <name val="ＭＳ Ｐゴシック"/>
      <family val="3"/>
      <charset val="128"/>
    </font>
    <font>
      <sz val="11"/>
      <name val="ＭＳ 明朝"/>
      <family val="1"/>
      <charset val="128"/>
    </font>
    <font>
      <sz val="22"/>
      <name val="ＭＳ 明朝"/>
      <family val="1"/>
      <charset val="128"/>
    </font>
    <font>
      <sz val="6"/>
      <name val="ＭＳ Ｐゴシック"/>
      <family val="3"/>
      <charset val="128"/>
    </font>
    <font>
      <sz val="18"/>
      <name val="ＭＳ 明朝"/>
      <family val="1"/>
      <charset val="128"/>
    </font>
    <font>
      <sz val="20"/>
      <name val="ＭＳ 明朝"/>
      <family val="1"/>
      <charset val="128"/>
    </font>
    <font>
      <sz val="12"/>
      <name val="ＭＳ 明朝"/>
      <family val="1"/>
      <charset val="128"/>
    </font>
    <font>
      <sz val="10"/>
      <name val="ＭＳ Ｐゴシック"/>
      <family val="3"/>
      <charset val="128"/>
    </font>
    <font>
      <sz val="14"/>
      <name val="ＭＳ 明朝"/>
      <family val="1"/>
      <charset val="128"/>
    </font>
    <font>
      <sz val="24"/>
      <color rgb="FFFF0000"/>
      <name val="ＭＳ Ｐゴシック"/>
      <family val="3"/>
      <charset val="128"/>
    </font>
    <font>
      <sz val="9"/>
      <name val="ＭＳ 明朝"/>
      <family val="1"/>
      <charset val="128"/>
    </font>
    <font>
      <sz val="18"/>
      <color rgb="FFFF0000"/>
      <name val="ＭＳ Ｐゴシック"/>
      <family val="3"/>
      <charset val="128"/>
      <scheme val="minor"/>
    </font>
    <font>
      <sz val="10.5"/>
      <color theme="1"/>
      <name val="Century"/>
      <family val="1"/>
    </font>
    <font>
      <sz val="14"/>
      <color theme="1"/>
      <name val="ＭＳ 明朝"/>
      <family val="1"/>
      <charset val="128"/>
    </font>
    <font>
      <sz val="14"/>
      <color theme="1"/>
      <name val="Century"/>
      <family val="1"/>
    </font>
    <font>
      <b/>
      <u/>
      <sz val="14"/>
      <color theme="1"/>
      <name val="ＭＳ 明朝"/>
      <family val="1"/>
      <charset val="128"/>
    </font>
    <font>
      <sz val="14"/>
      <color theme="1"/>
      <name val="Century"/>
      <family val="1"/>
      <charset val="128"/>
    </font>
    <font>
      <u/>
      <sz val="14"/>
      <color rgb="FFFF0000"/>
      <name val="ＭＳ 明朝"/>
      <family val="1"/>
      <charset val="128"/>
    </font>
  </fonts>
  <fills count="13">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B7DEE8"/>
        <bgColor rgb="FF000000"/>
      </patternFill>
    </fill>
    <fill>
      <patternFill patternType="solid">
        <fgColor rgb="FFFFFF00"/>
        <bgColor rgb="FF000000"/>
      </patternFill>
    </fill>
    <fill>
      <patternFill patternType="solid">
        <fgColor rgb="FFDA9694"/>
        <bgColor rgb="FF000000"/>
      </patternFill>
    </fill>
    <fill>
      <patternFill patternType="solid">
        <fgColor rgb="FFFDE9D9"/>
        <bgColor rgb="FF000000"/>
      </patternFill>
    </fill>
    <fill>
      <patternFill patternType="solid">
        <fgColor rgb="FFE6B8B7"/>
        <bgColor rgb="FF000000"/>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double">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auto="1"/>
      </left>
      <right style="medium">
        <color auto="1"/>
      </right>
      <top style="medium">
        <color auto="1"/>
      </top>
      <bottom/>
      <diagonal/>
    </border>
    <border>
      <left style="medium">
        <color auto="1"/>
      </left>
      <right/>
      <top/>
      <bottom style="medium">
        <color indexed="64"/>
      </bottom>
      <diagonal/>
    </border>
    <border>
      <left/>
      <right/>
      <top/>
      <bottom style="medium">
        <color indexed="64"/>
      </bottom>
      <diagonal/>
    </border>
    <border>
      <left style="thin">
        <color auto="1"/>
      </left>
      <right style="medium">
        <color auto="1"/>
      </right>
      <top/>
      <bottom style="medium">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15" fillId="0" borderId="0">
      <protection locked="0"/>
    </xf>
    <xf numFmtId="0" fontId="16" fillId="0" borderId="0" applyProtection="0">
      <protection locked="0"/>
    </xf>
    <xf numFmtId="0" fontId="44" fillId="0" borderId="0"/>
  </cellStyleXfs>
  <cellXfs count="223">
    <xf numFmtId="0" fontId="0" fillId="0" borderId="0" xfId="0">
      <alignment vertical="center"/>
    </xf>
    <xf numFmtId="0" fontId="2" fillId="0" borderId="0" xfId="0" applyFont="1">
      <alignment vertical="center"/>
    </xf>
    <xf numFmtId="0" fontId="4" fillId="0" borderId="0" xfId="0" applyFont="1" applyAlignment="1">
      <alignment horizontal="center" vertical="center"/>
    </xf>
    <xf numFmtId="38" fontId="0" fillId="0" borderId="0" xfId="1" applyFont="1" applyBorder="1">
      <alignment vertical="center"/>
    </xf>
    <xf numFmtId="38" fontId="0" fillId="0" borderId="9" xfId="1" applyFont="1" applyBorder="1">
      <alignment vertical="center"/>
    </xf>
    <xf numFmtId="38" fontId="0" fillId="0" borderId="0" xfId="1" applyFont="1">
      <alignment vertical="center"/>
    </xf>
    <xf numFmtId="2" fontId="2" fillId="0" borderId="12" xfId="0" applyNumberFormat="1" applyFont="1" applyBorder="1">
      <alignment vertical="center"/>
    </xf>
    <xf numFmtId="0" fontId="0" fillId="0" borderId="13" xfId="0" applyBorder="1">
      <alignment vertical="center"/>
    </xf>
    <xf numFmtId="0" fontId="0" fillId="3" borderId="1" xfId="0" applyFill="1" applyBorder="1" applyAlignment="1">
      <alignment horizontal="center" vertical="center" wrapText="1"/>
    </xf>
    <xf numFmtId="0" fontId="6" fillId="3" borderId="1" xfId="0" applyFont="1" applyFill="1" applyBorder="1" applyAlignment="1">
      <alignment horizontal="center" vertical="center" wrapText="1"/>
    </xf>
    <xf numFmtId="0" fontId="0" fillId="3" borderId="18" xfId="0" applyFill="1" applyBorder="1" applyAlignment="1">
      <alignment horizontal="center" vertical="center"/>
    </xf>
    <xf numFmtId="40" fontId="0" fillId="0" borderId="6" xfId="1" applyNumberFormat="1" applyFont="1" applyBorder="1">
      <alignment vertical="center"/>
    </xf>
    <xf numFmtId="40" fontId="0" fillId="0" borderId="9" xfId="1" applyNumberFormat="1" applyFont="1" applyBorder="1">
      <alignment vertical="center"/>
    </xf>
    <xf numFmtId="40" fontId="0" fillId="0" borderId="15" xfId="1" applyNumberFormat="1" applyFont="1" applyBorder="1">
      <alignment vertical="center"/>
    </xf>
    <xf numFmtId="0" fontId="4" fillId="5" borderId="0" xfId="0" applyFont="1" applyFill="1">
      <alignment vertical="center"/>
    </xf>
    <xf numFmtId="0" fontId="6"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7" fillId="3" borderId="18" xfId="0" applyFont="1" applyFill="1" applyBorder="1" applyAlignment="1">
      <alignment horizontal="center" vertical="center"/>
    </xf>
    <xf numFmtId="55" fontId="0" fillId="4" borderId="6" xfId="0" applyNumberFormat="1" applyFill="1" applyBorder="1" applyAlignment="1">
      <alignment horizontal="right" vertical="center"/>
    </xf>
    <xf numFmtId="55" fontId="0" fillId="4" borderId="1" xfId="0" applyNumberFormat="1" applyFill="1" applyBorder="1" applyAlignment="1">
      <alignment horizontal="right" vertical="center"/>
    </xf>
    <xf numFmtId="0" fontId="0" fillId="0" borderId="20" xfId="0" applyBorder="1" applyAlignment="1">
      <alignment horizontal="right" vertical="center"/>
    </xf>
    <xf numFmtId="40" fontId="0" fillId="0" borderId="14" xfId="1" applyNumberFormat="1" applyFont="1" applyBorder="1">
      <alignment vertical="center"/>
    </xf>
    <xf numFmtId="0" fontId="2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right" vertical="center"/>
    </xf>
    <xf numFmtId="0" fontId="0" fillId="3" borderId="1" xfId="0" applyFill="1" applyBorder="1" applyAlignment="1">
      <alignment horizontal="center" vertical="center"/>
    </xf>
    <xf numFmtId="0" fontId="0" fillId="0" borderId="7" xfId="0" applyBorder="1">
      <alignment vertical="center"/>
    </xf>
    <xf numFmtId="176" fontId="18" fillId="5" borderId="0" xfId="0" applyNumberFormat="1" applyFont="1" applyFill="1" applyAlignment="1">
      <alignment horizontal="center" vertical="center"/>
    </xf>
    <xf numFmtId="38" fontId="0" fillId="0" borderId="0" xfId="0" applyNumberFormat="1">
      <alignment vertical="center"/>
    </xf>
    <xf numFmtId="40" fontId="13" fillId="0" borderId="19" xfId="1" applyNumberFormat="1" applyFont="1" applyFill="1" applyBorder="1">
      <alignment vertical="center"/>
    </xf>
    <xf numFmtId="40" fontId="13" fillId="0" borderId="1" xfId="1" applyNumberFormat="1" applyFont="1" applyFill="1" applyBorder="1">
      <alignment vertical="center"/>
    </xf>
    <xf numFmtId="40" fontId="13" fillId="0" borderId="8" xfId="1" applyNumberFormat="1" applyFont="1" applyFill="1" applyBorder="1">
      <alignment vertical="center"/>
    </xf>
    <xf numFmtId="40" fontId="0" fillId="0" borderId="19" xfId="1" applyNumberFormat="1" applyFont="1" applyFill="1" applyBorder="1">
      <alignment vertical="center"/>
    </xf>
    <xf numFmtId="40" fontId="0" fillId="0" borderId="6" xfId="1" applyNumberFormat="1" applyFont="1" applyFill="1" applyBorder="1">
      <alignment vertical="center"/>
    </xf>
    <xf numFmtId="40" fontId="0" fillId="0" borderId="11" xfId="1" applyNumberFormat="1" applyFont="1" applyFill="1" applyBorder="1">
      <alignment vertical="center"/>
    </xf>
    <xf numFmtId="38" fontId="13" fillId="0" borderId="6" xfId="1" applyFont="1" applyFill="1" applyBorder="1">
      <alignment vertical="center"/>
    </xf>
    <xf numFmtId="40" fontId="13" fillId="0" borderId="6" xfId="1" applyNumberFormat="1" applyFont="1" applyFill="1" applyBorder="1">
      <alignment vertical="center"/>
    </xf>
    <xf numFmtId="38" fontId="13" fillId="0" borderId="19" xfId="1" applyFont="1" applyFill="1" applyBorder="1">
      <alignment vertical="center"/>
    </xf>
    <xf numFmtId="38" fontId="13" fillId="0" borderId="1" xfId="1" applyFont="1" applyFill="1" applyBorder="1">
      <alignment vertical="center"/>
    </xf>
    <xf numFmtId="40" fontId="13" fillId="0" borderId="5" xfId="1" applyNumberFormat="1" applyFont="1" applyFill="1" applyBorder="1">
      <alignment vertical="center"/>
    </xf>
    <xf numFmtId="38" fontId="13" fillId="0" borderId="5" xfId="1" applyFont="1" applyFill="1" applyBorder="1">
      <alignment vertical="center"/>
    </xf>
    <xf numFmtId="38" fontId="13" fillId="0" borderId="11" xfId="1" applyFont="1" applyFill="1" applyBorder="1">
      <alignment vertical="center"/>
    </xf>
    <xf numFmtId="0" fontId="10" fillId="0" borderId="1" xfId="0" applyFont="1" applyBorder="1" applyAlignment="1">
      <alignment horizontal="center" vertical="center" wrapText="1"/>
    </xf>
    <xf numFmtId="0" fontId="0" fillId="0" borderId="0" xfId="0" applyAlignment="1">
      <alignment horizontal="center"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1" applyNumberFormat="1" applyFont="1" applyFill="1" applyBorder="1" applyAlignment="1">
      <alignment horizontal="center" vertical="center"/>
    </xf>
    <xf numFmtId="0" fontId="0" fillId="0" borderId="1" xfId="0" applyBorder="1" applyAlignment="1">
      <alignment horizontal="center" vertical="center"/>
    </xf>
    <xf numFmtId="0" fontId="0" fillId="0" borderId="21" xfId="0" applyBorder="1">
      <alignment vertical="center"/>
    </xf>
    <xf numFmtId="0" fontId="10" fillId="0" borderId="0" xfId="0" applyFont="1">
      <alignment vertical="center"/>
    </xf>
    <xf numFmtId="38" fontId="0" fillId="0" borderId="19" xfId="0" applyNumberFormat="1" applyBorder="1">
      <alignment vertical="center"/>
    </xf>
    <xf numFmtId="0" fontId="0" fillId="6" borderId="30" xfId="0" applyFill="1" applyBorder="1" applyAlignment="1">
      <alignment horizontal="center" vertical="center"/>
    </xf>
    <xf numFmtId="0" fontId="0" fillId="6" borderId="18" xfId="0" applyFill="1" applyBorder="1" applyAlignment="1">
      <alignment horizontal="center" vertical="center"/>
    </xf>
    <xf numFmtId="0" fontId="7" fillId="6" borderId="18" xfId="0" applyFont="1" applyFill="1" applyBorder="1" applyAlignment="1">
      <alignment horizontal="left" vertical="center" wrapText="1"/>
    </xf>
    <xf numFmtId="38" fontId="0" fillId="0" borderId="14" xfId="0" applyNumberFormat="1" applyBorder="1">
      <alignment vertical="center"/>
    </xf>
    <xf numFmtId="40" fontId="0" fillId="0" borderId="14" xfId="0" applyNumberFormat="1" applyBorder="1">
      <alignment vertical="center"/>
    </xf>
    <xf numFmtId="40" fontId="0" fillId="0" borderId="9" xfId="0" applyNumberFormat="1" applyBorder="1">
      <alignment vertical="center"/>
    </xf>
    <xf numFmtId="38" fontId="0" fillId="0" borderId="9" xfId="0" applyNumberFormat="1" applyBorder="1">
      <alignment vertical="center"/>
    </xf>
    <xf numFmtId="40" fontId="0" fillId="0" borderId="15" xfId="0" applyNumberFormat="1" applyBorder="1">
      <alignment vertical="center"/>
    </xf>
    <xf numFmtId="38" fontId="0" fillId="0" borderId="1" xfId="1" applyFont="1" applyFill="1" applyBorder="1">
      <alignment vertical="center"/>
    </xf>
    <xf numFmtId="0" fontId="0" fillId="2" borderId="0" xfId="0" applyFill="1">
      <alignment vertical="center"/>
    </xf>
    <xf numFmtId="0" fontId="25" fillId="0" borderId="0" xfId="0" applyFont="1">
      <alignment vertical="center"/>
    </xf>
    <xf numFmtId="0" fontId="0" fillId="7" borderId="1" xfId="0" applyFill="1" applyBorder="1" applyAlignment="1">
      <alignment horizontal="center" vertical="center"/>
    </xf>
    <xf numFmtId="0" fontId="26" fillId="0" borderId="0" xfId="0" applyFont="1" applyAlignment="1">
      <alignment horizontal="left" vertical="center"/>
    </xf>
    <xf numFmtId="38" fontId="0" fillId="0" borderId="0" xfId="1" applyFont="1" applyBorder="1" applyAlignment="1">
      <alignment horizontal="center" vertical="center"/>
    </xf>
    <xf numFmtId="40" fontId="0" fillId="0" borderId="0" xfId="1" applyNumberFormat="1" applyFont="1" applyBorder="1">
      <alignment vertical="center"/>
    </xf>
    <xf numFmtId="38" fontId="0" fillId="0" borderId="0" xfId="1" applyFont="1" applyBorder="1" applyAlignment="1">
      <alignment vertical="center"/>
    </xf>
    <xf numFmtId="0" fontId="28" fillId="0" borderId="0" xfId="0" applyFont="1">
      <alignment vertical="center"/>
    </xf>
    <xf numFmtId="0" fontId="28" fillId="0" borderId="0" xfId="0" applyFont="1" applyAlignment="1">
      <alignment horizontal="right" vertical="center"/>
    </xf>
    <xf numFmtId="0" fontId="28" fillId="9" borderId="0" xfId="0" applyFont="1" applyFill="1">
      <alignment vertical="center"/>
    </xf>
    <xf numFmtId="0" fontId="28" fillId="0" borderId="13" xfId="0" applyFont="1" applyBorder="1">
      <alignment vertical="center"/>
    </xf>
    <xf numFmtId="0" fontId="28" fillId="0" borderId="7" xfId="0" applyFont="1" applyBorder="1">
      <alignment vertical="center"/>
    </xf>
    <xf numFmtId="0" fontId="28" fillId="0" borderId="21" xfId="0" applyFont="1" applyBorder="1">
      <alignment vertical="center"/>
    </xf>
    <xf numFmtId="0" fontId="28" fillId="10" borderId="1" xfId="0" applyFont="1" applyFill="1" applyBorder="1" applyAlignment="1">
      <alignment horizontal="center" vertical="center" wrapText="1"/>
    </xf>
    <xf numFmtId="0" fontId="35"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28" fillId="10" borderId="18" xfId="0" applyFont="1" applyFill="1" applyBorder="1" applyAlignment="1">
      <alignment horizontal="center" vertical="center"/>
    </xf>
    <xf numFmtId="0" fontId="40" fillId="10" borderId="18" xfId="0" applyFont="1" applyFill="1" applyBorder="1" applyAlignment="1">
      <alignment horizontal="center" vertical="center"/>
    </xf>
    <xf numFmtId="55" fontId="28" fillId="11" borderId="1" xfId="0" applyNumberFormat="1" applyFont="1" applyFill="1" applyBorder="1" applyAlignment="1">
      <alignment horizontal="right" vertical="center"/>
    </xf>
    <xf numFmtId="0" fontId="28" fillId="0" borderId="20" xfId="0" applyFont="1" applyBorder="1" applyAlignment="1">
      <alignment horizontal="right" vertical="center"/>
    </xf>
    <xf numFmtId="40" fontId="28" fillId="0" borderId="14" xfId="1" applyNumberFormat="1" applyFont="1" applyBorder="1">
      <alignment vertical="center"/>
    </xf>
    <xf numFmtId="38" fontId="28" fillId="0" borderId="9" xfId="1" applyFont="1" applyBorder="1">
      <alignment vertical="center"/>
    </xf>
    <xf numFmtId="0" fontId="41" fillId="0" borderId="0" xfId="0" applyFont="1" applyAlignment="1">
      <alignment horizontal="left" vertical="center"/>
    </xf>
    <xf numFmtId="0" fontId="28" fillId="0" borderId="0" xfId="0" applyFont="1" applyAlignment="1">
      <alignment horizontal="left" vertical="center"/>
    </xf>
    <xf numFmtId="0" fontId="28" fillId="12" borderId="30" xfId="0" applyFont="1" applyFill="1" applyBorder="1" applyAlignment="1">
      <alignment horizontal="center" vertical="center"/>
    </xf>
    <xf numFmtId="0" fontId="28" fillId="12" borderId="18" xfId="0" applyFont="1" applyFill="1" applyBorder="1" applyAlignment="1">
      <alignment horizontal="center" vertical="center"/>
    </xf>
    <xf numFmtId="0" fontId="40" fillId="12" borderId="18" xfId="0" applyFont="1" applyFill="1" applyBorder="1" applyAlignment="1">
      <alignment horizontal="left" vertical="center" wrapText="1"/>
    </xf>
    <xf numFmtId="38" fontId="28" fillId="0" borderId="14" xfId="0" applyNumberFormat="1" applyFont="1" applyBorder="1">
      <alignment vertical="center"/>
    </xf>
    <xf numFmtId="40" fontId="28" fillId="0" borderId="14" xfId="0" applyNumberFormat="1" applyFont="1" applyBorder="1">
      <alignment vertical="center"/>
    </xf>
    <xf numFmtId="40" fontId="28" fillId="0" borderId="9" xfId="0" applyNumberFormat="1" applyFont="1" applyBorder="1">
      <alignment vertical="center"/>
    </xf>
    <xf numFmtId="38" fontId="28" fillId="0" borderId="9" xfId="0" applyNumberFormat="1" applyFont="1" applyBorder="1">
      <alignment vertical="center"/>
    </xf>
    <xf numFmtId="40" fontId="28" fillId="0" borderId="15" xfId="0" applyNumberFormat="1" applyFont="1" applyBorder="1">
      <alignment vertical="center"/>
    </xf>
    <xf numFmtId="0" fontId="28" fillId="10" borderId="1" xfId="0" applyFont="1" applyFill="1" applyBorder="1" applyAlignment="1">
      <alignment horizontal="center" vertical="center"/>
    </xf>
    <xf numFmtId="40" fontId="28" fillId="0" borderId="6" xfId="1" applyNumberFormat="1" applyFont="1" applyFill="1" applyBorder="1">
      <alignment vertical="center"/>
    </xf>
    <xf numFmtId="40" fontId="28" fillId="0" borderId="1" xfId="1" applyNumberFormat="1" applyFont="1" applyFill="1" applyBorder="1">
      <alignment vertical="center"/>
    </xf>
    <xf numFmtId="0" fontId="42" fillId="0" borderId="0" xfId="0" applyFont="1" applyAlignment="1">
      <alignment horizontal="left" vertical="center"/>
    </xf>
    <xf numFmtId="0" fontId="27" fillId="0" borderId="0" xfId="0" applyFont="1" applyAlignment="1">
      <alignment horizontal="left" vertical="center"/>
    </xf>
    <xf numFmtId="0" fontId="45" fillId="0" borderId="2" xfId="7" applyFont="1" applyBorder="1" applyAlignment="1">
      <alignment vertical="center"/>
    </xf>
    <xf numFmtId="0" fontId="45" fillId="0" borderId="3" xfId="7" applyFont="1" applyBorder="1" applyAlignment="1">
      <alignment vertical="center"/>
    </xf>
    <xf numFmtId="0" fontId="45" fillId="0" borderId="4" xfId="7" applyFont="1" applyBorder="1" applyAlignment="1">
      <alignment vertical="center"/>
    </xf>
    <xf numFmtId="0" fontId="45" fillId="0" borderId="0" xfId="7" applyFont="1" applyAlignment="1">
      <alignment vertical="center"/>
    </xf>
    <xf numFmtId="0" fontId="45" fillId="0" borderId="33" xfId="7" applyFont="1" applyBorder="1" applyAlignment="1">
      <alignment vertical="center"/>
    </xf>
    <xf numFmtId="0" fontId="45" fillId="0" borderId="34" xfId="7" applyFont="1" applyBorder="1" applyAlignment="1">
      <alignment vertical="center"/>
    </xf>
    <xf numFmtId="0" fontId="48" fillId="0" borderId="33" xfId="7" applyFont="1" applyBorder="1" applyAlignment="1">
      <alignment horizontal="centerContinuous" vertical="center"/>
    </xf>
    <xf numFmtId="0" fontId="48" fillId="0" borderId="0" xfId="7" applyFont="1" applyAlignment="1">
      <alignment horizontal="centerContinuous" vertical="center"/>
    </xf>
    <xf numFmtId="0" fontId="49" fillId="0" borderId="0" xfId="7" applyFont="1" applyAlignment="1">
      <alignment horizontal="centerContinuous"/>
    </xf>
    <xf numFmtId="0" fontId="49" fillId="0" borderId="0" xfId="7" applyFont="1" applyAlignment="1">
      <alignment horizontal="centerContinuous" vertical="center"/>
    </xf>
    <xf numFmtId="0" fontId="50" fillId="0" borderId="0" xfId="7" applyFont="1"/>
    <xf numFmtId="0" fontId="50" fillId="0" borderId="0" xfId="7" applyFont="1" applyAlignment="1">
      <alignment vertical="center"/>
    </xf>
    <xf numFmtId="0" fontId="50" fillId="0" borderId="34" xfId="7" applyFont="1" applyBorder="1" applyAlignment="1">
      <alignment vertical="center"/>
    </xf>
    <xf numFmtId="0" fontId="50" fillId="0" borderId="33" xfId="7" applyFont="1" applyBorder="1" applyAlignment="1">
      <alignment vertical="center"/>
    </xf>
    <xf numFmtId="0" fontId="50" fillId="0" borderId="33" xfId="7" applyFont="1" applyBorder="1" applyAlignment="1">
      <alignment horizontal="left" vertical="center" indent="3"/>
    </xf>
    <xf numFmtId="0" fontId="50" fillId="0" borderId="33" xfId="7" applyFont="1" applyBorder="1" applyAlignment="1">
      <alignment horizontal="left" vertical="center" indent="2"/>
    </xf>
    <xf numFmtId="0" fontId="50" fillId="0" borderId="37" xfId="7" applyFont="1" applyBorder="1" applyAlignment="1">
      <alignment vertical="center"/>
    </xf>
    <xf numFmtId="0" fontId="50" fillId="0" borderId="38" xfId="7" applyFont="1" applyBorder="1" applyAlignment="1">
      <alignment horizontal="distributed" vertical="center" justifyLastLine="1"/>
    </xf>
    <xf numFmtId="0" fontId="50" fillId="0" borderId="39" xfId="7" applyFont="1" applyBorder="1" applyAlignment="1">
      <alignment horizontal="distributed" vertical="center" justifyLastLine="1"/>
    </xf>
    <xf numFmtId="0" fontId="52" fillId="0" borderId="40" xfId="7" applyFont="1" applyBorder="1" applyAlignment="1">
      <alignment vertical="center"/>
    </xf>
    <xf numFmtId="0" fontId="50" fillId="0" borderId="40" xfId="7" applyFont="1" applyBorder="1" applyAlignment="1">
      <alignment vertical="center"/>
    </xf>
    <xf numFmtId="0" fontId="50" fillId="0" borderId="41" xfId="7" applyFont="1" applyBorder="1" applyAlignment="1">
      <alignment vertical="center"/>
    </xf>
    <xf numFmtId="0" fontId="50" fillId="0" borderId="37" xfId="7" applyFont="1" applyBorder="1" applyAlignment="1">
      <alignment horizontal="distributed" vertical="center" justifyLastLine="1"/>
    </xf>
    <xf numFmtId="0" fontId="50" fillId="0" borderId="43" xfId="7" applyFont="1" applyBorder="1" applyAlignment="1">
      <alignment horizontal="distributed" vertical="center" justifyLastLine="1"/>
    </xf>
    <xf numFmtId="0" fontId="52" fillId="0" borderId="44" xfId="7" applyFont="1" applyBorder="1" applyAlignment="1">
      <alignment vertical="center"/>
    </xf>
    <xf numFmtId="0" fontId="50" fillId="0" borderId="44" xfId="7" applyFont="1" applyBorder="1" applyAlignment="1">
      <alignment vertical="center"/>
    </xf>
    <xf numFmtId="0" fontId="50" fillId="0" borderId="45" xfId="7" applyFont="1" applyBorder="1" applyAlignment="1">
      <alignment vertical="center"/>
    </xf>
    <xf numFmtId="0" fontId="50" fillId="0" borderId="40" xfId="7" applyFont="1" applyBorder="1" applyAlignment="1">
      <alignment horizontal="left" vertical="center" indent="2"/>
    </xf>
    <xf numFmtId="0" fontId="52" fillId="0" borderId="44" xfId="7" applyFont="1" applyBorder="1" applyAlignment="1">
      <alignment horizontal="left" vertical="center" indent="2"/>
    </xf>
    <xf numFmtId="0" fontId="50" fillId="0" borderId="0" xfId="7" applyFont="1" applyAlignment="1">
      <alignment horizontal="left" vertical="center" indent="2"/>
    </xf>
    <xf numFmtId="0" fontId="45" fillId="0" borderId="0" xfId="7" applyFont="1"/>
    <xf numFmtId="0" fontId="45" fillId="0" borderId="34" xfId="7" applyFont="1" applyBorder="1"/>
    <xf numFmtId="0" fontId="45" fillId="0" borderId="0" xfId="7" applyFont="1" applyAlignment="1">
      <alignment horizontal="distributed" vertical="center" justifyLastLine="1"/>
    </xf>
    <xf numFmtId="0" fontId="45" fillId="0" borderId="0" xfId="7" applyFont="1" applyAlignment="1">
      <alignment horizontal="distributed" vertical="center"/>
    </xf>
    <xf numFmtId="0" fontId="45" fillId="0" borderId="33" xfId="7" applyFont="1" applyBorder="1" applyAlignment="1">
      <alignment horizontal="right" vertical="center" justifyLastLine="1"/>
    </xf>
    <xf numFmtId="0" fontId="45" fillId="0" borderId="34" xfId="7" applyFont="1" applyBorder="1" applyAlignment="1">
      <alignment horizontal="center" vertical="center"/>
    </xf>
    <xf numFmtId="0" fontId="45" fillId="0" borderId="0" xfId="7" applyFont="1" applyAlignment="1">
      <alignment horizontal="center" vertical="center"/>
    </xf>
    <xf numFmtId="0" fontId="45" fillId="0" borderId="0" xfId="7" applyFont="1" applyAlignment="1">
      <alignment horizontal="left" vertical="center"/>
    </xf>
    <xf numFmtId="0" fontId="54" fillId="0" borderId="0" xfId="7" applyFont="1" applyAlignment="1">
      <alignment vertical="center"/>
    </xf>
    <xf numFmtId="0" fontId="45" fillId="0" borderId="33" xfId="7" applyFont="1" applyBorder="1" applyAlignment="1">
      <alignment horizontal="left" vertical="center" indent="3"/>
    </xf>
    <xf numFmtId="0" fontId="45" fillId="0" borderId="33" xfId="7" applyFont="1" applyBorder="1" applyAlignment="1">
      <alignment horizontal="left" vertical="center" indent="2"/>
    </xf>
    <xf numFmtId="0" fontId="45" fillId="0" borderId="35" xfId="7" applyFont="1" applyBorder="1" applyAlignment="1">
      <alignment vertical="center"/>
    </xf>
    <xf numFmtId="0" fontId="45" fillId="0" borderId="36" xfId="7" applyFont="1" applyBorder="1" applyAlignment="1">
      <alignment vertical="center"/>
    </xf>
    <xf numFmtId="0" fontId="45" fillId="0" borderId="7" xfId="7" applyFont="1" applyBorder="1" applyAlignment="1">
      <alignment vertical="center"/>
    </xf>
    <xf numFmtId="0" fontId="55" fillId="0" borderId="0" xfId="0" applyFont="1" applyAlignment="1">
      <alignment horizontal="left" vertical="center"/>
    </xf>
    <xf numFmtId="0" fontId="56" fillId="0" borderId="0" xfId="0" applyFont="1" applyAlignment="1">
      <alignment horizontal="justify" vertical="center"/>
    </xf>
    <xf numFmtId="0" fontId="4" fillId="0" borderId="0" xfId="0" applyFont="1">
      <alignment vertical="center"/>
    </xf>
    <xf numFmtId="0" fontId="29" fillId="0" borderId="0" xfId="0" applyFont="1">
      <alignment vertical="center"/>
    </xf>
    <xf numFmtId="176" fontId="18" fillId="0" borderId="0" xfId="0" applyNumberFormat="1" applyFont="1" applyAlignment="1">
      <alignment horizontal="center" vertical="center"/>
    </xf>
    <xf numFmtId="176" fontId="31" fillId="0" borderId="0" xfId="0" applyNumberFormat="1" applyFont="1" applyAlignment="1">
      <alignment horizontal="center" vertical="center"/>
    </xf>
    <xf numFmtId="0" fontId="57" fillId="0" borderId="0" xfId="0" applyFont="1" applyAlignment="1">
      <alignment horizontal="left" vertical="center"/>
    </xf>
    <xf numFmtId="0" fontId="57" fillId="0" borderId="0" xfId="0" applyFont="1">
      <alignment vertical="center"/>
    </xf>
    <xf numFmtId="0" fontId="2" fillId="0" borderId="0" xfId="0" applyFont="1" applyAlignment="1">
      <alignment horizontal="left" vertical="center"/>
    </xf>
    <xf numFmtId="0" fontId="60" fillId="0" borderId="0" xfId="0" applyFont="1" applyAlignment="1">
      <alignment horizontal="left" vertical="center"/>
    </xf>
    <xf numFmtId="0" fontId="58" fillId="0" borderId="0" xfId="0" applyFont="1" applyAlignment="1">
      <alignment horizontal="left" vertical="center"/>
    </xf>
    <xf numFmtId="2" fontId="2" fillId="2" borderId="12" xfId="0" applyNumberFormat="1" applyFont="1" applyFill="1" applyBorder="1">
      <alignment vertical="center"/>
    </xf>
    <xf numFmtId="2" fontId="43" fillId="2" borderId="12" xfId="0" applyNumberFormat="1" applyFont="1" applyFill="1" applyBorder="1">
      <alignment vertical="center"/>
    </xf>
    <xf numFmtId="2" fontId="34" fillId="2" borderId="12" xfId="0" applyNumberFormat="1" applyFont="1" applyFill="1" applyBorder="1">
      <alignment vertical="center"/>
    </xf>
    <xf numFmtId="40" fontId="1" fillId="0" borderId="6" xfId="1" applyNumberFormat="1" applyFont="1" applyFill="1" applyBorder="1">
      <alignment vertical="center"/>
    </xf>
    <xf numFmtId="38" fontId="1" fillId="0" borderId="1" xfId="1" applyFont="1" applyFill="1" applyBorder="1">
      <alignment vertical="center"/>
    </xf>
    <xf numFmtId="38" fontId="1" fillId="0" borderId="6" xfId="1" applyFont="1" applyFill="1" applyBorder="1">
      <alignment vertical="center"/>
    </xf>
    <xf numFmtId="40" fontId="1" fillId="0" borderId="1" xfId="1" applyNumberFormat="1" applyFont="1" applyFill="1" applyBorder="1">
      <alignment vertical="center"/>
    </xf>
    <xf numFmtId="38" fontId="1" fillId="0" borderId="1" xfId="1" applyFont="1" applyFill="1" applyBorder="1" applyProtection="1">
      <alignment vertical="center"/>
      <protection locked="0"/>
    </xf>
    <xf numFmtId="38" fontId="1" fillId="0" borderId="6" xfId="1" applyFont="1" applyFill="1" applyBorder="1" applyProtection="1">
      <alignment vertical="center"/>
      <protection locked="0"/>
    </xf>
    <xf numFmtId="38" fontId="28" fillId="0" borderId="1" xfId="1" applyFont="1" applyFill="1" applyBorder="1">
      <alignment vertical="center"/>
    </xf>
    <xf numFmtId="38" fontId="28" fillId="0" borderId="6" xfId="1" applyFont="1" applyFill="1" applyBorder="1">
      <alignment vertical="center"/>
    </xf>
    <xf numFmtId="38" fontId="28" fillId="0" borderId="1" xfId="1" applyFont="1" applyFill="1" applyBorder="1" applyProtection="1">
      <alignment vertical="center"/>
      <protection locked="0"/>
    </xf>
    <xf numFmtId="38" fontId="28" fillId="0" borderId="6" xfId="1" applyFont="1" applyFill="1" applyBorder="1" applyProtection="1">
      <alignment vertical="center"/>
      <protection locked="0"/>
    </xf>
    <xf numFmtId="0" fontId="0" fillId="0" borderId="1" xfId="0" applyBorder="1" applyAlignment="1">
      <alignment horizontal="center" vertical="center"/>
    </xf>
    <xf numFmtId="0" fontId="0" fillId="3" borderId="1" xfId="0" applyFill="1" applyBorder="1" applyAlignment="1">
      <alignment horizontal="center" vertical="center"/>
    </xf>
    <xf numFmtId="38" fontId="0" fillId="0" borderId="9" xfId="1" applyFont="1" applyBorder="1" applyAlignment="1">
      <alignment horizontal="center" vertical="center"/>
    </xf>
    <xf numFmtId="38" fontId="0" fillId="0" borderId="10" xfId="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61"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left" vertical="center"/>
    </xf>
    <xf numFmtId="0" fontId="57" fillId="0" borderId="0" xfId="0" applyFont="1" applyAlignment="1">
      <alignment horizontal="left" vertical="center" wrapText="1"/>
    </xf>
    <xf numFmtId="0" fontId="59" fillId="0" borderId="0" xfId="0" applyFont="1" applyAlignment="1">
      <alignment horizontal="left" vertical="center" wrapText="1"/>
    </xf>
    <xf numFmtId="0" fontId="50" fillId="0" borderId="33" xfId="7" applyFont="1" applyBorder="1" applyAlignment="1">
      <alignment horizontal="distributed" vertical="center" justifyLastLine="1"/>
    </xf>
    <xf numFmtId="0" fontId="50" fillId="0" borderId="42" xfId="7" applyFont="1" applyBorder="1" applyAlignment="1">
      <alignment horizontal="distributed" vertical="center" justifyLastLine="1"/>
    </xf>
    <xf numFmtId="0" fontId="46" fillId="0" borderId="33" xfId="7" applyFont="1" applyBorder="1" applyAlignment="1">
      <alignment horizontal="center" vertical="center"/>
    </xf>
    <xf numFmtId="0" fontId="46" fillId="0" borderId="0" xfId="7" applyFont="1" applyAlignment="1">
      <alignment horizontal="center" vertical="center"/>
    </xf>
    <xf numFmtId="0" fontId="46" fillId="0" borderId="34" xfId="7" applyFont="1" applyBorder="1" applyAlignment="1">
      <alignment horizontal="center" vertical="center"/>
    </xf>
    <xf numFmtId="0" fontId="53" fillId="0" borderId="0" xfId="7" applyFont="1" applyAlignment="1">
      <alignment horizontal="left" vertical="center"/>
    </xf>
    <xf numFmtId="177" fontId="48" fillId="0" borderId="0" xfId="7" applyNumberFormat="1" applyFont="1" applyAlignment="1">
      <alignment horizontal="left" vertical="center"/>
    </xf>
    <xf numFmtId="177" fontId="48" fillId="0" borderId="34" xfId="7" applyNumberFormat="1" applyFont="1" applyBorder="1" applyAlignment="1">
      <alignment horizontal="left" vertical="center"/>
    </xf>
    <xf numFmtId="38" fontId="0" fillId="7" borderId="5" xfId="1" applyFont="1" applyFill="1" applyBorder="1" applyAlignment="1">
      <alignment horizontal="center" vertical="center" wrapText="1"/>
    </xf>
    <xf numFmtId="38" fontId="0" fillId="7" borderId="6" xfId="1" applyFont="1" applyFill="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2" xfId="0" applyBorder="1" applyAlignment="1">
      <alignment horizontal="center" vertical="center" wrapText="1"/>
    </xf>
    <xf numFmtId="0" fontId="0" fillId="0" borderId="23" xfId="0" applyBorder="1" applyAlignment="1">
      <alignment horizontal="center" vertical="center" wrapText="1"/>
    </xf>
    <xf numFmtId="38" fontId="10" fillId="0" borderId="24" xfId="1" applyFont="1" applyFill="1" applyBorder="1" applyAlignment="1">
      <alignment horizontal="right" vertical="center"/>
    </xf>
    <xf numFmtId="38" fontId="10" fillId="0" borderId="27" xfId="1" applyFont="1" applyFill="1" applyBorder="1" applyAlignment="1">
      <alignment horizontal="right"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7" borderId="1" xfId="0" applyFill="1" applyBorder="1" applyAlignment="1">
      <alignment horizontal="center" vertical="center"/>
    </xf>
    <xf numFmtId="38" fontId="0" fillId="0" borderId="31" xfId="1" applyFont="1" applyBorder="1" applyAlignment="1">
      <alignment horizontal="center" vertical="center"/>
    </xf>
    <xf numFmtId="0" fontId="4" fillId="5" borderId="0" xfId="0" applyFont="1" applyFill="1" applyAlignment="1">
      <alignment vertical="center" shrinkToFit="1"/>
    </xf>
    <xf numFmtId="0" fontId="0" fillId="0" borderId="0" xfId="0" applyAlignment="1">
      <alignment vertical="center" shrinkToFit="1"/>
    </xf>
    <xf numFmtId="0" fontId="0" fillId="5" borderId="0" xfId="0" applyFill="1" applyAlignment="1">
      <alignment vertical="center" shrinkToFit="1"/>
    </xf>
    <xf numFmtId="0" fontId="29" fillId="8" borderId="0" xfId="0" applyFont="1" applyFill="1" applyAlignment="1">
      <alignment vertical="center" shrinkToFit="1"/>
    </xf>
    <xf numFmtId="0" fontId="28" fillId="10" borderId="5" xfId="0" applyFont="1" applyFill="1" applyBorder="1" applyAlignment="1">
      <alignment horizontal="center" vertical="center"/>
    </xf>
    <xf numFmtId="0" fontId="28" fillId="10" borderId="6" xfId="0" applyFont="1" applyFill="1" applyBorder="1" applyAlignment="1">
      <alignment horizontal="center" vertical="center"/>
    </xf>
    <xf numFmtId="38" fontId="28" fillId="0" borderId="10" xfId="1" applyFont="1" applyBorder="1" applyAlignment="1">
      <alignment horizontal="center" vertical="center"/>
    </xf>
    <xf numFmtId="38" fontId="28" fillId="0" borderId="31" xfId="1"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center" vertical="center"/>
    </xf>
    <xf numFmtId="0" fontId="28" fillId="0" borderId="7" xfId="0" applyFont="1" applyBorder="1" applyAlignment="1">
      <alignment horizontal="center" vertical="center"/>
    </xf>
    <xf numFmtId="0" fontId="28" fillId="0" borderId="12" xfId="0" applyFont="1" applyBorder="1" applyAlignment="1">
      <alignment horizontal="center" vertical="center"/>
    </xf>
    <xf numFmtId="0" fontId="28" fillId="0" borderId="13" xfId="0" applyFont="1" applyBorder="1" applyAlignment="1">
      <alignment horizontal="center" vertical="center"/>
    </xf>
    <xf numFmtId="0" fontId="28" fillId="0" borderId="33" xfId="0" applyFont="1" applyBorder="1" applyAlignment="1">
      <alignment horizontal="center" vertical="center"/>
    </xf>
    <xf numFmtId="0" fontId="28" fillId="0" borderId="0" xfId="0" applyFont="1" applyAlignment="1">
      <alignment horizontal="center" vertical="center"/>
    </xf>
    <xf numFmtId="0" fontId="28" fillId="0" borderId="34" xfId="0" applyFont="1" applyBorder="1" applyAlignment="1">
      <alignment horizontal="center" vertical="center"/>
    </xf>
    <xf numFmtId="0" fontId="28" fillId="0" borderId="32" xfId="0" applyFont="1" applyBorder="1" applyAlignment="1">
      <alignment horizontal="center" vertical="center"/>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8" fillId="5" borderId="0" xfId="0" applyFont="1" applyFill="1" applyAlignment="1">
      <alignment vertical="center" shrinkToFit="1"/>
    </xf>
  </cellXfs>
  <cellStyles count="8">
    <cellStyle name="桁区切り" xfId="1" builtinId="6"/>
    <cellStyle name="桁区切り 2" xfId="2" xr:uid="{00000000-0005-0000-0000-000001000000}"/>
    <cellStyle name="桁区切り 3" xfId="3" xr:uid="{00000000-0005-0000-0000-000002000000}"/>
    <cellStyle name="標準" xfId="0" builtinId="0"/>
    <cellStyle name="標準 2" xfId="4" xr:uid="{00000000-0005-0000-0000-000004000000}"/>
    <cellStyle name="標準(ｺﾞｼｯｸ)" xfId="5" xr:uid="{00000000-0005-0000-0000-000005000000}"/>
    <cellStyle name="標準（明朝）" xfId="6" xr:uid="{00000000-0005-0000-0000-000006000000}"/>
    <cellStyle name="標準_見積書" xfId="7" xr:uid="{D8646E7B-2F06-4FE1-A08E-E8E2CEBD3E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21590</xdr:rowOff>
    </xdr:from>
    <xdr:to>
      <xdr:col>5</xdr:col>
      <xdr:colOff>3612</xdr:colOff>
      <xdr:row>48</xdr:row>
      <xdr:rowOff>165100</xdr:rowOff>
    </xdr:to>
    <xdr:sp macro="" textlink="">
      <xdr:nvSpPr>
        <xdr:cNvPr id="2" name="右中かっこ 1">
          <a:extLst>
            <a:ext uri="{FF2B5EF4-FFF2-40B4-BE49-F238E27FC236}">
              <a16:creationId xmlns:a16="http://schemas.microsoft.com/office/drawing/2014/main" id="{F9E72CBB-16C2-4BBF-AF32-0DD7497D8F28}"/>
            </a:ext>
          </a:extLst>
        </xdr:cNvPr>
        <xdr:cNvSpPr/>
      </xdr:nvSpPr>
      <xdr:spPr>
        <a:xfrm>
          <a:off x="4502150" y="720090"/>
          <a:ext cx="619562" cy="7903210"/>
        </a:xfrm>
        <a:prstGeom prst="rightBrace">
          <a:avLst>
            <a:gd name="adj1" fmla="val 8333"/>
            <a:gd name="adj2" fmla="val 55047"/>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78745B8A-2CF5-4A1A-9C67-86F30318FB88}"/>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8918FE50-495A-473B-9227-0D13C6389D0D}"/>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643F4431-A355-4D3B-A0B0-BF6069CF2521}"/>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9A562A2F-6A12-4739-BE0C-0BD22B256E3D}"/>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4D409372-76CB-42AD-8A72-654DE8FE5C86}"/>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5B7FE305-57C2-41CA-82C0-632EA6666095}"/>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E1243B1B-392D-4659-8FDA-05FB29D49401}"/>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2969F317-211E-4D43-BCC7-CA024623EC34}"/>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F2836CD1-35F3-45CF-ABB8-7487468DC7CC}"/>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400DE412-0680-4FDF-96F7-71AC3D2BFDA5}"/>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B49E0D41-01D9-4B7E-A085-ED20DE13C128}"/>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58448D42-D8E4-4C46-8268-C1C1AC31F523}"/>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4B867005-3DAF-499E-A00E-41B1A8B90296}"/>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3D9011A5-7BD4-481A-9443-ADC6E0A0F888}"/>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0DEF429C-7F78-481A-91A8-FCE73474F1A5}"/>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C5B2AD0C-8236-4E3C-8692-036C2C2199D8}"/>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227B11BF-94D1-4618-B4D9-2608A74A5830}"/>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E7F5E00F-17A1-45BD-8976-50CF09A40E9B}"/>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509A0E1C-FC3A-4D69-9648-1C3FB596116F}"/>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20CF48A1-32A5-4DCC-B556-6D189522C040}"/>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881E699A-9E1F-4B34-B718-2E911E7722C3}"/>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B44FD7CB-9825-4F19-B40A-A31506999D2A}"/>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7A41BD2D-ABA4-4C3A-ABCC-416BBC2694E4}"/>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12CA15C0-5C60-4050-A412-AF816E13B695}"/>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23673A6C-A7B0-4531-B5F0-D18FBEF0E25B}"/>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658D2B06-6DB6-445B-8C0B-ADF505E61BBA}"/>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F60CB526-C81D-4A12-A56F-7452B301D68D}"/>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BEFA3EFE-5954-4E55-9B85-0F8618376715}"/>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7FAC5007-E0DC-47BF-8236-B8DCC98DF368}"/>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1CD64B3F-714C-42E0-A931-CBA0E3DE71EA}"/>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EADF782C-F50D-4C32-832F-20CF12D2F8FE}"/>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103EC6A6-B9C4-4CF4-A804-28C57EBD3135}"/>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29DB9E04-BC72-4E02-811E-CB96AEE76C1B}"/>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C96CB8A0-78E1-4FC2-8086-CFD2D6D34B04}"/>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89FA1249-8492-4C02-8BC2-9E39C0171123}"/>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D4F520F3-6259-4EDB-BAB4-A422DEBAE73A}"/>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394F9668-67F8-4EB6-836D-C1D7A5182B69}"/>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C929A304-98AE-4A7F-8377-97744CECC492}"/>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D157E370-AF3B-4804-8B9E-DB5C796644ED}"/>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B4A3B10B-0085-4978-BE3C-EBE7A885E0D9}"/>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BDABF6D5-5D1D-4988-B534-6CF7717E7D09}"/>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14C2498E-0B5D-49B2-AF47-3720CC4900B7}"/>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twoCellAnchor>
    <xdr:from>
      <xdr:col>6</xdr:col>
      <xdr:colOff>806617</xdr:colOff>
      <xdr:row>3</xdr:row>
      <xdr:rowOff>60158</xdr:rowOff>
    </xdr:from>
    <xdr:to>
      <xdr:col>10</xdr:col>
      <xdr:colOff>168442</xdr:colOff>
      <xdr:row>5</xdr:row>
      <xdr:rowOff>151899</xdr:rowOff>
    </xdr:to>
    <xdr:sp macro="" textlink="">
      <xdr:nvSpPr>
        <xdr:cNvPr id="3" name="テキスト ボックス 2">
          <a:extLst>
            <a:ext uri="{FF2B5EF4-FFF2-40B4-BE49-F238E27FC236}">
              <a16:creationId xmlns:a16="http://schemas.microsoft.com/office/drawing/2014/main" id="{DF6F91D8-E831-4891-9EDC-124D84EF2707}"/>
            </a:ext>
          </a:extLst>
        </xdr:cNvPr>
        <xdr:cNvSpPr txBox="1"/>
      </xdr:nvSpPr>
      <xdr:spPr>
        <a:xfrm>
          <a:off x="6312067" y="584033"/>
          <a:ext cx="3514725" cy="434641"/>
        </a:xfrm>
        <a:prstGeom prst="rect">
          <a:avLst/>
        </a:prstGeom>
        <a:noFill/>
        <a:ln w="25400" cap="flat" cmpd="sng" algn="ctr">
          <a:solidFill>
            <a:srgbClr val="F79646"/>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806617</xdr:colOff>
      <xdr:row>3</xdr:row>
      <xdr:rowOff>60158</xdr:rowOff>
    </xdr:from>
    <xdr:to>
      <xdr:col>10</xdr:col>
      <xdr:colOff>168442</xdr:colOff>
      <xdr:row>5</xdr:row>
      <xdr:rowOff>151899</xdr:rowOff>
    </xdr:to>
    <xdr:sp macro="" textlink="">
      <xdr:nvSpPr>
        <xdr:cNvPr id="4" name="テキスト ボックス 3">
          <a:extLst>
            <a:ext uri="{FF2B5EF4-FFF2-40B4-BE49-F238E27FC236}">
              <a16:creationId xmlns:a16="http://schemas.microsoft.com/office/drawing/2014/main" id="{D209135C-CFC0-49F3-BCA6-EDB6359CBEE8}"/>
            </a:ext>
          </a:extLst>
        </xdr:cNvPr>
        <xdr:cNvSpPr txBox="1"/>
      </xdr:nvSpPr>
      <xdr:spPr>
        <a:xfrm>
          <a:off x="6312067" y="584033"/>
          <a:ext cx="3514725" cy="434641"/>
        </a:xfrm>
        <a:prstGeom prst="rect">
          <a:avLst/>
        </a:prstGeom>
        <a:noFill/>
        <a:ln w="25400" cap="flat" cmpd="sng" algn="ctr">
          <a:solidFill>
            <a:srgbClr val="F79646"/>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79C6C250-B967-408A-9CB6-B3005199D03A}"/>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E1990EA8-FCBE-4D23-A1CE-B906B920FC76}"/>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806617</xdr:colOff>
      <xdr:row>3</xdr:row>
      <xdr:rowOff>60158</xdr:rowOff>
    </xdr:from>
    <xdr:to>
      <xdr:col>10</xdr:col>
      <xdr:colOff>168442</xdr:colOff>
      <xdr:row>5</xdr:row>
      <xdr:rowOff>151899</xdr:rowOff>
    </xdr:to>
    <xdr:sp macro="" textlink="">
      <xdr:nvSpPr>
        <xdr:cNvPr id="2" name="テキスト ボックス 1">
          <a:extLst>
            <a:ext uri="{FF2B5EF4-FFF2-40B4-BE49-F238E27FC236}">
              <a16:creationId xmlns:a16="http://schemas.microsoft.com/office/drawing/2014/main" id="{D3F38BB2-5A3F-47D6-8933-4D03B42C9FAA}"/>
            </a:ext>
          </a:extLst>
        </xdr:cNvPr>
        <xdr:cNvSpPr txBox="1"/>
      </xdr:nvSpPr>
      <xdr:spPr>
        <a:xfrm>
          <a:off x="6312067" y="584033"/>
          <a:ext cx="3514725" cy="434641"/>
        </a:xfrm>
        <a:prstGeom prst="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endParaRPr kumimoji="1" lang="en-US" altLang="ja-JP"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49"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48" Type="http://schemas.openxmlformats.org/officeDocument/2006/relationships/vmlDrawing" Target="../drawings/vmlDrawing1.vml"/><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9" Type="http://schemas.openxmlformats.org/officeDocument/2006/relationships/printerSettings" Target="../printerSettings/printerSettings416.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34" Type="http://schemas.openxmlformats.org/officeDocument/2006/relationships/printerSettings" Target="../printerSettings/printerSettings411.bin"/><Relationship Id="rId42" Type="http://schemas.openxmlformats.org/officeDocument/2006/relationships/printerSettings" Target="../printerSettings/printerSettings419.bin"/><Relationship Id="rId47" Type="http://schemas.openxmlformats.org/officeDocument/2006/relationships/printerSettings" Target="../printerSettings/printerSettings424.bin"/><Relationship Id="rId50" Type="http://schemas.openxmlformats.org/officeDocument/2006/relationships/comments" Target="../comments8.xml"/><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33" Type="http://schemas.openxmlformats.org/officeDocument/2006/relationships/printerSettings" Target="../printerSettings/printerSettings410.bin"/><Relationship Id="rId38" Type="http://schemas.openxmlformats.org/officeDocument/2006/relationships/printerSettings" Target="../printerSettings/printerSettings415.bin"/><Relationship Id="rId46" Type="http://schemas.openxmlformats.org/officeDocument/2006/relationships/printerSettings" Target="../printerSettings/printerSettings423.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41" Type="http://schemas.openxmlformats.org/officeDocument/2006/relationships/printerSettings" Target="../printerSettings/printerSettings418.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printerSettings" Target="../printerSettings/printerSettings409.bin"/><Relationship Id="rId37" Type="http://schemas.openxmlformats.org/officeDocument/2006/relationships/printerSettings" Target="../printerSettings/printerSettings414.bin"/><Relationship Id="rId40" Type="http://schemas.openxmlformats.org/officeDocument/2006/relationships/printerSettings" Target="../printerSettings/printerSettings417.bin"/><Relationship Id="rId45" Type="http://schemas.openxmlformats.org/officeDocument/2006/relationships/printerSettings" Target="../printerSettings/printerSettings422.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36" Type="http://schemas.openxmlformats.org/officeDocument/2006/relationships/printerSettings" Target="../printerSettings/printerSettings413.bin"/><Relationship Id="rId49" Type="http://schemas.openxmlformats.org/officeDocument/2006/relationships/vmlDrawing" Target="../drawings/vmlDrawing8.vml"/><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4" Type="http://schemas.openxmlformats.org/officeDocument/2006/relationships/printerSettings" Target="../printerSettings/printerSettings421.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 Id="rId35" Type="http://schemas.openxmlformats.org/officeDocument/2006/relationships/printerSettings" Target="../printerSettings/printerSettings412.bin"/><Relationship Id="rId43" Type="http://schemas.openxmlformats.org/officeDocument/2006/relationships/printerSettings" Target="../printerSettings/printerSettings420.bin"/><Relationship Id="rId48" Type="http://schemas.openxmlformats.org/officeDocument/2006/relationships/drawing" Target="../drawings/drawing7.xml"/><Relationship Id="rId8" Type="http://schemas.openxmlformats.org/officeDocument/2006/relationships/printerSettings" Target="../printerSettings/printerSettings385.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9" Type="http://schemas.openxmlformats.org/officeDocument/2006/relationships/printerSettings" Target="../printerSettings/printerSettings463.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34" Type="http://schemas.openxmlformats.org/officeDocument/2006/relationships/printerSettings" Target="../printerSettings/printerSettings458.bin"/><Relationship Id="rId42" Type="http://schemas.openxmlformats.org/officeDocument/2006/relationships/printerSettings" Target="../printerSettings/printerSettings466.bin"/><Relationship Id="rId47" Type="http://schemas.openxmlformats.org/officeDocument/2006/relationships/printerSettings" Target="../printerSettings/printerSettings471.bin"/><Relationship Id="rId50" Type="http://schemas.openxmlformats.org/officeDocument/2006/relationships/comments" Target="../comments9.xml"/><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33" Type="http://schemas.openxmlformats.org/officeDocument/2006/relationships/printerSettings" Target="../printerSettings/printerSettings457.bin"/><Relationship Id="rId38" Type="http://schemas.openxmlformats.org/officeDocument/2006/relationships/printerSettings" Target="../printerSettings/printerSettings462.bin"/><Relationship Id="rId46" Type="http://schemas.openxmlformats.org/officeDocument/2006/relationships/printerSettings" Target="../printerSettings/printerSettings470.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29" Type="http://schemas.openxmlformats.org/officeDocument/2006/relationships/printerSettings" Target="../printerSettings/printerSettings453.bin"/><Relationship Id="rId41" Type="http://schemas.openxmlformats.org/officeDocument/2006/relationships/printerSettings" Target="../printerSettings/printerSettings465.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32" Type="http://schemas.openxmlformats.org/officeDocument/2006/relationships/printerSettings" Target="../printerSettings/printerSettings456.bin"/><Relationship Id="rId37" Type="http://schemas.openxmlformats.org/officeDocument/2006/relationships/printerSettings" Target="../printerSettings/printerSettings461.bin"/><Relationship Id="rId40" Type="http://schemas.openxmlformats.org/officeDocument/2006/relationships/printerSettings" Target="../printerSettings/printerSettings464.bin"/><Relationship Id="rId45" Type="http://schemas.openxmlformats.org/officeDocument/2006/relationships/printerSettings" Target="../printerSettings/printerSettings469.bin"/><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36" Type="http://schemas.openxmlformats.org/officeDocument/2006/relationships/printerSettings" Target="../printerSettings/printerSettings460.bin"/><Relationship Id="rId49" Type="http://schemas.openxmlformats.org/officeDocument/2006/relationships/vmlDrawing" Target="../drawings/vmlDrawing9.vml"/><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31" Type="http://schemas.openxmlformats.org/officeDocument/2006/relationships/printerSettings" Target="../printerSettings/printerSettings455.bin"/><Relationship Id="rId44" Type="http://schemas.openxmlformats.org/officeDocument/2006/relationships/printerSettings" Target="../printerSettings/printerSettings468.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 Id="rId30" Type="http://schemas.openxmlformats.org/officeDocument/2006/relationships/printerSettings" Target="../printerSettings/printerSettings454.bin"/><Relationship Id="rId35" Type="http://schemas.openxmlformats.org/officeDocument/2006/relationships/printerSettings" Target="../printerSettings/printerSettings459.bin"/><Relationship Id="rId43" Type="http://schemas.openxmlformats.org/officeDocument/2006/relationships/printerSettings" Target="../printerSettings/printerSettings467.bin"/><Relationship Id="rId48" Type="http://schemas.openxmlformats.org/officeDocument/2006/relationships/drawing" Target="../drawings/drawing8.xml"/><Relationship Id="rId8" Type="http://schemas.openxmlformats.org/officeDocument/2006/relationships/printerSettings" Target="../printerSettings/printerSettings432.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484.bin"/><Relationship Id="rId18" Type="http://schemas.openxmlformats.org/officeDocument/2006/relationships/printerSettings" Target="../printerSettings/printerSettings489.bin"/><Relationship Id="rId26" Type="http://schemas.openxmlformats.org/officeDocument/2006/relationships/printerSettings" Target="../printerSettings/printerSettings497.bin"/><Relationship Id="rId39" Type="http://schemas.openxmlformats.org/officeDocument/2006/relationships/printerSettings" Target="../printerSettings/printerSettings510.bin"/><Relationship Id="rId3" Type="http://schemas.openxmlformats.org/officeDocument/2006/relationships/printerSettings" Target="../printerSettings/printerSettings474.bin"/><Relationship Id="rId21" Type="http://schemas.openxmlformats.org/officeDocument/2006/relationships/printerSettings" Target="../printerSettings/printerSettings492.bin"/><Relationship Id="rId34" Type="http://schemas.openxmlformats.org/officeDocument/2006/relationships/printerSettings" Target="../printerSettings/printerSettings505.bin"/><Relationship Id="rId42" Type="http://schemas.openxmlformats.org/officeDocument/2006/relationships/printerSettings" Target="../printerSettings/printerSettings513.bin"/><Relationship Id="rId47" Type="http://schemas.openxmlformats.org/officeDocument/2006/relationships/printerSettings" Target="../printerSettings/printerSettings518.bin"/><Relationship Id="rId50" Type="http://schemas.openxmlformats.org/officeDocument/2006/relationships/comments" Target="../comments10.xml"/><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17" Type="http://schemas.openxmlformats.org/officeDocument/2006/relationships/printerSettings" Target="../printerSettings/printerSettings488.bin"/><Relationship Id="rId25" Type="http://schemas.openxmlformats.org/officeDocument/2006/relationships/printerSettings" Target="../printerSettings/printerSettings496.bin"/><Relationship Id="rId33" Type="http://schemas.openxmlformats.org/officeDocument/2006/relationships/printerSettings" Target="../printerSettings/printerSettings504.bin"/><Relationship Id="rId38" Type="http://schemas.openxmlformats.org/officeDocument/2006/relationships/printerSettings" Target="../printerSettings/printerSettings509.bin"/><Relationship Id="rId46" Type="http://schemas.openxmlformats.org/officeDocument/2006/relationships/printerSettings" Target="../printerSettings/printerSettings517.bin"/><Relationship Id="rId2" Type="http://schemas.openxmlformats.org/officeDocument/2006/relationships/printerSettings" Target="../printerSettings/printerSettings473.bin"/><Relationship Id="rId16" Type="http://schemas.openxmlformats.org/officeDocument/2006/relationships/printerSettings" Target="../printerSettings/printerSettings487.bin"/><Relationship Id="rId20" Type="http://schemas.openxmlformats.org/officeDocument/2006/relationships/printerSettings" Target="../printerSettings/printerSettings491.bin"/><Relationship Id="rId29" Type="http://schemas.openxmlformats.org/officeDocument/2006/relationships/printerSettings" Target="../printerSettings/printerSettings500.bin"/><Relationship Id="rId41" Type="http://schemas.openxmlformats.org/officeDocument/2006/relationships/printerSettings" Target="../printerSettings/printerSettings512.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24" Type="http://schemas.openxmlformats.org/officeDocument/2006/relationships/printerSettings" Target="../printerSettings/printerSettings495.bin"/><Relationship Id="rId32" Type="http://schemas.openxmlformats.org/officeDocument/2006/relationships/printerSettings" Target="../printerSettings/printerSettings503.bin"/><Relationship Id="rId37" Type="http://schemas.openxmlformats.org/officeDocument/2006/relationships/printerSettings" Target="../printerSettings/printerSettings508.bin"/><Relationship Id="rId40" Type="http://schemas.openxmlformats.org/officeDocument/2006/relationships/printerSettings" Target="../printerSettings/printerSettings511.bin"/><Relationship Id="rId45" Type="http://schemas.openxmlformats.org/officeDocument/2006/relationships/printerSettings" Target="../printerSettings/printerSettings516.bin"/><Relationship Id="rId5" Type="http://schemas.openxmlformats.org/officeDocument/2006/relationships/printerSettings" Target="../printerSettings/printerSettings476.bin"/><Relationship Id="rId15" Type="http://schemas.openxmlformats.org/officeDocument/2006/relationships/printerSettings" Target="../printerSettings/printerSettings486.bin"/><Relationship Id="rId23" Type="http://schemas.openxmlformats.org/officeDocument/2006/relationships/printerSettings" Target="../printerSettings/printerSettings494.bin"/><Relationship Id="rId28" Type="http://schemas.openxmlformats.org/officeDocument/2006/relationships/printerSettings" Target="../printerSettings/printerSettings499.bin"/><Relationship Id="rId36" Type="http://schemas.openxmlformats.org/officeDocument/2006/relationships/printerSettings" Target="../printerSettings/printerSettings507.bin"/><Relationship Id="rId49" Type="http://schemas.openxmlformats.org/officeDocument/2006/relationships/vmlDrawing" Target="../drawings/vmlDrawing10.vml"/><Relationship Id="rId10" Type="http://schemas.openxmlformats.org/officeDocument/2006/relationships/printerSettings" Target="../printerSettings/printerSettings481.bin"/><Relationship Id="rId19" Type="http://schemas.openxmlformats.org/officeDocument/2006/relationships/printerSettings" Target="../printerSettings/printerSettings490.bin"/><Relationship Id="rId31" Type="http://schemas.openxmlformats.org/officeDocument/2006/relationships/printerSettings" Target="../printerSettings/printerSettings502.bin"/><Relationship Id="rId44" Type="http://schemas.openxmlformats.org/officeDocument/2006/relationships/printerSettings" Target="../printerSettings/printerSettings515.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 Id="rId14" Type="http://schemas.openxmlformats.org/officeDocument/2006/relationships/printerSettings" Target="../printerSettings/printerSettings485.bin"/><Relationship Id="rId22" Type="http://schemas.openxmlformats.org/officeDocument/2006/relationships/printerSettings" Target="../printerSettings/printerSettings493.bin"/><Relationship Id="rId27" Type="http://schemas.openxmlformats.org/officeDocument/2006/relationships/printerSettings" Target="../printerSettings/printerSettings498.bin"/><Relationship Id="rId30" Type="http://schemas.openxmlformats.org/officeDocument/2006/relationships/printerSettings" Target="../printerSettings/printerSettings501.bin"/><Relationship Id="rId35" Type="http://schemas.openxmlformats.org/officeDocument/2006/relationships/printerSettings" Target="../printerSettings/printerSettings506.bin"/><Relationship Id="rId43" Type="http://schemas.openxmlformats.org/officeDocument/2006/relationships/printerSettings" Target="../printerSettings/printerSettings514.bin"/><Relationship Id="rId48" Type="http://schemas.openxmlformats.org/officeDocument/2006/relationships/drawing" Target="../drawings/drawing9.xml"/><Relationship Id="rId8" Type="http://schemas.openxmlformats.org/officeDocument/2006/relationships/printerSettings" Target="../printerSettings/printerSettings479.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9" Type="http://schemas.openxmlformats.org/officeDocument/2006/relationships/printerSettings" Target="../printerSettings/printerSettings557.bin"/><Relationship Id="rId3" Type="http://schemas.openxmlformats.org/officeDocument/2006/relationships/printerSettings" Target="../printerSettings/printerSettings521.bin"/><Relationship Id="rId21" Type="http://schemas.openxmlformats.org/officeDocument/2006/relationships/printerSettings" Target="../printerSettings/printerSettings539.bin"/><Relationship Id="rId34" Type="http://schemas.openxmlformats.org/officeDocument/2006/relationships/printerSettings" Target="../printerSettings/printerSettings552.bin"/><Relationship Id="rId42" Type="http://schemas.openxmlformats.org/officeDocument/2006/relationships/printerSettings" Target="../printerSettings/printerSettings560.bin"/><Relationship Id="rId47" Type="http://schemas.openxmlformats.org/officeDocument/2006/relationships/printerSettings" Target="../printerSettings/printerSettings565.bin"/><Relationship Id="rId50" Type="http://schemas.openxmlformats.org/officeDocument/2006/relationships/comments" Target="../comments11.xml"/><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33" Type="http://schemas.openxmlformats.org/officeDocument/2006/relationships/printerSettings" Target="../printerSettings/printerSettings551.bin"/><Relationship Id="rId38" Type="http://schemas.openxmlformats.org/officeDocument/2006/relationships/printerSettings" Target="../printerSettings/printerSettings556.bin"/><Relationship Id="rId46" Type="http://schemas.openxmlformats.org/officeDocument/2006/relationships/printerSettings" Target="../printerSettings/printerSettings564.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41" Type="http://schemas.openxmlformats.org/officeDocument/2006/relationships/printerSettings" Target="../printerSettings/printerSettings559.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32" Type="http://schemas.openxmlformats.org/officeDocument/2006/relationships/printerSettings" Target="../printerSettings/printerSettings550.bin"/><Relationship Id="rId37" Type="http://schemas.openxmlformats.org/officeDocument/2006/relationships/printerSettings" Target="../printerSettings/printerSettings555.bin"/><Relationship Id="rId40" Type="http://schemas.openxmlformats.org/officeDocument/2006/relationships/printerSettings" Target="../printerSettings/printerSettings558.bin"/><Relationship Id="rId45" Type="http://schemas.openxmlformats.org/officeDocument/2006/relationships/printerSettings" Target="../printerSettings/printerSettings563.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36" Type="http://schemas.openxmlformats.org/officeDocument/2006/relationships/printerSettings" Target="../printerSettings/printerSettings554.bin"/><Relationship Id="rId49" Type="http://schemas.openxmlformats.org/officeDocument/2006/relationships/vmlDrawing" Target="../drawings/vmlDrawing11.vml"/><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printerSettings" Target="../printerSettings/printerSettings549.bin"/><Relationship Id="rId44" Type="http://schemas.openxmlformats.org/officeDocument/2006/relationships/printerSettings" Target="../printerSettings/printerSettings562.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 Id="rId35" Type="http://schemas.openxmlformats.org/officeDocument/2006/relationships/printerSettings" Target="../printerSettings/printerSettings553.bin"/><Relationship Id="rId43" Type="http://schemas.openxmlformats.org/officeDocument/2006/relationships/printerSettings" Target="../printerSettings/printerSettings561.bin"/><Relationship Id="rId48" Type="http://schemas.openxmlformats.org/officeDocument/2006/relationships/drawing" Target="../drawings/drawing10.xml"/><Relationship Id="rId8" Type="http://schemas.openxmlformats.org/officeDocument/2006/relationships/printerSettings" Target="../printerSettings/printerSettings526.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78.bin"/><Relationship Id="rId18" Type="http://schemas.openxmlformats.org/officeDocument/2006/relationships/printerSettings" Target="../printerSettings/printerSettings583.bin"/><Relationship Id="rId26" Type="http://schemas.openxmlformats.org/officeDocument/2006/relationships/printerSettings" Target="../printerSettings/printerSettings591.bin"/><Relationship Id="rId39" Type="http://schemas.openxmlformats.org/officeDocument/2006/relationships/printerSettings" Target="../printerSettings/printerSettings604.bin"/><Relationship Id="rId3" Type="http://schemas.openxmlformats.org/officeDocument/2006/relationships/printerSettings" Target="../printerSettings/printerSettings568.bin"/><Relationship Id="rId21" Type="http://schemas.openxmlformats.org/officeDocument/2006/relationships/printerSettings" Target="../printerSettings/printerSettings586.bin"/><Relationship Id="rId34" Type="http://schemas.openxmlformats.org/officeDocument/2006/relationships/printerSettings" Target="../printerSettings/printerSettings599.bin"/><Relationship Id="rId42" Type="http://schemas.openxmlformats.org/officeDocument/2006/relationships/printerSettings" Target="../printerSettings/printerSettings607.bin"/><Relationship Id="rId47" Type="http://schemas.openxmlformats.org/officeDocument/2006/relationships/printerSettings" Target="../printerSettings/printerSettings612.bin"/><Relationship Id="rId50" Type="http://schemas.openxmlformats.org/officeDocument/2006/relationships/comments" Target="../comments12.xml"/><Relationship Id="rId7" Type="http://schemas.openxmlformats.org/officeDocument/2006/relationships/printerSettings" Target="../printerSettings/printerSettings572.bin"/><Relationship Id="rId12" Type="http://schemas.openxmlformats.org/officeDocument/2006/relationships/printerSettings" Target="../printerSettings/printerSettings577.bin"/><Relationship Id="rId17" Type="http://schemas.openxmlformats.org/officeDocument/2006/relationships/printerSettings" Target="../printerSettings/printerSettings582.bin"/><Relationship Id="rId25" Type="http://schemas.openxmlformats.org/officeDocument/2006/relationships/printerSettings" Target="../printerSettings/printerSettings590.bin"/><Relationship Id="rId33" Type="http://schemas.openxmlformats.org/officeDocument/2006/relationships/printerSettings" Target="../printerSettings/printerSettings598.bin"/><Relationship Id="rId38" Type="http://schemas.openxmlformats.org/officeDocument/2006/relationships/printerSettings" Target="../printerSettings/printerSettings603.bin"/><Relationship Id="rId46" Type="http://schemas.openxmlformats.org/officeDocument/2006/relationships/printerSettings" Target="../printerSettings/printerSettings611.bin"/><Relationship Id="rId2" Type="http://schemas.openxmlformats.org/officeDocument/2006/relationships/printerSettings" Target="../printerSettings/printerSettings567.bin"/><Relationship Id="rId16" Type="http://schemas.openxmlformats.org/officeDocument/2006/relationships/printerSettings" Target="../printerSettings/printerSettings581.bin"/><Relationship Id="rId20" Type="http://schemas.openxmlformats.org/officeDocument/2006/relationships/printerSettings" Target="../printerSettings/printerSettings585.bin"/><Relationship Id="rId29" Type="http://schemas.openxmlformats.org/officeDocument/2006/relationships/printerSettings" Target="../printerSettings/printerSettings594.bin"/><Relationship Id="rId41" Type="http://schemas.openxmlformats.org/officeDocument/2006/relationships/printerSettings" Target="../printerSettings/printerSettings606.bin"/><Relationship Id="rId1" Type="http://schemas.openxmlformats.org/officeDocument/2006/relationships/printerSettings" Target="../printerSettings/printerSettings566.bin"/><Relationship Id="rId6" Type="http://schemas.openxmlformats.org/officeDocument/2006/relationships/printerSettings" Target="../printerSettings/printerSettings571.bin"/><Relationship Id="rId11" Type="http://schemas.openxmlformats.org/officeDocument/2006/relationships/printerSettings" Target="../printerSettings/printerSettings576.bin"/><Relationship Id="rId24" Type="http://schemas.openxmlformats.org/officeDocument/2006/relationships/printerSettings" Target="../printerSettings/printerSettings589.bin"/><Relationship Id="rId32" Type="http://schemas.openxmlformats.org/officeDocument/2006/relationships/printerSettings" Target="../printerSettings/printerSettings597.bin"/><Relationship Id="rId37" Type="http://schemas.openxmlformats.org/officeDocument/2006/relationships/printerSettings" Target="../printerSettings/printerSettings602.bin"/><Relationship Id="rId40" Type="http://schemas.openxmlformats.org/officeDocument/2006/relationships/printerSettings" Target="../printerSettings/printerSettings605.bin"/><Relationship Id="rId45" Type="http://schemas.openxmlformats.org/officeDocument/2006/relationships/printerSettings" Target="../printerSettings/printerSettings610.bin"/><Relationship Id="rId5" Type="http://schemas.openxmlformats.org/officeDocument/2006/relationships/printerSettings" Target="../printerSettings/printerSettings570.bin"/><Relationship Id="rId15" Type="http://schemas.openxmlformats.org/officeDocument/2006/relationships/printerSettings" Target="../printerSettings/printerSettings580.bin"/><Relationship Id="rId23" Type="http://schemas.openxmlformats.org/officeDocument/2006/relationships/printerSettings" Target="../printerSettings/printerSettings588.bin"/><Relationship Id="rId28" Type="http://schemas.openxmlformats.org/officeDocument/2006/relationships/printerSettings" Target="../printerSettings/printerSettings593.bin"/><Relationship Id="rId36" Type="http://schemas.openxmlformats.org/officeDocument/2006/relationships/printerSettings" Target="../printerSettings/printerSettings601.bin"/><Relationship Id="rId49" Type="http://schemas.openxmlformats.org/officeDocument/2006/relationships/vmlDrawing" Target="../drawings/vmlDrawing12.vml"/><Relationship Id="rId10" Type="http://schemas.openxmlformats.org/officeDocument/2006/relationships/printerSettings" Target="../printerSettings/printerSettings575.bin"/><Relationship Id="rId19" Type="http://schemas.openxmlformats.org/officeDocument/2006/relationships/printerSettings" Target="../printerSettings/printerSettings584.bin"/><Relationship Id="rId31" Type="http://schemas.openxmlformats.org/officeDocument/2006/relationships/printerSettings" Target="../printerSettings/printerSettings596.bin"/><Relationship Id="rId44" Type="http://schemas.openxmlformats.org/officeDocument/2006/relationships/printerSettings" Target="../printerSettings/printerSettings609.bin"/><Relationship Id="rId4" Type="http://schemas.openxmlformats.org/officeDocument/2006/relationships/printerSettings" Target="../printerSettings/printerSettings569.bin"/><Relationship Id="rId9" Type="http://schemas.openxmlformats.org/officeDocument/2006/relationships/printerSettings" Target="../printerSettings/printerSettings574.bin"/><Relationship Id="rId14" Type="http://schemas.openxmlformats.org/officeDocument/2006/relationships/printerSettings" Target="../printerSettings/printerSettings579.bin"/><Relationship Id="rId22" Type="http://schemas.openxmlformats.org/officeDocument/2006/relationships/printerSettings" Target="../printerSettings/printerSettings587.bin"/><Relationship Id="rId27" Type="http://schemas.openxmlformats.org/officeDocument/2006/relationships/printerSettings" Target="../printerSettings/printerSettings592.bin"/><Relationship Id="rId30" Type="http://schemas.openxmlformats.org/officeDocument/2006/relationships/printerSettings" Target="../printerSettings/printerSettings595.bin"/><Relationship Id="rId35" Type="http://schemas.openxmlformats.org/officeDocument/2006/relationships/printerSettings" Target="../printerSettings/printerSettings600.bin"/><Relationship Id="rId43" Type="http://schemas.openxmlformats.org/officeDocument/2006/relationships/printerSettings" Target="../printerSettings/printerSettings608.bin"/><Relationship Id="rId48" Type="http://schemas.openxmlformats.org/officeDocument/2006/relationships/drawing" Target="../drawings/drawing11.xml"/><Relationship Id="rId8" Type="http://schemas.openxmlformats.org/officeDocument/2006/relationships/printerSettings" Target="../printerSettings/printerSettings573.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625.bin"/><Relationship Id="rId18" Type="http://schemas.openxmlformats.org/officeDocument/2006/relationships/printerSettings" Target="../printerSettings/printerSettings630.bin"/><Relationship Id="rId26" Type="http://schemas.openxmlformats.org/officeDocument/2006/relationships/printerSettings" Target="../printerSettings/printerSettings638.bin"/><Relationship Id="rId39" Type="http://schemas.openxmlformats.org/officeDocument/2006/relationships/printerSettings" Target="../printerSettings/printerSettings651.bin"/><Relationship Id="rId3" Type="http://schemas.openxmlformats.org/officeDocument/2006/relationships/printerSettings" Target="../printerSettings/printerSettings615.bin"/><Relationship Id="rId21" Type="http://schemas.openxmlformats.org/officeDocument/2006/relationships/printerSettings" Target="../printerSettings/printerSettings633.bin"/><Relationship Id="rId34" Type="http://schemas.openxmlformats.org/officeDocument/2006/relationships/printerSettings" Target="../printerSettings/printerSettings646.bin"/><Relationship Id="rId42" Type="http://schemas.openxmlformats.org/officeDocument/2006/relationships/printerSettings" Target="../printerSettings/printerSettings654.bin"/><Relationship Id="rId47" Type="http://schemas.openxmlformats.org/officeDocument/2006/relationships/printerSettings" Target="../printerSettings/printerSettings659.bin"/><Relationship Id="rId50" Type="http://schemas.openxmlformats.org/officeDocument/2006/relationships/comments" Target="../comments13.xml"/><Relationship Id="rId7" Type="http://schemas.openxmlformats.org/officeDocument/2006/relationships/printerSettings" Target="../printerSettings/printerSettings619.bin"/><Relationship Id="rId12" Type="http://schemas.openxmlformats.org/officeDocument/2006/relationships/printerSettings" Target="../printerSettings/printerSettings624.bin"/><Relationship Id="rId17" Type="http://schemas.openxmlformats.org/officeDocument/2006/relationships/printerSettings" Target="../printerSettings/printerSettings629.bin"/><Relationship Id="rId25" Type="http://schemas.openxmlformats.org/officeDocument/2006/relationships/printerSettings" Target="../printerSettings/printerSettings637.bin"/><Relationship Id="rId33" Type="http://schemas.openxmlformats.org/officeDocument/2006/relationships/printerSettings" Target="../printerSettings/printerSettings645.bin"/><Relationship Id="rId38" Type="http://schemas.openxmlformats.org/officeDocument/2006/relationships/printerSettings" Target="../printerSettings/printerSettings650.bin"/><Relationship Id="rId46" Type="http://schemas.openxmlformats.org/officeDocument/2006/relationships/printerSettings" Target="../printerSettings/printerSettings658.bin"/><Relationship Id="rId2" Type="http://schemas.openxmlformats.org/officeDocument/2006/relationships/printerSettings" Target="../printerSettings/printerSettings614.bin"/><Relationship Id="rId16" Type="http://schemas.openxmlformats.org/officeDocument/2006/relationships/printerSettings" Target="../printerSettings/printerSettings628.bin"/><Relationship Id="rId20" Type="http://schemas.openxmlformats.org/officeDocument/2006/relationships/printerSettings" Target="../printerSettings/printerSettings632.bin"/><Relationship Id="rId29" Type="http://schemas.openxmlformats.org/officeDocument/2006/relationships/printerSettings" Target="../printerSettings/printerSettings641.bin"/><Relationship Id="rId41" Type="http://schemas.openxmlformats.org/officeDocument/2006/relationships/printerSettings" Target="../printerSettings/printerSettings653.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24" Type="http://schemas.openxmlformats.org/officeDocument/2006/relationships/printerSettings" Target="../printerSettings/printerSettings636.bin"/><Relationship Id="rId32" Type="http://schemas.openxmlformats.org/officeDocument/2006/relationships/printerSettings" Target="../printerSettings/printerSettings644.bin"/><Relationship Id="rId37" Type="http://schemas.openxmlformats.org/officeDocument/2006/relationships/printerSettings" Target="../printerSettings/printerSettings649.bin"/><Relationship Id="rId40" Type="http://schemas.openxmlformats.org/officeDocument/2006/relationships/printerSettings" Target="../printerSettings/printerSettings652.bin"/><Relationship Id="rId45" Type="http://schemas.openxmlformats.org/officeDocument/2006/relationships/printerSettings" Target="../printerSettings/printerSettings657.bin"/><Relationship Id="rId5" Type="http://schemas.openxmlformats.org/officeDocument/2006/relationships/printerSettings" Target="../printerSettings/printerSettings617.bin"/><Relationship Id="rId15" Type="http://schemas.openxmlformats.org/officeDocument/2006/relationships/printerSettings" Target="../printerSettings/printerSettings627.bin"/><Relationship Id="rId23" Type="http://schemas.openxmlformats.org/officeDocument/2006/relationships/printerSettings" Target="../printerSettings/printerSettings635.bin"/><Relationship Id="rId28" Type="http://schemas.openxmlformats.org/officeDocument/2006/relationships/printerSettings" Target="../printerSettings/printerSettings640.bin"/><Relationship Id="rId36" Type="http://schemas.openxmlformats.org/officeDocument/2006/relationships/printerSettings" Target="../printerSettings/printerSettings648.bin"/><Relationship Id="rId49" Type="http://schemas.openxmlformats.org/officeDocument/2006/relationships/vmlDrawing" Target="../drawings/vmlDrawing13.vml"/><Relationship Id="rId10" Type="http://schemas.openxmlformats.org/officeDocument/2006/relationships/printerSettings" Target="../printerSettings/printerSettings622.bin"/><Relationship Id="rId19" Type="http://schemas.openxmlformats.org/officeDocument/2006/relationships/printerSettings" Target="../printerSettings/printerSettings631.bin"/><Relationship Id="rId31" Type="http://schemas.openxmlformats.org/officeDocument/2006/relationships/printerSettings" Target="../printerSettings/printerSettings643.bin"/><Relationship Id="rId44" Type="http://schemas.openxmlformats.org/officeDocument/2006/relationships/printerSettings" Target="../printerSettings/printerSettings656.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 Id="rId14" Type="http://schemas.openxmlformats.org/officeDocument/2006/relationships/printerSettings" Target="../printerSettings/printerSettings626.bin"/><Relationship Id="rId22" Type="http://schemas.openxmlformats.org/officeDocument/2006/relationships/printerSettings" Target="../printerSettings/printerSettings634.bin"/><Relationship Id="rId27" Type="http://schemas.openxmlformats.org/officeDocument/2006/relationships/printerSettings" Target="../printerSettings/printerSettings639.bin"/><Relationship Id="rId30" Type="http://schemas.openxmlformats.org/officeDocument/2006/relationships/printerSettings" Target="../printerSettings/printerSettings642.bin"/><Relationship Id="rId35" Type="http://schemas.openxmlformats.org/officeDocument/2006/relationships/printerSettings" Target="../printerSettings/printerSettings647.bin"/><Relationship Id="rId43" Type="http://schemas.openxmlformats.org/officeDocument/2006/relationships/printerSettings" Target="../printerSettings/printerSettings655.bin"/><Relationship Id="rId48" Type="http://schemas.openxmlformats.org/officeDocument/2006/relationships/drawing" Target="../drawings/drawing12.xml"/><Relationship Id="rId8" Type="http://schemas.openxmlformats.org/officeDocument/2006/relationships/printerSettings" Target="../printerSettings/printerSettings62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72.bin"/><Relationship Id="rId18" Type="http://schemas.openxmlformats.org/officeDocument/2006/relationships/printerSettings" Target="../printerSettings/printerSettings677.bin"/><Relationship Id="rId26" Type="http://schemas.openxmlformats.org/officeDocument/2006/relationships/printerSettings" Target="../printerSettings/printerSettings685.bin"/><Relationship Id="rId39" Type="http://schemas.openxmlformats.org/officeDocument/2006/relationships/printerSettings" Target="../printerSettings/printerSettings698.bin"/><Relationship Id="rId3" Type="http://schemas.openxmlformats.org/officeDocument/2006/relationships/printerSettings" Target="../printerSettings/printerSettings662.bin"/><Relationship Id="rId21" Type="http://schemas.openxmlformats.org/officeDocument/2006/relationships/printerSettings" Target="../printerSettings/printerSettings680.bin"/><Relationship Id="rId34" Type="http://schemas.openxmlformats.org/officeDocument/2006/relationships/printerSettings" Target="../printerSettings/printerSettings693.bin"/><Relationship Id="rId42" Type="http://schemas.openxmlformats.org/officeDocument/2006/relationships/printerSettings" Target="../printerSettings/printerSettings701.bin"/><Relationship Id="rId47" Type="http://schemas.openxmlformats.org/officeDocument/2006/relationships/printerSettings" Target="../printerSettings/printerSettings706.bin"/><Relationship Id="rId50" Type="http://schemas.openxmlformats.org/officeDocument/2006/relationships/comments" Target="../comments14.xml"/><Relationship Id="rId7" Type="http://schemas.openxmlformats.org/officeDocument/2006/relationships/printerSettings" Target="../printerSettings/printerSettings666.bin"/><Relationship Id="rId12" Type="http://schemas.openxmlformats.org/officeDocument/2006/relationships/printerSettings" Target="../printerSettings/printerSettings671.bin"/><Relationship Id="rId17" Type="http://schemas.openxmlformats.org/officeDocument/2006/relationships/printerSettings" Target="../printerSettings/printerSettings676.bin"/><Relationship Id="rId25" Type="http://schemas.openxmlformats.org/officeDocument/2006/relationships/printerSettings" Target="../printerSettings/printerSettings684.bin"/><Relationship Id="rId33" Type="http://schemas.openxmlformats.org/officeDocument/2006/relationships/printerSettings" Target="../printerSettings/printerSettings692.bin"/><Relationship Id="rId38" Type="http://schemas.openxmlformats.org/officeDocument/2006/relationships/printerSettings" Target="../printerSettings/printerSettings697.bin"/><Relationship Id="rId46" Type="http://schemas.openxmlformats.org/officeDocument/2006/relationships/printerSettings" Target="../printerSettings/printerSettings705.bin"/><Relationship Id="rId2" Type="http://schemas.openxmlformats.org/officeDocument/2006/relationships/printerSettings" Target="../printerSettings/printerSettings661.bin"/><Relationship Id="rId16" Type="http://schemas.openxmlformats.org/officeDocument/2006/relationships/printerSettings" Target="../printerSettings/printerSettings675.bin"/><Relationship Id="rId20" Type="http://schemas.openxmlformats.org/officeDocument/2006/relationships/printerSettings" Target="../printerSettings/printerSettings679.bin"/><Relationship Id="rId29" Type="http://schemas.openxmlformats.org/officeDocument/2006/relationships/printerSettings" Target="../printerSettings/printerSettings688.bin"/><Relationship Id="rId41" Type="http://schemas.openxmlformats.org/officeDocument/2006/relationships/printerSettings" Target="../printerSettings/printerSettings700.bin"/><Relationship Id="rId1" Type="http://schemas.openxmlformats.org/officeDocument/2006/relationships/printerSettings" Target="../printerSettings/printerSettings660.bin"/><Relationship Id="rId6" Type="http://schemas.openxmlformats.org/officeDocument/2006/relationships/printerSettings" Target="../printerSettings/printerSettings665.bin"/><Relationship Id="rId11" Type="http://schemas.openxmlformats.org/officeDocument/2006/relationships/printerSettings" Target="../printerSettings/printerSettings670.bin"/><Relationship Id="rId24" Type="http://schemas.openxmlformats.org/officeDocument/2006/relationships/printerSettings" Target="../printerSettings/printerSettings683.bin"/><Relationship Id="rId32" Type="http://schemas.openxmlformats.org/officeDocument/2006/relationships/printerSettings" Target="../printerSettings/printerSettings691.bin"/><Relationship Id="rId37" Type="http://schemas.openxmlformats.org/officeDocument/2006/relationships/printerSettings" Target="../printerSettings/printerSettings696.bin"/><Relationship Id="rId40" Type="http://schemas.openxmlformats.org/officeDocument/2006/relationships/printerSettings" Target="../printerSettings/printerSettings699.bin"/><Relationship Id="rId45" Type="http://schemas.openxmlformats.org/officeDocument/2006/relationships/printerSettings" Target="../printerSettings/printerSettings704.bin"/><Relationship Id="rId5" Type="http://schemas.openxmlformats.org/officeDocument/2006/relationships/printerSettings" Target="../printerSettings/printerSettings664.bin"/><Relationship Id="rId15" Type="http://schemas.openxmlformats.org/officeDocument/2006/relationships/printerSettings" Target="../printerSettings/printerSettings674.bin"/><Relationship Id="rId23" Type="http://schemas.openxmlformats.org/officeDocument/2006/relationships/printerSettings" Target="../printerSettings/printerSettings682.bin"/><Relationship Id="rId28" Type="http://schemas.openxmlformats.org/officeDocument/2006/relationships/printerSettings" Target="../printerSettings/printerSettings687.bin"/><Relationship Id="rId36" Type="http://schemas.openxmlformats.org/officeDocument/2006/relationships/printerSettings" Target="../printerSettings/printerSettings695.bin"/><Relationship Id="rId49" Type="http://schemas.openxmlformats.org/officeDocument/2006/relationships/vmlDrawing" Target="../drawings/vmlDrawing14.vml"/><Relationship Id="rId10" Type="http://schemas.openxmlformats.org/officeDocument/2006/relationships/printerSettings" Target="../printerSettings/printerSettings669.bin"/><Relationship Id="rId19" Type="http://schemas.openxmlformats.org/officeDocument/2006/relationships/printerSettings" Target="../printerSettings/printerSettings678.bin"/><Relationship Id="rId31" Type="http://schemas.openxmlformats.org/officeDocument/2006/relationships/printerSettings" Target="../printerSettings/printerSettings690.bin"/><Relationship Id="rId44" Type="http://schemas.openxmlformats.org/officeDocument/2006/relationships/printerSettings" Target="../printerSettings/printerSettings703.bin"/><Relationship Id="rId4" Type="http://schemas.openxmlformats.org/officeDocument/2006/relationships/printerSettings" Target="../printerSettings/printerSettings663.bin"/><Relationship Id="rId9" Type="http://schemas.openxmlformats.org/officeDocument/2006/relationships/printerSettings" Target="../printerSettings/printerSettings668.bin"/><Relationship Id="rId14" Type="http://schemas.openxmlformats.org/officeDocument/2006/relationships/printerSettings" Target="../printerSettings/printerSettings673.bin"/><Relationship Id="rId22" Type="http://schemas.openxmlformats.org/officeDocument/2006/relationships/printerSettings" Target="../printerSettings/printerSettings681.bin"/><Relationship Id="rId27" Type="http://schemas.openxmlformats.org/officeDocument/2006/relationships/printerSettings" Target="../printerSettings/printerSettings686.bin"/><Relationship Id="rId30" Type="http://schemas.openxmlformats.org/officeDocument/2006/relationships/printerSettings" Target="../printerSettings/printerSettings689.bin"/><Relationship Id="rId35" Type="http://schemas.openxmlformats.org/officeDocument/2006/relationships/printerSettings" Target="../printerSettings/printerSettings694.bin"/><Relationship Id="rId43" Type="http://schemas.openxmlformats.org/officeDocument/2006/relationships/printerSettings" Target="../printerSettings/printerSettings702.bin"/><Relationship Id="rId48" Type="http://schemas.openxmlformats.org/officeDocument/2006/relationships/drawing" Target="../drawings/drawing13.xml"/><Relationship Id="rId8" Type="http://schemas.openxmlformats.org/officeDocument/2006/relationships/printerSettings" Target="../printerSettings/printerSettings667.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26" Type="http://schemas.openxmlformats.org/officeDocument/2006/relationships/printerSettings" Target="../printerSettings/printerSettings732.bin"/><Relationship Id="rId39" Type="http://schemas.openxmlformats.org/officeDocument/2006/relationships/printerSettings" Target="../printerSettings/printerSettings745.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34" Type="http://schemas.openxmlformats.org/officeDocument/2006/relationships/printerSettings" Target="../printerSettings/printerSettings740.bin"/><Relationship Id="rId42" Type="http://schemas.openxmlformats.org/officeDocument/2006/relationships/printerSettings" Target="../printerSettings/printerSettings748.bin"/><Relationship Id="rId47" Type="http://schemas.openxmlformats.org/officeDocument/2006/relationships/printerSettings" Target="../printerSettings/printerSettings753.bin"/><Relationship Id="rId50" Type="http://schemas.openxmlformats.org/officeDocument/2006/relationships/comments" Target="../comments15.xml"/><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5" Type="http://schemas.openxmlformats.org/officeDocument/2006/relationships/printerSettings" Target="../printerSettings/printerSettings731.bin"/><Relationship Id="rId33" Type="http://schemas.openxmlformats.org/officeDocument/2006/relationships/printerSettings" Target="../printerSettings/printerSettings739.bin"/><Relationship Id="rId38" Type="http://schemas.openxmlformats.org/officeDocument/2006/relationships/printerSettings" Target="../printerSettings/printerSettings744.bin"/><Relationship Id="rId46" Type="http://schemas.openxmlformats.org/officeDocument/2006/relationships/printerSettings" Target="../printerSettings/printerSettings752.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29" Type="http://schemas.openxmlformats.org/officeDocument/2006/relationships/printerSettings" Target="../printerSettings/printerSettings735.bin"/><Relationship Id="rId41" Type="http://schemas.openxmlformats.org/officeDocument/2006/relationships/printerSettings" Target="../printerSettings/printerSettings747.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24" Type="http://schemas.openxmlformats.org/officeDocument/2006/relationships/printerSettings" Target="../printerSettings/printerSettings730.bin"/><Relationship Id="rId32" Type="http://schemas.openxmlformats.org/officeDocument/2006/relationships/printerSettings" Target="../printerSettings/printerSettings738.bin"/><Relationship Id="rId37" Type="http://schemas.openxmlformats.org/officeDocument/2006/relationships/printerSettings" Target="../printerSettings/printerSettings743.bin"/><Relationship Id="rId40" Type="http://schemas.openxmlformats.org/officeDocument/2006/relationships/printerSettings" Target="../printerSettings/printerSettings746.bin"/><Relationship Id="rId45" Type="http://schemas.openxmlformats.org/officeDocument/2006/relationships/printerSettings" Target="../printerSettings/printerSettings751.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23" Type="http://schemas.openxmlformats.org/officeDocument/2006/relationships/printerSettings" Target="../printerSettings/printerSettings729.bin"/><Relationship Id="rId28" Type="http://schemas.openxmlformats.org/officeDocument/2006/relationships/printerSettings" Target="../printerSettings/printerSettings734.bin"/><Relationship Id="rId36" Type="http://schemas.openxmlformats.org/officeDocument/2006/relationships/printerSettings" Target="../printerSettings/printerSettings742.bin"/><Relationship Id="rId49" Type="http://schemas.openxmlformats.org/officeDocument/2006/relationships/vmlDrawing" Target="../drawings/vmlDrawing15.vml"/><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31" Type="http://schemas.openxmlformats.org/officeDocument/2006/relationships/printerSettings" Target="../printerSettings/printerSettings737.bin"/><Relationship Id="rId44" Type="http://schemas.openxmlformats.org/officeDocument/2006/relationships/printerSettings" Target="../printerSettings/printerSettings750.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printerSettings" Target="../printerSettings/printerSettings728.bin"/><Relationship Id="rId27" Type="http://schemas.openxmlformats.org/officeDocument/2006/relationships/printerSettings" Target="../printerSettings/printerSettings733.bin"/><Relationship Id="rId30" Type="http://schemas.openxmlformats.org/officeDocument/2006/relationships/printerSettings" Target="../printerSettings/printerSettings736.bin"/><Relationship Id="rId35" Type="http://schemas.openxmlformats.org/officeDocument/2006/relationships/printerSettings" Target="../printerSettings/printerSettings741.bin"/><Relationship Id="rId43" Type="http://schemas.openxmlformats.org/officeDocument/2006/relationships/printerSettings" Target="../printerSettings/printerSettings749.bin"/><Relationship Id="rId48" Type="http://schemas.openxmlformats.org/officeDocument/2006/relationships/drawing" Target="../drawings/drawing14.xml"/><Relationship Id="rId8" Type="http://schemas.openxmlformats.org/officeDocument/2006/relationships/printerSettings" Target="../printerSettings/printerSettings714.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766.bin"/><Relationship Id="rId18" Type="http://schemas.openxmlformats.org/officeDocument/2006/relationships/printerSettings" Target="../printerSettings/printerSettings771.bin"/><Relationship Id="rId26" Type="http://schemas.openxmlformats.org/officeDocument/2006/relationships/printerSettings" Target="../printerSettings/printerSettings779.bin"/><Relationship Id="rId39" Type="http://schemas.openxmlformats.org/officeDocument/2006/relationships/printerSettings" Target="../printerSettings/printerSettings792.bin"/><Relationship Id="rId3" Type="http://schemas.openxmlformats.org/officeDocument/2006/relationships/printerSettings" Target="../printerSettings/printerSettings756.bin"/><Relationship Id="rId21" Type="http://schemas.openxmlformats.org/officeDocument/2006/relationships/printerSettings" Target="../printerSettings/printerSettings774.bin"/><Relationship Id="rId34" Type="http://schemas.openxmlformats.org/officeDocument/2006/relationships/printerSettings" Target="../printerSettings/printerSettings787.bin"/><Relationship Id="rId42" Type="http://schemas.openxmlformats.org/officeDocument/2006/relationships/printerSettings" Target="../printerSettings/printerSettings795.bin"/><Relationship Id="rId47" Type="http://schemas.openxmlformats.org/officeDocument/2006/relationships/printerSettings" Target="../printerSettings/printerSettings800.bin"/><Relationship Id="rId50" Type="http://schemas.openxmlformats.org/officeDocument/2006/relationships/comments" Target="../comments16.xml"/><Relationship Id="rId7" Type="http://schemas.openxmlformats.org/officeDocument/2006/relationships/printerSettings" Target="../printerSettings/printerSettings760.bin"/><Relationship Id="rId12" Type="http://schemas.openxmlformats.org/officeDocument/2006/relationships/printerSettings" Target="../printerSettings/printerSettings765.bin"/><Relationship Id="rId17" Type="http://schemas.openxmlformats.org/officeDocument/2006/relationships/printerSettings" Target="../printerSettings/printerSettings770.bin"/><Relationship Id="rId25" Type="http://schemas.openxmlformats.org/officeDocument/2006/relationships/printerSettings" Target="../printerSettings/printerSettings778.bin"/><Relationship Id="rId33" Type="http://schemas.openxmlformats.org/officeDocument/2006/relationships/printerSettings" Target="../printerSettings/printerSettings786.bin"/><Relationship Id="rId38" Type="http://schemas.openxmlformats.org/officeDocument/2006/relationships/printerSettings" Target="../printerSettings/printerSettings791.bin"/><Relationship Id="rId46" Type="http://schemas.openxmlformats.org/officeDocument/2006/relationships/printerSettings" Target="../printerSettings/printerSettings799.bin"/><Relationship Id="rId2" Type="http://schemas.openxmlformats.org/officeDocument/2006/relationships/printerSettings" Target="../printerSettings/printerSettings755.bin"/><Relationship Id="rId16" Type="http://schemas.openxmlformats.org/officeDocument/2006/relationships/printerSettings" Target="../printerSettings/printerSettings769.bin"/><Relationship Id="rId20" Type="http://schemas.openxmlformats.org/officeDocument/2006/relationships/printerSettings" Target="../printerSettings/printerSettings773.bin"/><Relationship Id="rId29" Type="http://schemas.openxmlformats.org/officeDocument/2006/relationships/printerSettings" Target="../printerSettings/printerSettings782.bin"/><Relationship Id="rId41" Type="http://schemas.openxmlformats.org/officeDocument/2006/relationships/printerSettings" Target="../printerSettings/printerSettings794.bin"/><Relationship Id="rId1" Type="http://schemas.openxmlformats.org/officeDocument/2006/relationships/printerSettings" Target="../printerSettings/printerSettings754.bin"/><Relationship Id="rId6" Type="http://schemas.openxmlformats.org/officeDocument/2006/relationships/printerSettings" Target="../printerSettings/printerSettings759.bin"/><Relationship Id="rId11" Type="http://schemas.openxmlformats.org/officeDocument/2006/relationships/printerSettings" Target="../printerSettings/printerSettings764.bin"/><Relationship Id="rId24" Type="http://schemas.openxmlformats.org/officeDocument/2006/relationships/printerSettings" Target="../printerSettings/printerSettings777.bin"/><Relationship Id="rId32" Type="http://schemas.openxmlformats.org/officeDocument/2006/relationships/printerSettings" Target="../printerSettings/printerSettings785.bin"/><Relationship Id="rId37" Type="http://schemas.openxmlformats.org/officeDocument/2006/relationships/printerSettings" Target="../printerSettings/printerSettings790.bin"/><Relationship Id="rId40" Type="http://schemas.openxmlformats.org/officeDocument/2006/relationships/printerSettings" Target="../printerSettings/printerSettings793.bin"/><Relationship Id="rId45" Type="http://schemas.openxmlformats.org/officeDocument/2006/relationships/printerSettings" Target="../printerSettings/printerSettings798.bin"/><Relationship Id="rId5" Type="http://schemas.openxmlformats.org/officeDocument/2006/relationships/printerSettings" Target="../printerSettings/printerSettings758.bin"/><Relationship Id="rId15" Type="http://schemas.openxmlformats.org/officeDocument/2006/relationships/printerSettings" Target="../printerSettings/printerSettings768.bin"/><Relationship Id="rId23" Type="http://schemas.openxmlformats.org/officeDocument/2006/relationships/printerSettings" Target="../printerSettings/printerSettings776.bin"/><Relationship Id="rId28" Type="http://schemas.openxmlformats.org/officeDocument/2006/relationships/printerSettings" Target="../printerSettings/printerSettings781.bin"/><Relationship Id="rId36" Type="http://schemas.openxmlformats.org/officeDocument/2006/relationships/printerSettings" Target="../printerSettings/printerSettings789.bin"/><Relationship Id="rId49" Type="http://schemas.openxmlformats.org/officeDocument/2006/relationships/vmlDrawing" Target="../drawings/vmlDrawing16.vml"/><Relationship Id="rId10" Type="http://schemas.openxmlformats.org/officeDocument/2006/relationships/printerSettings" Target="../printerSettings/printerSettings763.bin"/><Relationship Id="rId19" Type="http://schemas.openxmlformats.org/officeDocument/2006/relationships/printerSettings" Target="../printerSettings/printerSettings772.bin"/><Relationship Id="rId31" Type="http://schemas.openxmlformats.org/officeDocument/2006/relationships/printerSettings" Target="../printerSettings/printerSettings784.bin"/><Relationship Id="rId44" Type="http://schemas.openxmlformats.org/officeDocument/2006/relationships/printerSettings" Target="../printerSettings/printerSettings797.bin"/><Relationship Id="rId4" Type="http://schemas.openxmlformats.org/officeDocument/2006/relationships/printerSettings" Target="../printerSettings/printerSettings757.bin"/><Relationship Id="rId9" Type="http://schemas.openxmlformats.org/officeDocument/2006/relationships/printerSettings" Target="../printerSettings/printerSettings762.bin"/><Relationship Id="rId14" Type="http://schemas.openxmlformats.org/officeDocument/2006/relationships/printerSettings" Target="../printerSettings/printerSettings767.bin"/><Relationship Id="rId22" Type="http://schemas.openxmlformats.org/officeDocument/2006/relationships/printerSettings" Target="../printerSettings/printerSettings775.bin"/><Relationship Id="rId27" Type="http://schemas.openxmlformats.org/officeDocument/2006/relationships/printerSettings" Target="../printerSettings/printerSettings780.bin"/><Relationship Id="rId30" Type="http://schemas.openxmlformats.org/officeDocument/2006/relationships/printerSettings" Target="../printerSettings/printerSettings783.bin"/><Relationship Id="rId35" Type="http://schemas.openxmlformats.org/officeDocument/2006/relationships/printerSettings" Target="../printerSettings/printerSettings788.bin"/><Relationship Id="rId43" Type="http://schemas.openxmlformats.org/officeDocument/2006/relationships/printerSettings" Target="../printerSettings/printerSettings796.bin"/><Relationship Id="rId48" Type="http://schemas.openxmlformats.org/officeDocument/2006/relationships/drawing" Target="../drawings/drawing15.xml"/><Relationship Id="rId8" Type="http://schemas.openxmlformats.org/officeDocument/2006/relationships/printerSettings" Target="../printerSettings/printerSettings761.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813.bin"/><Relationship Id="rId18" Type="http://schemas.openxmlformats.org/officeDocument/2006/relationships/printerSettings" Target="../printerSettings/printerSettings818.bin"/><Relationship Id="rId26" Type="http://schemas.openxmlformats.org/officeDocument/2006/relationships/printerSettings" Target="../printerSettings/printerSettings826.bin"/><Relationship Id="rId39" Type="http://schemas.openxmlformats.org/officeDocument/2006/relationships/printerSettings" Target="../printerSettings/printerSettings839.bin"/><Relationship Id="rId3" Type="http://schemas.openxmlformats.org/officeDocument/2006/relationships/printerSettings" Target="../printerSettings/printerSettings803.bin"/><Relationship Id="rId21" Type="http://schemas.openxmlformats.org/officeDocument/2006/relationships/printerSettings" Target="../printerSettings/printerSettings821.bin"/><Relationship Id="rId34" Type="http://schemas.openxmlformats.org/officeDocument/2006/relationships/printerSettings" Target="../printerSettings/printerSettings834.bin"/><Relationship Id="rId42" Type="http://schemas.openxmlformats.org/officeDocument/2006/relationships/printerSettings" Target="../printerSettings/printerSettings842.bin"/><Relationship Id="rId47" Type="http://schemas.openxmlformats.org/officeDocument/2006/relationships/printerSettings" Target="../printerSettings/printerSettings847.bin"/><Relationship Id="rId50" Type="http://schemas.openxmlformats.org/officeDocument/2006/relationships/comments" Target="../comments17.xml"/><Relationship Id="rId7" Type="http://schemas.openxmlformats.org/officeDocument/2006/relationships/printerSettings" Target="../printerSettings/printerSettings807.bin"/><Relationship Id="rId12" Type="http://schemas.openxmlformats.org/officeDocument/2006/relationships/printerSettings" Target="../printerSettings/printerSettings812.bin"/><Relationship Id="rId17" Type="http://schemas.openxmlformats.org/officeDocument/2006/relationships/printerSettings" Target="../printerSettings/printerSettings817.bin"/><Relationship Id="rId25" Type="http://schemas.openxmlformats.org/officeDocument/2006/relationships/printerSettings" Target="../printerSettings/printerSettings825.bin"/><Relationship Id="rId33" Type="http://schemas.openxmlformats.org/officeDocument/2006/relationships/printerSettings" Target="../printerSettings/printerSettings833.bin"/><Relationship Id="rId38" Type="http://schemas.openxmlformats.org/officeDocument/2006/relationships/printerSettings" Target="../printerSettings/printerSettings838.bin"/><Relationship Id="rId46" Type="http://schemas.openxmlformats.org/officeDocument/2006/relationships/printerSettings" Target="../printerSettings/printerSettings846.bin"/><Relationship Id="rId2" Type="http://schemas.openxmlformats.org/officeDocument/2006/relationships/printerSettings" Target="../printerSettings/printerSettings802.bin"/><Relationship Id="rId16" Type="http://schemas.openxmlformats.org/officeDocument/2006/relationships/printerSettings" Target="../printerSettings/printerSettings816.bin"/><Relationship Id="rId20" Type="http://schemas.openxmlformats.org/officeDocument/2006/relationships/printerSettings" Target="../printerSettings/printerSettings820.bin"/><Relationship Id="rId29" Type="http://schemas.openxmlformats.org/officeDocument/2006/relationships/printerSettings" Target="../printerSettings/printerSettings829.bin"/><Relationship Id="rId41" Type="http://schemas.openxmlformats.org/officeDocument/2006/relationships/printerSettings" Target="../printerSettings/printerSettings841.bin"/><Relationship Id="rId1" Type="http://schemas.openxmlformats.org/officeDocument/2006/relationships/printerSettings" Target="../printerSettings/printerSettings801.bin"/><Relationship Id="rId6" Type="http://schemas.openxmlformats.org/officeDocument/2006/relationships/printerSettings" Target="../printerSettings/printerSettings806.bin"/><Relationship Id="rId11" Type="http://schemas.openxmlformats.org/officeDocument/2006/relationships/printerSettings" Target="../printerSettings/printerSettings811.bin"/><Relationship Id="rId24" Type="http://schemas.openxmlformats.org/officeDocument/2006/relationships/printerSettings" Target="../printerSettings/printerSettings824.bin"/><Relationship Id="rId32" Type="http://schemas.openxmlformats.org/officeDocument/2006/relationships/printerSettings" Target="../printerSettings/printerSettings832.bin"/><Relationship Id="rId37" Type="http://schemas.openxmlformats.org/officeDocument/2006/relationships/printerSettings" Target="../printerSettings/printerSettings837.bin"/><Relationship Id="rId40" Type="http://schemas.openxmlformats.org/officeDocument/2006/relationships/printerSettings" Target="../printerSettings/printerSettings840.bin"/><Relationship Id="rId45" Type="http://schemas.openxmlformats.org/officeDocument/2006/relationships/printerSettings" Target="../printerSettings/printerSettings845.bin"/><Relationship Id="rId5" Type="http://schemas.openxmlformats.org/officeDocument/2006/relationships/printerSettings" Target="../printerSettings/printerSettings805.bin"/><Relationship Id="rId15" Type="http://schemas.openxmlformats.org/officeDocument/2006/relationships/printerSettings" Target="../printerSettings/printerSettings815.bin"/><Relationship Id="rId23" Type="http://schemas.openxmlformats.org/officeDocument/2006/relationships/printerSettings" Target="../printerSettings/printerSettings823.bin"/><Relationship Id="rId28" Type="http://schemas.openxmlformats.org/officeDocument/2006/relationships/printerSettings" Target="../printerSettings/printerSettings828.bin"/><Relationship Id="rId36" Type="http://schemas.openxmlformats.org/officeDocument/2006/relationships/printerSettings" Target="../printerSettings/printerSettings836.bin"/><Relationship Id="rId49" Type="http://schemas.openxmlformats.org/officeDocument/2006/relationships/vmlDrawing" Target="../drawings/vmlDrawing17.vml"/><Relationship Id="rId10" Type="http://schemas.openxmlformats.org/officeDocument/2006/relationships/printerSettings" Target="../printerSettings/printerSettings810.bin"/><Relationship Id="rId19" Type="http://schemas.openxmlformats.org/officeDocument/2006/relationships/printerSettings" Target="../printerSettings/printerSettings819.bin"/><Relationship Id="rId31" Type="http://schemas.openxmlformats.org/officeDocument/2006/relationships/printerSettings" Target="../printerSettings/printerSettings831.bin"/><Relationship Id="rId44" Type="http://schemas.openxmlformats.org/officeDocument/2006/relationships/printerSettings" Target="../printerSettings/printerSettings844.bin"/><Relationship Id="rId4" Type="http://schemas.openxmlformats.org/officeDocument/2006/relationships/printerSettings" Target="../printerSettings/printerSettings804.bin"/><Relationship Id="rId9" Type="http://schemas.openxmlformats.org/officeDocument/2006/relationships/printerSettings" Target="../printerSettings/printerSettings809.bin"/><Relationship Id="rId14" Type="http://schemas.openxmlformats.org/officeDocument/2006/relationships/printerSettings" Target="../printerSettings/printerSettings814.bin"/><Relationship Id="rId22" Type="http://schemas.openxmlformats.org/officeDocument/2006/relationships/printerSettings" Target="../printerSettings/printerSettings822.bin"/><Relationship Id="rId27" Type="http://schemas.openxmlformats.org/officeDocument/2006/relationships/printerSettings" Target="../printerSettings/printerSettings827.bin"/><Relationship Id="rId30" Type="http://schemas.openxmlformats.org/officeDocument/2006/relationships/printerSettings" Target="../printerSettings/printerSettings830.bin"/><Relationship Id="rId35" Type="http://schemas.openxmlformats.org/officeDocument/2006/relationships/printerSettings" Target="../printerSettings/printerSettings835.bin"/><Relationship Id="rId43" Type="http://schemas.openxmlformats.org/officeDocument/2006/relationships/printerSettings" Target="../printerSettings/printerSettings843.bin"/><Relationship Id="rId48" Type="http://schemas.openxmlformats.org/officeDocument/2006/relationships/drawing" Target="../drawings/drawing16.xml"/><Relationship Id="rId8" Type="http://schemas.openxmlformats.org/officeDocument/2006/relationships/printerSettings" Target="../printerSettings/printerSettings80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860.bin"/><Relationship Id="rId18" Type="http://schemas.openxmlformats.org/officeDocument/2006/relationships/printerSettings" Target="../printerSettings/printerSettings865.bin"/><Relationship Id="rId26" Type="http://schemas.openxmlformats.org/officeDocument/2006/relationships/printerSettings" Target="../printerSettings/printerSettings873.bin"/><Relationship Id="rId39" Type="http://schemas.openxmlformats.org/officeDocument/2006/relationships/printerSettings" Target="../printerSettings/printerSettings886.bin"/><Relationship Id="rId3" Type="http://schemas.openxmlformats.org/officeDocument/2006/relationships/printerSettings" Target="../printerSettings/printerSettings850.bin"/><Relationship Id="rId21" Type="http://schemas.openxmlformats.org/officeDocument/2006/relationships/printerSettings" Target="../printerSettings/printerSettings868.bin"/><Relationship Id="rId34" Type="http://schemas.openxmlformats.org/officeDocument/2006/relationships/printerSettings" Target="../printerSettings/printerSettings881.bin"/><Relationship Id="rId42" Type="http://schemas.openxmlformats.org/officeDocument/2006/relationships/printerSettings" Target="../printerSettings/printerSettings889.bin"/><Relationship Id="rId47" Type="http://schemas.openxmlformats.org/officeDocument/2006/relationships/printerSettings" Target="../printerSettings/printerSettings894.bin"/><Relationship Id="rId50" Type="http://schemas.openxmlformats.org/officeDocument/2006/relationships/comments" Target="../comments18.xml"/><Relationship Id="rId7" Type="http://schemas.openxmlformats.org/officeDocument/2006/relationships/printerSettings" Target="../printerSettings/printerSettings854.bin"/><Relationship Id="rId12" Type="http://schemas.openxmlformats.org/officeDocument/2006/relationships/printerSettings" Target="../printerSettings/printerSettings859.bin"/><Relationship Id="rId17" Type="http://schemas.openxmlformats.org/officeDocument/2006/relationships/printerSettings" Target="../printerSettings/printerSettings864.bin"/><Relationship Id="rId25" Type="http://schemas.openxmlformats.org/officeDocument/2006/relationships/printerSettings" Target="../printerSettings/printerSettings872.bin"/><Relationship Id="rId33" Type="http://schemas.openxmlformats.org/officeDocument/2006/relationships/printerSettings" Target="../printerSettings/printerSettings880.bin"/><Relationship Id="rId38" Type="http://schemas.openxmlformats.org/officeDocument/2006/relationships/printerSettings" Target="../printerSettings/printerSettings885.bin"/><Relationship Id="rId46" Type="http://schemas.openxmlformats.org/officeDocument/2006/relationships/printerSettings" Target="../printerSettings/printerSettings893.bin"/><Relationship Id="rId2" Type="http://schemas.openxmlformats.org/officeDocument/2006/relationships/printerSettings" Target="../printerSettings/printerSettings849.bin"/><Relationship Id="rId16" Type="http://schemas.openxmlformats.org/officeDocument/2006/relationships/printerSettings" Target="../printerSettings/printerSettings863.bin"/><Relationship Id="rId20" Type="http://schemas.openxmlformats.org/officeDocument/2006/relationships/printerSettings" Target="../printerSettings/printerSettings867.bin"/><Relationship Id="rId29" Type="http://schemas.openxmlformats.org/officeDocument/2006/relationships/printerSettings" Target="../printerSettings/printerSettings876.bin"/><Relationship Id="rId41" Type="http://schemas.openxmlformats.org/officeDocument/2006/relationships/printerSettings" Target="../printerSettings/printerSettings888.bin"/><Relationship Id="rId1" Type="http://schemas.openxmlformats.org/officeDocument/2006/relationships/printerSettings" Target="../printerSettings/printerSettings848.bin"/><Relationship Id="rId6" Type="http://schemas.openxmlformats.org/officeDocument/2006/relationships/printerSettings" Target="../printerSettings/printerSettings853.bin"/><Relationship Id="rId11" Type="http://schemas.openxmlformats.org/officeDocument/2006/relationships/printerSettings" Target="../printerSettings/printerSettings858.bin"/><Relationship Id="rId24" Type="http://schemas.openxmlformats.org/officeDocument/2006/relationships/printerSettings" Target="../printerSettings/printerSettings871.bin"/><Relationship Id="rId32" Type="http://schemas.openxmlformats.org/officeDocument/2006/relationships/printerSettings" Target="../printerSettings/printerSettings879.bin"/><Relationship Id="rId37" Type="http://schemas.openxmlformats.org/officeDocument/2006/relationships/printerSettings" Target="../printerSettings/printerSettings884.bin"/><Relationship Id="rId40" Type="http://schemas.openxmlformats.org/officeDocument/2006/relationships/printerSettings" Target="../printerSettings/printerSettings887.bin"/><Relationship Id="rId45" Type="http://schemas.openxmlformats.org/officeDocument/2006/relationships/printerSettings" Target="../printerSettings/printerSettings892.bin"/><Relationship Id="rId5" Type="http://schemas.openxmlformats.org/officeDocument/2006/relationships/printerSettings" Target="../printerSettings/printerSettings852.bin"/><Relationship Id="rId15" Type="http://schemas.openxmlformats.org/officeDocument/2006/relationships/printerSettings" Target="../printerSettings/printerSettings862.bin"/><Relationship Id="rId23" Type="http://schemas.openxmlformats.org/officeDocument/2006/relationships/printerSettings" Target="../printerSettings/printerSettings870.bin"/><Relationship Id="rId28" Type="http://schemas.openxmlformats.org/officeDocument/2006/relationships/printerSettings" Target="../printerSettings/printerSettings875.bin"/><Relationship Id="rId36" Type="http://schemas.openxmlformats.org/officeDocument/2006/relationships/printerSettings" Target="../printerSettings/printerSettings883.bin"/><Relationship Id="rId49" Type="http://schemas.openxmlformats.org/officeDocument/2006/relationships/vmlDrawing" Target="../drawings/vmlDrawing18.vml"/><Relationship Id="rId10" Type="http://schemas.openxmlformats.org/officeDocument/2006/relationships/printerSettings" Target="../printerSettings/printerSettings857.bin"/><Relationship Id="rId19" Type="http://schemas.openxmlformats.org/officeDocument/2006/relationships/printerSettings" Target="../printerSettings/printerSettings866.bin"/><Relationship Id="rId31" Type="http://schemas.openxmlformats.org/officeDocument/2006/relationships/printerSettings" Target="../printerSettings/printerSettings878.bin"/><Relationship Id="rId44" Type="http://schemas.openxmlformats.org/officeDocument/2006/relationships/printerSettings" Target="../printerSettings/printerSettings891.bin"/><Relationship Id="rId4" Type="http://schemas.openxmlformats.org/officeDocument/2006/relationships/printerSettings" Target="../printerSettings/printerSettings851.bin"/><Relationship Id="rId9" Type="http://schemas.openxmlformats.org/officeDocument/2006/relationships/printerSettings" Target="../printerSettings/printerSettings856.bin"/><Relationship Id="rId14" Type="http://schemas.openxmlformats.org/officeDocument/2006/relationships/printerSettings" Target="../printerSettings/printerSettings861.bin"/><Relationship Id="rId22" Type="http://schemas.openxmlformats.org/officeDocument/2006/relationships/printerSettings" Target="../printerSettings/printerSettings869.bin"/><Relationship Id="rId27" Type="http://schemas.openxmlformats.org/officeDocument/2006/relationships/printerSettings" Target="../printerSettings/printerSettings874.bin"/><Relationship Id="rId30" Type="http://schemas.openxmlformats.org/officeDocument/2006/relationships/printerSettings" Target="../printerSettings/printerSettings877.bin"/><Relationship Id="rId35" Type="http://schemas.openxmlformats.org/officeDocument/2006/relationships/printerSettings" Target="../printerSettings/printerSettings882.bin"/><Relationship Id="rId43" Type="http://schemas.openxmlformats.org/officeDocument/2006/relationships/printerSettings" Target="../printerSettings/printerSettings890.bin"/><Relationship Id="rId48" Type="http://schemas.openxmlformats.org/officeDocument/2006/relationships/drawing" Target="../drawings/drawing17.xml"/><Relationship Id="rId8" Type="http://schemas.openxmlformats.org/officeDocument/2006/relationships/printerSettings" Target="../printerSettings/printerSettings855.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907.bin"/><Relationship Id="rId18" Type="http://schemas.openxmlformats.org/officeDocument/2006/relationships/printerSettings" Target="../printerSettings/printerSettings912.bin"/><Relationship Id="rId26" Type="http://schemas.openxmlformats.org/officeDocument/2006/relationships/printerSettings" Target="../printerSettings/printerSettings920.bin"/><Relationship Id="rId39" Type="http://schemas.openxmlformats.org/officeDocument/2006/relationships/printerSettings" Target="../printerSettings/printerSettings933.bin"/><Relationship Id="rId3" Type="http://schemas.openxmlformats.org/officeDocument/2006/relationships/printerSettings" Target="../printerSettings/printerSettings897.bin"/><Relationship Id="rId21" Type="http://schemas.openxmlformats.org/officeDocument/2006/relationships/printerSettings" Target="../printerSettings/printerSettings915.bin"/><Relationship Id="rId34" Type="http://schemas.openxmlformats.org/officeDocument/2006/relationships/printerSettings" Target="../printerSettings/printerSettings928.bin"/><Relationship Id="rId42" Type="http://schemas.openxmlformats.org/officeDocument/2006/relationships/printerSettings" Target="../printerSettings/printerSettings936.bin"/><Relationship Id="rId47" Type="http://schemas.openxmlformats.org/officeDocument/2006/relationships/printerSettings" Target="../printerSettings/printerSettings941.bin"/><Relationship Id="rId50" Type="http://schemas.openxmlformats.org/officeDocument/2006/relationships/comments" Target="../comments19.xml"/><Relationship Id="rId7" Type="http://schemas.openxmlformats.org/officeDocument/2006/relationships/printerSettings" Target="../printerSettings/printerSettings901.bin"/><Relationship Id="rId12" Type="http://schemas.openxmlformats.org/officeDocument/2006/relationships/printerSettings" Target="../printerSettings/printerSettings906.bin"/><Relationship Id="rId17" Type="http://schemas.openxmlformats.org/officeDocument/2006/relationships/printerSettings" Target="../printerSettings/printerSettings911.bin"/><Relationship Id="rId25" Type="http://schemas.openxmlformats.org/officeDocument/2006/relationships/printerSettings" Target="../printerSettings/printerSettings919.bin"/><Relationship Id="rId33" Type="http://schemas.openxmlformats.org/officeDocument/2006/relationships/printerSettings" Target="../printerSettings/printerSettings927.bin"/><Relationship Id="rId38" Type="http://schemas.openxmlformats.org/officeDocument/2006/relationships/printerSettings" Target="../printerSettings/printerSettings932.bin"/><Relationship Id="rId46" Type="http://schemas.openxmlformats.org/officeDocument/2006/relationships/printerSettings" Target="../printerSettings/printerSettings940.bin"/><Relationship Id="rId2" Type="http://schemas.openxmlformats.org/officeDocument/2006/relationships/printerSettings" Target="../printerSettings/printerSettings896.bin"/><Relationship Id="rId16" Type="http://schemas.openxmlformats.org/officeDocument/2006/relationships/printerSettings" Target="../printerSettings/printerSettings910.bin"/><Relationship Id="rId20" Type="http://schemas.openxmlformats.org/officeDocument/2006/relationships/printerSettings" Target="../printerSettings/printerSettings914.bin"/><Relationship Id="rId29" Type="http://schemas.openxmlformats.org/officeDocument/2006/relationships/printerSettings" Target="../printerSettings/printerSettings923.bin"/><Relationship Id="rId41" Type="http://schemas.openxmlformats.org/officeDocument/2006/relationships/printerSettings" Target="../printerSettings/printerSettings935.bin"/><Relationship Id="rId1" Type="http://schemas.openxmlformats.org/officeDocument/2006/relationships/printerSettings" Target="../printerSettings/printerSettings895.bin"/><Relationship Id="rId6" Type="http://schemas.openxmlformats.org/officeDocument/2006/relationships/printerSettings" Target="../printerSettings/printerSettings900.bin"/><Relationship Id="rId11" Type="http://schemas.openxmlformats.org/officeDocument/2006/relationships/printerSettings" Target="../printerSettings/printerSettings905.bin"/><Relationship Id="rId24" Type="http://schemas.openxmlformats.org/officeDocument/2006/relationships/printerSettings" Target="../printerSettings/printerSettings918.bin"/><Relationship Id="rId32" Type="http://schemas.openxmlformats.org/officeDocument/2006/relationships/printerSettings" Target="../printerSettings/printerSettings926.bin"/><Relationship Id="rId37" Type="http://schemas.openxmlformats.org/officeDocument/2006/relationships/printerSettings" Target="../printerSettings/printerSettings931.bin"/><Relationship Id="rId40" Type="http://schemas.openxmlformats.org/officeDocument/2006/relationships/printerSettings" Target="../printerSettings/printerSettings934.bin"/><Relationship Id="rId45" Type="http://schemas.openxmlformats.org/officeDocument/2006/relationships/printerSettings" Target="../printerSettings/printerSettings939.bin"/><Relationship Id="rId5" Type="http://schemas.openxmlformats.org/officeDocument/2006/relationships/printerSettings" Target="../printerSettings/printerSettings899.bin"/><Relationship Id="rId15" Type="http://schemas.openxmlformats.org/officeDocument/2006/relationships/printerSettings" Target="../printerSettings/printerSettings909.bin"/><Relationship Id="rId23" Type="http://schemas.openxmlformats.org/officeDocument/2006/relationships/printerSettings" Target="../printerSettings/printerSettings917.bin"/><Relationship Id="rId28" Type="http://schemas.openxmlformats.org/officeDocument/2006/relationships/printerSettings" Target="../printerSettings/printerSettings922.bin"/><Relationship Id="rId36" Type="http://schemas.openxmlformats.org/officeDocument/2006/relationships/printerSettings" Target="../printerSettings/printerSettings930.bin"/><Relationship Id="rId49" Type="http://schemas.openxmlformats.org/officeDocument/2006/relationships/vmlDrawing" Target="../drawings/vmlDrawing19.vml"/><Relationship Id="rId10" Type="http://schemas.openxmlformats.org/officeDocument/2006/relationships/printerSettings" Target="../printerSettings/printerSettings904.bin"/><Relationship Id="rId19" Type="http://schemas.openxmlformats.org/officeDocument/2006/relationships/printerSettings" Target="../printerSettings/printerSettings913.bin"/><Relationship Id="rId31" Type="http://schemas.openxmlformats.org/officeDocument/2006/relationships/printerSettings" Target="../printerSettings/printerSettings925.bin"/><Relationship Id="rId44" Type="http://schemas.openxmlformats.org/officeDocument/2006/relationships/printerSettings" Target="../printerSettings/printerSettings938.bin"/><Relationship Id="rId4" Type="http://schemas.openxmlformats.org/officeDocument/2006/relationships/printerSettings" Target="../printerSettings/printerSettings898.bin"/><Relationship Id="rId9" Type="http://schemas.openxmlformats.org/officeDocument/2006/relationships/printerSettings" Target="../printerSettings/printerSettings903.bin"/><Relationship Id="rId14" Type="http://schemas.openxmlformats.org/officeDocument/2006/relationships/printerSettings" Target="../printerSettings/printerSettings908.bin"/><Relationship Id="rId22" Type="http://schemas.openxmlformats.org/officeDocument/2006/relationships/printerSettings" Target="../printerSettings/printerSettings916.bin"/><Relationship Id="rId27" Type="http://schemas.openxmlformats.org/officeDocument/2006/relationships/printerSettings" Target="../printerSettings/printerSettings921.bin"/><Relationship Id="rId30" Type="http://schemas.openxmlformats.org/officeDocument/2006/relationships/printerSettings" Target="../printerSettings/printerSettings924.bin"/><Relationship Id="rId35" Type="http://schemas.openxmlformats.org/officeDocument/2006/relationships/printerSettings" Target="../printerSettings/printerSettings929.bin"/><Relationship Id="rId43" Type="http://schemas.openxmlformats.org/officeDocument/2006/relationships/printerSettings" Target="../printerSettings/printerSettings937.bin"/><Relationship Id="rId48" Type="http://schemas.openxmlformats.org/officeDocument/2006/relationships/drawing" Target="../drawings/drawing18.xml"/><Relationship Id="rId8" Type="http://schemas.openxmlformats.org/officeDocument/2006/relationships/printerSettings" Target="../printerSettings/printerSettings90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954.bin"/><Relationship Id="rId18" Type="http://schemas.openxmlformats.org/officeDocument/2006/relationships/printerSettings" Target="../printerSettings/printerSettings959.bin"/><Relationship Id="rId26" Type="http://schemas.openxmlformats.org/officeDocument/2006/relationships/printerSettings" Target="../printerSettings/printerSettings967.bin"/><Relationship Id="rId39" Type="http://schemas.openxmlformats.org/officeDocument/2006/relationships/printerSettings" Target="../printerSettings/printerSettings980.bin"/><Relationship Id="rId3" Type="http://schemas.openxmlformats.org/officeDocument/2006/relationships/printerSettings" Target="../printerSettings/printerSettings944.bin"/><Relationship Id="rId21" Type="http://schemas.openxmlformats.org/officeDocument/2006/relationships/printerSettings" Target="../printerSettings/printerSettings962.bin"/><Relationship Id="rId34" Type="http://schemas.openxmlformats.org/officeDocument/2006/relationships/printerSettings" Target="../printerSettings/printerSettings975.bin"/><Relationship Id="rId42" Type="http://schemas.openxmlformats.org/officeDocument/2006/relationships/printerSettings" Target="../printerSettings/printerSettings983.bin"/><Relationship Id="rId47" Type="http://schemas.openxmlformats.org/officeDocument/2006/relationships/printerSettings" Target="../printerSettings/printerSettings988.bin"/><Relationship Id="rId50" Type="http://schemas.openxmlformats.org/officeDocument/2006/relationships/comments" Target="../comments20.xml"/><Relationship Id="rId7" Type="http://schemas.openxmlformats.org/officeDocument/2006/relationships/printerSettings" Target="../printerSettings/printerSettings948.bin"/><Relationship Id="rId12" Type="http://schemas.openxmlformats.org/officeDocument/2006/relationships/printerSettings" Target="../printerSettings/printerSettings953.bin"/><Relationship Id="rId17" Type="http://schemas.openxmlformats.org/officeDocument/2006/relationships/printerSettings" Target="../printerSettings/printerSettings958.bin"/><Relationship Id="rId25" Type="http://schemas.openxmlformats.org/officeDocument/2006/relationships/printerSettings" Target="../printerSettings/printerSettings966.bin"/><Relationship Id="rId33" Type="http://schemas.openxmlformats.org/officeDocument/2006/relationships/printerSettings" Target="../printerSettings/printerSettings974.bin"/><Relationship Id="rId38" Type="http://schemas.openxmlformats.org/officeDocument/2006/relationships/printerSettings" Target="../printerSettings/printerSettings979.bin"/><Relationship Id="rId46" Type="http://schemas.openxmlformats.org/officeDocument/2006/relationships/printerSettings" Target="../printerSettings/printerSettings987.bin"/><Relationship Id="rId2" Type="http://schemas.openxmlformats.org/officeDocument/2006/relationships/printerSettings" Target="../printerSettings/printerSettings943.bin"/><Relationship Id="rId16" Type="http://schemas.openxmlformats.org/officeDocument/2006/relationships/printerSettings" Target="../printerSettings/printerSettings957.bin"/><Relationship Id="rId20" Type="http://schemas.openxmlformats.org/officeDocument/2006/relationships/printerSettings" Target="../printerSettings/printerSettings961.bin"/><Relationship Id="rId29" Type="http://schemas.openxmlformats.org/officeDocument/2006/relationships/printerSettings" Target="../printerSettings/printerSettings970.bin"/><Relationship Id="rId41" Type="http://schemas.openxmlformats.org/officeDocument/2006/relationships/printerSettings" Target="../printerSettings/printerSettings982.bin"/><Relationship Id="rId1" Type="http://schemas.openxmlformats.org/officeDocument/2006/relationships/printerSettings" Target="../printerSettings/printerSettings942.bin"/><Relationship Id="rId6" Type="http://schemas.openxmlformats.org/officeDocument/2006/relationships/printerSettings" Target="../printerSettings/printerSettings947.bin"/><Relationship Id="rId11" Type="http://schemas.openxmlformats.org/officeDocument/2006/relationships/printerSettings" Target="../printerSettings/printerSettings952.bin"/><Relationship Id="rId24" Type="http://schemas.openxmlformats.org/officeDocument/2006/relationships/printerSettings" Target="../printerSettings/printerSettings965.bin"/><Relationship Id="rId32" Type="http://schemas.openxmlformats.org/officeDocument/2006/relationships/printerSettings" Target="../printerSettings/printerSettings973.bin"/><Relationship Id="rId37" Type="http://schemas.openxmlformats.org/officeDocument/2006/relationships/printerSettings" Target="../printerSettings/printerSettings978.bin"/><Relationship Id="rId40" Type="http://schemas.openxmlformats.org/officeDocument/2006/relationships/printerSettings" Target="../printerSettings/printerSettings981.bin"/><Relationship Id="rId45" Type="http://schemas.openxmlformats.org/officeDocument/2006/relationships/printerSettings" Target="../printerSettings/printerSettings986.bin"/><Relationship Id="rId5" Type="http://schemas.openxmlformats.org/officeDocument/2006/relationships/printerSettings" Target="../printerSettings/printerSettings946.bin"/><Relationship Id="rId15" Type="http://schemas.openxmlformats.org/officeDocument/2006/relationships/printerSettings" Target="../printerSettings/printerSettings956.bin"/><Relationship Id="rId23" Type="http://schemas.openxmlformats.org/officeDocument/2006/relationships/printerSettings" Target="../printerSettings/printerSettings964.bin"/><Relationship Id="rId28" Type="http://schemas.openxmlformats.org/officeDocument/2006/relationships/printerSettings" Target="../printerSettings/printerSettings969.bin"/><Relationship Id="rId36" Type="http://schemas.openxmlformats.org/officeDocument/2006/relationships/printerSettings" Target="../printerSettings/printerSettings977.bin"/><Relationship Id="rId49" Type="http://schemas.openxmlformats.org/officeDocument/2006/relationships/vmlDrawing" Target="../drawings/vmlDrawing20.vml"/><Relationship Id="rId10" Type="http://schemas.openxmlformats.org/officeDocument/2006/relationships/printerSettings" Target="../printerSettings/printerSettings951.bin"/><Relationship Id="rId19" Type="http://schemas.openxmlformats.org/officeDocument/2006/relationships/printerSettings" Target="../printerSettings/printerSettings960.bin"/><Relationship Id="rId31" Type="http://schemas.openxmlformats.org/officeDocument/2006/relationships/printerSettings" Target="../printerSettings/printerSettings972.bin"/><Relationship Id="rId44" Type="http://schemas.openxmlformats.org/officeDocument/2006/relationships/printerSettings" Target="../printerSettings/printerSettings985.bin"/><Relationship Id="rId4" Type="http://schemas.openxmlformats.org/officeDocument/2006/relationships/printerSettings" Target="../printerSettings/printerSettings945.bin"/><Relationship Id="rId9" Type="http://schemas.openxmlformats.org/officeDocument/2006/relationships/printerSettings" Target="../printerSettings/printerSettings950.bin"/><Relationship Id="rId14" Type="http://schemas.openxmlformats.org/officeDocument/2006/relationships/printerSettings" Target="../printerSettings/printerSettings955.bin"/><Relationship Id="rId22" Type="http://schemas.openxmlformats.org/officeDocument/2006/relationships/printerSettings" Target="../printerSettings/printerSettings963.bin"/><Relationship Id="rId27" Type="http://schemas.openxmlformats.org/officeDocument/2006/relationships/printerSettings" Target="../printerSettings/printerSettings968.bin"/><Relationship Id="rId30" Type="http://schemas.openxmlformats.org/officeDocument/2006/relationships/printerSettings" Target="../printerSettings/printerSettings971.bin"/><Relationship Id="rId35" Type="http://schemas.openxmlformats.org/officeDocument/2006/relationships/printerSettings" Target="../printerSettings/printerSettings976.bin"/><Relationship Id="rId43" Type="http://schemas.openxmlformats.org/officeDocument/2006/relationships/printerSettings" Target="../printerSettings/printerSettings984.bin"/><Relationship Id="rId48" Type="http://schemas.openxmlformats.org/officeDocument/2006/relationships/drawing" Target="../drawings/drawing19.xml"/><Relationship Id="rId8" Type="http://schemas.openxmlformats.org/officeDocument/2006/relationships/printerSettings" Target="../printerSettings/printerSettings949.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1001.bin"/><Relationship Id="rId18" Type="http://schemas.openxmlformats.org/officeDocument/2006/relationships/printerSettings" Target="../printerSettings/printerSettings1006.bin"/><Relationship Id="rId26" Type="http://schemas.openxmlformats.org/officeDocument/2006/relationships/printerSettings" Target="../printerSettings/printerSettings1014.bin"/><Relationship Id="rId39" Type="http://schemas.openxmlformats.org/officeDocument/2006/relationships/printerSettings" Target="../printerSettings/printerSettings1027.bin"/><Relationship Id="rId3" Type="http://schemas.openxmlformats.org/officeDocument/2006/relationships/printerSettings" Target="../printerSettings/printerSettings991.bin"/><Relationship Id="rId21" Type="http://schemas.openxmlformats.org/officeDocument/2006/relationships/printerSettings" Target="../printerSettings/printerSettings1009.bin"/><Relationship Id="rId34" Type="http://schemas.openxmlformats.org/officeDocument/2006/relationships/printerSettings" Target="../printerSettings/printerSettings1022.bin"/><Relationship Id="rId42" Type="http://schemas.openxmlformats.org/officeDocument/2006/relationships/printerSettings" Target="../printerSettings/printerSettings1030.bin"/><Relationship Id="rId47" Type="http://schemas.openxmlformats.org/officeDocument/2006/relationships/printerSettings" Target="../printerSettings/printerSettings1035.bin"/><Relationship Id="rId50" Type="http://schemas.openxmlformats.org/officeDocument/2006/relationships/comments" Target="../comments21.xml"/><Relationship Id="rId7" Type="http://schemas.openxmlformats.org/officeDocument/2006/relationships/printerSettings" Target="../printerSettings/printerSettings995.bin"/><Relationship Id="rId12" Type="http://schemas.openxmlformats.org/officeDocument/2006/relationships/printerSettings" Target="../printerSettings/printerSettings1000.bin"/><Relationship Id="rId17" Type="http://schemas.openxmlformats.org/officeDocument/2006/relationships/printerSettings" Target="../printerSettings/printerSettings1005.bin"/><Relationship Id="rId25" Type="http://schemas.openxmlformats.org/officeDocument/2006/relationships/printerSettings" Target="../printerSettings/printerSettings1013.bin"/><Relationship Id="rId33" Type="http://schemas.openxmlformats.org/officeDocument/2006/relationships/printerSettings" Target="../printerSettings/printerSettings1021.bin"/><Relationship Id="rId38" Type="http://schemas.openxmlformats.org/officeDocument/2006/relationships/printerSettings" Target="../printerSettings/printerSettings1026.bin"/><Relationship Id="rId46" Type="http://schemas.openxmlformats.org/officeDocument/2006/relationships/printerSettings" Target="../printerSettings/printerSettings1034.bin"/><Relationship Id="rId2" Type="http://schemas.openxmlformats.org/officeDocument/2006/relationships/printerSettings" Target="../printerSettings/printerSettings990.bin"/><Relationship Id="rId16" Type="http://schemas.openxmlformats.org/officeDocument/2006/relationships/printerSettings" Target="../printerSettings/printerSettings1004.bin"/><Relationship Id="rId20" Type="http://schemas.openxmlformats.org/officeDocument/2006/relationships/printerSettings" Target="../printerSettings/printerSettings1008.bin"/><Relationship Id="rId29" Type="http://schemas.openxmlformats.org/officeDocument/2006/relationships/printerSettings" Target="../printerSettings/printerSettings1017.bin"/><Relationship Id="rId41" Type="http://schemas.openxmlformats.org/officeDocument/2006/relationships/printerSettings" Target="../printerSettings/printerSettings1029.bin"/><Relationship Id="rId1" Type="http://schemas.openxmlformats.org/officeDocument/2006/relationships/printerSettings" Target="../printerSettings/printerSettings989.bin"/><Relationship Id="rId6" Type="http://schemas.openxmlformats.org/officeDocument/2006/relationships/printerSettings" Target="../printerSettings/printerSettings994.bin"/><Relationship Id="rId11" Type="http://schemas.openxmlformats.org/officeDocument/2006/relationships/printerSettings" Target="../printerSettings/printerSettings999.bin"/><Relationship Id="rId24" Type="http://schemas.openxmlformats.org/officeDocument/2006/relationships/printerSettings" Target="../printerSettings/printerSettings1012.bin"/><Relationship Id="rId32" Type="http://schemas.openxmlformats.org/officeDocument/2006/relationships/printerSettings" Target="../printerSettings/printerSettings1020.bin"/><Relationship Id="rId37" Type="http://schemas.openxmlformats.org/officeDocument/2006/relationships/printerSettings" Target="../printerSettings/printerSettings1025.bin"/><Relationship Id="rId40" Type="http://schemas.openxmlformats.org/officeDocument/2006/relationships/printerSettings" Target="../printerSettings/printerSettings1028.bin"/><Relationship Id="rId45" Type="http://schemas.openxmlformats.org/officeDocument/2006/relationships/printerSettings" Target="../printerSettings/printerSettings1033.bin"/><Relationship Id="rId5" Type="http://schemas.openxmlformats.org/officeDocument/2006/relationships/printerSettings" Target="../printerSettings/printerSettings993.bin"/><Relationship Id="rId15" Type="http://schemas.openxmlformats.org/officeDocument/2006/relationships/printerSettings" Target="../printerSettings/printerSettings1003.bin"/><Relationship Id="rId23" Type="http://schemas.openxmlformats.org/officeDocument/2006/relationships/printerSettings" Target="../printerSettings/printerSettings1011.bin"/><Relationship Id="rId28" Type="http://schemas.openxmlformats.org/officeDocument/2006/relationships/printerSettings" Target="../printerSettings/printerSettings1016.bin"/><Relationship Id="rId36" Type="http://schemas.openxmlformats.org/officeDocument/2006/relationships/printerSettings" Target="../printerSettings/printerSettings1024.bin"/><Relationship Id="rId49" Type="http://schemas.openxmlformats.org/officeDocument/2006/relationships/vmlDrawing" Target="../drawings/vmlDrawing21.vml"/><Relationship Id="rId10" Type="http://schemas.openxmlformats.org/officeDocument/2006/relationships/printerSettings" Target="../printerSettings/printerSettings998.bin"/><Relationship Id="rId19" Type="http://schemas.openxmlformats.org/officeDocument/2006/relationships/printerSettings" Target="../printerSettings/printerSettings1007.bin"/><Relationship Id="rId31" Type="http://schemas.openxmlformats.org/officeDocument/2006/relationships/printerSettings" Target="../printerSettings/printerSettings1019.bin"/><Relationship Id="rId44" Type="http://schemas.openxmlformats.org/officeDocument/2006/relationships/printerSettings" Target="../printerSettings/printerSettings1032.bin"/><Relationship Id="rId4" Type="http://schemas.openxmlformats.org/officeDocument/2006/relationships/printerSettings" Target="../printerSettings/printerSettings992.bin"/><Relationship Id="rId9" Type="http://schemas.openxmlformats.org/officeDocument/2006/relationships/printerSettings" Target="../printerSettings/printerSettings997.bin"/><Relationship Id="rId14" Type="http://schemas.openxmlformats.org/officeDocument/2006/relationships/printerSettings" Target="../printerSettings/printerSettings1002.bin"/><Relationship Id="rId22" Type="http://schemas.openxmlformats.org/officeDocument/2006/relationships/printerSettings" Target="../printerSettings/printerSettings1010.bin"/><Relationship Id="rId27" Type="http://schemas.openxmlformats.org/officeDocument/2006/relationships/printerSettings" Target="../printerSettings/printerSettings1015.bin"/><Relationship Id="rId30" Type="http://schemas.openxmlformats.org/officeDocument/2006/relationships/printerSettings" Target="../printerSettings/printerSettings1018.bin"/><Relationship Id="rId35" Type="http://schemas.openxmlformats.org/officeDocument/2006/relationships/printerSettings" Target="../printerSettings/printerSettings1023.bin"/><Relationship Id="rId43" Type="http://schemas.openxmlformats.org/officeDocument/2006/relationships/printerSettings" Target="../printerSettings/printerSettings1031.bin"/><Relationship Id="rId48" Type="http://schemas.openxmlformats.org/officeDocument/2006/relationships/drawing" Target="../drawings/drawing20.xml"/><Relationship Id="rId8" Type="http://schemas.openxmlformats.org/officeDocument/2006/relationships/printerSettings" Target="../printerSettings/printerSettings99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1048.bin"/><Relationship Id="rId18" Type="http://schemas.openxmlformats.org/officeDocument/2006/relationships/printerSettings" Target="../printerSettings/printerSettings1053.bin"/><Relationship Id="rId26" Type="http://schemas.openxmlformats.org/officeDocument/2006/relationships/printerSettings" Target="../printerSettings/printerSettings1061.bin"/><Relationship Id="rId39" Type="http://schemas.openxmlformats.org/officeDocument/2006/relationships/printerSettings" Target="../printerSettings/printerSettings1074.bin"/><Relationship Id="rId3" Type="http://schemas.openxmlformats.org/officeDocument/2006/relationships/printerSettings" Target="../printerSettings/printerSettings1038.bin"/><Relationship Id="rId21" Type="http://schemas.openxmlformats.org/officeDocument/2006/relationships/printerSettings" Target="../printerSettings/printerSettings1056.bin"/><Relationship Id="rId34" Type="http://schemas.openxmlformats.org/officeDocument/2006/relationships/printerSettings" Target="../printerSettings/printerSettings1069.bin"/><Relationship Id="rId42" Type="http://schemas.openxmlformats.org/officeDocument/2006/relationships/printerSettings" Target="../printerSettings/printerSettings1077.bin"/><Relationship Id="rId47" Type="http://schemas.openxmlformats.org/officeDocument/2006/relationships/printerSettings" Target="../printerSettings/printerSettings1082.bin"/><Relationship Id="rId50" Type="http://schemas.openxmlformats.org/officeDocument/2006/relationships/comments" Target="../comments22.xml"/><Relationship Id="rId7" Type="http://schemas.openxmlformats.org/officeDocument/2006/relationships/printerSettings" Target="../printerSettings/printerSettings1042.bin"/><Relationship Id="rId12" Type="http://schemas.openxmlformats.org/officeDocument/2006/relationships/printerSettings" Target="../printerSettings/printerSettings1047.bin"/><Relationship Id="rId17" Type="http://schemas.openxmlformats.org/officeDocument/2006/relationships/printerSettings" Target="../printerSettings/printerSettings1052.bin"/><Relationship Id="rId25" Type="http://schemas.openxmlformats.org/officeDocument/2006/relationships/printerSettings" Target="../printerSettings/printerSettings1060.bin"/><Relationship Id="rId33" Type="http://schemas.openxmlformats.org/officeDocument/2006/relationships/printerSettings" Target="../printerSettings/printerSettings1068.bin"/><Relationship Id="rId38" Type="http://schemas.openxmlformats.org/officeDocument/2006/relationships/printerSettings" Target="../printerSettings/printerSettings1073.bin"/><Relationship Id="rId46" Type="http://schemas.openxmlformats.org/officeDocument/2006/relationships/printerSettings" Target="../printerSettings/printerSettings1081.bin"/><Relationship Id="rId2" Type="http://schemas.openxmlformats.org/officeDocument/2006/relationships/printerSettings" Target="../printerSettings/printerSettings1037.bin"/><Relationship Id="rId16" Type="http://schemas.openxmlformats.org/officeDocument/2006/relationships/printerSettings" Target="../printerSettings/printerSettings1051.bin"/><Relationship Id="rId20" Type="http://schemas.openxmlformats.org/officeDocument/2006/relationships/printerSettings" Target="../printerSettings/printerSettings1055.bin"/><Relationship Id="rId29" Type="http://schemas.openxmlformats.org/officeDocument/2006/relationships/printerSettings" Target="../printerSettings/printerSettings1064.bin"/><Relationship Id="rId41" Type="http://schemas.openxmlformats.org/officeDocument/2006/relationships/printerSettings" Target="../printerSettings/printerSettings1076.bin"/><Relationship Id="rId1" Type="http://schemas.openxmlformats.org/officeDocument/2006/relationships/printerSettings" Target="../printerSettings/printerSettings1036.bin"/><Relationship Id="rId6" Type="http://schemas.openxmlformats.org/officeDocument/2006/relationships/printerSettings" Target="../printerSettings/printerSettings1041.bin"/><Relationship Id="rId11" Type="http://schemas.openxmlformats.org/officeDocument/2006/relationships/printerSettings" Target="../printerSettings/printerSettings1046.bin"/><Relationship Id="rId24" Type="http://schemas.openxmlformats.org/officeDocument/2006/relationships/printerSettings" Target="../printerSettings/printerSettings1059.bin"/><Relationship Id="rId32" Type="http://schemas.openxmlformats.org/officeDocument/2006/relationships/printerSettings" Target="../printerSettings/printerSettings1067.bin"/><Relationship Id="rId37" Type="http://schemas.openxmlformats.org/officeDocument/2006/relationships/printerSettings" Target="../printerSettings/printerSettings1072.bin"/><Relationship Id="rId40" Type="http://schemas.openxmlformats.org/officeDocument/2006/relationships/printerSettings" Target="../printerSettings/printerSettings1075.bin"/><Relationship Id="rId45" Type="http://schemas.openxmlformats.org/officeDocument/2006/relationships/printerSettings" Target="../printerSettings/printerSettings1080.bin"/><Relationship Id="rId5" Type="http://schemas.openxmlformats.org/officeDocument/2006/relationships/printerSettings" Target="../printerSettings/printerSettings1040.bin"/><Relationship Id="rId15" Type="http://schemas.openxmlformats.org/officeDocument/2006/relationships/printerSettings" Target="../printerSettings/printerSettings1050.bin"/><Relationship Id="rId23" Type="http://schemas.openxmlformats.org/officeDocument/2006/relationships/printerSettings" Target="../printerSettings/printerSettings1058.bin"/><Relationship Id="rId28" Type="http://schemas.openxmlformats.org/officeDocument/2006/relationships/printerSettings" Target="../printerSettings/printerSettings1063.bin"/><Relationship Id="rId36" Type="http://schemas.openxmlformats.org/officeDocument/2006/relationships/printerSettings" Target="../printerSettings/printerSettings1071.bin"/><Relationship Id="rId49" Type="http://schemas.openxmlformats.org/officeDocument/2006/relationships/vmlDrawing" Target="../drawings/vmlDrawing22.vml"/><Relationship Id="rId10" Type="http://schemas.openxmlformats.org/officeDocument/2006/relationships/printerSettings" Target="../printerSettings/printerSettings1045.bin"/><Relationship Id="rId19" Type="http://schemas.openxmlformats.org/officeDocument/2006/relationships/printerSettings" Target="../printerSettings/printerSettings1054.bin"/><Relationship Id="rId31" Type="http://schemas.openxmlformats.org/officeDocument/2006/relationships/printerSettings" Target="../printerSettings/printerSettings1066.bin"/><Relationship Id="rId44" Type="http://schemas.openxmlformats.org/officeDocument/2006/relationships/printerSettings" Target="../printerSettings/printerSettings1079.bin"/><Relationship Id="rId4" Type="http://schemas.openxmlformats.org/officeDocument/2006/relationships/printerSettings" Target="../printerSettings/printerSettings1039.bin"/><Relationship Id="rId9" Type="http://schemas.openxmlformats.org/officeDocument/2006/relationships/printerSettings" Target="../printerSettings/printerSettings1044.bin"/><Relationship Id="rId14" Type="http://schemas.openxmlformats.org/officeDocument/2006/relationships/printerSettings" Target="../printerSettings/printerSettings1049.bin"/><Relationship Id="rId22" Type="http://schemas.openxmlformats.org/officeDocument/2006/relationships/printerSettings" Target="../printerSettings/printerSettings1057.bin"/><Relationship Id="rId27" Type="http://schemas.openxmlformats.org/officeDocument/2006/relationships/printerSettings" Target="../printerSettings/printerSettings1062.bin"/><Relationship Id="rId30" Type="http://schemas.openxmlformats.org/officeDocument/2006/relationships/printerSettings" Target="../printerSettings/printerSettings1065.bin"/><Relationship Id="rId35" Type="http://schemas.openxmlformats.org/officeDocument/2006/relationships/printerSettings" Target="../printerSettings/printerSettings1070.bin"/><Relationship Id="rId43" Type="http://schemas.openxmlformats.org/officeDocument/2006/relationships/printerSettings" Target="../printerSettings/printerSettings1078.bin"/><Relationship Id="rId48" Type="http://schemas.openxmlformats.org/officeDocument/2006/relationships/drawing" Target="../drawings/drawing21.xml"/><Relationship Id="rId8" Type="http://schemas.openxmlformats.org/officeDocument/2006/relationships/printerSettings" Target="../printerSettings/printerSettings1043.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1095.bin"/><Relationship Id="rId18" Type="http://schemas.openxmlformats.org/officeDocument/2006/relationships/printerSettings" Target="../printerSettings/printerSettings1100.bin"/><Relationship Id="rId26" Type="http://schemas.openxmlformats.org/officeDocument/2006/relationships/printerSettings" Target="../printerSettings/printerSettings1108.bin"/><Relationship Id="rId39" Type="http://schemas.openxmlformats.org/officeDocument/2006/relationships/printerSettings" Target="../printerSettings/printerSettings1121.bin"/><Relationship Id="rId3" Type="http://schemas.openxmlformats.org/officeDocument/2006/relationships/printerSettings" Target="../printerSettings/printerSettings1085.bin"/><Relationship Id="rId21" Type="http://schemas.openxmlformats.org/officeDocument/2006/relationships/printerSettings" Target="../printerSettings/printerSettings1103.bin"/><Relationship Id="rId34" Type="http://schemas.openxmlformats.org/officeDocument/2006/relationships/printerSettings" Target="../printerSettings/printerSettings1116.bin"/><Relationship Id="rId42" Type="http://schemas.openxmlformats.org/officeDocument/2006/relationships/printerSettings" Target="../printerSettings/printerSettings1124.bin"/><Relationship Id="rId47" Type="http://schemas.openxmlformats.org/officeDocument/2006/relationships/printerSettings" Target="../printerSettings/printerSettings1129.bin"/><Relationship Id="rId50" Type="http://schemas.openxmlformats.org/officeDocument/2006/relationships/comments" Target="../comments23.xml"/><Relationship Id="rId7" Type="http://schemas.openxmlformats.org/officeDocument/2006/relationships/printerSettings" Target="../printerSettings/printerSettings1089.bin"/><Relationship Id="rId12" Type="http://schemas.openxmlformats.org/officeDocument/2006/relationships/printerSettings" Target="../printerSettings/printerSettings1094.bin"/><Relationship Id="rId17" Type="http://schemas.openxmlformats.org/officeDocument/2006/relationships/printerSettings" Target="../printerSettings/printerSettings1099.bin"/><Relationship Id="rId25" Type="http://schemas.openxmlformats.org/officeDocument/2006/relationships/printerSettings" Target="../printerSettings/printerSettings1107.bin"/><Relationship Id="rId33" Type="http://schemas.openxmlformats.org/officeDocument/2006/relationships/printerSettings" Target="../printerSettings/printerSettings1115.bin"/><Relationship Id="rId38" Type="http://schemas.openxmlformats.org/officeDocument/2006/relationships/printerSettings" Target="../printerSettings/printerSettings1120.bin"/><Relationship Id="rId46" Type="http://schemas.openxmlformats.org/officeDocument/2006/relationships/printerSettings" Target="../printerSettings/printerSettings1128.bin"/><Relationship Id="rId2" Type="http://schemas.openxmlformats.org/officeDocument/2006/relationships/printerSettings" Target="../printerSettings/printerSettings1084.bin"/><Relationship Id="rId16" Type="http://schemas.openxmlformats.org/officeDocument/2006/relationships/printerSettings" Target="../printerSettings/printerSettings1098.bin"/><Relationship Id="rId20" Type="http://schemas.openxmlformats.org/officeDocument/2006/relationships/printerSettings" Target="../printerSettings/printerSettings1102.bin"/><Relationship Id="rId29" Type="http://schemas.openxmlformats.org/officeDocument/2006/relationships/printerSettings" Target="../printerSettings/printerSettings1111.bin"/><Relationship Id="rId41" Type="http://schemas.openxmlformats.org/officeDocument/2006/relationships/printerSettings" Target="../printerSettings/printerSettings1123.bin"/><Relationship Id="rId1" Type="http://schemas.openxmlformats.org/officeDocument/2006/relationships/printerSettings" Target="../printerSettings/printerSettings1083.bin"/><Relationship Id="rId6" Type="http://schemas.openxmlformats.org/officeDocument/2006/relationships/printerSettings" Target="../printerSettings/printerSettings1088.bin"/><Relationship Id="rId11" Type="http://schemas.openxmlformats.org/officeDocument/2006/relationships/printerSettings" Target="../printerSettings/printerSettings1093.bin"/><Relationship Id="rId24" Type="http://schemas.openxmlformats.org/officeDocument/2006/relationships/printerSettings" Target="../printerSettings/printerSettings1106.bin"/><Relationship Id="rId32" Type="http://schemas.openxmlformats.org/officeDocument/2006/relationships/printerSettings" Target="../printerSettings/printerSettings1114.bin"/><Relationship Id="rId37" Type="http://schemas.openxmlformats.org/officeDocument/2006/relationships/printerSettings" Target="../printerSettings/printerSettings1119.bin"/><Relationship Id="rId40" Type="http://schemas.openxmlformats.org/officeDocument/2006/relationships/printerSettings" Target="../printerSettings/printerSettings1122.bin"/><Relationship Id="rId45" Type="http://schemas.openxmlformats.org/officeDocument/2006/relationships/printerSettings" Target="../printerSettings/printerSettings1127.bin"/><Relationship Id="rId5" Type="http://schemas.openxmlformats.org/officeDocument/2006/relationships/printerSettings" Target="../printerSettings/printerSettings1087.bin"/><Relationship Id="rId15" Type="http://schemas.openxmlformats.org/officeDocument/2006/relationships/printerSettings" Target="../printerSettings/printerSettings1097.bin"/><Relationship Id="rId23" Type="http://schemas.openxmlformats.org/officeDocument/2006/relationships/printerSettings" Target="../printerSettings/printerSettings1105.bin"/><Relationship Id="rId28" Type="http://schemas.openxmlformats.org/officeDocument/2006/relationships/printerSettings" Target="../printerSettings/printerSettings1110.bin"/><Relationship Id="rId36" Type="http://schemas.openxmlformats.org/officeDocument/2006/relationships/printerSettings" Target="../printerSettings/printerSettings1118.bin"/><Relationship Id="rId49" Type="http://schemas.openxmlformats.org/officeDocument/2006/relationships/vmlDrawing" Target="../drawings/vmlDrawing23.vml"/><Relationship Id="rId10" Type="http://schemas.openxmlformats.org/officeDocument/2006/relationships/printerSettings" Target="../printerSettings/printerSettings1092.bin"/><Relationship Id="rId19" Type="http://schemas.openxmlformats.org/officeDocument/2006/relationships/printerSettings" Target="../printerSettings/printerSettings1101.bin"/><Relationship Id="rId31" Type="http://schemas.openxmlformats.org/officeDocument/2006/relationships/printerSettings" Target="../printerSettings/printerSettings1113.bin"/><Relationship Id="rId44" Type="http://schemas.openxmlformats.org/officeDocument/2006/relationships/printerSettings" Target="../printerSettings/printerSettings1126.bin"/><Relationship Id="rId4" Type="http://schemas.openxmlformats.org/officeDocument/2006/relationships/printerSettings" Target="../printerSettings/printerSettings1086.bin"/><Relationship Id="rId9" Type="http://schemas.openxmlformats.org/officeDocument/2006/relationships/printerSettings" Target="../printerSettings/printerSettings1091.bin"/><Relationship Id="rId14" Type="http://schemas.openxmlformats.org/officeDocument/2006/relationships/printerSettings" Target="../printerSettings/printerSettings1096.bin"/><Relationship Id="rId22" Type="http://schemas.openxmlformats.org/officeDocument/2006/relationships/printerSettings" Target="../printerSettings/printerSettings1104.bin"/><Relationship Id="rId27" Type="http://schemas.openxmlformats.org/officeDocument/2006/relationships/printerSettings" Target="../printerSettings/printerSettings1109.bin"/><Relationship Id="rId30" Type="http://schemas.openxmlformats.org/officeDocument/2006/relationships/printerSettings" Target="../printerSettings/printerSettings1112.bin"/><Relationship Id="rId35" Type="http://schemas.openxmlformats.org/officeDocument/2006/relationships/printerSettings" Target="../printerSettings/printerSettings1117.bin"/><Relationship Id="rId43" Type="http://schemas.openxmlformats.org/officeDocument/2006/relationships/printerSettings" Target="../printerSettings/printerSettings1125.bin"/><Relationship Id="rId48" Type="http://schemas.openxmlformats.org/officeDocument/2006/relationships/drawing" Target="../drawings/drawing22.xml"/><Relationship Id="rId8" Type="http://schemas.openxmlformats.org/officeDocument/2006/relationships/printerSettings" Target="../printerSettings/printerSettings1090.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1142.bin"/><Relationship Id="rId18" Type="http://schemas.openxmlformats.org/officeDocument/2006/relationships/printerSettings" Target="../printerSettings/printerSettings1147.bin"/><Relationship Id="rId26" Type="http://schemas.openxmlformats.org/officeDocument/2006/relationships/printerSettings" Target="../printerSettings/printerSettings1155.bin"/><Relationship Id="rId39" Type="http://schemas.openxmlformats.org/officeDocument/2006/relationships/printerSettings" Target="../printerSettings/printerSettings1168.bin"/><Relationship Id="rId3" Type="http://schemas.openxmlformats.org/officeDocument/2006/relationships/printerSettings" Target="../printerSettings/printerSettings1132.bin"/><Relationship Id="rId21" Type="http://schemas.openxmlformats.org/officeDocument/2006/relationships/printerSettings" Target="../printerSettings/printerSettings1150.bin"/><Relationship Id="rId34" Type="http://schemas.openxmlformats.org/officeDocument/2006/relationships/printerSettings" Target="../printerSettings/printerSettings1163.bin"/><Relationship Id="rId42" Type="http://schemas.openxmlformats.org/officeDocument/2006/relationships/printerSettings" Target="../printerSettings/printerSettings1171.bin"/><Relationship Id="rId47" Type="http://schemas.openxmlformats.org/officeDocument/2006/relationships/printerSettings" Target="../printerSettings/printerSettings1176.bin"/><Relationship Id="rId50" Type="http://schemas.openxmlformats.org/officeDocument/2006/relationships/comments" Target="../comments24.xml"/><Relationship Id="rId7" Type="http://schemas.openxmlformats.org/officeDocument/2006/relationships/printerSettings" Target="../printerSettings/printerSettings1136.bin"/><Relationship Id="rId12" Type="http://schemas.openxmlformats.org/officeDocument/2006/relationships/printerSettings" Target="../printerSettings/printerSettings1141.bin"/><Relationship Id="rId17" Type="http://schemas.openxmlformats.org/officeDocument/2006/relationships/printerSettings" Target="../printerSettings/printerSettings1146.bin"/><Relationship Id="rId25" Type="http://schemas.openxmlformats.org/officeDocument/2006/relationships/printerSettings" Target="../printerSettings/printerSettings1154.bin"/><Relationship Id="rId33" Type="http://schemas.openxmlformats.org/officeDocument/2006/relationships/printerSettings" Target="../printerSettings/printerSettings1162.bin"/><Relationship Id="rId38" Type="http://schemas.openxmlformats.org/officeDocument/2006/relationships/printerSettings" Target="../printerSettings/printerSettings1167.bin"/><Relationship Id="rId46" Type="http://schemas.openxmlformats.org/officeDocument/2006/relationships/printerSettings" Target="../printerSettings/printerSettings1175.bin"/><Relationship Id="rId2" Type="http://schemas.openxmlformats.org/officeDocument/2006/relationships/printerSettings" Target="../printerSettings/printerSettings1131.bin"/><Relationship Id="rId16" Type="http://schemas.openxmlformats.org/officeDocument/2006/relationships/printerSettings" Target="../printerSettings/printerSettings1145.bin"/><Relationship Id="rId20" Type="http://schemas.openxmlformats.org/officeDocument/2006/relationships/printerSettings" Target="../printerSettings/printerSettings1149.bin"/><Relationship Id="rId29" Type="http://schemas.openxmlformats.org/officeDocument/2006/relationships/printerSettings" Target="../printerSettings/printerSettings1158.bin"/><Relationship Id="rId41" Type="http://schemas.openxmlformats.org/officeDocument/2006/relationships/printerSettings" Target="../printerSettings/printerSettings1170.bin"/><Relationship Id="rId1" Type="http://schemas.openxmlformats.org/officeDocument/2006/relationships/printerSettings" Target="../printerSettings/printerSettings1130.bin"/><Relationship Id="rId6" Type="http://schemas.openxmlformats.org/officeDocument/2006/relationships/printerSettings" Target="../printerSettings/printerSettings1135.bin"/><Relationship Id="rId11" Type="http://schemas.openxmlformats.org/officeDocument/2006/relationships/printerSettings" Target="../printerSettings/printerSettings1140.bin"/><Relationship Id="rId24" Type="http://schemas.openxmlformats.org/officeDocument/2006/relationships/printerSettings" Target="../printerSettings/printerSettings1153.bin"/><Relationship Id="rId32" Type="http://schemas.openxmlformats.org/officeDocument/2006/relationships/printerSettings" Target="../printerSettings/printerSettings1161.bin"/><Relationship Id="rId37" Type="http://schemas.openxmlformats.org/officeDocument/2006/relationships/printerSettings" Target="../printerSettings/printerSettings1166.bin"/><Relationship Id="rId40" Type="http://schemas.openxmlformats.org/officeDocument/2006/relationships/printerSettings" Target="../printerSettings/printerSettings1169.bin"/><Relationship Id="rId45" Type="http://schemas.openxmlformats.org/officeDocument/2006/relationships/printerSettings" Target="../printerSettings/printerSettings1174.bin"/><Relationship Id="rId5" Type="http://schemas.openxmlformats.org/officeDocument/2006/relationships/printerSettings" Target="../printerSettings/printerSettings1134.bin"/><Relationship Id="rId15" Type="http://schemas.openxmlformats.org/officeDocument/2006/relationships/printerSettings" Target="../printerSettings/printerSettings1144.bin"/><Relationship Id="rId23" Type="http://schemas.openxmlformats.org/officeDocument/2006/relationships/printerSettings" Target="../printerSettings/printerSettings1152.bin"/><Relationship Id="rId28" Type="http://schemas.openxmlformats.org/officeDocument/2006/relationships/printerSettings" Target="../printerSettings/printerSettings1157.bin"/><Relationship Id="rId36" Type="http://schemas.openxmlformats.org/officeDocument/2006/relationships/printerSettings" Target="../printerSettings/printerSettings1165.bin"/><Relationship Id="rId49" Type="http://schemas.openxmlformats.org/officeDocument/2006/relationships/vmlDrawing" Target="../drawings/vmlDrawing24.vml"/><Relationship Id="rId10" Type="http://schemas.openxmlformats.org/officeDocument/2006/relationships/printerSettings" Target="../printerSettings/printerSettings1139.bin"/><Relationship Id="rId19" Type="http://schemas.openxmlformats.org/officeDocument/2006/relationships/printerSettings" Target="../printerSettings/printerSettings1148.bin"/><Relationship Id="rId31" Type="http://schemas.openxmlformats.org/officeDocument/2006/relationships/printerSettings" Target="../printerSettings/printerSettings1160.bin"/><Relationship Id="rId44" Type="http://schemas.openxmlformats.org/officeDocument/2006/relationships/printerSettings" Target="../printerSettings/printerSettings1173.bin"/><Relationship Id="rId4" Type="http://schemas.openxmlformats.org/officeDocument/2006/relationships/printerSettings" Target="../printerSettings/printerSettings1133.bin"/><Relationship Id="rId9" Type="http://schemas.openxmlformats.org/officeDocument/2006/relationships/printerSettings" Target="../printerSettings/printerSettings1138.bin"/><Relationship Id="rId14" Type="http://schemas.openxmlformats.org/officeDocument/2006/relationships/printerSettings" Target="../printerSettings/printerSettings1143.bin"/><Relationship Id="rId22" Type="http://schemas.openxmlformats.org/officeDocument/2006/relationships/printerSettings" Target="../printerSettings/printerSettings1151.bin"/><Relationship Id="rId27" Type="http://schemas.openxmlformats.org/officeDocument/2006/relationships/printerSettings" Target="../printerSettings/printerSettings1156.bin"/><Relationship Id="rId30" Type="http://schemas.openxmlformats.org/officeDocument/2006/relationships/printerSettings" Target="../printerSettings/printerSettings1159.bin"/><Relationship Id="rId35" Type="http://schemas.openxmlformats.org/officeDocument/2006/relationships/printerSettings" Target="../printerSettings/printerSettings1164.bin"/><Relationship Id="rId43" Type="http://schemas.openxmlformats.org/officeDocument/2006/relationships/printerSettings" Target="../printerSettings/printerSettings1172.bin"/><Relationship Id="rId48" Type="http://schemas.openxmlformats.org/officeDocument/2006/relationships/drawing" Target="../drawings/drawing23.xml"/><Relationship Id="rId8" Type="http://schemas.openxmlformats.org/officeDocument/2006/relationships/printerSettings" Target="../printerSettings/printerSettings1137.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189.bin"/><Relationship Id="rId18" Type="http://schemas.openxmlformats.org/officeDocument/2006/relationships/printerSettings" Target="../printerSettings/printerSettings1194.bin"/><Relationship Id="rId26" Type="http://schemas.openxmlformats.org/officeDocument/2006/relationships/printerSettings" Target="../printerSettings/printerSettings1202.bin"/><Relationship Id="rId39" Type="http://schemas.openxmlformats.org/officeDocument/2006/relationships/printerSettings" Target="../printerSettings/printerSettings1215.bin"/><Relationship Id="rId3" Type="http://schemas.openxmlformats.org/officeDocument/2006/relationships/printerSettings" Target="../printerSettings/printerSettings1179.bin"/><Relationship Id="rId21" Type="http://schemas.openxmlformats.org/officeDocument/2006/relationships/printerSettings" Target="../printerSettings/printerSettings1197.bin"/><Relationship Id="rId34" Type="http://schemas.openxmlformats.org/officeDocument/2006/relationships/printerSettings" Target="../printerSettings/printerSettings1210.bin"/><Relationship Id="rId42" Type="http://schemas.openxmlformats.org/officeDocument/2006/relationships/printerSettings" Target="../printerSettings/printerSettings1218.bin"/><Relationship Id="rId47" Type="http://schemas.openxmlformats.org/officeDocument/2006/relationships/printerSettings" Target="../printerSettings/printerSettings1223.bin"/><Relationship Id="rId50" Type="http://schemas.openxmlformats.org/officeDocument/2006/relationships/comments" Target="../comments25.xml"/><Relationship Id="rId7" Type="http://schemas.openxmlformats.org/officeDocument/2006/relationships/printerSettings" Target="../printerSettings/printerSettings1183.bin"/><Relationship Id="rId12" Type="http://schemas.openxmlformats.org/officeDocument/2006/relationships/printerSettings" Target="../printerSettings/printerSettings1188.bin"/><Relationship Id="rId17" Type="http://schemas.openxmlformats.org/officeDocument/2006/relationships/printerSettings" Target="../printerSettings/printerSettings1193.bin"/><Relationship Id="rId25" Type="http://schemas.openxmlformats.org/officeDocument/2006/relationships/printerSettings" Target="../printerSettings/printerSettings1201.bin"/><Relationship Id="rId33" Type="http://schemas.openxmlformats.org/officeDocument/2006/relationships/printerSettings" Target="../printerSettings/printerSettings1209.bin"/><Relationship Id="rId38" Type="http://schemas.openxmlformats.org/officeDocument/2006/relationships/printerSettings" Target="../printerSettings/printerSettings1214.bin"/><Relationship Id="rId46" Type="http://schemas.openxmlformats.org/officeDocument/2006/relationships/printerSettings" Target="../printerSettings/printerSettings1222.bin"/><Relationship Id="rId2" Type="http://schemas.openxmlformats.org/officeDocument/2006/relationships/printerSettings" Target="../printerSettings/printerSettings1178.bin"/><Relationship Id="rId16" Type="http://schemas.openxmlformats.org/officeDocument/2006/relationships/printerSettings" Target="../printerSettings/printerSettings1192.bin"/><Relationship Id="rId20" Type="http://schemas.openxmlformats.org/officeDocument/2006/relationships/printerSettings" Target="../printerSettings/printerSettings1196.bin"/><Relationship Id="rId29" Type="http://schemas.openxmlformats.org/officeDocument/2006/relationships/printerSettings" Target="../printerSettings/printerSettings1205.bin"/><Relationship Id="rId41" Type="http://schemas.openxmlformats.org/officeDocument/2006/relationships/printerSettings" Target="../printerSettings/printerSettings1217.bin"/><Relationship Id="rId1" Type="http://schemas.openxmlformats.org/officeDocument/2006/relationships/printerSettings" Target="../printerSettings/printerSettings1177.bin"/><Relationship Id="rId6" Type="http://schemas.openxmlformats.org/officeDocument/2006/relationships/printerSettings" Target="../printerSettings/printerSettings1182.bin"/><Relationship Id="rId11" Type="http://schemas.openxmlformats.org/officeDocument/2006/relationships/printerSettings" Target="../printerSettings/printerSettings1187.bin"/><Relationship Id="rId24" Type="http://schemas.openxmlformats.org/officeDocument/2006/relationships/printerSettings" Target="../printerSettings/printerSettings1200.bin"/><Relationship Id="rId32" Type="http://schemas.openxmlformats.org/officeDocument/2006/relationships/printerSettings" Target="../printerSettings/printerSettings1208.bin"/><Relationship Id="rId37" Type="http://schemas.openxmlformats.org/officeDocument/2006/relationships/printerSettings" Target="../printerSettings/printerSettings1213.bin"/><Relationship Id="rId40" Type="http://schemas.openxmlformats.org/officeDocument/2006/relationships/printerSettings" Target="../printerSettings/printerSettings1216.bin"/><Relationship Id="rId45" Type="http://schemas.openxmlformats.org/officeDocument/2006/relationships/printerSettings" Target="../printerSettings/printerSettings1221.bin"/><Relationship Id="rId5" Type="http://schemas.openxmlformats.org/officeDocument/2006/relationships/printerSettings" Target="../printerSettings/printerSettings1181.bin"/><Relationship Id="rId15" Type="http://schemas.openxmlformats.org/officeDocument/2006/relationships/printerSettings" Target="../printerSettings/printerSettings1191.bin"/><Relationship Id="rId23" Type="http://schemas.openxmlformats.org/officeDocument/2006/relationships/printerSettings" Target="../printerSettings/printerSettings1199.bin"/><Relationship Id="rId28" Type="http://schemas.openxmlformats.org/officeDocument/2006/relationships/printerSettings" Target="../printerSettings/printerSettings1204.bin"/><Relationship Id="rId36" Type="http://schemas.openxmlformats.org/officeDocument/2006/relationships/printerSettings" Target="../printerSettings/printerSettings1212.bin"/><Relationship Id="rId49" Type="http://schemas.openxmlformats.org/officeDocument/2006/relationships/vmlDrawing" Target="../drawings/vmlDrawing25.vml"/><Relationship Id="rId10" Type="http://schemas.openxmlformats.org/officeDocument/2006/relationships/printerSettings" Target="../printerSettings/printerSettings1186.bin"/><Relationship Id="rId19" Type="http://schemas.openxmlformats.org/officeDocument/2006/relationships/printerSettings" Target="../printerSettings/printerSettings1195.bin"/><Relationship Id="rId31" Type="http://schemas.openxmlformats.org/officeDocument/2006/relationships/printerSettings" Target="../printerSettings/printerSettings1207.bin"/><Relationship Id="rId44" Type="http://schemas.openxmlformats.org/officeDocument/2006/relationships/printerSettings" Target="../printerSettings/printerSettings1220.bin"/><Relationship Id="rId4" Type="http://schemas.openxmlformats.org/officeDocument/2006/relationships/printerSettings" Target="../printerSettings/printerSettings1180.bin"/><Relationship Id="rId9" Type="http://schemas.openxmlformats.org/officeDocument/2006/relationships/printerSettings" Target="../printerSettings/printerSettings1185.bin"/><Relationship Id="rId14" Type="http://schemas.openxmlformats.org/officeDocument/2006/relationships/printerSettings" Target="../printerSettings/printerSettings1190.bin"/><Relationship Id="rId22" Type="http://schemas.openxmlformats.org/officeDocument/2006/relationships/printerSettings" Target="../printerSettings/printerSettings1198.bin"/><Relationship Id="rId27" Type="http://schemas.openxmlformats.org/officeDocument/2006/relationships/printerSettings" Target="../printerSettings/printerSettings1203.bin"/><Relationship Id="rId30" Type="http://schemas.openxmlformats.org/officeDocument/2006/relationships/printerSettings" Target="../printerSettings/printerSettings1206.bin"/><Relationship Id="rId35" Type="http://schemas.openxmlformats.org/officeDocument/2006/relationships/printerSettings" Target="../printerSettings/printerSettings1211.bin"/><Relationship Id="rId43" Type="http://schemas.openxmlformats.org/officeDocument/2006/relationships/printerSettings" Target="../printerSettings/printerSettings1219.bin"/><Relationship Id="rId48" Type="http://schemas.openxmlformats.org/officeDocument/2006/relationships/drawing" Target="../drawings/drawing24.xml"/><Relationship Id="rId8" Type="http://schemas.openxmlformats.org/officeDocument/2006/relationships/printerSettings" Target="../printerSettings/printerSettings118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236.bin"/><Relationship Id="rId18" Type="http://schemas.openxmlformats.org/officeDocument/2006/relationships/printerSettings" Target="../printerSettings/printerSettings1241.bin"/><Relationship Id="rId26" Type="http://schemas.openxmlformats.org/officeDocument/2006/relationships/printerSettings" Target="../printerSettings/printerSettings1249.bin"/><Relationship Id="rId39" Type="http://schemas.openxmlformats.org/officeDocument/2006/relationships/printerSettings" Target="../printerSettings/printerSettings1262.bin"/><Relationship Id="rId3" Type="http://schemas.openxmlformats.org/officeDocument/2006/relationships/printerSettings" Target="../printerSettings/printerSettings1226.bin"/><Relationship Id="rId21" Type="http://schemas.openxmlformats.org/officeDocument/2006/relationships/printerSettings" Target="../printerSettings/printerSettings1244.bin"/><Relationship Id="rId34" Type="http://schemas.openxmlformats.org/officeDocument/2006/relationships/printerSettings" Target="../printerSettings/printerSettings1257.bin"/><Relationship Id="rId42" Type="http://schemas.openxmlformats.org/officeDocument/2006/relationships/printerSettings" Target="../printerSettings/printerSettings1265.bin"/><Relationship Id="rId47" Type="http://schemas.openxmlformats.org/officeDocument/2006/relationships/printerSettings" Target="../printerSettings/printerSettings1270.bin"/><Relationship Id="rId50" Type="http://schemas.openxmlformats.org/officeDocument/2006/relationships/comments" Target="../comments26.xml"/><Relationship Id="rId7" Type="http://schemas.openxmlformats.org/officeDocument/2006/relationships/printerSettings" Target="../printerSettings/printerSettings1230.bin"/><Relationship Id="rId12" Type="http://schemas.openxmlformats.org/officeDocument/2006/relationships/printerSettings" Target="../printerSettings/printerSettings1235.bin"/><Relationship Id="rId17" Type="http://schemas.openxmlformats.org/officeDocument/2006/relationships/printerSettings" Target="../printerSettings/printerSettings1240.bin"/><Relationship Id="rId25" Type="http://schemas.openxmlformats.org/officeDocument/2006/relationships/printerSettings" Target="../printerSettings/printerSettings1248.bin"/><Relationship Id="rId33" Type="http://schemas.openxmlformats.org/officeDocument/2006/relationships/printerSettings" Target="../printerSettings/printerSettings1256.bin"/><Relationship Id="rId38" Type="http://schemas.openxmlformats.org/officeDocument/2006/relationships/printerSettings" Target="../printerSettings/printerSettings1261.bin"/><Relationship Id="rId46" Type="http://schemas.openxmlformats.org/officeDocument/2006/relationships/printerSettings" Target="../printerSettings/printerSettings1269.bin"/><Relationship Id="rId2" Type="http://schemas.openxmlformats.org/officeDocument/2006/relationships/printerSettings" Target="../printerSettings/printerSettings1225.bin"/><Relationship Id="rId16" Type="http://schemas.openxmlformats.org/officeDocument/2006/relationships/printerSettings" Target="../printerSettings/printerSettings1239.bin"/><Relationship Id="rId20" Type="http://schemas.openxmlformats.org/officeDocument/2006/relationships/printerSettings" Target="../printerSettings/printerSettings1243.bin"/><Relationship Id="rId29" Type="http://schemas.openxmlformats.org/officeDocument/2006/relationships/printerSettings" Target="../printerSettings/printerSettings1252.bin"/><Relationship Id="rId41" Type="http://schemas.openxmlformats.org/officeDocument/2006/relationships/printerSettings" Target="../printerSettings/printerSettings1264.bin"/><Relationship Id="rId1" Type="http://schemas.openxmlformats.org/officeDocument/2006/relationships/printerSettings" Target="../printerSettings/printerSettings1224.bin"/><Relationship Id="rId6" Type="http://schemas.openxmlformats.org/officeDocument/2006/relationships/printerSettings" Target="../printerSettings/printerSettings1229.bin"/><Relationship Id="rId11" Type="http://schemas.openxmlformats.org/officeDocument/2006/relationships/printerSettings" Target="../printerSettings/printerSettings1234.bin"/><Relationship Id="rId24" Type="http://schemas.openxmlformats.org/officeDocument/2006/relationships/printerSettings" Target="../printerSettings/printerSettings1247.bin"/><Relationship Id="rId32" Type="http://schemas.openxmlformats.org/officeDocument/2006/relationships/printerSettings" Target="../printerSettings/printerSettings1255.bin"/><Relationship Id="rId37" Type="http://schemas.openxmlformats.org/officeDocument/2006/relationships/printerSettings" Target="../printerSettings/printerSettings1260.bin"/><Relationship Id="rId40" Type="http://schemas.openxmlformats.org/officeDocument/2006/relationships/printerSettings" Target="../printerSettings/printerSettings1263.bin"/><Relationship Id="rId45" Type="http://schemas.openxmlformats.org/officeDocument/2006/relationships/printerSettings" Target="../printerSettings/printerSettings1268.bin"/><Relationship Id="rId5" Type="http://schemas.openxmlformats.org/officeDocument/2006/relationships/printerSettings" Target="../printerSettings/printerSettings1228.bin"/><Relationship Id="rId15" Type="http://schemas.openxmlformats.org/officeDocument/2006/relationships/printerSettings" Target="../printerSettings/printerSettings1238.bin"/><Relationship Id="rId23" Type="http://schemas.openxmlformats.org/officeDocument/2006/relationships/printerSettings" Target="../printerSettings/printerSettings1246.bin"/><Relationship Id="rId28" Type="http://schemas.openxmlformats.org/officeDocument/2006/relationships/printerSettings" Target="../printerSettings/printerSettings1251.bin"/><Relationship Id="rId36" Type="http://schemas.openxmlformats.org/officeDocument/2006/relationships/printerSettings" Target="../printerSettings/printerSettings1259.bin"/><Relationship Id="rId49" Type="http://schemas.openxmlformats.org/officeDocument/2006/relationships/vmlDrawing" Target="../drawings/vmlDrawing26.vml"/><Relationship Id="rId10" Type="http://schemas.openxmlformats.org/officeDocument/2006/relationships/printerSettings" Target="../printerSettings/printerSettings1233.bin"/><Relationship Id="rId19" Type="http://schemas.openxmlformats.org/officeDocument/2006/relationships/printerSettings" Target="../printerSettings/printerSettings1242.bin"/><Relationship Id="rId31" Type="http://schemas.openxmlformats.org/officeDocument/2006/relationships/printerSettings" Target="../printerSettings/printerSettings1254.bin"/><Relationship Id="rId44" Type="http://schemas.openxmlformats.org/officeDocument/2006/relationships/printerSettings" Target="../printerSettings/printerSettings1267.bin"/><Relationship Id="rId4" Type="http://schemas.openxmlformats.org/officeDocument/2006/relationships/printerSettings" Target="../printerSettings/printerSettings1227.bin"/><Relationship Id="rId9" Type="http://schemas.openxmlformats.org/officeDocument/2006/relationships/printerSettings" Target="../printerSettings/printerSettings1232.bin"/><Relationship Id="rId14" Type="http://schemas.openxmlformats.org/officeDocument/2006/relationships/printerSettings" Target="../printerSettings/printerSettings1237.bin"/><Relationship Id="rId22" Type="http://schemas.openxmlformats.org/officeDocument/2006/relationships/printerSettings" Target="../printerSettings/printerSettings1245.bin"/><Relationship Id="rId27" Type="http://schemas.openxmlformats.org/officeDocument/2006/relationships/printerSettings" Target="../printerSettings/printerSettings1250.bin"/><Relationship Id="rId30" Type="http://schemas.openxmlformats.org/officeDocument/2006/relationships/printerSettings" Target="../printerSettings/printerSettings1253.bin"/><Relationship Id="rId35" Type="http://schemas.openxmlformats.org/officeDocument/2006/relationships/printerSettings" Target="../printerSettings/printerSettings1258.bin"/><Relationship Id="rId43" Type="http://schemas.openxmlformats.org/officeDocument/2006/relationships/printerSettings" Target="../printerSettings/printerSettings1266.bin"/><Relationship Id="rId48" Type="http://schemas.openxmlformats.org/officeDocument/2006/relationships/drawing" Target="../drawings/drawing25.xml"/><Relationship Id="rId8" Type="http://schemas.openxmlformats.org/officeDocument/2006/relationships/printerSettings" Target="../printerSettings/printerSettings1231.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1283.bin"/><Relationship Id="rId18" Type="http://schemas.openxmlformats.org/officeDocument/2006/relationships/printerSettings" Target="../printerSettings/printerSettings1288.bin"/><Relationship Id="rId26" Type="http://schemas.openxmlformats.org/officeDocument/2006/relationships/printerSettings" Target="../printerSettings/printerSettings1296.bin"/><Relationship Id="rId39" Type="http://schemas.openxmlformats.org/officeDocument/2006/relationships/printerSettings" Target="../printerSettings/printerSettings1309.bin"/><Relationship Id="rId3" Type="http://schemas.openxmlformats.org/officeDocument/2006/relationships/printerSettings" Target="../printerSettings/printerSettings1273.bin"/><Relationship Id="rId21" Type="http://schemas.openxmlformats.org/officeDocument/2006/relationships/printerSettings" Target="../printerSettings/printerSettings1291.bin"/><Relationship Id="rId34" Type="http://schemas.openxmlformats.org/officeDocument/2006/relationships/printerSettings" Target="../printerSettings/printerSettings1304.bin"/><Relationship Id="rId42" Type="http://schemas.openxmlformats.org/officeDocument/2006/relationships/printerSettings" Target="../printerSettings/printerSettings1312.bin"/><Relationship Id="rId47" Type="http://schemas.openxmlformats.org/officeDocument/2006/relationships/printerSettings" Target="../printerSettings/printerSettings1317.bin"/><Relationship Id="rId50" Type="http://schemas.openxmlformats.org/officeDocument/2006/relationships/comments" Target="../comments27.xml"/><Relationship Id="rId7" Type="http://schemas.openxmlformats.org/officeDocument/2006/relationships/printerSettings" Target="../printerSettings/printerSettings1277.bin"/><Relationship Id="rId12" Type="http://schemas.openxmlformats.org/officeDocument/2006/relationships/printerSettings" Target="../printerSettings/printerSettings1282.bin"/><Relationship Id="rId17" Type="http://schemas.openxmlformats.org/officeDocument/2006/relationships/printerSettings" Target="../printerSettings/printerSettings1287.bin"/><Relationship Id="rId25" Type="http://schemas.openxmlformats.org/officeDocument/2006/relationships/printerSettings" Target="../printerSettings/printerSettings1295.bin"/><Relationship Id="rId33" Type="http://schemas.openxmlformats.org/officeDocument/2006/relationships/printerSettings" Target="../printerSettings/printerSettings1303.bin"/><Relationship Id="rId38" Type="http://schemas.openxmlformats.org/officeDocument/2006/relationships/printerSettings" Target="../printerSettings/printerSettings1308.bin"/><Relationship Id="rId46" Type="http://schemas.openxmlformats.org/officeDocument/2006/relationships/printerSettings" Target="../printerSettings/printerSettings1316.bin"/><Relationship Id="rId2" Type="http://schemas.openxmlformats.org/officeDocument/2006/relationships/printerSettings" Target="../printerSettings/printerSettings1272.bin"/><Relationship Id="rId16" Type="http://schemas.openxmlformats.org/officeDocument/2006/relationships/printerSettings" Target="../printerSettings/printerSettings1286.bin"/><Relationship Id="rId20" Type="http://schemas.openxmlformats.org/officeDocument/2006/relationships/printerSettings" Target="../printerSettings/printerSettings1290.bin"/><Relationship Id="rId29" Type="http://schemas.openxmlformats.org/officeDocument/2006/relationships/printerSettings" Target="../printerSettings/printerSettings1299.bin"/><Relationship Id="rId41" Type="http://schemas.openxmlformats.org/officeDocument/2006/relationships/printerSettings" Target="../printerSettings/printerSettings1311.bin"/><Relationship Id="rId1" Type="http://schemas.openxmlformats.org/officeDocument/2006/relationships/printerSettings" Target="../printerSettings/printerSettings1271.bin"/><Relationship Id="rId6" Type="http://schemas.openxmlformats.org/officeDocument/2006/relationships/printerSettings" Target="../printerSettings/printerSettings1276.bin"/><Relationship Id="rId11" Type="http://schemas.openxmlformats.org/officeDocument/2006/relationships/printerSettings" Target="../printerSettings/printerSettings1281.bin"/><Relationship Id="rId24" Type="http://schemas.openxmlformats.org/officeDocument/2006/relationships/printerSettings" Target="../printerSettings/printerSettings1294.bin"/><Relationship Id="rId32" Type="http://schemas.openxmlformats.org/officeDocument/2006/relationships/printerSettings" Target="../printerSettings/printerSettings1302.bin"/><Relationship Id="rId37" Type="http://schemas.openxmlformats.org/officeDocument/2006/relationships/printerSettings" Target="../printerSettings/printerSettings1307.bin"/><Relationship Id="rId40" Type="http://schemas.openxmlformats.org/officeDocument/2006/relationships/printerSettings" Target="../printerSettings/printerSettings1310.bin"/><Relationship Id="rId45" Type="http://schemas.openxmlformats.org/officeDocument/2006/relationships/printerSettings" Target="../printerSettings/printerSettings1315.bin"/><Relationship Id="rId5" Type="http://schemas.openxmlformats.org/officeDocument/2006/relationships/printerSettings" Target="../printerSettings/printerSettings1275.bin"/><Relationship Id="rId15" Type="http://schemas.openxmlformats.org/officeDocument/2006/relationships/printerSettings" Target="../printerSettings/printerSettings1285.bin"/><Relationship Id="rId23" Type="http://schemas.openxmlformats.org/officeDocument/2006/relationships/printerSettings" Target="../printerSettings/printerSettings1293.bin"/><Relationship Id="rId28" Type="http://schemas.openxmlformats.org/officeDocument/2006/relationships/printerSettings" Target="../printerSettings/printerSettings1298.bin"/><Relationship Id="rId36" Type="http://schemas.openxmlformats.org/officeDocument/2006/relationships/printerSettings" Target="../printerSettings/printerSettings1306.bin"/><Relationship Id="rId49" Type="http://schemas.openxmlformats.org/officeDocument/2006/relationships/vmlDrawing" Target="../drawings/vmlDrawing27.vml"/><Relationship Id="rId10" Type="http://schemas.openxmlformats.org/officeDocument/2006/relationships/printerSettings" Target="../printerSettings/printerSettings1280.bin"/><Relationship Id="rId19" Type="http://schemas.openxmlformats.org/officeDocument/2006/relationships/printerSettings" Target="../printerSettings/printerSettings1289.bin"/><Relationship Id="rId31" Type="http://schemas.openxmlformats.org/officeDocument/2006/relationships/printerSettings" Target="../printerSettings/printerSettings1301.bin"/><Relationship Id="rId44" Type="http://schemas.openxmlformats.org/officeDocument/2006/relationships/printerSettings" Target="../printerSettings/printerSettings1314.bin"/><Relationship Id="rId4" Type="http://schemas.openxmlformats.org/officeDocument/2006/relationships/printerSettings" Target="../printerSettings/printerSettings1274.bin"/><Relationship Id="rId9" Type="http://schemas.openxmlformats.org/officeDocument/2006/relationships/printerSettings" Target="../printerSettings/printerSettings1279.bin"/><Relationship Id="rId14" Type="http://schemas.openxmlformats.org/officeDocument/2006/relationships/printerSettings" Target="../printerSettings/printerSettings1284.bin"/><Relationship Id="rId22" Type="http://schemas.openxmlformats.org/officeDocument/2006/relationships/printerSettings" Target="../printerSettings/printerSettings1292.bin"/><Relationship Id="rId27" Type="http://schemas.openxmlformats.org/officeDocument/2006/relationships/printerSettings" Target="../printerSettings/printerSettings1297.bin"/><Relationship Id="rId30" Type="http://schemas.openxmlformats.org/officeDocument/2006/relationships/printerSettings" Target="../printerSettings/printerSettings1300.bin"/><Relationship Id="rId35" Type="http://schemas.openxmlformats.org/officeDocument/2006/relationships/printerSettings" Target="../printerSettings/printerSettings1305.bin"/><Relationship Id="rId43" Type="http://schemas.openxmlformats.org/officeDocument/2006/relationships/printerSettings" Target="../printerSettings/printerSettings1313.bin"/><Relationship Id="rId48" Type="http://schemas.openxmlformats.org/officeDocument/2006/relationships/drawing" Target="../drawings/drawing26.xml"/><Relationship Id="rId8" Type="http://schemas.openxmlformats.org/officeDocument/2006/relationships/printerSettings" Target="../printerSettings/printerSettings127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26" Type="http://schemas.openxmlformats.org/officeDocument/2006/relationships/printerSettings" Target="../printerSettings/printerSettings74.bin"/><Relationship Id="rId39" Type="http://schemas.openxmlformats.org/officeDocument/2006/relationships/printerSettings" Target="../printerSettings/printerSettings87.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34" Type="http://schemas.openxmlformats.org/officeDocument/2006/relationships/printerSettings" Target="../printerSettings/printerSettings82.bin"/><Relationship Id="rId42" Type="http://schemas.openxmlformats.org/officeDocument/2006/relationships/printerSettings" Target="../printerSettings/printerSettings90.bin"/><Relationship Id="rId47" Type="http://schemas.openxmlformats.org/officeDocument/2006/relationships/printerSettings" Target="../printerSettings/printerSettings95.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printerSettings" Target="../printerSettings/printerSettings73.bin"/><Relationship Id="rId33" Type="http://schemas.openxmlformats.org/officeDocument/2006/relationships/printerSettings" Target="../printerSettings/printerSettings81.bin"/><Relationship Id="rId38" Type="http://schemas.openxmlformats.org/officeDocument/2006/relationships/printerSettings" Target="../printerSettings/printerSettings86.bin"/><Relationship Id="rId46" Type="http://schemas.openxmlformats.org/officeDocument/2006/relationships/printerSettings" Target="../printerSettings/printerSettings94.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29" Type="http://schemas.openxmlformats.org/officeDocument/2006/relationships/printerSettings" Target="../printerSettings/printerSettings77.bin"/><Relationship Id="rId41" Type="http://schemas.openxmlformats.org/officeDocument/2006/relationships/printerSettings" Target="../printerSettings/printerSettings89.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32" Type="http://schemas.openxmlformats.org/officeDocument/2006/relationships/printerSettings" Target="../printerSettings/printerSettings80.bin"/><Relationship Id="rId37" Type="http://schemas.openxmlformats.org/officeDocument/2006/relationships/printerSettings" Target="../printerSettings/printerSettings85.bin"/><Relationship Id="rId40" Type="http://schemas.openxmlformats.org/officeDocument/2006/relationships/printerSettings" Target="../printerSettings/printerSettings88.bin"/><Relationship Id="rId45" Type="http://schemas.openxmlformats.org/officeDocument/2006/relationships/printerSettings" Target="../printerSettings/printerSettings93.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28" Type="http://schemas.openxmlformats.org/officeDocument/2006/relationships/printerSettings" Target="../printerSettings/printerSettings76.bin"/><Relationship Id="rId36" Type="http://schemas.openxmlformats.org/officeDocument/2006/relationships/printerSettings" Target="../printerSettings/printerSettings84.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31" Type="http://schemas.openxmlformats.org/officeDocument/2006/relationships/printerSettings" Target="../printerSettings/printerSettings79.bin"/><Relationship Id="rId44" Type="http://schemas.openxmlformats.org/officeDocument/2006/relationships/printerSettings" Target="../printerSettings/printerSettings92.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 Id="rId27" Type="http://schemas.openxmlformats.org/officeDocument/2006/relationships/printerSettings" Target="../printerSettings/printerSettings75.bin"/><Relationship Id="rId30" Type="http://schemas.openxmlformats.org/officeDocument/2006/relationships/printerSettings" Target="../printerSettings/printerSettings78.bin"/><Relationship Id="rId35" Type="http://schemas.openxmlformats.org/officeDocument/2006/relationships/printerSettings" Target="../printerSettings/printerSettings83.bin"/><Relationship Id="rId43" Type="http://schemas.openxmlformats.org/officeDocument/2006/relationships/printerSettings" Target="../printerSettings/printerSettings91.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1330.bin"/><Relationship Id="rId18" Type="http://schemas.openxmlformats.org/officeDocument/2006/relationships/printerSettings" Target="../printerSettings/printerSettings1335.bin"/><Relationship Id="rId26" Type="http://schemas.openxmlformats.org/officeDocument/2006/relationships/printerSettings" Target="../printerSettings/printerSettings1343.bin"/><Relationship Id="rId39" Type="http://schemas.openxmlformats.org/officeDocument/2006/relationships/printerSettings" Target="../printerSettings/printerSettings1356.bin"/><Relationship Id="rId3" Type="http://schemas.openxmlformats.org/officeDocument/2006/relationships/printerSettings" Target="../printerSettings/printerSettings1320.bin"/><Relationship Id="rId21" Type="http://schemas.openxmlformats.org/officeDocument/2006/relationships/printerSettings" Target="../printerSettings/printerSettings1338.bin"/><Relationship Id="rId34" Type="http://schemas.openxmlformats.org/officeDocument/2006/relationships/printerSettings" Target="../printerSettings/printerSettings1351.bin"/><Relationship Id="rId42" Type="http://schemas.openxmlformats.org/officeDocument/2006/relationships/printerSettings" Target="../printerSettings/printerSettings1359.bin"/><Relationship Id="rId47" Type="http://schemas.openxmlformats.org/officeDocument/2006/relationships/printerSettings" Target="../printerSettings/printerSettings1364.bin"/><Relationship Id="rId50" Type="http://schemas.openxmlformats.org/officeDocument/2006/relationships/comments" Target="../comments28.xml"/><Relationship Id="rId7" Type="http://schemas.openxmlformats.org/officeDocument/2006/relationships/printerSettings" Target="../printerSettings/printerSettings1324.bin"/><Relationship Id="rId12" Type="http://schemas.openxmlformats.org/officeDocument/2006/relationships/printerSettings" Target="../printerSettings/printerSettings1329.bin"/><Relationship Id="rId17" Type="http://schemas.openxmlformats.org/officeDocument/2006/relationships/printerSettings" Target="../printerSettings/printerSettings1334.bin"/><Relationship Id="rId25" Type="http://schemas.openxmlformats.org/officeDocument/2006/relationships/printerSettings" Target="../printerSettings/printerSettings1342.bin"/><Relationship Id="rId33" Type="http://schemas.openxmlformats.org/officeDocument/2006/relationships/printerSettings" Target="../printerSettings/printerSettings1350.bin"/><Relationship Id="rId38" Type="http://schemas.openxmlformats.org/officeDocument/2006/relationships/printerSettings" Target="../printerSettings/printerSettings1355.bin"/><Relationship Id="rId46" Type="http://schemas.openxmlformats.org/officeDocument/2006/relationships/printerSettings" Target="../printerSettings/printerSettings1363.bin"/><Relationship Id="rId2" Type="http://schemas.openxmlformats.org/officeDocument/2006/relationships/printerSettings" Target="../printerSettings/printerSettings1319.bin"/><Relationship Id="rId16" Type="http://schemas.openxmlformats.org/officeDocument/2006/relationships/printerSettings" Target="../printerSettings/printerSettings1333.bin"/><Relationship Id="rId20" Type="http://schemas.openxmlformats.org/officeDocument/2006/relationships/printerSettings" Target="../printerSettings/printerSettings1337.bin"/><Relationship Id="rId29" Type="http://schemas.openxmlformats.org/officeDocument/2006/relationships/printerSettings" Target="../printerSettings/printerSettings1346.bin"/><Relationship Id="rId41" Type="http://schemas.openxmlformats.org/officeDocument/2006/relationships/printerSettings" Target="../printerSettings/printerSettings1358.bin"/><Relationship Id="rId1" Type="http://schemas.openxmlformats.org/officeDocument/2006/relationships/printerSettings" Target="../printerSettings/printerSettings1318.bin"/><Relationship Id="rId6" Type="http://schemas.openxmlformats.org/officeDocument/2006/relationships/printerSettings" Target="../printerSettings/printerSettings1323.bin"/><Relationship Id="rId11" Type="http://schemas.openxmlformats.org/officeDocument/2006/relationships/printerSettings" Target="../printerSettings/printerSettings1328.bin"/><Relationship Id="rId24" Type="http://schemas.openxmlformats.org/officeDocument/2006/relationships/printerSettings" Target="../printerSettings/printerSettings1341.bin"/><Relationship Id="rId32" Type="http://schemas.openxmlformats.org/officeDocument/2006/relationships/printerSettings" Target="../printerSettings/printerSettings1349.bin"/><Relationship Id="rId37" Type="http://schemas.openxmlformats.org/officeDocument/2006/relationships/printerSettings" Target="../printerSettings/printerSettings1354.bin"/><Relationship Id="rId40" Type="http://schemas.openxmlformats.org/officeDocument/2006/relationships/printerSettings" Target="../printerSettings/printerSettings1357.bin"/><Relationship Id="rId45" Type="http://schemas.openxmlformats.org/officeDocument/2006/relationships/printerSettings" Target="../printerSettings/printerSettings1362.bin"/><Relationship Id="rId5" Type="http://schemas.openxmlformats.org/officeDocument/2006/relationships/printerSettings" Target="../printerSettings/printerSettings1322.bin"/><Relationship Id="rId15" Type="http://schemas.openxmlformats.org/officeDocument/2006/relationships/printerSettings" Target="../printerSettings/printerSettings1332.bin"/><Relationship Id="rId23" Type="http://schemas.openxmlformats.org/officeDocument/2006/relationships/printerSettings" Target="../printerSettings/printerSettings1340.bin"/><Relationship Id="rId28" Type="http://schemas.openxmlformats.org/officeDocument/2006/relationships/printerSettings" Target="../printerSettings/printerSettings1345.bin"/><Relationship Id="rId36" Type="http://schemas.openxmlformats.org/officeDocument/2006/relationships/printerSettings" Target="../printerSettings/printerSettings1353.bin"/><Relationship Id="rId49" Type="http://schemas.openxmlformats.org/officeDocument/2006/relationships/vmlDrawing" Target="../drawings/vmlDrawing28.vml"/><Relationship Id="rId10" Type="http://schemas.openxmlformats.org/officeDocument/2006/relationships/printerSettings" Target="../printerSettings/printerSettings1327.bin"/><Relationship Id="rId19" Type="http://schemas.openxmlformats.org/officeDocument/2006/relationships/printerSettings" Target="../printerSettings/printerSettings1336.bin"/><Relationship Id="rId31" Type="http://schemas.openxmlformats.org/officeDocument/2006/relationships/printerSettings" Target="../printerSettings/printerSettings1348.bin"/><Relationship Id="rId44" Type="http://schemas.openxmlformats.org/officeDocument/2006/relationships/printerSettings" Target="../printerSettings/printerSettings1361.bin"/><Relationship Id="rId4" Type="http://schemas.openxmlformats.org/officeDocument/2006/relationships/printerSettings" Target="../printerSettings/printerSettings1321.bin"/><Relationship Id="rId9" Type="http://schemas.openxmlformats.org/officeDocument/2006/relationships/printerSettings" Target="../printerSettings/printerSettings1326.bin"/><Relationship Id="rId14" Type="http://schemas.openxmlformats.org/officeDocument/2006/relationships/printerSettings" Target="../printerSettings/printerSettings1331.bin"/><Relationship Id="rId22" Type="http://schemas.openxmlformats.org/officeDocument/2006/relationships/printerSettings" Target="../printerSettings/printerSettings1339.bin"/><Relationship Id="rId27" Type="http://schemas.openxmlformats.org/officeDocument/2006/relationships/printerSettings" Target="../printerSettings/printerSettings1344.bin"/><Relationship Id="rId30" Type="http://schemas.openxmlformats.org/officeDocument/2006/relationships/printerSettings" Target="../printerSettings/printerSettings1347.bin"/><Relationship Id="rId35" Type="http://schemas.openxmlformats.org/officeDocument/2006/relationships/printerSettings" Target="../printerSettings/printerSettings1352.bin"/><Relationship Id="rId43" Type="http://schemas.openxmlformats.org/officeDocument/2006/relationships/printerSettings" Target="../printerSettings/printerSettings1360.bin"/><Relationship Id="rId48" Type="http://schemas.openxmlformats.org/officeDocument/2006/relationships/drawing" Target="../drawings/drawing27.xml"/><Relationship Id="rId8" Type="http://schemas.openxmlformats.org/officeDocument/2006/relationships/printerSettings" Target="../printerSettings/printerSettings1325.bin"/></Relationships>
</file>

<file path=xl/worksheets/_rels/sheet31.xml.rels><?xml version="1.0" encoding="UTF-8" standalone="yes"?>
<Relationships xmlns="http://schemas.openxmlformats.org/package/2006/relationships"><Relationship Id="rId13" Type="http://schemas.openxmlformats.org/officeDocument/2006/relationships/printerSettings" Target="../printerSettings/printerSettings1377.bin"/><Relationship Id="rId18" Type="http://schemas.openxmlformats.org/officeDocument/2006/relationships/printerSettings" Target="../printerSettings/printerSettings1382.bin"/><Relationship Id="rId26" Type="http://schemas.openxmlformats.org/officeDocument/2006/relationships/printerSettings" Target="../printerSettings/printerSettings1390.bin"/><Relationship Id="rId39" Type="http://schemas.openxmlformats.org/officeDocument/2006/relationships/printerSettings" Target="../printerSettings/printerSettings1403.bin"/><Relationship Id="rId3" Type="http://schemas.openxmlformats.org/officeDocument/2006/relationships/printerSettings" Target="../printerSettings/printerSettings1367.bin"/><Relationship Id="rId21" Type="http://schemas.openxmlformats.org/officeDocument/2006/relationships/printerSettings" Target="../printerSettings/printerSettings1385.bin"/><Relationship Id="rId34" Type="http://schemas.openxmlformats.org/officeDocument/2006/relationships/printerSettings" Target="../printerSettings/printerSettings1398.bin"/><Relationship Id="rId42" Type="http://schemas.openxmlformats.org/officeDocument/2006/relationships/printerSettings" Target="../printerSettings/printerSettings1406.bin"/><Relationship Id="rId47" Type="http://schemas.openxmlformats.org/officeDocument/2006/relationships/printerSettings" Target="../printerSettings/printerSettings1411.bin"/><Relationship Id="rId50" Type="http://schemas.openxmlformats.org/officeDocument/2006/relationships/comments" Target="../comments29.xml"/><Relationship Id="rId7" Type="http://schemas.openxmlformats.org/officeDocument/2006/relationships/printerSettings" Target="../printerSettings/printerSettings1371.bin"/><Relationship Id="rId12" Type="http://schemas.openxmlformats.org/officeDocument/2006/relationships/printerSettings" Target="../printerSettings/printerSettings1376.bin"/><Relationship Id="rId17" Type="http://schemas.openxmlformats.org/officeDocument/2006/relationships/printerSettings" Target="../printerSettings/printerSettings1381.bin"/><Relationship Id="rId25" Type="http://schemas.openxmlformats.org/officeDocument/2006/relationships/printerSettings" Target="../printerSettings/printerSettings1389.bin"/><Relationship Id="rId33" Type="http://schemas.openxmlformats.org/officeDocument/2006/relationships/printerSettings" Target="../printerSettings/printerSettings1397.bin"/><Relationship Id="rId38" Type="http://schemas.openxmlformats.org/officeDocument/2006/relationships/printerSettings" Target="../printerSettings/printerSettings1402.bin"/><Relationship Id="rId46" Type="http://schemas.openxmlformats.org/officeDocument/2006/relationships/printerSettings" Target="../printerSettings/printerSettings1410.bin"/><Relationship Id="rId2" Type="http://schemas.openxmlformats.org/officeDocument/2006/relationships/printerSettings" Target="../printerSettings/printerSettings1366.bin"/><Relationship Id="rId16" Type="http://schemas.openxmlformats.org/officeDocument/2006/relationships/printerSettings" Target="../printerSettings/printerSettings1380.bin"/><Relationship Id="rId20" Type="http://schemas.openxmlformats.org/officeDocument/2006/relationships/printerSettings" Target="../printerSettings/printerSettings1384.bin"/><Relationship Id="rId29" Type="http://schemas.openxmlformats.org/officeDocument/2006/relationships/printerSettings" Target="../printerSettings/printerSettings1393.bin"/><Relationship Id="rId41" Type="http://schemas.openxmlformats.org/officeDocument/2006/relationships/printerSettings" Target="../printerSettings/printerSettings1405.bin"/><Relationship Id="rId1" Type="http://schemas.openxmlformats.org/officeDocument/2006/relationships/printerSettings" Target="../printerSettings/printerSettings1365.bin"/><Relationship Id="rId6" Type="http://schemas.openxmlformats.org/officeDocument/2006/relationships/printerSettings" Target="../printerSettings/printerSettings1370.bin"/><Relationship Id="rId11" Type="http://schemas.openxmlformats.org/officeDocument/2006/relationships/printerSettings" Target="../printerSettings/printerSettings1375.bin"/><Relationship Id="rId24" Type="http://schemas.openxmlformats.org/officeDocument/2006/relationships/printerSettings" Target="../printerSettings/printerSettings1388.bin"/><Relationship Id="rId32" Type="http://schemas.openxmlformats.org/officeDocument/2006/relationships/printerSettings" Target="../printerSettings/printerSettings1396.bin"/><Relationship Id="rId37" Type="http://schemas.openxmlformats.org/officeDocument/2006/relationships/printerSettings" Target="../printerSettings/printerSettings1401.bin"/><Relationship Id="rId40" Type="http://schemas.openxmlformats.org/officeDocument/2006/relationships/printerSettings" Target="../printerSettings/printerSettings1404.bin"/><Relationship Id="rId45" Type="http://schemas.openxmlformats.org/officeDocument/2006/relationships/printerSettings" Target="../printerSettings/printerSettings1409.bin"/><Relationship Id="rId5" Type="http://schemas.openxmlformats.org/officeDocument/2006/relationships/printerSettings" Target="../printerSettings/printerSettings1369.bin"/><Relationship Id="rId15" Type="http://schemas.openxmlformats.org/officeDocument/2006/relationships/printerSettings" Target="../printerSettings/printerSettings1379.bin"/><Relationship Id="rId23" Type="http://schemas.openxmlformats.org/officeDocument/2006/relationships/printerSettings" Target="../printerSettings/printerSettings1387.bin"/><Relationship Id="rId28" Type="http://schemas.openxmlformats.org/officeDocument/2006/relationships/printerSettings" Target="../printerSettings/printerSettings1392.bin"/><Relationship Id="rId36" Type="http://schemas.openxmlformats.org/officeDocument/2006/relationships/printerSettings" Target="../printerSettings/printerSettings1400.bin"/><Relationship Id="rId49" Type="http://schemas.openxmlformats.org/officeDocument/2006/relationships/vmlDrawing" Target="../drawings/vmlDrawing29.vml"/><Relationship Id="rId10" Type="http://schemas.openxmlformats.org/officeDocument/2006/relationships/printerSettings" Target="../printerSettings/printerSettings1374.bin"/><Relationship Id="rId19" Type="http://schemas.openxmlformats.org/officeDocument/2006/relationships/printerSettings" Target="../printerSettings/printerSettings1383.bin"/><Relationship Id="rId31" Type="http://schemas.openxmlformats.org/officeDocument/2006/relationships/printerSettings" Target="../printerSettings/printerSettings1395.bin"/><Relationship Id="rId44" Type="http://schemas.openxmlformats.org/officeDocument/2006/relationships/printerSettings" Target="../printerSettings/printerSettings1408.bin"/><Relationship Id="rId4" Type="http://schemas.openxmlformats.org/officeDocument/2006/relationships/printerSettings" Target="../printerSettings/printerSettings1368.bin"/><Relationship Id="rId9" Type="http://schemas.openxmlformats.org/officeDocument/2006/relationships/printerSettings" Target="../printerSettings/printerSettings1373.bin"/><Relationship Id="rId14" Type="http://schemas.openxmlformats.org/officeDocument/2006/relationships/printerSettings" Target="../printerSettings/printerSettings1378.bin"/><Relationship Id="rId22" Type="http://schemas.openxmlformats.org/officeDocument/2006/relationships/printerSettings" Target="../printerSettings/printerSettings1386.bin"/><Relationship Id="rId27" Type="http://schemas.openxmlformats.org/officeDocument/2006/relationships/printerSettings" Target="../printerSettings/printerSettings1391.bin"/><Relationship Id="rId30" Type="http://schemas.openxmlformats.org/officeDocument/2006/relationships/printerSettings" Target="../printerSettings/printerSettings1394.bin"/><Relationship Id="rId35" Type="http://schemas.openxmlformats.org/officeDocument/2006/relationships/printerSettings" Target="../printerSettings/printerSettings1399.bin"/><Relationship Id="rId43" Type="http://schemas.openxmlformats.org/officeDocument/2006/relationships/printerSettings" Target="../printerSettings/printerSettings1407.bin"/><Relationship Id="rId48" Type="http://schemas.openxmlformats.org/officeDocument/2006/relationships/drawing" Target="../drawings/drawing28.xml"/><Relationship Id="rId8" Type="http://schemas.openxmlformats.org/officeDocument/2006/relationships/printerSettings" Target="../printerSettings/printerSettings1372.bin"/></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424.bin"/><Relationship Id="rId18" Type="http://schemas.openxmlformats.org/officeDocument/2006/relationships/printerSettings" Target="../printerSettings/printerSettings1429.bin"/><Relationship Id="rId26" Type="http://schemas.openxmlformats.org/officeDocument/2006/relationships/printerSettings" Target="../printerSettings/printerSettings1437.bin"/><Relationship Id="rId39" Type="http://schemas.openxmlformats.org/officeDocument/2006/relationships/printerSettings" Target="../printerSettings/printerSettings1450.bin"/><Relationship Id="rId3" Type="http://schemas.openxmlformats.org/officeDocument/2006/relationships/printerSettings" Target="../printerSettings/printerSettings1414.bin"/><Relationship Id="rId21" Type="http://schemas.openxmlformats.org/officeDocument/2006/relationships/printerSettings" Target="../printerSettings/printerSettings1432.bin"/><Relationship Id="rId34" Type="http://schemas.openxmlformats.org/officeDocument/2006/relationships/printerSettings" Target="../printerSettings/printerSettings1445.bin"/><Relationship Id="rId42" Type="http://schemas.openxmlformats.org/officeDocument/2006/relationships/printerSettings" Target="../printerSettings/printerSettings1453.bin"/><Relationship Id="rId47" Type="http://schemas.openxmlformats.org/officeDocument/2006/relationships/printerSettings" Target="../printerSettings/printerSettings1458.bin"/><Relationship Id="rId50" Type="http://schemas.openxmlformats.org/officeDocument/2006/relationships/comments" Target="../comments30.xml"/><Relationship Id="rId7" Type="http://schemas.openxmlformats.org/officeDocument/2006/relationships/printerSettings" Target="../printerSettings/printerSettings1418.bin"/><Relationship Id="rId12" Type="http://schemas.openxmlformats.org/officeDocument/2006/relationships/printerSettings" Target="../printerSettings/printerSettings1423.bin"/><Relationship Id="rId17" Type="http://schemas.openxmlformats.org/officeDocument/2006/relationships/printerSettings" Target="../printerSettings/printerSettings1428.bin"/><Relationship Id="rId25" Type="http://schemas.openxmlformats.org/officeDocument/2006/relationships/printerSettings" Target="../printerSettings/printerSettings1436.bin"/><Relationship Id="rId33" Type="http://schemas.openxmlformats.org/officeDocument/2006/relationships/printerSettings" Target="../printerSettings/printerSettings1444.bin"/><Relationship Id="rId38" Type="http://schemas.openxmlformats.org/officeDocument/2006/relationships/printerSettings" Target="../printerSettings/printerSettings1449.bin"/><Relationship Id="rId46" Type="http://schemas.openxmlformats.org/officeDocument/2006/relationships/printerSettings" Target="../printerSettings/printerSettings1457.bin"/><Relationship Id="rId2" Type="http://schemas.openxmlformats.org/officeDocument/2006/relationships/printerSettings" Target="../printerSettings/printerSettings1413.bin"/><Relationship Id="rId16" Type="http://schemas.openxmlformats.org/officeDocument/2006/relationships/printerSettings" Target="../printerSettings/printerSettings1427.bin"/><Relationship Id="rId20" Type="http://schemas.openxmlformats.org/officeDocument/2006/relationships/printerSettings" Target="../printerSettings/printerSettings1431.bin"/><Relationship Id="rId29" Type="http://schemas.openxmlformats.org/officeDocument/2006/relationships/printerSettings" Target="../printerSettings/printerSettings1440.bin"/><Relationship Id="rId41" Type="http://schemas.openxmlformats.org/officeDocument/2006/relationships/printerSettings" Target="../printerSettings/printerSettings1452.bin"/><Relationship Id="rId1" Type="http://schemas.openxmlformats.org/officeDocument/2006/relationships/printerSettings" Target="../printerSettings/printerSettings1412.bin"/><Relationship Id="rId6" Type="http://schemas.openxmlformats.org/officeDocument/2006/relationships/printerSettings" Target="../printerSettings/printerSettings1417.bin"/><Relationship Id="rId11" Type="http://schemas.openxmlformats.org/officeDocument/2006/relationships/printerSettings" Target="../printerSettings/printerSettings1422.bin"/><Relationship Id="rId24" Type="http://schemas.openxmlformats.org/officeDocument/2006/relationships/printerSettings" Target="../printerSettings/printerSettings1435.bin"/><Relationship Id="rId32" Type="http://schemas.openxmlformats.org/officeDocument/2006/relationships/printerSettings" Target="../printerSettings/printerSettings1443.bin"/><Relationship Id="rId37" Type="http://schemas.openxmlformats.org/officeDocument/2006/relationships/printerSettings" Target="../printerSettings/printerSettings1448.bin"/><Relationship Id="rId40" Type="http://schemas.openxmlformats.org/officeDocument/2006/relationships/printerSettings" Target="../printerSettings/printerSettings1451.bin"/><Relationship Id="rId45" Type="http://schemas.openxmlformats.org/officeDocument/2006/relationships/printerSettings" Target="../printerSettings/printerSettings1456.bin"/><Relationship Id="rId5" Type="http://schemas.openxmlformats.org/officeDocument/2006/relationships/printerSettings" Target="../printerSettings/printerSettings1416.bin"/><Relationship Id="rId15" Type="http://schemas.openxmlformats.org/officeDocument/2006/relationships/printerSettings" Target="../printerSettings/printerSettings1426.bin"/><Relationship Id="rId23" Type="http://schemas.openxmlformats.org/officeDocument/2006/relationships/printerSettings" Target="../printerSettings/printerSettings1434.bin"/><Relationship Id="rId28" Type="http://schemas.openxmlformats.org/officeDocument/2006/relationships/printerSettings" Target="../printerSettings/printerSettings1439.bin"/><Relationship Id="rId36" Type="http://schemas.openxmlformats.org/officeDocument/2006/relationships/printerSettings" Target="../printerSettings/printerSettings1447.bin"/><Relationship Id="rId49" Type="http://schemas.openxmlformats.org/officeDocument/2006/relationships/vmlDrawing" Target="../drawings/vmlDrawing30.vml"/><Relationship Id="rId10" Type="http://schemas.openxmlformats.org/officeDocument/2006/relationships/printerSettings" Target="../printerSettings/printerSettings1421.bin"/><Relationship Id="rId19" Type="http://schemas.openxmlformats.org/officeDocument/2006/relationships/printerSettings" Target="../printerSettings/printerSettings1430.bin"/><Relationship Id="rId31" Type="http://schemas.openxmlformats.org/officeDocument/2006/relationships/printerSettings" Target="../printerSettings/printerSettings1442.bin"/><Relationship Id="rId44" Type="http://schemas.openxmlformats.org/officeDocument/2006/relationships/printerSettings" Target="../printerSettings/printerSettings1455.bin"/><Relationship Id="rId4" Type="http://schemas.openxmlformats.org/officeDocument/2006/relationships/printerSettings" Target="../printerSettings/printerSettings1415.bin"/><Relationship Id="rId9" Type="http://schemas.openxmlformats.org/officeDocument/2006/relationships/printerSettings" Target="../printerSettings/printerSettings1420.bin"/><Relationship Id="rId14" Type="http://schemas.openxmlformats.org/officeDocument/2006/relationships/printerSettings" Target="../printerSettings/printerSettings1425.bin"/><Relationship Id="rId22" Type="http://schemas.openxmlformats.org/officeDocument/2006/relationships/printerSettings" Target="../printerSettings/printerSettings1433.bin"/><Relationship Id="rId27" Type="http://schemas.openxmlformats.org/officeDocument/2006/relationships/printerSettings" Target="../printerSettings/printerSettings1438.bin"/><Relationship Id="rId30" Type="http://schemas.openxmlformats.org/officeDocument/2006/relationships/printerSettings" Target="../printerSettings/printerSettings1441.bin"/><Relationship Id="rId35" Type="http://schemas.openxmlformats.org/officeDocument/2006/relationships/printerSettings" Target="../printerSettings/printerSettings1446.bin"/><Relationship Id="rId43" Type="http://schemas.openxmlformats.org/officeDocument/2006/relationships/printerSettings" Target="../printerSettings/printerSettings1454.bin"/><Relationship Id="rId48" Type="http://schemas.openxmlformats.org/officeDocument/2006/relationships/drawing" Target="../drawings/drawing29.xml"/><Relationship Id="rId8" Type="http://schemas.openxmlformats.org/officeDocument/2006/relationships/printerSettings" Target="../printerSettings/printerSettings1419.bin"/></Relationships>
</file>

<file path=xl/worksheets/_rels/sheet33.xml.rels><?xml version="1.0" encoding="UTF-8" standalone="yes"?>
<Relationships xmlns="http://schemas.openxmlformats.org/package/2006/relationships"><Relationship Id="rId13" Type="http://schemas.openxmlformats.org/officeDocument/2006/relationships/printerSettings" Target="../printerSettings/printerSettings1471.bin"/><Relationship Id="rId18" Type="http://schemas.openxmlformats.org/officeDocument/2006/relationships/printerSettings" Target="../printerSettings/printerSettings1476.bin"/><Relationship Id="rId26" Type="http://schemas.openxmlformats.org/officeDocument/2006/relationships/printerSettings" Target="../printerSettings/printerSettings1484.bin"/><Relationship Id="rId39" Type="http://schemas.openxmlformats.org/officeDocument/2006/relationships/printerSettings" Target="../printerSettings/printerSettings1497.bin"/><Relationship Id="rId3" Type="http://schemas.openxmlformats.org/officeDocument/2006/relationships/printerSettings" Target="../printerSettings/printerSettings1461.bin"/><Relationship Id="rId21" Type="http://schemas.openxmlformats.org/officeDocument/2006/relationships/printerSettings" Target="../printerSettings/printerSettings1479.bin"/><Relationship Id="rId34" Type="http://schemas.openxmlformats.org/officeDocument/2006/relationships/printerSettings" Target="../printerSettings/printerSettings1492.bin"/><Relationship Id="rId42" Type="http://schemas.openxmlformats.org/officeDocument/2006/relationships/printerSettings" Target="../printerSettings/printerSettings1500.bin"/><Relationship Id="rId47" Type="http://schemas.openxmlformats.org/officeDocument/2006/relationships/printerSettings" Target="../printerSettings/printerSettings1505.bin"/><Relationship Id="rId50" Type="http://schemas.openxmlformats.org/officeDocument/2006/relationships/comments" Target="../comments31.xml"/><Relationship Id="rId7" Type="http://schemas.openxmlformats.org/officeDocument/2006/relationships/printerSettings" Target="../printerSettings/printerSettings1465.bin"/><Relationship Id="rId12" Type="http://schemas.openxmlformats.org/officeDocument/2006/relationships/printerSettings" Target="../printerSettings/printerSettings1470.bin"/><Relationship Id="rId17" Type="http://schemas.openxmlformats.org/officeDocument/2006/relationships/printerSettings" Target="../printerSettings/printerSettings1475.bin"/><Relationship Id="rId25" Type="http://schemas.openxmlformats.org/officeDocument/2006/relationships/printerSettings" Target="../printerSettings/printerSettings1483.bin"/><Relationship Id="rId33" Type="http://schemas.openxmlformats.org/officeDocument/2006/relationships/printerSettings" Target="../printerSettings/printerSettings1491.bin"/><Relationship Id="rId38" Type="http://schemas.openxmlformats.org/officeDocument/2006/relationships/printerSettings" Target="../printerSettings/printerSettings1496.bin"/><Relationship Id="rId46" Type="http://schemas.openxmlformats.org/officeDocument/2006/relationships/printerSettings" Target="../printerSettings/printerSettings1504.bin"/><Relationship Id="rId2" Type="http://schemas.openxmlformats.org/officeDocument/2006/relationships/printerSettings" Target="../printerSettings/printerSettings1460.bin"/><Relationship Id="rId16" Type="http://schemas.openxmlformats.org/officeDocument/2006/relationships/printerSettings" Target="../printerSettings/printerSettings1474.bin"/><Relationship Id="rId20" Type="http://schemas.openxmlformats.org/officeDocument/2006/relationships/printerSettings" Target="../printerSettings/printerSettings1478.bin"/><Relationship Id="rId29" Type="http://schemas.openxmlformats.org/officeDocument/2006/relationships/printerSettings" Target="../printerSettings/printerSettings1487.bin"/><Relationship Id="rId41" Type="http://schemas.openxmlformats.org/officeDocument/2006/relationships/printerSettings" Target="../printerSettings/printerSettings1499.bin"/><Relationship Id="rId1" Type="http://schemas.openxmlformats.org/officeDocument/2006/relationships/printerSettings" Target="../printerSettings/printerSettings1459.bin"/><Relationship Id="rId6" Type="http://schemas.openxmlformats.org/officeDocument/2006/relationships/printerSettings" Target="../printerSettings/printerSettings1464.bin"/><Relationship Id="rId11" Type="http://schemas.openxmlformats.org/officeDocument/2006/relationships/printerSettings" Target="../printerSettings/printerSettings1469.bin"/><Relationship Id="rId24" Type="http://schemas.openxmlformats.org/officeDocument/2006/relationships/printerSettings" Target="../printerSettings/printerSettings1482.bin"/><Relationship Id="rId32" Type="http://schemas.openxmlformats.org/officeDocument/2006/relationships/printerSettings" Target="../printerSettings/printerSettings1490.bin"/><Relationship Id="rId37" Type="http://schemas.openxmlformats.org/officeDocument/2006/relationships/printerSettings" Target="../printerSettings/printerSettings1495.bin"/><Relationship Id="rId40" Type="http://schemas.openxmlformats.org/officeDocument/2006/relationships/printerSettings" Target="../printerSettings/printerSettings1498.bin"/><Relationship Id="rId45" Type="http://schemas.openxmlformats.org/officeDocument/2006/relationships/printerSettings" Target="../printerSettings/printerSettings1503.bin"/><Relationship Id="rId5" Type="http://schemas.openxmlformats.org/officeDocument/2006/relationships/printerSettings" Target="../printerSettings/printerSettings1463.bin"/><Relationship Id="rId15" Type="http://schemas.openxmlformats.org/officeDocument/2006/relationships/printerSettings" Target="../printerSettings/printerSettings1473.bin"/><Relationship Id="rId23" Type="http://schemas.openxmlformats.org/officeDocument/2006/relationships/printerSettings" Target="../printerSettings/printerSettings1481.bin"/><Relationship Id="rId28" Type="http://schemas.openxmlformats.org/officeDocument/2006/relationships/printerSettings" Target="../printerSettings/printerSettings1486.bin"/><Relationship Id="rId36" Type="http://schemas.openxmlformats.org/officeDocument/2006/relationships/printerSettings" Target="../printerSettings/printerSettings1494.bin"/><Relationship Id="rId49" Type="http://schemas.openxmlformats.org/officeDocument/2006/relationships/vmlDrawing" Target="../drawings/vmlDrawing31.vml"/><Relationship Id="rId10" Type="http://schemas.openxmlformats.org/officeDocument/2006/relationships/printerSettings" Target="../printerSettings/printerSettings1468.bin"/><Relationship Id="rId19" Type="http://schemas.openxmlformats.org/officeDocument/2006/relationships/printerSettings" Target="../printerSettings/printerSettings1477.bin"/><Relationship Id="rId31" Type="http://schemas.openxmlformats.org/officeDocument/2006/relationships/printerSettings" Target="../printerSettings/printerSettings1489.bin"/><Relationship Id="rId44" Type="http://schemas.openxmlformats.org/officeDocument/2006/relationships/printerSettings" Target="../printerSettings/printerSettings1502.bin"/><Relationship Id="rId4" Type="http://schemas.openxmlformats.org/officeDocument/2006/relationships/printerSettings" Target="../printerSettings/printerSettings1462.bin"/><Relationship Id="rId9" Type="http://schemas.openxmlformats.org/officeDocument/2006/relationships/printerSettings" Target="../printerSettings/printerSettings1467.bin"/><Relationship Id="rId14" Type="http://schemas.openxmlformats.org/officeDocument/2006/relationships/printerSettings" Target="../printerSettings/printerSettings1472.bin"/><Relationship Id="rId22" Type="http://schemas.openxmlformats.org/officeDocument/2006/relationships/printerSettings" Target="../printerSettings/printerSettings1480.bin"/><Relationship Id="rId27" Type="http://schemas.openxmlformats.org/officeDocument/2006/relationships/printerSettings" Target="../printerSettings/printerSettings1485.bin"/><Relationship Id="rId30" Type="http://schemas.openxmlformats.org/officeDocument/2006/relationships/printerSettings" Target="../printerSettings/printerSettings1488.bin"/><Relationship Id="rId35" Type="http://schemas.openxmlformats.org/officeDocument/2006/relationships/printerSettings" Target="../printerSettings/printerSettings1493.bin"/><Relationship Id="rId43" Type="http://schemas.openxmlformats.org/officeDocument/2006/relationships/printerSettings" Target="../printerSettings/printerSettings1501.bin"/><Relationship Id="rId48" Type="http://schemas.openxmlformats.org/officeDocument/2006/relationships/drawing" Target="../drawings/drawing30.xml"/><Relationship Id="rId8" Type="http://schemas.openxmlformats.org/officeDocument/2006/relationships/printerSettings" Target="../printerSettings/printerSettings1466.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518.bin"/><Relationship Id="rId18" Type="http://schemas.openxmlformats.org/officeDocument/2006/relationships/printerSettings" Target="../printerSettings/printerSettings1523.bin"/><Relationship Id="rId26" Type="http://schemas.openxmlformats.org/officeDocument/2006/relationships/printerSettings" Target="../printerSettings/printerSettings1531.bin"/><Relationship Id="rId39" Type="http://schemas.openxmlformats.org/officeDocument/2006/relationships/printerSettings" Target="../printerSettings/printerSettings1544.bin"/><Relationship Id="rId3" Type="http://schemas.openxmlformats.org/officeDocument/2006/relationships/printerSettings" Target="../printerSettings/printerSettings1508.bin"/><Relationship Id="rId21" Type="http://schemas.openxmlformats.org/officeDocument/2006/relationships/printerSettings" Target="../printerSettings/printerSettings1526.bin"/><Relationship Id="rId34" Type="http://schemas.openxmlformats.org/officeDocument/2006/relationships/printerSettings" Target="../printerSettings/printerSettings1539.bin"/><Relationship Id="rId42" Type="http://schemas.openxmlformats.org/officeDocument/2006/relationships/printerSettings" Target="../printerSettings/printerSettings1547.bin"/><Relationship Id="rId47" Type="http://schemas.openxmlformats.org/officeDocument/2006/relationships/printerSettings" Target="../printerSettings/printerSettings1552.bin"/><Relationship Id="rId50" Type="http://schemas.openxmlformats.org/officeDocument/2006/relationships/comments" Target="../comments32.xml"/><Relationship Id="rId7" Type="http://schemas.openxmlformats.org/officeDocument/2006/relationships/printerSettings" Target="../printerSettings/printerSettings1512.bin"/><Relationship Id="rId12" Type="http://schemas.openxmlformats.org/officeDocument/2006/relationships/printerSettings" Target="../printerSettings/printerSettings1517.bin"/><Relationship Id="rId17" Type="http://schemas.openxmlformats.org/officeDocument/2006/relationships/printerSettings" Target="../printerSettings/printerSettings1522.bin"/><Relationship Id="rId25" Type="http://schemas.openxmlformats.org/officeDocument/2006/relationships/printerSettings" Target="../printerSettings/printerSettings1530.bin"/><Relationship Id="rId33" Type="http://schemas.openxmlformats.org/officeDocument/2006/relationships/printerSettings" Target="../printerSettings/printerSettings1538.bin"/><Relationship Id="rId38" Type="http://schemas.openxmlformats.org/officeDocument/2006/relationships/printerSettings" Target="../printerSettings/printerSettings1543.bin"/><Relationship Id="rId46" Type="http://schemas.openxmlformats.org/officeDocument/2006/relationships/printerSettings" Target="../printerSettings/printerSettings1551.bin"/><Relationship Id="rId2" Type="http://schemas.openxmlformats.org/officeDocument/2006/relationships/printerSettings" Target="../printerSettings/printerSettings1507.bin"/><Relationship Id="rId16" Type="http://schemas.openxmlformats.org/officeDocument/2006/relationships/printerSettings" Target="../printerSettings/printerSettings1521.bin"/><Relationship Id="rId20" Type="http://schemas.openxmlformats.org/officeDocument/2006/relationships/printerSettings" Target="../printerSettings/printerSettings1525.bin"/><Relationship Id="rId29" Type="http://schemas.openxmlformats.org/officeDocument/2006/relationships/printerSettings" Target="../printerSettings/printerSettings1534.bin"/><Relationship Id="rId41" Type="http://schemas.openxmlformats.org/officeDocument/2006/relationships/printerSettings" Target="../printerSettings/printerSettings1546.bin"/><Relationship Id="rId1" Type="http://schemas.openxmlformats.org/officeDocument/2006/relationships/printerSettings" Target="../printerSettings/printerSettings1506.bin"/><Relationship Id="rId6" Type="http://schemas.openxmlformats.org/officeDocument/2006/relationships/printerSettings" Target="../printerSettings/printerSettings1511.bin"/><Relationship Id="rId11" Type="http://schemas.openxmlformats.org/officeDocument/2006/relationships/printerSettings" Target="../printerSettings/printerSettings1516.bin"/><Relationship Id="rId24" Type="http://schemas.openxmlformats.org/officeDocument/2006/relationships/printerSettings" Target="../printerSettings/printerSettings1529.bin"/><Relationship Id="rId32" Type="http://schemas.openxmlformats.org/officeDocument/2006/relationships/printerSettings" Target="../printerSettings/printerSettings1537.bin"/><Relationship Id="rId37" Type="http://schemas.openxmlformats.org/officeDocument/2006/relationships/printerSettings" Target="../printerSettings/printerSettings1542.bin"/><Relationship Id="rId40" Type="http://schemas.openxmlformats.org/officeDocument/2006/relationships/printerSettings" Target="../printerSettings/printerSettings1545.bin"/><Relationship Id="rId45" Type="http://schemas.openxmlformats.org/officeDocument/2006/relationships/printerSettings" Target="../printerSettings/printerSettings1550.bin"/><Relationship Id="rId5" Type="http://schemas.openxmlformats.org/officeDocument/2006/relationships/printerSettings" Target="../printerSettings/printerSettings1510.bin"/><Relationship Id="rId15" Type="http://schemas.openxmlformats.org/officeDocument/2006/relationships/printerSettings" Target="../printerSettings/printerSettings1520.bin"/><Relationship Id="rId23" Type="http://schemas.openxmlformats.org/officeDocument/2006/relationships/printerSettings" Target="../printerSettings/printerSettings1528.bin"/><Relationship Id="rId28" Type="http://schemas.openxmlformats.org/officeDocument/2006/relationships/printerSettings" Target="../printerSettings/printerSettings1533.bin"/><Relationship Id="rId36" Type="http://schemas.openxmlformats.org/officeDocument/2006/relationships/printerSettings" Target="../printerSettings/printerSettings1541.bin"/><Relationship Id="rId49" Type="http://schemas.openxmlformats.org/officeDocument/2006/relationships/vmlDrawing" Target="../drawings/vmlDrawing32.vml"/><Relationship Id="rId10" Type="http://schemas.openxmlformats.org/officeDocument/2006/relationships/printerSettings" Target="../printerSettings/printerSettings1515.bin"/><Relationship Id="rId19" Type="http://schemas.openxmlformats.org/officeDocument/2006/relationships/printerSettings" Target="../printerSettings/printerSettings1524.bin"/><Relationship Id="rId31" Type="http://schemas.openxmlformats.org/officeDocument/2006/relationships/printerSettings" Target="../printerSettings/printerSettings1536.bin"/><Relationship Id="rId44" Type="http://schemas.openxmlformats.org/officeDocument/2006/relationships/printerSettings" Target="../printerSettings/printerSettings1549.bin"/><Relationship Id="rId4" Type="http://schemas.openxmlformats.org/officeDocument/2006/relationships/printerSettings" Target="../printerSettings/printerSettings1509.bin"/><Relationship Id="rId9" Type="http://schemas.openxmlformats.org/officeDocument/2006/relationships/printerSettings" Target="../printerSettings/printerSettings1514.bin"/><Relationship Id="rId14" Type="http://schemas.openxmlformats.org/officeDocument/2006/relationships/printerSettings" Target="../printerSettings/printerSettings1519.bin"/><Relationship Id="rId22" Type="http://schemas.openxmlformats.org/officeDocument/2006/relationships/printerSettings" Target="../printerSettings/printerSettings1527.bin"/><Relationship Id="rId27" Type="http://schemas.openxmlformats.org/officeDocument/2006/relationships/printerSettings" Target="../printerSettings/printerSettings1532.bin"/><Relationship Id="rId30" Type="http://schemas.openxmlformats.org/officeDocument/2006/relationships/printerSettings" Target="../printerSettings/printerSettings1535.bin"/><Relationship Id="rId35" Type="http://schemas.openxmlformats.org/officeDocument/2006/relationships/printerSettings" Target="../printerSettings/printerSettings1540.bin"/><Relationship Id="rId43" Type="http://schemas.openxmlformats.org/officeDocument/2006/relationships/printerSettings" Target="../printerSettings/printerSettings1548.bin"/><Relationship Id="rId48" Type="http://schemas.openxmlformats.org/officeDocument/2006/relationships/drawing" Target="../drawings/drawing31.xml"/><Relationship Id="rId8" Type="http://schemas.openxmlformats.org/officeDocument/2006/relationships/printerSettings" Target="../printerSettings/printerSettings1513.bin"/></Relationships>
</file>

<file path=xl/worksheets/_rels/sheet35.xml.rels><?xml version="1.0" encoding="UTF-8" standalone="yes"?>
<Relationships xmlns="http://schemas.openxmlformats.org/package/2006/relationships"><Relationship Id="rId13" Type="http://schemas.openxmlformats.org/officeDocument/2006/relationships/printerSettings" Target="../printerSettings/printerSettings1565.bin"/><Relationship Id="rId18" Type="http://schemas.openxmlformats.org/officeDocument/2006/relationships/printerSettings" Target="../printerSettings/printerSettings1570.bin"/><Relationship Id="rId26" Type="http://schemas.openxmlformats.org/officeDocument/2006/relationships/printerSettings" Target="../printerSettings/printerSettings1578.bin"/><Relationship Id="rId39" Type="http://schemas.openxmlformats.org/officeDocument/2006/relationships/printerSettings" Target="../printerSettings/printerSettings1591.bin"/><Relationship Id="rId3" Type="http://schemas.openxmlformats.org/officeDocument/2006/relationships/printerSettings" Target="../printerSettings/printerSettings1555.bin"/><Relationship Id="rId21" Type="http://schemas.openxmlformats.org/officeDocument/2006/relationships/printerSettings" Target="../printerSettings/printerSettings1573.bin"/><Relationship Id="rId34" Type="http://schemas.openxmlformats.org/officeDocument/2006/relationships/printerSettings" Target="../printerSettings/printerSettings1586.bin"/><Relationship Id="rId42" Type="http://schemas.openxmlformats.org/officeDocument/2006/relationships/printerSettings" Target="../printerSettings/printerSettings1594.bin"/><Relationship Id="rId47" Type="http://schemas.openxmlformats.org/officeDocument/2006/relationships/printerSettings" Target="../printerSettings/printerSettings1599.bin"/><Relationship Id="rId50" Type="http://schemas.openxmlformats.org/officeDocument/2006/relationships/comments" Target="../comments33.xml"/><Relationship Id="rId7" Type="http://schemas.openxmlformats.org/officeDocument/2006/relationships/printerSettings" Target="../printerSettings/printerSettings1559.bin"/><Relationship Id="rId12" Type="http://schemas.openxmlformats.org/officeDocument/2006/relationships/printerSettings" Target="../printerSettings/printerSettings1564.bin"/><Relationship Id="rId17" Type="http://schemas.openxmlformats.org/officeDocument/2006/relationships/printerSettings" Target="../printerSettings/printerSettings1569.bin"/><Relationship Id="rId25" Type="http://schemas.openxmlformats.org/officeDocument/2006/relationships/printerSettings" Target="../printerSettings/printerSettings1577.bin"/><Relationship Id="rId33" Type="http://schemas.openxmlformats.org/officeDocument/2006/relationships/printerSettings" Target="../printerSettings/printerSettings1585.bin"/><Relationship Id="rId38" Type="http://schemas.openxmlformats.org/officeDocument/2006/relationships/printerSettings" Target="../printerSettings/printerSettings1590.bin"/><Relationship Id="rId46" Type="http://schemas.openxmlformats.org/officeDocument/2006/relationships/printerSettings" Target="../printerSettings/printerSettings1598.bin"/><Relationship Id="rId2" Type="http://schemas.openxmlformats.org/officeDocument/2006/relationships/printerSettings" Target="../printerSettings/printerSettings1554.bin"/><Relationship Id="rId16" Type="http://schemas.openxmlformats.org/officeDocument/2006/relationships/printerSettings" Target="../printerSettings/printerSettings1568.bin"/><Relationship Id="rId20" Type="http://schemas.openxmlformats.org/officeDocument/2006/relationships/printerSettings" Target="../printerSettings/printerSettings1572.bin"/><Relationship Id="rId29" Type="http://schemas.openxmlformats.org/officeDocument/2006/relationships/printerSettings" Target="../printerSettings/printerSettings1581.bin"/><Relationship Id="rId41" Type="http://schemas.openxmlformats.org/officeDocument/2006/relationships/printerSettings" Target="../printerSettings/printerSettings1593.bin"/><Relationship Id="rId1" Type="http://schemas.openxmlformats.org/officeDocument/2006/relationships/printerSettings" Target="../printerSettings/printerSettings1553.bin"/><Relationship Id="rId6" Type="http://schemas.openxmlformats.org/officeDocument/2006/relationships/printerSettings" Target="../printerSettings/printerSettings1558.bin"/><Relationship Id="rId11" Type="http://schemas.openxmlformats.org/officeDocument/2006/relationships/printerSettings" Target="../printerSettings/printerSettings1563.bin"/><Relationship Id="rId24" Type="http://schemas.openxmlformats.org/officeDocument/2006/relationships/printerSettings" Target="../printerSettings/printerSettings1576.bin"/><Relationship Id="rId32" Type="http://schemas.openxmlformats.org/officeDocument/2006/relationships/printerSettings" Target="../printerSettings/printerSettings1584.bin"/><Relationship Id="rId37" Type="http://schemas.openxmlformats.org/officeDocument/2006/relationships/printerSettings" Target="../printerSettings/printerSettings1589.bin"/><Relationship Id="rId40" Type="http://schemas.openxmlformats.org/officeDocument/2006/relationships/printerSettings" Target="../printerSettings/printerSettings1592.bin"/><Relationship Id="rId45" Type="http://schemas.openxmlformats.org/officeDocument/2006/relationships/printerSettings" Target="../printerSettings/printerSettings1597.bin"/><Relationship Id="rId5" Type="http://schemas.openxmlformats.org/officeDocument/2006/relationships/printerSettings" Target="../printerSettings/printerSettings1557.bin"/><Relationship Id="rId15" Type="http://schemas.openxmlformats.org/officeDocument/2006/relationships/printerSettings" Target="../printerSettings/printerSettings1567.bin"/><Relationship Id="rId23" Type="http://schemas.openxmlformats.org/officeDocument/2006/relationships/printerSettings" Target="../printerSettings/printerSettings1575.bin"/><Relationship Id="rId28" Type="http://schemas.openxmlformats.org/officeDocument/2006/relationships/printerSettings" Target="../printerSettings/printerSettings1580.bin"/><Relationship Id="rId36" Type="http://schemas.openxmlformats.org/officeDocument/2006/relationships/printerSettings" Target="../printerSettings/printerSettings1588.bin"/><Relationship Id="rId49" Type="http://schemas.openxmlformats.org/officeDocument/2006/relationships/vmlDrawing" Target="../drawings/vmlDrawing33.vml"/><Relationship Id="rId10" Type="http://schemas.openxmlformats.org/officeDocument/2006/relationships/printerSettings" Target="../printerSettings/printerSettings1562.bin"/><Relationship Id="rId19" Type="http://schemas.openxmlformats.org/officeDocument/2006/relationships/printerSettings" Target="../printerSettings/printerSettings1571.bin"/><Relationship Id="rId31" Type="http://schemas.openxmlformats.org/officeDocument/2006/relationships/printerSettings" Target="../printerSettings/printerSettings1583.bin"/><Relationship Id="rId44" Type="http://schemas.openxmlformats.org/officeDocument/2006/relationships/printerSettings" Target="../printerSettings/printerSettings1596.bin"/><Relationship Id="rId4" Type="http://schemas.openxmlformats.org/officeDocument/2006/relationships/printerSettings" Target="../printerSettings/printerSettings1556.bin"/><Relationship Id="rId9" Type="http://schemas.openxmlformats.org/officeDocument/2006/relationships/printerSettings" Target="../printerSettings/printerSettings1561.bin"/><Relationship Id="rId14" Type="http://schemas.openxmlformats.org/officeDocument/2006/relationships/printerSettings" Target="../printerSettings/printerSettings1566.bin"/><Relationship Id="rId22" Type="http://schemas.openxmlformats.org/officeDocument/2006/relationships/printerSettings" Target="../printerSettings/printerSettings1574.bin"/><Relationship Id="rId27" Type="http://schemas.openxmlformats.org/officeDocument/2006/relationships/printerSettings" Target="../printerSettings/printerSettings1579.bin"/><Relationship Id="rId30" Type="http://schemas.openxmlformats.org/officeDocument/2006/relationships/printerSettings" Target="../printerSettings/printerSettings1582.bin"/><Relationship Id="rId35" Type="http://schemas.openxmlformats.org/officeDocument/2006/relationships/printerSettings" Target="../printerSettings/printerSettings1587.bin"/><Relationship Id="rId43" Type="http://schemas.openxmlformats.org/officeDocument/2006/relationships/printerSettings" Target="../printerSettings/printerSettings1595.bin"/><Relationship Id="rId48" Type="http://schemas.openxmlformats.org/officeDocument/2006/relationships/drawing" Target="../drawings/drawing32.xml"/><Relationship Id="rId8" Type="http://schemas.openxmlformats.org/officeDocument/2006/relationships/printerSettings" Target="../printerSettings/printerSettings1560.bin"/></Relationships>
</file>

<file path=xl/worksheets/_rels/sheet36.xml.rels><?xml version="1.0" encoding="UTF-8" standalone="yes"?>
<Relationships xmlns="http://schemas.openxmlformats.org/package/2006/relationships"><Relationship Id="rId13" Type="http://schemas.openxmlformats.org/officeDocument/2006/relationships/printerSettings" Target="../printerSettings/printerSettings1612.bin"/><Relationship Id="rId18" Type="http://schemas.openxmlformats.org/officeDocument/2006/relationships/printerSettings" Target="../printerSettings/printerSettings1617.bin"/><Relationship Id="rId26" Type="http://schemas.openxmlformats.org/officeDocument/2006/relationships/printerSettings" Target="../printerSettings/printerSettings1625.bin"/><Relationship Id="rId39" Type="http://schemas.openxmlformats.org/officeDocument/2006/relationships/printerSettings" Target="../printerSettings/printerSettings1638.bin"/><Relationship Id="rId3" Type="http://schemas.openxmlformats.org/officeDocument/2006/relationships/printerSettings" Target="../printerSettings/printerSettings1602.bin"/><Relationship Id="rId21" Type="http://schemas.openxmlformats.org/officeDocument/2006/relationships/printerSettings" Target="../printerSettings/printerSettings1620.bin"/><Relationship Id="rId34" Type="http://schemas.openxmlformats.org/officeDocument/2006/relationships/printerSettings" Target="../printerSettings/printerSettings1633.bin"/><Relationship Id="rId42" Type="http://schemas.openxmlformats.org/officeDocument/2006/relationships/printerSettings" Target="../printerSettings/printerSettings1641.bin"/><Relationship Id="rId47" Type="http://schemas.openxmlformats.org/officeDocument/2006/relationships/printerSettings" Target="../printerSettings/printerSettings1646.bin"/><Relationship Id="rId50" Type="http://schemas.openxmlformats.org/officeDocument/2006/relationships/comments" Target="../comments34.xml"/><Relationship Id="rId7" Type="http://schemas.openxmlformats.org/officeDocument/2006/relationships/printerSettings" Target="../printerSettings/printerSettings1606.bin"/><Relationship Id="rId12" Type="http://schemas.openxmlformats.org/officeDocument/2006/relationships/printerSettings" Target="../printerSettings/printerSettings1611.bin"/><Relationship Id="rId17" Type="http://schemas.openxmlformats.org/officeDocument/2006/relationships/printerSettings" Target="../printerSettings/printerSettings1616.bin"/><Relationship Id="rId25" Type="http://schemas.openxmlformats.org/officeDocument/2006/relationships/printerSettings" Target="../printerSettings/printerSettings1624.bin"/><Relationship Id="rId33" Type="http://schemas.openxmlformats.org/officeDocument/2006/relationships/printerSettings" Target="../printerSettings/printerSettings1632.bin"/><Relationship Id="rId38" Type="http://schemas.openxmlformats.org/officeDocument/2006/relationships/printerSettings" Target="../printerSettings/printerSettings1637.bin"/><Relationship Id="rId46" Type="http://schemas.openxmlformats.org/officeDocument/2006/relationships/printerSettings" Target="../printerSettings/printerSettings1645.bin"/><Relationship Id="rId2" Type="http://schemas.openxmlformats.org/officeDocument/2006/relationships/printerSettings" Target="../printerSettings/printerSettings1601.bin"/><Relationship Id="rId16" Type="http://schemas.openxmlformats.org/officeDocument/2006/relationships/printerSettings" Target="../printerSettings/printerSettings1615.bin"/><Relationship Id="rId20" Type="http://schemas.openxmlformats.org/officeDocument/2006/relationships/printerSettings" Target="../printerSettings/printerSettings1619.bin"/><Relationship Id="rId29" Type="http://schemas.openxmlformats.org/officeDocument/2006/relationships/printerSettings" Target="../printerSettings/printerSettings1628.bin"/><Relationship Id="rId41" Type="http://schemas.openxmlformats.org/officeDocument/2006/relationships/printerSettings" Target="../printerSettings/printerSettings1640.bin"/><Relationship Id="rId1" Type="http://schemas.openxmlformats.org/officeDocument/2006/relationships/printerSettings" Target="../printerSettings/printerSettings1600.bin"/><Relationship Id="rId6" Type="http://schemas.openxmlformats.org/officeDocument/2006/relationships/printerSettings" Target="../printerSettings/printerSettings1605.bin"/><Relationship Id="rId11" Type="http://schemas.openxmlformats.org/officeDocument/2006/relationships/printerSettings" Target="../printerSettings/printerSettings1610.bin"/><Relationship Id="rId24" Type="http://schemas.openxmlformats.org/officeDocument/2006/relationships/printerSettings" Target="../printerSettings/printerSettings1623.bin"/><Relationship Id="rId32" Type="http://schemas.openxmlformats.org/officeDocument/2006/relationships/printerSettings" Target="../printerSettings/printerSettings1631.bin"/><Relationship Id="rId37" Type="http://schemas.openxmlformats.org/officeDocument/2006/relationships/printerSettings" Target="../printerSettings/printerSettings1636.bin"/><Relationship Id="rId40" Type="http://schemas.openxmlformats.org/officeDocument/2006/relationships/printerSettings" Target="../printerSettings/printerSettings1639.bin"/><Relationship Id="rId45" Type="http://schemas.openxmlformats.org/officeDocument/2006/relationships/printerSettings" Target="../printerSettings/printerSettings1644.bin"/><Relationship Id="rId5" Type="http://schemas.openxmlformats.org/officeDocument/2006/relationships/printerSettings" Target="../printerSettings/printerSettings1604.bin"/><Relationship Id="rId15" Type="http://schemas.openxmlformats.org/officeDocument/2006/relationships/printerSettings" Target="../printerSettings/printerSettings1614.bin"/><Relationship Id="rId23" Type="http://schemas.openxmlformats.org/officeDocument/2006/relationships/printerSettings" Target="../printerSettings/printerSettings1622.bin"/><Relationship Id="rId28" Type="http://schemas.openxmlformats.org/officeDocument/2006/relationships/printerSettings" Target="../printerSettings/printerSettings1627.bin"/><Relationship Id="rId36" Type="http://schemas.openxmlformats.org/officeDocument/2006/relationships/printerSettings" Target="../printerSettings/printerSettings1635.bin"/><Relationship Id="rId49" Type="http://schemas.openxmlformats.org/officeDocument/2006/relationships/vmlDrawing" Target="../drawings/vmlDrawing34.vml"/><Relationship Id="rId10" Type="http://schemas.openxmlformats.org/officeDocument/2006/relationships/printerSettings" Target="../printerSettings/printerSettings1609.bin"/><Relationship Id="rId19" Type="http://schemas.openxmlformats.org/officeDocument/2006/relationships/printerSettings" Target="../printerSettings/printerSettings1618.bin"/><Relationship Id="rId31" Type="http://schemas.openxmlformats.org/officeDocument/2006/relationships/printerSettings" Target="../printerSettings/printerSettings1630.bin"/><Relationship Id="rId44" Type="http://schemas.openxmlformats.org/officeDocument/2006/relationships/printerSettings" Target="../printerSettings/printerSettings1643.bin"/><Relationship Id="rId4" Type="http://schemas.openxmlformats.org/officeDocument/2006/relationships/printerSettings" Target="../printerSettings/printerSettings1603.bin"/><Relationship Id="rId9" Type="http://schemas.openxmlformats.org/officeDocument/2006/relationships/printerSettings" Target="../printerSettings/printerSettings1608.bin"/><Relationship Id="rId14" Type="http://schemas.openxmlformats.org/officeDocument/2006/relationships/printerSettings" Target="../printerSettings/printerSettings1613.bin"/><Relationship Id="rId22" Type="http://schemas.openxmlformats.org/officeDocument/2006/relationships/printerSettings" Target="../printerSettings/printerSettings1621.bin"/><Relationship Id="rId27" Type="http://schemas.openxmlformats.org/officeDocument/2006/relationships/printerSettings" Target="../printerSettings/printerSettings1626.bin"/><Relationship Id="rId30" Type="http://schemas.openxmlformats.org/officeDocument/2006/relationships/printerSettings" Target="../printerSettings/printerSettings1629.bin"/><Relationship Id="rId35" Type="http://schemas.openxmlformats.org/officeDocument/2006/relationships/printerSettings" Target="../printerSettings/printerSettings1634.bin"/><Relationship Id="rId43" Type="http://schemas.openxmlformats.org/officeDocument/2006/relationships/printerSettings" Target="../printerSettings/printerSettings1642.bin"/><Relationship Id="rId48" Type="http://schemas.openxmlformats.org/officeDocument/2006/relationships/drawing" Target="../drawings/drawing33.xml"/><Relationship Id="rId8" Type="http://schemas.openxmlformats.org/officeDocument/2006/relationships/printerSettings" Target="../printerSettings/printerSettings1607.bin"/></Relationships>
</file>

<file path=xl/worksheets/_rels/sheet37.xml.rels><?xml version="1.0" encoding="UTF-8" standalone="yes"?>
<Relationships xmlns="http://schemas.openxmlformats.org/package/2006/relationships"><Relationship Id="rId13" Type="http://schemas.openxmlformats.org/officeDocument/2006/relationships/printerSettings" Target="../printerSettings/printerSettings1659.bin"/><Relationship Id="rId18" Type="http://schemas.openxmlformats.org/officeDocument/2006/relationships/printerSettings" Target="../printerSettings/printerSettings1664.bin"/><Relationship Id="rId26" Type="http://schemas.openxmlformats.org/officeDocument/2006/relationships/printerSettings" Target="../printerSettings/printerSettings1672.bin"/><Relationship Id="rId39" Type="http://schemas.openxmlformats.org/officeDocument/2006/relationships/printerSettings" Target="../printerSettings/printerSettings1685.bin"/><Relationship Id="rId3" Type="http://schemas.openxmlformats.org/officeDocument/2006/relationships/printerSettings" Target="../printerSettings/printerSettings1649.bin"/><Relationship Id="rId21" Type="http://schemas.openxmlformats.org/officeDocument/2006/relationships/printerSettings" Target="../printerSettings/printerSettings1667.bin"/><Relationship Id="rId34" Type="http://schemas.openxmlformats.org/officeDocument/2006/relationships/printerSettings" Target="../printerSettings/printerSettings1680.bin"/><Relationship Id="rId42" Type="http://schemas.openxmlformats.org/officeDocument/2006/relationships/printerSettings" Target="../printerSettings/printerSettings1688.bin"/><Relationship Id="rId47" Type="http://schemas.openxmlformats.org/officeDocument/2006/relationships/printerSettings" Target="../printerSettings/printerSettings1693.bin"/><Relationship Id="rId50" Type="http://schemas.openxmlformats.org/officeDocument/2006/relationships/comments" Target="../comments35.xml"/><Relationship Id="rId7" Type="http://schemas.openxmlformats.org/officeDocument/2006/relationships/printerSettings" Target="../printerSettings/printerSettings1653.bin"/><Relationship Id="rId12" Type="http://schemas.openxmlformats.org/officeDocument/2006/relationships/printerSettings" Target="../printerSettings/printerSettings1658.bin"/><Relationship Id="rId17" Type="http://schemas.openxmlformats.org/officeDocument/2006/relationships/printerSettings" Target="../printerSettings/printerSettings1663.bin"/><Relationship Id="rId25" Type="http://schemas.openxmlformats.org/officeDocument/2006/relationships/printerSettings" Target="../printerSettings/printerSettings1671.bin"/><Relationship Id="rId33" Type="http://schemas.openxmlformats.org/officeDocument/2006/relationships/printerSettings" Target="../printerSettings/printerSettings1679.bin"/><Relationship Id="rId38" Type="http://schemas.openxmlformats.org/officeDocument/2006/relationships/printerSettings" Target="../printerSettings/printerSettings1684.bin"/><Relationship Id="rId46" Type="http://schemas.openxmlformats.org/officeDocument/2006/relationships/printerSettings" Target="../printerSettings/printerSettings1692.bin"/><Relationship Id="rId2" Type="http://schemas.openxmlformats.org/officeDocument/2006/relationships/printerSettings" Target="../printerSettings/printerSettings1648.bin"/><Relationship Id="rId16" Type="http://schemas.openxmlformats.org/officeDocument/2006/relationships/printerSettings" Target="../printerSettings/printerSettings1662.bin"/><Relationship Id="rId20" Type="http://schemas.openxmlformats.org/officeDocument/2006/relationships/printerSettings" Target="../printerSettings/printerSettings1666.bin"/><Relationship Id="rId29" Type="http://schemas.openxmlformats.org/officeDocument/2006/relationships/printerSettings" Target="../printerSettings/printerSettings1675.bin"/><Relationship Id="rId41" Type="http://schemas.openxmlformats.org/officeDocument/2006/relationships/printerSettings" Target="../printerSettings/printerSettings1687.bin"/><Relationship Id="rId1" Type="http://schemas.openxmlformats.org/officeDocument/2006/relationships/printerSettings" Target="../printerSettings/printerSettings1647.bin"/><Relationship Id="rId6" Type="http://schemas.openxmlformats.org/officeDocument/2006/relationships/printerSettings" Target="../printerSettings/printerSettings1652.bin"/><Relationship Id="rId11" Type="http://schemas.openxmlformats.org/officeDocument/2006/relationships/printerSettings" Target="../printerSettings/printerSettings1657.bin"/><Relationship Id="rId24" Type="http://schemas.openxmlformats.org/officeDocument/2006/relationships/printerSettings" Target="../printerSettings/printerSettings1670.bin"/><Relationship Id="rId32" Type="http://schemas.openxmlformats.org/officeDocument/2006/relationships/printerSettings" Target="../printerSettings/printerSettings1678.bin"/><Relationship Id="rId37" Type="http://schemas.openxmlformats.org/officeDocument/2006/relationships/printerSettings" Target="../printerSettings/printerSettings1683.bin"/><Relationship Id="rId40" Type="http://schemas.openxmlformats.org/officeDocument/2006/relationships/printerSettings" Target="../printerSettings/printerSettings1686.bin"/><Relationship Id="rId45" Type="http://schemas.openxmlformats.org/officeDocument/2006/relationships/printerSettings" Target="../printerSettings/printerSettings1691.bin"/><Relationship Id="rId5" Type="http://schemas.openxmlformats.org/officeDocument/2006/relationships/printerSettings" Target="../printerSettings/printerSettings1651.bin"/><Relationship Id="rId15" Type="http://schemas.openxmlformats.org/officeDocument/2006/relationships/printerSettings" Target="../printerSettings/printerSettings1661.bin"/><Relationship Id="rId23" Type="http://schemas.openxmlformats.org/officeDocument/2006/relationships/printerSettings" Target="../printerSettings/printerSettings1669.bin"/><Relationship Id="rId28" Type="http://schemas.openxmlformats.org/officeDocument/2006/relationships/printerSettings" Target="../printerSettings/printerSettings1674.bin"/><Relationship Id="rId36" Type="http://schemas.openxmlformats.org/officeDocument/2006/relationships/printerSettings" Target="../printerSettings/printerSettings1682.bin"/><Relationship Id="rId49" Type="http://schemas.openxmlformats.org/officeDocument/2006/relationships/vmlDrawing" Target="../drawings/vmlDrawing35.vml"/><Relationship Id="rId10" Type="http://schemas.openxmlformats.org/officeDocument/2006/relationships/printerSettings" Target="../printerSettings/printerSettings1656.bin"/><Relationship Id="rId19" Type="http://schemas.openxmlformats.org/officeDocument/2006/relationships/printerSettings" Target="../printerSettings/printerSettings1665.bin"/><Relationship Id="rId31" Type="http://schemas.openxmlformats.org/officeDocument/2006/relationships/printerSettings" Target="../printerSettings/printerSettings1677.bin"/><Relationship Id="rId44" Type="http://schemas.openxmlformats.org/officeDocument/2006/relationships/printerSettings" Target="../printerSettings/printerSettings1690.bin"/><Relationship Id="rId4" Type="http://schemas.openxmlformats.org/officeDocument/2006/relationships/printerSettings" Target="../printerSettings/printerSettings1650.bin"/><Relationship Id="rId9" Type="http://schemas.openxmlformats.org/officeDocument/2006/relationships/printerSettings" Target="../printerSettings/printerSettings1655.bin"/><Relationship Id="rId14" Type="http://schemas.openxmlformats.org/officeDocument/2006/relationships/printerSettings" Target="../printerSettings/printerSettings1660.bin"/><Relationship Id="rId22" Type="http://schemas.openxmlformats.org/officeDocument/2006/relationships/printerSettings" Target="../printerSettings/printerSettings1668.bin"/><Relationship Id="rId27" Type="http://schemas.openxmlformats.org/officeDocument/2006/relationships/printerSettings" Target="../printerSettings/printerSettings1673.bin"/><Relationship Id="rId30" Type="http://schemas.openxmlformats.org/officeDocument/2006/relationships/printerSettings" Target="../printerSettings/printerSettings1676.bin"/><Relationship Id="rId35" Type="http://schemas.openxmlformats.org/officeDocument/2006/relationships/printerSettings" Target="../printerSettings/printerSettings1681.bin"/><Relationship Id="rId43" Type="http://schemas.openxmlformats.org/officeDocument/2006/relationships/printerSettings" Target="../printerSettings/printerSettings1689.bin"/><Relationship Id="rId48" Type="http://schemas.openxmlformats.org/officeDocument/2006/relationships/drawing" Target="../drawings/drawing34.xml"/><Relationship Id="rId8" Type="http://schemas.openxmlformats.org/officeDocument/2006/relationships/printerSettings" Target="../printerSettings/printerSettings1654.bin"/></Relationships>
</file>

<file path=xl/worksheets/_rels/sheet38.xml.rels><?xml version="1.0" encoding="UTF-8" standalone="yes"?>
<Relationships xmlns="http://schemas.openxmlformats.org/package/2006/relationships"><Relationship Id="rId13" Type="http://schemas.openxmlformats.org/officeDocument/2006/relationships/printerSettings" Target="../printerSettings/printerSettings1706.bin"/><Relationship Id="rId18" Type="http://schemas.openxmlformats.org/officeDocument/2006/relationships/printerSettings" Target="../printerSettings/printerSettings1711.bin"/><Relationship Id="rId26" Type="http://schemas.openxmlformats.org/officeDocument/2006/relationships/printerSettings" Target="../printerSettings/printerSettings1719.bin"/><Relationship Id="rId39" Type="http://schemas.openxmlformats.org/officeDocument/2006/relationships/printerSettings" Target="../printerSettings/printerSettings1732.bin"/><Relationship Id="rId3" Type="http://schemas.openxmlformats.org/officeDocument/2006/relationships/printerSettings" Target="../printerSettings/printerSettings1696.bin"/><Relationship Id="rId21" Type="http://schemas.openxmlformats.org/officeDocument/2006/relationships/printerSettings" Target="../printerSettings/printerSettings1714.bin"/><Relationship Id="rId34" Type="http://schemas.openxmlformats.org/officeDocument/2006/relationships/printerSettings" Target="../printerSettings/printerSettings1727.bin"/><Relationship Id="rId42" Type="http://schemas.openxmlformats.org/officeDocument/2006/relationships/printerSettings" Target="../printerSettings/printerSettings1735.bin"/><Relationship Id="rId47" Type="http://schemas.openxmlformats.org/officeDocument/2006/relationships/printerSettings" Target="../printerSettings/printerSettings1740.bin"/><Relationship Id="rId50" Type="http://schemas.openxmlformats.org/officeDocument/2006/relationships/comments" Target="../comments36.xml"/><Relationship Id="rId7" Type="http://schemas.openxmlformats.org/officeDocument/2006/relationships/printerSettings" Target="../printerSettings/printerSettings1700.bin"/><Relationship Id="rId12" Type="http://schemas.openxmlformats.org/officeDocument/2006/relationships/printerSettings" Target="../printerSettings/printerSettings1705.bin"/><Relationship Id="rId17" Type="http://schemas.openxmlformats.org/officeDocument/2006/relationships/printerSettings" Target="../printerSettings/printerSettings1710.bin"/><Relationship Id="rId25" Type="http://schemas.openxmlformats.org/officeDocument/2006/relationships/printerSettings" Target="../printerSettings/printerSettings1718.bin"/><Relationship Id="rId33" Type="http://schemas.openxmlformats.org/officeDocument/2006/relationships/printerSettings" Target="../printerSettings/printerSettings1726.bin"/><Relationship Id="rId38" Type="http://schemas.openxmlformats.org/officeDocument/2006/relationships/printerSettings" Target="../printerSettings/printerSettings1731.bin"/><Relationship Id="rId46" Type="http://schemas.openxmlformats.org/officeDocument/2006/relationships/printerSettings" Target="../printerSettings/printerSettings1739.bin"/><Relationship Id="rId2" Type="http://schemas.openxmlformats.org/officeDocument/2006/relationships/printerSettings" Target="../printerSettings/printerSettings1695.bin"/><Relationship Id="rId16" Type="http://schemas.openxmlformats.org/officeDocument/2006/relationships/printerSettings" Target="../printerSettings/printerSettings1709.bin"/><Relationship Id="rId20" Type="http://schemas.openxmlformats.org/officeDocument/2006/relationships/printerSettings" Target="../printerSettings/printerSettings1713.bin"/><Relationship Id="rId29" Type="http://schemas.openxmlformats.org/officeDocument/2006/relationships/printerSettings" Target="../printerSettings/printerSettings1722.bin"/><Relationship Id="rId41" Type="http://schemas.openxmlformats.org/officeDocument/2006/relationships/printerSettings" Target="../printerSettings/printerSettings1734.bin"/><Relationship Id="rId1" Type="http://schemas.openxmlformats.org/officeDocument/2006/relationships/printerSettings" Target="../printerSettings/printerSettings1694.bin"/><Relationship Id="rId6" Type="http://schemas.openxmlformats.org/officeDocument/2006/relationships/printerSettings" Target="../printerSettings/printerSettings1699.bin"/><Relationship Id="rId11" Type="http://schemas.openxmlformats.org/officeDocument/2006/relationships/printerSettings" Target="../printerSettings/printerSettings1704.bin"/><Relationship Id="rId24" Type="http://schemas.openxmlformats.org/officeDocument/2006/relationships/printerSettings" Target="../printerSettings/printerSettings1717.bin"/><Relationship Id="rId32" Type="http://schemas.openxmlformats.org/officeDocument/2006/relationships/printerSettings" Target="../printerSettings/printerSettings1725.bin"/><Relationship Id="rId37" Type="http://schemas.openxmlformats.org/officeDocument/2006/relationships/printerSettings" Target="../printerSettings/printerSettings1730.bin"/><Relationship Id="rId40" Type="http://schemas.openxmlformats.org/officeDocument/2006/relationships/printerSettings" Target="../printerSettings/printerSettings1733.bin"/><Relationship Id="rId45" Type="http://schemas.openxmlformats.org/officeDocument/2006/relationships/printerSettings" Target="../printerSettings/printerSettings1738.bin"/><Relationship Id="rId5" Type="http://schemas.openxmlformats.org/officeDocument/2006/relationships/printerSettings" Target="../printerSettings/printerSettings1698.bin"/><Relationship Id="rId15" Type="http://schemas.openxmlformats.org/officeDocument/2006/relationships/printerSettings" Target="../printerSettings/printerSettings1708.bin"/><Relationship Id="rId23" Type="http://schemas.openxmlformats.org/officeDocument/2006/relationships/printerSettings" Target="../printerSettings/printerSettings1716.bin"/><Relationship Id="rId28" Type="http://schemas.openxmlformats.org/officeDocument/2006/relationships/printerSettings" Target="../printerSettings/printerSettings1721.bin"/><Relationship Id="rId36" Type="http://schemas.openxmlformats.org/officeDocument/2006/relationships/printerSettings" Target="../printerSettings/printerSettings1729.bin"/><Relationship Id="rId49" Type="http://schemas.openxmlformats.org/officeDocument/2006/relationships/vmlDrawing" Target="../drawings/vmlDrawing36.vml"/><Relationship Id="rId10" Type="http://schemas.openxmlformats.org/officeDocument/2006/relationships/printerSettings" Target="../printerSettings/printerSettings1703.bin"/><Relationship Id="rId19" Type="http://schemas.openxmlformats.org/officeDocument/2006/relationships/printerSettings" Target="../printerSettings/printerSettings1712.bin"/><Relationship Id="rId31" Type="http://schemas.openxmlformats.org/officeDocument/2006/relationships/printerSettings" Target="../printerSettings/printerSettings1724.bin"/><Relationship Id="rId44" Type="http://schemas.openxmlformats.org/officeDocument/2006/relationships/printerSettings" Target="../printerSettings/printerSettings1737.bin"/><Relationship Id="rId4" Type="http://schemas.openxmlformats.org/officeDocument/2006/relationships/printerSettings" Target="../printerSettings/printerSettings1697.bin"/><Relationship Id="rId9" Type="http://schemas.openxmlformats.org/officeDocument/2006/relationships/printerSettings" Target="../printerSettings/printerSettings1702.bin"/><Relationship Id="rId14" Type="http://schemas.openxmlformats.org/officeDocument/2006/relationships/printerSettings" Target="../printerSettings/printerSettings1707.bin"/><Relationship Id="rId22" Type="http://schemas.openxmlformats.org/officeDocument/2006/relationships/printerSettings" Target="../printerSettings/printerSettings1715.bin"/><Relationship Id="rId27" Type="http://schemas.openxmlformats.org/officeDocument/2006/relationships/printerSettings" Target="../printerSettings/printerSettings1720.bin"/><Relationship Id="rId30" Type="http://schemas.openxmlformats.org/officeDocument/2006/relationships/printerSettings" Target="../printerSettings/printerSettings1723.bin"/><Relationship Id="rId35" Type="http://schemas.openxmlformats.org/officeDocument/2006/relationships/printerSettings" Target="../printerSettings/printerSettings1728.bin"/><Relationship Id="rId43" Type="http://schemas.openxmlformats.org/officeDocument/2006/relationships/printerSettings" Target="../printerSettings/printerSettings1736.bin"/><Relationship Id="rId48" Type="http://schemas.openxmlformats.org/officeDocument/2006/relationships/drawing" Target="../drawings/drawing35.xml"/><Relationship Id="rId8" Type="http://schemas.openxmlformats.org/officeDocument/2006/relationships/printerSettings" Target="../printerSettings/printerSettings1701.bin"/></Relationships>
</file>

<file path=xl/worksheets/_rels/sheet39.xml.rels><?xml version="1.0" encoding="UTF-8" standalone="yes"?>
<Relationships xmlns="http://schemas.openxmlformats.org/package/2006/relationships"><Relationship Id="rId13" Type="http://schemas.openxmlformats.org/officeDocument/2006/relationships/printerSettings" Target="../printerSettings/printerSettings1753.bin"/><Relationship Id="rId18" Type="http://schemas.openxmlformats.org/officeDocument/2006/relationships/printerSettings" Target="../printerSettings/printerSettings1758.bin"/><Relationship Id="rId26" Type="http://schemas.openxmlformats.org/officeDocument/2006/relationships/printerSettings" Target="../printerSettings/printerSettings1766.bin"/><Relationship Id="rId39" Type="http://schemas.openxmlformats.org/officeDocument/2006/relationships/printerSettings" Target="../printerSettings/printerSettings1779.bin"/><Relationship Id="rId3" Type="http://schemas.openxmlformats.org/officeDocument/2006/relationships/printerSettings" Target="../printerSettings/printerSettings1743.bin"/><Relationship Id="rId21" Type="http://schemas.openxmlformats.org/officeDocument/2006/relationships/printerSettings" Target="../printerSettings/printerSettings1761.bin"/><Relationship Id="rId34" Type="http://schemas.openxmlformats.org/officeDocument/2006/relationships/printerSettings" Target="../printerSettings/printerSettings1774.bin"/><Relationship Id="rId42" Type="http://schemas.openxmlformats.org/officeDocument/2006/relationships/printerSettings" Target="../printerSettings/printerSettings1782.bin"/><Relationship Id="rId47" Type="http://schemas.openxmlformats.org/officeDocument/2006/relationships/printerSettings" Target="../printerSettings/printerSettings1787.bin"/><Relationship Id="rId50" Type="http://schemas.openxmlformats.org/officeDocument/2006/relationships/comments" Target="../comments37.xml"/><Relationship Id="rId7" Type="http://schemas.openxmlformats.org/officeDocument/2006/relationships/printerSettings" Target="../printerSettings/printerSettings1747.bin"/><Relationship Id="rId12" Type="http://schemas.openxmlformats.org/officeDocument/2006/relationships/printerSettings" Target="../printerSettings/printerSettings1752.bin"/><Relationship Id="rId17" Type="http://schemas.openxmlformats.org/officeDocument/2006/relationships/printerSettings" Target="../printerSettings/printerSettings1757.bin"/><Relationship Id="rId25" Type="http://schemas.openxmlformats.org/officeDocument/2006/relationships/printerSettings" Target="../printerSettings/printerSettings1765.bin"/><Relationship Id="rId33" Type="http://schemas.openxmlformats.org/officeDocument/2006/relationships/printerSettings" Target="../printerSettings/printerSettings1773.bin"/><Relationship Id="rId38" Type="http://schemas.openxmlformats.org/officeDocument/2006/relationships/printerSettings" Target="../printerSettings/printerSettings1778.bin"/><Relationship Id="rId46" Type="http://schemas.openxmlformats.org/officeDocument/2006/relationships/printerSettings" Target="../printerSettings/printerSettings1786.bin"/><Relationship Id="rId2" Type="http://schemas.openxmlformats.org/officeDocument/2006/relationships/printerSettings" Target="../printerSettings/printerSettings1742.bin"/><Relationship Id="rId16" Type="http://schemas.openxmlformats.org/officeDocument/2006/relationships/printerSettings" Target="../printerSettings/printerSettings1756.bin"/><Relationship Id="rId20" Type="http://schemas.openxmlformats.org/officeDocument/2006/relationships/printerSettings" Target="../printerSettings/printerSettings1760.bin"/><Relationship Id="rId29" Type="http://schemas.openxmlformats.org/officeDocument/2006/relationships/printerSettings" Target="../printerSettings/printerSettings1769.bin"/><Relationship Id="rId41" Type="http://schemas.openxmlformats.org/officeDocument/2006/relationships/printerSettings" Target="../printerSettings/printerSettings1781.bin"/><Relationship Id="rId1" Type="http://schemas.openxmlformats.org/officeDocument/2006/relationships/printerSettings" Target="../printerSettings/printerSettings1741.bin"/><Relationship Id="rId6" Type="http://schemas.openxmlformats.org/officeDocument/2006/relationships/printerSettings" Target="../printerSettings/printerSettings1746.bin"/><Relationship Id="rId11" Type="http://schemas.openxmlformats.org/officeDocument/2006/relationships/printerSettings" Target="../printerSettings/printerSettings1751.bin"/><Relationship Id="rId24" Type="http://schemas.openxmlformats.org/officeDocument/2006/relationships/printerSettings" Target="../printerSettings/printerSettings1764.bin"/><Relationship Id="rId32" Type="http://schemas.openxmlformats.org/officeDocument/2006/relationships/printerSettings" Target="../printerSettings/printerSettings1772.bin"/><Relationship Id="rId37" Type="http://schemas.openxmlformats.org/officeDocument/2006/relationships/printerSettings" Target="../printerSettings/printerSettings1777.bin"/><Relationship Id="rId40" Type="http://schemas.openxmlformats.org/officeDocument/2006/relationships/printerSettings" Target="../printerSettings/printerSettings1780.bin"/><Relationship Id="rId45" Type="http://schemas.openxmlformats.org/officeDocument/2006/relationships/printerSettings" Target="../printerSettings/printerSettings1785.bin"/><Relationship Id="rId5" Type="http://schemas.openxmlformats.org/officeDocument/2006/relationships/printerSettings" Target="../printerSettings/printerSettings1745.bin"/><Relationship Id="rId15" Type="http://schemas.openxmlformats.org/officeDocument/2006/relationships/printerSettings" Target="../printerSettings/printerSettings1755.bin"/><Relationship Id="rId23" Type="http://schemas.openxmlformats.org/officeDocument/2006/relationships/printerSettings" Target="../printerSettings/printerSettings1763.bin"/><Relationship Id="rId28" Type="http://schemas.openxmlformats.org/officeDocument/2006/relationships/printerSettings" Target="../printerSettings/printerSettings1768.bin"/><Relationship Id="rId36" Type="http://schemas.openxmlformats.org/officeDocument/2006/relationships/printerSettings" Target="../printerSettings/printerSettings1776.bin"/><Relationship Id="rId49" Type="http://schemas.openxmlformats.org/officeDocument/2006/relationships/vmlDrawing" Target="../drawings/vmlDrawing37.vml"/><Relationship Id="rId10" Type="http://schemas.openxmlformats.org/officeDocument/2006/relationships/printerSettings" Target="../printerSettings/printerSettings1750.bin"/><Relationship Id="rId19" Type="http://schemas.openxmlformats.org/officeDocument/2006/relationships/printerSettings" Target="../printerSettings/printerSettings1759.bin"/><Relationship Id="rId31" Type="http://schemas.openxmlformats.org/officeDocument/2006/relationships/printerSettings" Target="../printerSettings/printerSettings1771.bin"/><Relationship Id="rId44" Type="http://schemas.openxmlformats.org/officeDocument/2006/relationships/printerSettings" Target="../printerSettings/printerSettings1784.bin"/><Relationship Id="rId4" Type="http://schemas.openxmlformats.org/officeDocument/2006/relationships/printerSettings" Target="../printerSettings/printerSettings1744.bin"/><Relationship Id="rId9" Type="http://schemas.openxmlformats.org/officeDocument/2006/relationships/printerSettings" Target="../printerSettings/printerSettings1749.bin"/><Relationship Id="rId14" Type="http://schemas.openxmlformats.org/officeDocument/2006/relationships/printerSettings" Target="../printerSettings/printerSettings1754.bin"/><Relationship Id="rId22" Type="http://schemas.openxmlformats.org/officeDocument/2006/relationships/printerSettings" Target="../printerSettings/printerSettings1762.bin"/><Relationship Id="rId27" Type="http://schemas.openxmlformats.org/officeDocument/2006/relationships/printerSettings" Target="../printerSettings/printerSettings1767.bin"/><Relationship Id="rId30" Type="http://schemas.openxmlformats.org/officeDocument/2006/relationships/printerSettings" Target="../printerSettings/printerSettings1770.bin"/><Relationship Id="rId35" Type="http://schemas.openxmlformats.org/officeDocument/2006/relationships/printerSettings" Target="../printerSettings/printerSettings1775.bin"/><Relationship Id="rId43" Type="http://schemas.openxmlformats.org/officeDocument/2006/relationships/printerSettings" Target="../printerSettings/printerSettings1783.bin"/><Relationship Id="rId48" Type="http://schemas.openxmlformats.org/officeDocument/2006/relationships/drawing" Target="../drawings/drawing36.xml"/><Relationship Id="rId8" Type="http://schemas.openxmlformats.org/officeDocument/2006/relationships/printerSettings" Target="../printerSettings/printerSettings1748.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8.bin"/><Relationship Id="rId18" Type="http://schemas.openxmlformats.org/officeDocument/2006/relationships/printerSettings" Target="../printerSettings/printerSettings113.bin"/><Relationship Id="rId26" Type="http://schemas.openxmlformats.org/officeDocument/2006/relationships/printerSettings" Target="../printerSettings/printerSettings121.bin"/><Relationship Id="rId39" Type="http://schemas.openxmlformats.org/officeDocument/2006/relationships/printerSettings" Target="../printerSettings/printerSettings134.bin"/><Relationship Id="rId3" Type="http://schemas.openxmlformats.org/officeDocument/2006/relationships/printerSettings" Target="../printerSettings/printerSettings98.bin"/><Relationship Id="rId21" Type="http://schemas.openxmlformats.org/officeDocument/2006/relationships/printerSettings" Target="../printerSettings/printerSettings116.bin"/><Relationship Id="rId34" Type="http://schemas.openxmlformats.org/officeDocument/2006/relationships/printerSettings" Target="../printerSettings/printerSettings129.bin"/><Relationship Id="rId42" Type="http://schemas.openxmlformats.org/officeDocument/2006/relationships/printerSettings" Target="../printerSettings/printerSettings137.bin"/><Relationship Id="rId47" Type="http://schemas.openxmlformats.org/officeDocument/2006/relationships/printerSettings" Target="../printerSettings/printerSettings142.bin"/><Relationship Id="rId50" Type="http://schemas.openxmlformats.org/officeDocument/2006/relationships/comments" Target="../comments2.xml"/><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5" Type="http://schemas.openxmlformats.org/officeDocument/2006/relationships/printerSettings" Target="../printerSettings/printerSettings120.bin"/><Relationship Id="rId33" Type="http://schemas.openxmlformats.org/officeDocument/2006/relationships/printerSettings" Target="../printerSettings/printerSettings128.bin"/><Relationship Id="rId38" Type="http://schemas.openxmlformats.org/officeDocument/2006/relationships/printerSettings" Target="../printerSettings/printerSettings133.bin"/><Relationship Id="rId46" Type="http://schemas.openxmlformats.org/officeDocument/2006/relationships/printerSettings" Target="../printerSettings/printerSettings141.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20" Type="http://schemas.openxmlformats.org/officeDocument/2006/relationships/printerSettings" Target="../printerSettings/printerSettings115.bin"/><Relationship Id="rId29" Type="http://schemas.openxmlformats.org/officeDocument/2006/relationships/printerSettings" Target="../printerSettings/printerSettings124.bin"/><Relationship Id="rId41" Type="http://schemas.openxmlformats.org/officeDocument/2006/relationships/printerSettings" Target="../printerSettings/printerSettings136.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24" Type="http://schemas.openxmlformats.org/officeDocument/2006/relationships/printerSettings" Target="../printerSettings/printerSettings119.bin"/><Relationship Id="rId32" Type="http://schemas.openxmlformats.org/officeDocument/2006/relationships/printerSettings" Target="../printerSettings/printerSettings127.bin"/><Relationship Id="rId37" Type="http://schemas.openxmlformats.org/officeDocument/2006/relationships/printerSettings" Target="../printerSettings/printerSettings132.bin"/><Relationship Id="rId40" Type="http://schemas.openxmlformats.org/officeDocument/2006/relationships/printerSettings" Target="../printerSettings/printerSettings135.bin"/><Relationship Id="rId45" Type="http://schemas.openxmlformats.org/officeDocument/2006/relationships/printerSettings" Target="../printerSettings/printerSettings140.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23" Type="http://schemas.openxmlformats.org/officeDocument/2006/relationships/printerSettings" Target="../printerSettings/printerSettings118.bin"/><Relationship Id="rId28" Type="http://schemas.openxmlformats.org/officeDocument/2006/relationships/printerSettings" Target="../printerSettings/printerSettings123.bin"/><Relationship Id="rId36" Type="http://schemas.openxmlformats.org/officeDocument/2006/relationships/printerSettings" Target="../printerSettings/printerSettings131.bin"/><Relationship Id="rId49" Type="http://schemas.openxmlformats.org/officeDocument/2006/relationships/vmlDrawing" Target="../drawings/vmlDrawing2.vml"/><Relationship Id="rId10" Type="http://schemas.openxmlformats.org/officeDocument/2006/relationships/printerSettings" Target="../printerSettings/printerSettings105.bin"/><Relationship Id="rId19" Type="http://schemas.openxmlformats.org/officeDocument/2006/relationships/printerSettings" Target="../printerSettings/printerSettings114.bin"/><Relationship Id="rId31" Type="http://schemas.openxmlformats.org/officeDocument/2006/relationships/printerSettings" Target="../printerSettings/printerSettings126.bin"/><Relationship Id="rId44" Type="http://schemas.openxmlformats.org/officeDocument/2006/relationships/printerSettings" Target="../printerSettings/printerSettings139.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 Id="rId22" Type="http://schemas.openxmlformats.org/officeDocument/2006/relationships/printerSettings" Target="../printerSettings/printerSettings117.bin"/><Relationship Id="rId27" Type="http://schemas.openxmlformats.org/officeDocument/2006/relationships/printerSettings" Target="../printerSettings/printerSettings122.bin"/><Relationship Id="rId30" Type="http://schemas.openxmlformats.org/officeDocument/2006/relationships/printerSettings" Target="../printerSettings/printerSettings125.bin"/><Relationship Id="rId35" Type="http://schemas.openxmlformats.org/officeDocument/2006/relationships/printerSettings" Target="../printerSettings/printerSettings130.bin"/><Relationship Id="rId43" Type="http://schemas.openxmlformats.org/officeDocument/2006/relationships/printerSettings" Target="../printerSettings/printerSettings138.bin"/><Relationship Id="rId48" Type="http://schemas.openxmlformats.org/officeDocument/2006/relationships/drawing" Target="../drawings/drawing1.xml"/><Relationship Id="rId8" Type="http://schemas.openxmlformats.org/officeDocument/2006/relationships/printerSettings" Target="../printerSettings/printerSettings103.bin"/></Relationships>
</file>

<file path=xl/worksheets/_rels/sheet40.xml.rels><?xml version="1.0" encoding="UTF-8" standalone="yes"?>
<Relationships xmlns="http://schemas.openxmlformats.org/package/2006/relationships"><Relationship Id="rId13" Type="http://schemas.openxmlformats.org/officeDocument/2006/relationships/printerSettings" Target="../printerSettings/printerSettings1800.bin"/><Relationship Id="rId18" Type="http://schemas.openxmlformats.org/officeDocument/2006/relationships/printerSettings" Target="../printerSettings/printerSettings1805.bin"/><Relationship Id="rId26" Type="http://schemas.openxmlformats.org/officeDocument/2006/relationships/printerSettings" Target="../printerSettings/printerSettings1813.bin"/><Relationship Id="rId39" Type="http://schemas.openxmlformats.org/officeDocument/2006/relationships/printerSettings" Target="../printerSettings/printerSettings1826.bin"/><Relationship Id="rId3" Type="http://schemas.openxmlformats.org/officeDocument/2006/relationships/printerSettings" Target="../printerSettings/printerSettings1790.bin"/><Relationship Id="rId21" Type="http://schemas.openxmlformats.org/officeDocument/2006/relationships/printerSettings" Target="../printerSettings/printerSettings1808.bin"/><Relationship Id="rId34" Type="http://schemas.openxmlformats.org/officeDocument/2006/relationships/printerSettings" Target="../printerSettings/printerSettings1821.bin"/><Relationship Id="rId42" Type="http://schemas.openxmlformats.org/officeDocument/2006/relationships/printerSettings" Target="../printerSettings/printerSettings1829.bin"/><Relationship Id="rId47" Type="http://schemas.openxmlformats.org/officeDocument/2006/relationships/printerSettings" Target="../printerSettings/printerSettings1834.bin"/><Relationship Id="rId50" Type="http://schemas.openxmlformats.org/officeDocument/2006/relationships/comments" Target="../comments38.xml"/><Relationship Id="rId7" Type="http://schemas.openxmlformats.org/officeDocument/2006/relationships/printerSettings" Target="../printerSettings/printerSettings1794.bin"/><Relationship Id="rId12" Type="http://schemas.openxmlformats.org/officeDocument/2006/relationships/printerSettings" Target="../printerSettings/printerSettings1799.bin"/><Relationship Id="rId17" Type="http://schemas.openxmlformats.org/officeDocument/2006/relationships/printerSettings" Target="../printerSettings/printerSettings1804.bin"/><Relationship Id="rId25" Type="http://schemas.openxmlformats.org/officeDocument/2006/relationships/printerSettings" Target="../printerSettings/printerSettings1812.bin"/><Relationship Id="rId33" Type="http://schemas.openxmlformats.org/officeDocument/2006/relationships/printerSettings" Target="../printerSettings/printerSettings1820.bin"/><Relationship Id="rId38" Type="http://schemas.openxmlformats.org/officeDocument/2006/relationships/printerSettings" Target="../printerSettings/printerSettings1825.bin"/><Relationship Id="rId46" Type="http://schemas.openxmlformats.org/officeDocument/2006/relationships/printerSettings" Target="../printerSettings/printerSettings1833.bin"/><Relationship Id="rId2" Type="http://schemas.openxmlformats.org/officeDocument/2006/relationships/printerSettings" Target="../printerSettings/printerSettings1789.bin"/><Relationship Id="rId16" Type="http://schemas.openxmlformats.org/officeDocument/2006/relationships/printerSettings" Target="../printerSettings/printerSettings1803.bin"/><Relationship Id="rId20" Type="http://schemas.openxmlformats.org/officeDocument/2006/relationships/printerSettings" Target="../printerSettings/printerSettings1807.bin"/><Relationship Id="rId29" Type="http://schemas.openxmlformats.org/officeDocument/2006/relationships/printerSettings" Target="../printerSettings/printerSettings1816.bin"/><Relationship Id="rId41" Type="http://schemas.openxmlformats.org/officeDocument/2006/relationships/printerSettings" Target="../printerSettings/printerSettings1828.bin"/><Relationship Id="rId1" Type="http://schemas.openxmlformats.org/officeDocument/2006/relationships/printerSettings" Target="../printerSettings/printerSettings1788.bin"/><Relationship Id="rId6" Type="http://schemas.openxmlformats.org/officeDocument/2006/relationships/printerSettings" Target="../printerSettings/printerSettings1793.bin"/><Relationship Id="rId11" Type="http://schemas.openxmlformats.org/officeDocument/2006/relationships/printerSettings" Target="../printerSettings/printerSettings1798.bin"/><Relationship Id="rId24" Type="http://schemas.openxmlformats.org/officeDocument/2006/relationships/printerSettings" Target="../printerSettings/printerSettings1811.bin"/><Relationship Id="rId32" Type="http://schemas.openxmlformats.org/officeDocument/2006/relationships/printerSettings" Target="../printerSettings/printerSettings1819.bin"/><Relationship Id="rId37" Type="http://schemas.openxmlformats.org/officeDocument/2006/relationships/printerSettings" Target="../printerSettings/printerSettings1824.bin"/><Relationship Id="rId40" Type="http://schemas.openxmlformats.org/officeDocument/2006/relationships/printerSettings" Target="../printerSettings/printerSettings1827.bin"/><Relationship Id="rId45" Type="http://schemas.openxmlformats.org/officeDocument/2006/relationships/printerSettings" Target="../printerSettings/printerSettings1832.bin"/><Relationship Id="rId5" Type="http://schemas.openxmlformats.org/officeDocument/2006/relationships/printerSettings" Target="../printerSettings/printerSettings1792.bin"/><Relationship Id="rId15" Type="http://schemas.openxmlformats.org/officeDocument/2006/relationships/printerSettings" Target="../printerSettings/printerSettings1802.bin"/><Relationship Id="rId23" Type="http://schemas.openxmlformats.org/officeDocument/2006/relationships/printerSettings" Target="../printerSettings/printerSettings1810.bin"/><Relationship Id="rId28" Type="http://schemas.openxmlformats.org/officeDocument/2006/relationships/printerSettings" Target="../printerSettings/printerSettings1815.bin"/><Relationship Id="rId36" Type="http://schemas.openxmlformats.org/officeDocument/2006/relationships/printerSettings" Target="../printerSettings/printerSettings1823.bin"/><Relationship Id="rId49" Type="http://schemas.openxmlformats.org/officeDocument/2006/relationships/vmlDrawing" Target="../drawings/vmlDrawing38.vml"/><Relationship Id="rId10" Type="http://schemas.openxmlformats.org/officeDocument/2006/relationships/printerSettings" Target="../printerSettings/printerSettings1797.bin"/><Relationship Id="rId19" Type="http://schemas.openxmlformats.org/officeDocument/2006/relationships/printerSettings" Target="../printerSettings/printerSettings1806.bin"/><Relationship Id="rId31" Type="http://schemas.openxmlformats.org/officeDocument/2006/relationships/printerSettings" Target="../printerSettings/printerSettings1818.bin"/><Relationship Id="rId44" Type="http://schemas.openxmlformats.org/officeDocument/2006/relationships/printerSettings" Target="../printerSettings/printerSettings1831.bin"/><Relationship Id="rId4" Type="http://schemas.openxmlformats.org/officeDocument/2006/relationships/printerSettings" Target="../printerSettings/printerSettings1791.bin"/><Relationship Id="rId9" Type="http://schemas.openxmlformats.org/officeDocument/2006/relationships/printerSettings" Target="../printerSettings/printerSettings1796.bin"/><Relationship Id="rId14" Type="http://schemas.openxmlformats.org/officeDocument/2006/relationships/printerSettings" Target="../printerSettings/printerSettings1801.bin"/><Relationship Id="rId22" Type="http://schemas.openxmlformats.org/officeDocument/2006/relationships/printerSettings" Target="../printerSettings/printerSettings1809.bin"/><Relationship Id="rId27" Type="http://schemas.openxmlformats.org/officeDocument/2006/relationships/printerSettings" Target="../printerSettings/printerSettings1814.bin"/><Relationship Id="rId30" Type="http://schemas.openxmlformats.org/officeDocument/2006/relationships/printerSettings" Target="../printerSettings/printerSettings1817.bin"/><Relationship Id="rId35" Type="http://schemas.openxmlformats.org/officeDocument/2006/relationships/printerSettings" Target="../printerSettings/printerSettings1822.bin"/><Relationship Id="rId43" Type="http://schemas.openxmlformats.org/officeDocument/2006/relationships/printerSettings" Target="../printerSettings/printerSettings1830.bin"/><Relationship Id="rId48" Type="http://schemas.openxmlformats.org/officeDocument/2006/relationships/drawing" Target="../drawings/drawing37.xml"/><Relationship Id="rId8" Type="http://schemas.openxmlformats.org/officeDocument/2006/relationships/printerSettings" Target="../printerSettings/printerSettings1795.bin"/></Relationships>
</file>

<file path=xl/worksheets/_rels/sheet41.xml.rels><?xml version="1.0" encoding="UTF-8" standalone="yes"?>
<Relationships xmlns="http://schemas.openxmlformats.org/package/2006/relationships"><Relationship Id="rId13" Type="http://schemas.openxmlformats.org/officeDocument/2006/relationships/printerSettings" Target="../printerSettings/printerSettings1847.bin"/><Relationship Id="rId18" Type="http://schemas.openxmlformats.org/officeDocument/2006/relationships/printerSettings" Target="../printerSettings/printerSettings1852.bin"/><Relationship Id="rId26" Type="http://schemas.openxmlformats.org/officeDocument/2006/relationships/printerSettings" Target="../printerSettings/printerSettings1860.bin"/><Relationship Id="rId39" Type="http://schemas.openxmlformats.org/officeDocument/2006/relationships/printerSettings" Target="../printerSettings/printerSettings1873.bin"/><Relationship Id="rId3" Type="http://schemas.openxmlformats.org/officeDocument/2006/relationships/printerSettings" Target="../printerSettings/printerSettings1837.bin"/><Relationship Id="rId21" Type="http://schemas.openxmlformats.org/officeDocument/2006/relationships/printerSettings" Target="../printerSettings/printerSettings1855.bin"/><Relationship Id="rId34" Type="http://schemas.openxmlformats.org/officeDocument/2006/relationships/printerSettings" Target="../printerSettings/printerSettings1868.bin"/><Relationship Id="rId42" Type="http://schemas.openxmlformats.org/officeDocument/2006/relationships/printerSettings" Target="../printerSettings/printerSettings1876.bin"/><Relationship Id="rId47" Type="http://schemas.openxmlformats.org/officeDocument/2006/relationships/printerSettings" Target="../printerSettings/printerSettings1881.bin"/><Relationship Id="rId50" Type="http://schemas.openxmlformats.org/officeDocument/2006/relationships/comments" Target="../comments39.xml"/><Relationship Id="rId7" Type="http://schemas.openxmlformats.org/officeDocument/2006/relationships/printerSettings" Target="../printerSettings/printerSettings1841.bin"/><Relationship Id="rId12" Type="http://schemas.openxmlformats.org/officeDocument/2006/relationships/printerSettings" Target="../printerSettings/printerSettings1846.bin"/><Relationship Id="rId17" Type="http://schemas.openxmlformats.org/officeDocument/2006/relationships/printerSettings" Target="../printerSettings/printerSettings1851.bin"/><Relationship Id="rId25" Type="http://schemas.openxmlformats.org/officeDocument/2006/relationships/printerSettings" Target="../printerSettings/printerSettings1859.bin"/><Relationship Id="rId33" Type="http://schemas.openxmlformats.org/officeDocument/2006/relationships/printerSettings" Target="../printerSettings/printerSettings1867.bin"/><Relationship Id="rId38" Type="http://schemas.openxmlformats.org/officeDocument/2006/relationships/printerSettings" Target="../printerSettings/printerSettings1872.bin"/><Relationship Id="rId46" Type="http://schemas.openxmlformats.org/officeDocument/2006/relationships/printerSettings" Target="../printerSettings/printerSettings1880.bin"/><Relationship Id="rId2" Type="http://schemas.openxmlformats.org/officeDocument/2006/relationships/printerSettings" Target="../printerSettings/printerSettings1836.bin"/><Relationship Id="rId16" Type="http://schemas.openxmlformats.org/officeDocument/2006/relationships/printerSettings" Target="../printerSettings/printerSettings1850.bin"/><Relationship Id="rId20" Type="http://schemas.openxmlformats.org/officeDocument/2006/relationships/printerSettings" Target="../printerSettings/printerSettings1854.bin"/><Relationship Id="rId29" Type="http://schemas.openxmlformats.org/officeDocument/2006/relationships/printerSettings" Target="../printerSettings/printerSettings1863.bin"/><Relationship Id="rId41" Type="http://schemas.openxmlformats.org/officeDocument/2006/relationships/printerSettings" Target="../printerSettings/printerSettings1875.bin"/><Relationship Id="rId1" Type="http://schemas.openxmlformats.org/officeDocument/2006/relationships/printerSettings" Target="../printerSettings/printerSettings1835.bin"/><Relationship Id="rId6" Type="http://schemas.openxmlformats.org/officeDocument/2006/relationships/printerSettings" Target="../printerSettings/printerSettings1840.bin"/><Relationship Id="rId11" Type="http://schemas.openxmlformats.org/officeDocument/2006/relationships/printerSettings" Target="../printerSettings/printerSettings1845.bin"/><Relationship Id="rId24" Type="http://schemas.openxmlformats.org/officeDocument/2006/relationships/printerSettings" Target="../printerSettings/printerSettings1858.bin"/><Relationship Id="rId32" Type="http://schemas.openxmlformats.org/officeDocument/2006/relationships/printerSettings" Target="../printerSettings/printerSettings1866.bin"/><Relationship Id="rId37" Type="http://schemas.openxmlformats.org/officeDocument/2006/relationships/printerSettings" Target="../printerSettings/printerSettings1871.bin"/><Relationship Id="rId40" Type="http://schemas.openxmlformats.org/officeDocument/2006/relationships/printerSettings" Target="../printerSettings/printerSettings1874.bin"/><Relationship Id="rId45" Type="http://schemas.openxmlformats.org/officeDocument/2006/relationships/printerSettings" Target="../printerSettings/printerSettings1879.bin"/><Relationship Id="rId5" Type="http://schemas.openxmlformats.org/officeDocument/2006/relationships/printerSettings" Target="../printerSettings/printerSettings1839.bin"/><Relationship Id="rId15" Type="http://schemas.openxmlformats.org/officeDocument/2006/relationships/printerSettings" Target="../printerSettings/printerSettings1849.bin"/><Relationship Id="rId23" Type="http://schemas.openxmlformats.org/officeDocument/2006/relationships/printerSettings" Target="../printerSettings/printerSettings1857.bin"/><Relationship Id="rId28" Type="http://schemas.openxmlformats.org/officeDocument/2006/relationships/printerSettings" Target="../printerSettings/printerSettings1862.bin"/><Relationship Id="rId36" Type="http://schemas.openxmlformats.org/officeDocument/2006/relationships/printerSettings" Target="../printerSettings/printerSettings1870.bin"/><Relationship Id="rId49" Type="http://schemas.openxmlformats.org/officeDocument/2006/relationships/vmlDrawing" Target="../drawings/vmlDrawing39.vml"/><Relationship Id="rId10" Type="http://schemas.openxmlformats.org/officeDocument/2006/relationships/printerSettings" Target="../printerSettings/printerSettings1844.bin"/><Relationship Id="rId19" Type="http://schemas.openxmlformats.org/officeDocument/2006/relationships/printerSettings" Target="../printerSettings/printerSettings1853.bin"/><Relationship Id="rId31" Type="http://schemas.openxmlformats.org/officeDocument/2006/relationships/printerSettings" Target="../printerSettings/printerSettings1865.bin"/><Relationship Id="rId44" Type="http://schemas.openxmlformats.org/officeDocument/2006/relationships/printerSettings" Target="../printerSettings/printerSettings1878.bin"/><Relationship Id="rId4" Type="http://schemas.openxmlformats.org/officeDocument/2006/relationships/printerSettings" Target="../printerSettings/printerSettings1838.bin"/><Relationship Id="rId9" Type="http://schemas.openxmlformats.org/officeDocument/2006/relationships/printerSettings" Target="../printerSettings/printerSettings1843.bin"/><Relationship Id="rId14" Type="http://schemas.openxmlformats.org/officeDocument/2006/relationships/printerSettings" Target="../printerSettings/printerSettings1848.bin"/><Relationship Id="rId22" Type="http://schemas.openxmlformats.org/officeDocument/2006/relationships/printerSettings" Target="../printerSettings/printerSettings1856.bin"/><Relationship Id="rId27" Type="http://schemas.openxmlformats.org/officeDocument/2006/relationships/printerSettings" Target="../printerSettings/printerSettings1861.bin"/><Relationship Id="rId30" Type="http://schemas.openxmlformats.org/officeDocument/2006/relationships/printerSettings" Target="../printerSettings/printerSettings1864.bin"/><Relationship Id="rId35" Type="http://schemas.openxmlformats.org/officeDocument/2006/relationships/printerSettings" Target="../printerSettings/printerSettings1869.bin"/><Relationship Id="rId43" Type="http://schemas.openxmlformats.org/officeDocument/2006/relationships/printerSettings" Target="../printerSettings/printerSettings1877.bin"/><Relationship Id="rId48" Type="http://schemas.openxmlformats.org/officeDocument/2006/relationships/drawing" Target="../drawings/drawing38.xml"/><Relationship Id="rId8" Type="http://schemas.openxmlformats.org/officeDocument/2006/relationships/printerSettings" Target="../printerSettings/printerSettings1842.bin"/></Relationships>
</file>

<file path=xl/worksheets/_rels/sheet42.xml.rels><?xml version="1.0" encoding="UTF-8" standalone="yes"?>
<Relationships xmlns="http://schemas.openxmlformats.org/package/2006/relationships"><Relationship Id="rId13" Type="http://schemas.openxmlformats.org/officeDocument/2006/relationships/printerSettings" Target="../printerSettings/printerSettings1894.bin"/><Relationship Id="rId18" Type="http://schemas.openxmlformats.org/officeDocument/2006/relationships/printerSettings" Target="../printerSettings/printerSettings1899.bin"/><Relationship Id="rId26" Type="http://schemas.openxmlformats.org/officeDocument/2006/relationships/printerSettings" Target="../printerSettings/printerSettings1907.bin"/><Relationship Id="rId39" Type="http://schemas.openxmlformats.org/officeDocument/2006/relationships/printerSettings" Target="../printerSettings/printerSettings1920.bin"/><Relationship Id="rId3" Type="http://schemas.openxmlformats.org/officeDocument/2006/relationships/printerSettings" Target="../printerSettings/printerSettings1884.bin"/><Relationship Id="rId21" Type="http://schemas.openxmlformats.org/officeDocument/2006/relationships/printerSettings" Target="../printerSettings/printerSettings1902.bin"/><Relationship Id="rId34" Type="http://schemas.openxmlformats.org/officeDocument/2006/relationships/printerSettings" Target="../printerSettings/printerSettings1915.bin"/><Relationship Id="rId42" Type="http://schemas.openxmlformats.org/officeDocument/2006/relationships/printerSettings" Target="../printerSettings/printerSettings1923.bin"/><Relationship Id="rId47" Type="http://schemas.openxmlformats.org/officeDocument/2006/relationships/printerSettings" Target="../printerSettings/printerSettings1928.bin"/><Relationship Id="rId50" Type="http://schemas.openxmlformats.org/officeDocument/2006/relationships/comments" Target="../comments40.xml"/><Relationship Id="rId7" Type="http://schemas.openxmlformats.org/officeDocument/2006/relationships/printerSettings" Target="../printerSettings/printerSettings1888.bin"/><Relationship Id="rId12" Type="http://schemas.openxmlformats.org/officeDocument/2006/relationships/printerSettings" Target="../printerSettings/printerSettings1893.bin"/><Relationship Id="rId17" Type="http://schemas.openxmlformats.org/officeDocument/2006/relationships/printerSettings" Target="../printerSettings/printerSettings1898.bin"/><Relationship Id="rId25" Type="http://schemas.openxmlformats.org/officeDocument/2006/relationships/printerSettings" Target="../printerSettings/printerSettings1906.bin"/><Relationship Id="rId33" Type="http://schemas.openxmlformats.org/officeDocument/2006/relationships/printerSettings" Target="../printerSettings/printerSettings1914.bin"/><Relationship Id="rId38" Type="http://schemas.openxmlformats.org/officeDocument/2006/relationships/printerSettings" Target="../printerSettings/printerSettings1919.bin"/><Relationship Id="rId46" Type="http://schemas.openxmlformats.org/officeDocument/2006/relationships/printerSettings" Target="../printerSettings/printerSettings1927.bin"/><Relationship Id="rId2" Type="http://schemas.openxmlformats.org/officeDocument/2006/relationships/printerSettings" Target="../printerSettings/printerSettings1883.bin"/><Relationship Id="rId16" Type="http://schemas.openxmlformats.org/officeDocument/2006/relationships/printerSettings" Target="../printerSettings/printerSettings1897.bin"/><Relationship Id="rId20" Type="http://schemas.openxmlformats.org/officeDocument/2006/relationships/printerSettings" Target="../printerSettings/printerSettings1901.bin"/><Relationship Id="rId29" Type="http://schemas.openxmlformats.org/officeDocument/2006/relationships/printerSettings" Target="../printerSettings/printerSettings1910.bin"/><Relationship Id="rId41" Type="http://schemas.openxmlformats.org/officeDocument/2006/relationships/printerSettings" Target="../printerSettings/printerSettings1922.bin"/><Relationship Id="rId1" Type="http://schemas.openxmlformats.org/officeDocument/2006/relationships/printerSettings" Target="../printerSettings/printerSettings1882.bin"/><Relationship Id="rId6" Type="http://schemas.openxmlformats.org/officeDocument/2006/relationships/printerSettings" Target="../printerSettings/printerSettings1887.bin"/><Relationship Id="rId11" Type="http://schemas.openxmlformats.org/officeDocument/2006/relationships/printerSettings" Target="../printerSettings/printerSettings1892.bin"/><Relationship Id="rId24" Type="http://schemas.openxmlformats.org/officeDocument/2006/relationships/printerSettings" Target="../printerSettings/printerSettings1905.bin"/><Relationship Id="rId32" Type="http://schemas.openxmlformats.org/officeDocument/2006/relationships/printerSettings" Target="../printerSettings/printerSettings1913.bin"/><Relationship Id="rId37" Type="http://schemas.openxmlformats.org/officeDocument/2006/relationships/printerSettings" Target="../printerSettings/printerSettings1918.bin"/><Relationship Id="rId40" Type="http://schemas.openxmlformats.org/officeDocument/2006/relationships/printerSettings" Target="../printerSettings/printerSettings1921.bin"/><Relationship Id="rId45" Type="http://schemas.openxmlformats.org/officeDocument/2006/relationships/printerSettings" Target="../printerSettings/printerSettings1926.bin"/><Relationship Id="rId5" Type="http://schemas.openxmlformats.org/officeDocument/2006/relationships/printerSettings" Target="../printerSettings/printerSettings1886.bin"/><Relationship Id="rId15" Type="http://schemas.openxmlformats.org/officeDocument/2006/relationships/printerSettings" Target="../printerSettings/printerSettings1896.bin"/><Relationship Id="rId23" Type="http://schemas.openxmlformats.org/officeDocument/2006/relationships/printerSettings" Target="../printerSettings/printerSettings1904.bin"/><Relationship Id="rId28" Type="http://schemas.openxmlformats.org/officeDocument/2006/relationships/printerSettings" Target="../printerSettings/printerSettings1909.bin"/><Relationship Id="rId36" Type="http://schemas.openxmlformats.org/officeDocument/2006/relationships/printerSettings" Target="../printerSettings/printerSettings1917.bin"/><Relationship Id="rId49" Type="http://schemas.openxmlformats.org/officeDocument/2006/relationships/vmlDrawing" Target="../drawings/vmlDrawing40.vml"/><Relationship Id="rId10" Type="http://schemas.openxmlformats.org/officeDocument/2006/relationships/printerSettings" Target="../printerSettings/printerSettings1891.bin"/><Relationship Id="rId19" Type="http://schemas.openxmlformats.org/officeDocument/2006/relationships/printerSettings" Target="../printerSettings/printerSettings1900.bin"/><Relationship Id="rId31" Type="http://schemas.openxmlformats.org/officeDocument/2006/relationships/printerSettings" Target="../printerSettings/printerSettings1912.bin"/><Relationship Id="rId44" Type="http://schemas.openxmlformats.org/officeDocument/2006/relationships/printerSettings" Target="../printerSettings/printerSettings1925.bin"/><Relationship Id="rId4" Type="http://schemas.openxmlformats.org/officeDocument/2006/relationships/printerSettings" Target="../printerSettings/printerSettings1885.bin"/><Relationship Id="rId9" Type="http://schemas.openxmlformats.org/officeDocument/2006/relationships/printerSettings" Target="../printerSettings/printerSettings1890.bin"/><Relationship Id="rId14" Type="http://schemas.openxmlformats.org/officeDocument/2006/relationships/printerSettings" Target="../printerSettings/printerSettings1895.bin"/><Relationship Id="rId22" Type="http://schemas.openxmlformats.org/officeDocument/2006/relationships/printerSettings" Target="../printerSettings/printerSettings1903.bin"/><Relationship Id="rId27" Type="http://schemas.openxmlformats.org/officeDocument/2006/relationships/printerSettings" Target="../printerSettings/printerSettings1908.bin"/><Relationship Id="rId30" Type="http://schemas.openxmlformats.org/officeDocument/2006/relationships/printerSettings" Target="../printerSettings/printerSettings1911.bin"/><Relationship Id="rId35" Type="http://schemas.openxmlformats.org/officeDocument/2006/relationships/printerSettings" Target="../printerSettings/printerSettings1916.bin"/><Relationship Id="rId43" Type="http://schemas.openxmlformats.org/officeDocument/2006/relationships/printerSettings" Target="../printerSettings/printerSettings1924.bin"/><Relationship Id="rId48" Type="http://schemas.openxmlformats.org/officeDocument/2006/relationships/drawing" Target="../drawings/drawing39.xml"/><Relationship Id="rId8" Type="http://schemas.openxmlformats.org/officeDocument/2006/relationships/printerSettings" Target="../printerSettings/printerSettings1889.bin"/></Relationships>
</file>

<file path=xl/worksheets/_rels/sheet43.xml.rels><?xml version="1.0" encoding="UTF-8" standalone="yes"?>
<Relationships xmlns="http://schemas.openxmlformats.org/package/2006/relationships"><Relationship Id="rId13" Type="http://schemas.openxmlformats.org/officeDocument/2006/relationships/printerSettings" Target="../printerSettings/printerSettings1941.bin"/><Relationship Id="rId18" Type="http://schemas.openxmlformats.org/officeDocument/2006/relationships/printerSettings" Target="../printerSettings/printerSettings1946.bin"/><Relationship Id="rId26" Type="http://schemas.openxmlformats.org/officeDocument/2006/relationships/printerSettings" Target="../printerSettings/printerSettings1954.bin"/><Relationship Id="rId39" Type="http://schemas.openxmlformats.org/officeDocument/2006/relationships/printerSettings" Target="../printerSettings/printerSettings1967.bin"/><Relationship Id="rId3" Type="http://schemas.openxmlformats.org/officeDocument/2006/relationships/printerSettings" Target="../printerSettings/printerSettings1931.bin"/><Relationship Id="rId21" Type="http://schemas.openxmlformats.org/officeDocument/2006/relationships/printerSettings" Target="../printerSettings/printerSettings1949.bin"/><Relationship Id="rId34" Type="http://schemas.openxmlformats.org/officeDocument/2006/relationships/printerSettings" Target="../printerSettings/printerSettings1962.bin"/><Relationship Id="rId42" Type="http://schemas.openxmlformats.org/officeDocument/2006/relationships/printerSettings" Target="../printerSettings/printerSettings1970.bin"/><Relationship Id="rId47" Type="http://schemas.openxmlformats.org/officeDocument/2006/relationships/printerSettings" Target="../printerSettings/printerSettings1975.bin"/><Relationship Id="rId50" Type="http://schemas.openxmlformats.org/officeDocument/2006/relationships/comments" Target="../comments41.xml"/><Relationship Id="rId7" Type="http://schemas.openxmlformats.org/officeDocument/2006/relationships/printerSettings" Target="../printerSettings/printerSettings1935.bin"/><Relationship Id="rId12" Type="http://schemas.openxmlformats.org/officeDocument/2006/relationships/printerSettings" Target="../printerSettings/printerSettings1940.bin"/><Relationship Id="rId17" Type="http://schemas.openxmlformats.org/officeDocument/2006/relationships/printerSettings" Target="../printerSettings/printerSettings1945.bin"/><Relationship Id="rId25" Type="http://schemas.openxmlformats.org/officeDocument/2006/relationships/printerSettings" Target="../printerSettings/printerSettings1953.bin"/><Relationship Id="rId33" Type="http://schemas.openxmlformats.org/officeDocument/2006/relationships/printerSettings" Target="../printerSettings/printerSettings1961.bin"/><Relationship Id="rId38" Type="http://schemas.openxmlformats.org/officeDocument/2006/relationships/printerSettings" Target="../printerSettings/printerSettings1966.bin"/><Relationship Id="rId46" Type="http://schemas.openxmlformats.org/officeDocument/2006/relationships/printerSettings" Target="../printerSettings/printerSettings1974.bin"/><Relationship Id="rId2" Type="http://schemas.openxmlformats.org/officeDocument/2006/relationships/printerSettings" Target="../printerSettings/printerSettings1930.bin"/><Relationship Id="rId16" Type="http://schemas.openxmlformats.org/officeDocument/2006/relationships/printerSettings" Target="../printerSettings/printerSettings1944.bin"/><Relationship Id="rId20" Type="http://schemas.openxmlformats.org/officeDocument/2006/relationships/printerSettings" Target="../printerSettings/printerSettings1948.bin"/><Relationship Id="rId29" Type="http://schemas.openxmlformats.org/officeDocument/2006/relationships/printerSettings" Target="../printerSettings/printerSettings1957.bin"/><Relationship Id="rId41" Type="http://schemas.openxmlformats.org/officeDocument/2006/relationships/printerSettings" Target="../printerSettings/printerSettings1969.bin"/><Relationship Id="rId1" Type="http://schemas.openxmlformats.org/officeDocument/2006/relationships/printerSettings" Target="../printerSettings/printerSettings1929.bin"/><Relationship Id="rId6" Type="http://schemas.openxmlformats.org/officeDocument/2006/relationships/printerSettings" Target="../printerSettings/printerSettings1934.bin"/><Relationship Id="rId11" Type="http://schemas.openxmlformats.org/officeDocument/2006/relationships/printerSettings" Target="../printerSettings/printerSettings1939.bin"/><Relationship Id="rId24" Type="http://schemas.openxmlformats.org/officeDocument/2006/relationships/printerSettings" Target="../printerSettings/printerSettings1952.bin"/><Relationship Id="rId32" Type="http://schemas.openxmlformats.org/officeDocument/2006/relationships/printerSettings" Target="../printerSettings/printerSettings1960.bin"/><Relationship Id="rId37" Type="http://schemas.openxmlformats.org/officeDocument/2006/relationships/printerSettings" Target="../printerSettings/printerSettings1965.bin"/><Relationship Id="rId40" Type="http://schemas.openxmlformats.org/officeDocument/2006/relationships/printerSettings" Target="../printerSettings/printerSettings1968.bin"/><Relationship Id="rId45" Type="http://schemas.openxmlformats.org/officeDocument/2006/relationships/printerSettings" Target="../printerSettings/printerSettings1973.bin"/><Relationship Id="rId5" Type="http://schemas.openxmlformats.org/officeDocument/2006/relationships/printerSettings" Target="../printerSettings/printerSettings1933.bin"/><Relationship Id="rId15" Type="http://schemas.openxmlformats.org/officeDocument/2006/relationships/printerSettings" Target="../printerSettings/printerSettings1943.bin"/><Relationship Id="rId23" Type="http://schemas.openxmlformats.org/officeDocument/2006/relationships/printerSettings" Target="../printerSettings/printerSettings1951.bin"/><Relationship Id="rId28" Type="http://schemas.openxmlformats.org/officeDocument/2006/relationships/printerSettings" Target="../printerSettings/printerSettings1956.bin"/><Relationship Id="rId36" Type="http://schemas.openxmlformats.org/officeDocument/2006/relationships/printerSettings" Target="../printerSettings/printerSettings1964.bin"/><Relationship Id="rId49" Type="http://schemas.openxmlformats.org/officeDocument/2006/relationships/vmlDrawing" Target="../drawings/vmlDrawing41.vml"/><Relationship Id="rId10" Type="http://schemas.openxmlformats.org/officeDocument/2006/relationships/printerSettings" Target="../printerSettings/printerSettings1938.bin"/><Relationship Id="rId19" Type="http://schemas.openxmlformats.org/officeDocument/2006/relationships/printerSettings" Target="../printerSettings/printerSettings1947.bin"/><Relationship Id="rId31" Type="http://schemas.openxmlformats.org/officeDocument/2006/relationships/printerSettings" Target="../printerSettings/printerSettings1959.bin"/><Relationship Id="rId44" Type="http://schemas.openxmlformats.org/officeDocument/2006/relationships/printerSettings" Target="../printerSettings/printerSettings1972.bin"/><Relationship Id="rId4" Type="http://schemas.openxmlformats.org/officeDocument/2006/relationships/printerSettings" Target="../printerSettings/printerSettings1932.bin"/><Relationship Id="rId9" Type="http://schemas.openxmlformats.org/officeDocument/2006/relationships/printerSettings" Target="../printerSettings/printerSettings1937.bin"/><Relationship Id="rId14" Type="http://schemas.openxmlformats.org/officeDocument/2006/relationships/printerSettings" Target="../printerSettings/printerSettings1942.bin"/><Relationship Id="rId22" Type="http://schemas.openxmlformats.org/officeDocument/2006/relationships/printerSettings" Target="../printerSettings/printerSettings1950.bin"/><Relationship Id="rId27" Type="http://schemas.openxmlformats.org/officeDocument/2006/relationships/printerSettings" Target="../printerSettings/printerSettings1955.bin"/><Relationship Id="rId30" Type="http://schemas.openxmlformats.org/officeDocument/2006/relationships/printerSettings" Target="../printerSettings/printerSettings1958.bin"/><Relationship Id="rId35" Type="http://schemas.openxmlformats.org/officeDocument/2006/relationships/printerSettings" Target="../printerSettings/printerSettings1963.bin"/><Relationship Id="rId43" Type="http://schemas.openxmlformats.org/officeDocument/2006/relationships/printerSettings" Target="../printerSettings/printerSettings1971.bin"/><Relationship Id="rId48" Type="http://schemas.openxmlformats.org/officeDocument/2006/relationships/drawing" Target="../drawings/drawing40.xml"/><Relationship Id="rId8" Type="http://schemas.openxmlformats.org/officeDocument/2006/relationships/printerSettings" Target="../printerSettings/printerSettings1936.bin"/></Relationships>
</file>

<file path=xl/worksheets/_rels/sheet44.xml.rels><?xml version="1.0" encoding="UTF-8" standalone="yes"?>
<Relationships xmlns="http://schemas.openxmlformats.org/package/2006/relationships"><Relationship Id="rId13" Type="http://schemas.openxmlformats.org/officeDocument/2006/relationships/printerSettings" Target="../printerSettings/printerSettings1988.bin"/><Relationship Id="rId18" Type="http://schemas.openxmlformats.org/officeDocument/2006/relationships/printerSettings" Target="../printerSettings/printerSettings1993.bin"/><Relationship Id="rId26" Type="http://schemas.openxmlformats.org/officeDocument/2006/relationships/printerSettings" Target="../printerSettings/printerSettings2001.bin"/><Relationship Id="rId39" Type="http://schemas.openxmlformats.org/officeDocument/2006/relationships/printerSettings" Target="../printerSettings/printerSettings2014.bin"/><Relationship Id="rId3" Type="http://schemas.openxmlformats.org/officeDocument/2006/relationships/printerSettings" Target="../printerSettings/printerSettings1978.bin"/><Relationship Id="rId21" Type="http://schemas.openxmlformats.org/officeDocument/2006/relationships/printerSettings" Target="../printerSettings/printerSettings1996.bin"/><Relationship Id="rId34" Type="http://schemas.openxmlformats.org/officeDocument/2006/relationships/printerSettings" Target="../printerSettings/printerSettings2009.bin"/><Relationship Id="rId42" Type="http://schemas.openxmlformats.org/officeDocument/2006/relationships/printerSettings" Target="../printerSettings/printerSettings2017.bin"/><Relationship Id="rId47" Type="http://schemas.openxmlformats.org/officeDocument/2006/relationships/printerSettings" Target="../printerSettings/printerSettings2022.bin"/><Relationship Id="rId50" Type="http://schemas.openxmlformats.org/officeDocument/2006/relationships/comments" Target="../comments42.xml"/><Relationship Id="rId7" Type="http://schemas.openxmlformats.org/officeDocument/2006/relationships/printerSettings" Target="../printerSettings/printerSettings1982.bin"/><Relationship Id="rId12" Type="http://schemas.openxmlformats.org/officeDocument/2006/relationships/printerSettings" Target="../printerSettings/printerSettings1987.bin"/><Relationship Id="rId17" Type="http://schemas.openxmlformats.org/officeDocument/2006/relationships/printerSettings" Target="../printerSettings/printerSettings1992.bin"/><Relationship Id="rId25" Type="http://schemas.openxmlformats.org/officeDocument/2006/relationships/printerSettings" Target="../printerSettings/printerSettings2000.bin"/><Relationship Id="rId33" Type="http://schemas.openxmlformats.org/officeDocument/2006/relationships/printerSettings" Target="../printerSettings/printerSettings2008.bin"/><Relationship Id="rId38" Type="http://schemas.openxmlformats.org/officeDocument/2006/relationships/printerSettings" Target="../printerSettings/printerSettings2013.bin"/><Relationship Id="rId46" Type="http://schemas.openxmlformats.org/officeDocument/2006/relationships/printerSettings" Target="../printerSettings/printerSettings2021.bin"/><Relationship Id="rId2" Type="http://schemas.openxmlformats.org/officeDocument/2006/relationships/printerSettings" Target="../printerSettings/printerSettings1977.bin"/><Relationship Id="rId16" Type="http://schemas.openxmlformats.org/officeDocument/2006/relationships/printerSettings" Target="../printerSettings/printerSettings1991.bin"/><Relationship Id="rId20" Type="http://schemas.openxmlformats.org/officeDocument/2006/relationships/printerSettings" Target="../printerSettings/printerSettings1995.bin"/><Relationship Id="rId29" Type="http://schemas.openxmlformats.org/officeDocument/2006/relationships/printerSettings" Target="../printerSettings/printerSettings2004.bin"/><Relationship Id="rId41" Type="http://schemas.openxmlformats.org/officeDocument/2006/relationships/printerSettings" Target="../printerSettings/printerSettings2016.bin"/><Relationship Id="rId1" Type="http://schemas.openxmlformats.org/officeDocument/2006/relationships/printerSettings" Target="../printerSettings/printerSettings1976.bin"/><Relationship Id="rId6" Type="http://schemas.openxmlformats.org/officeDocument/2006/relationships/printerSettings" Target="../printerSettings/printerSettings1981.bin"/><Relationship Id="rId11" Type="http://schemas.openxmlformats.org/officeDocument/2006/relationships/printerSettings" Target="../printerSettings/printerSettings1986.bin"/><Relationship Id="rId24" Type="http://schemas.openxmlformats.org/officeDocument/2006/relationships/printerSettings" Target="../printerSettings/printerSettings1999.bin"/><Relationship Id="rId32" Type="http://schemas.openxmlformats.org/officeDocument/2006/relationships/printerSettings" Target="../printerSettings/printerSettings2007.bin"/><Relationship Id="rId37" Type="http://schemas.openxmlformats.org/officeDocument/2006/relationships/printerSettings" Target="../printerSettings/printerSettings2012.bin"/><Relationship Id="rId40" Type="http://schemas.openxmlformats.org/officeDocument/2006/relationships/printerSettings" Target="../printerSettings/printerSettings2015.bin"/><Relationship Id="rId45" Type="http://schemas.openxmlformats.org/officeDocument/2006/relationships/printerSettings" Target="../printerSettings/printerSettings2020.bin"/><Relationship Id="rId5" Type="http://schemas.openxmlformats.org/officeDocument/2006/relationships/printerSettings" Target="../printerSettings/printerSettings1980.bin"/><Relationship Id="rId15" Type="http://schemas.openxmlformats.org/officeDocument/2006/relationships/printerSettings" Target="../printerSettings/printerSettings1990.bin"/><Relationship Id="rId23" Type="http://schemas.openxmlformats.org/officeDocument/2006/relationships/printerSettings" Target="../printerSettings/printerSettings1998.bin"/><Relationship Id="rId28" Type="http://schemas.openxmlformats.org/officeDocument/2006/relationships/printerSettings" Target="../printerSettings/printerSettings2003.bin"/><Relationship Id="rId36" Type="http://schemas.openxmlformats.org/officeDocument/2006/relationships/printerSettings" Target="../printerSettings/printerSettings2011.bin"/><Relationship Id="rId49" Type="http://schemas.openxmlformats.org/officeDocument/2006/relationships/vmlDrawing" Target="../drawings/vmlDrawing42.vml"/><Relationship Id="rId10" Type="http://schemas.openxmlformats.org/officeDocument/2006/relationships/printerSettings" Target="../printerSettings/printerSettings1985.bin"/><Relationship Id="rId19" Type="http://schemas.openxmlformats.org/officeDocument/2006/relationships/printerSettings" Target="../printerSettings/printerSettings1994.bin"/><Relationship Id="rId31" Type="http://schemas.openxmlformats.org/officeDocument/2006/relationships/printerSettings" Target="../printerSettings/printerSettings2006.bin"/><Relationship Id="rId44" Type="http://schemas.openxmlformats.org/officeDocument/2006/relationships/printerSettings" Target="../printerSettings/printerSettings2019.bin"/><Relationship Id="rId4" Type="http://schemas.openxmlformats.org/officeDocument/2006/relationships/printerSettings" Target="../printerSettings/printerSettings1979.bin"/><Relationship Id="rId9" Type="http://schemas.openxmlformats.org/officeDocument/2006/relationships/printerSettings" Target="../printerSettings/printerSettings1984.bin"/><Relationship Id="rId14" Type="http://schemas.openxmlformats.org/officeDocument/2006/relationships/printerSettings" Target="../printerSettings/printerSettings1989.bin"/><Relationship Id="rId22" Type="http://schemas.openxmlformats.org/officeDocument/2006/relationships/printerSettings" Target="../printerSettings/printerSettings1997.bin"/><Relationship Id="rId27" Type="http://schemas.openxmlformats.org/officeDocument/2006/relationships/printerSettings" Target="../printerSettings/printerSettings2002.bin"/><Relationship Id="rId30" Type="http://schemas.openxmlformats.org/officeDocument/2006/relationships/printerSettings" Target="../printerSettings/printerSettings2005.bin"/><Relationship Id="rId35" Type="http://schemas.openxmlformats.org/officeDocument/2006/relationships/printerSettings" Target="../printerSettings/printerSettings2010.bin"/><Relationship Id="rId43" Type="http://schemas.openxmlformats.org/officeDocument/2006/relationships/printerSettings" Target="../printerSettings/printerSettings2018.bin"/><Relationship Id="rId48" Type="http://schemas.openxmlformats.org/officeDocument/2006/relationships/drawing" Target="../drawings/drawing41.xml"/><Relationship Id="rId8" Type="http://schemas.openxmlformats.org/officeDocument/2006/relationships/printerSettings" Target="../printerSettings/printerSettings1983.bin"/></Relationships>
</file>

<file path=xl/worksheets/_rels/sheet45.xml.rels><?xml version="1.0" encoding="UTF-8" standalone="yes"?>
<Relationships xmlns="http://schemas.openxmlformats.org/package/2006/relationships"><Relationship Id="rId13" Type="http://schemas.openxmlformats.org/officeDocument/2006/relationships/printerSettings" Target="../printerSettings/printerSettings2035.bin"/><Relationship Id="rId18" Type="http://schemas.openxmlformats.org/officeDocument/2006/relationships/printerSettings" Target="../printerSettings/printerSettings2040.bin"/><Relationship Id="rId26" Type="http://schemas.openxmlformats.org/officeDocument/2006/relationships/printerSettings" Target="../printerSettings/printerSettings2048.bin"/><Relationship Id="rId39" Type="http://schemas.openxmlformats.org/officeDocument/2006/relationships/printerSettings" Target="../printerSettings/printerSettings2061.bin"/><Relationship Id="rId3" Type="http://schemas.openxmlformats.org/officeDocument/2006/relationships/printerSettings" Target="../printerSettings/printerSettings2025.bin"/><Relationship Id="rId21" Type="http://schemas.openxmlformats.org/officeDocument/2006/relationships/printerSettings" Target="../printerSettings/printerSettings2043.bin"/><Relationship Id="rId34" Type="http://schemas.openxmlformats.org/officeDocument/2006/relationships/printerSettings" Target="../printerSettings/printerSettings2056.bin"/><Relationship Id="rId42" Type="http://schemas.openxmlformats.org/officeDocument/2006/relationships/printerSettings" Target="../printerSettings/printerSettings2064.bin"/><Relationship Id="rId47" Type="http://schemas.openxmlformats.org/officeDocument/2006/relationships/printerSettings" Target="../printerSettings/printerSettings2069.bin"/><Relationship Id="rId50" Type="http://schemas.openxmlformats.org/officeDocument/2006/relationships/comments" Target="../comments43.xml"/><Relationship Id="rId7" Type="http://schemas.openxmlformats.org/officeDocument/2006/relationships/printerSettings" Target="../printerSettings/printerSettings2029.bin"/><Relationship Id="rId12" Type="http://schemas.openxmlformats.org/officeDocument/2006/relationships/printerSettings" Target="../printerSettings/printerSettings2034.bin"/><Relationship Id="rId17" Type="http://schemas.openxmlformats.org/officeDocument/2006/relationships/printerSettings" Target="../printerSettings/printerSettings2039.bin"/><Relationship Id="rId25" Type="http://schemas.openxmlformats.org/officeDocument/2006/relationships/printerSettings" Target="../printerSettings/printerSettings2047.bin"/><Relationship Id="rId33" Type="http://schemas.openxmlformats.org/officeDocument/2006/relationships/printerSettings" Target="../printerSettings/printerSettings2055.bin"/><Relationship Id="rId38" Type="http://schemas.openxmlformats.org/officeDocument/2006/relationships/printerSettings" Target="../printerSettings/printerSettings2060.bin"/><Relationship Id="rId46" Type="http://schemas.openxmlformats.org/officeDocument/2006/relationships/printerSettings" Target="../printerSettings/printerSettings2068.bin"/><Relationship Id="rId2" Type="http://schemas.openxmlformats.org/officeDocument/2006/relationships/printerSettings" Target="../printerSettings/printerSettings2024.bin"/><Relationship Id="rId16" Type="http://schemas.openxmlformats.org/officeDocument/2006/relationships/printerSettings" Target="../printerSettings/printerSettings2038.bin"/><Relationship Id="rId20" Type="http://schemas.openxmlformats.org/officeDocument/2006/relationships/printerSettings" Target="../printerSettings/printerSettings2042.bin"/><Relationship Id="rId29" Type="http://schemas.openxmlformats.org/officeDocument/2006/relationships/printerSettings" Target="../printerSettings/printerSettings2051.bin"/><Relationship Id="rId41" Type="http://schemas.openxmlformats.org/officeDocument/2006/relationships/printerSettings" Target="../printerSettings/printerSettings2063.bin"/><Relationship Id="rId1" Type="http://schemas.openxmlformats.org/officeDocument/2006/relationships/printerSettings" Target="../printerSettings/printerSettings2023.bin"/><Relationship Id="rId6" Type="http://schemas.openxmlformats.org/officeDocument/2006/relationships/printerSettings" Target="../printerSettings/printerSettings2028.bin"/><Relationship Id="rId11" Type="http://schemas.openxmlformats.org/officeDocument/2006/relationships/printerSettings" Target="../printerSettings/printerSettings2033.bin"/><Relationship Id="rId24" Type="http://schemas.openxmlformats.org/officeDocument/2006/relationships/printerSettings" Target="../printerSettings/printerSettings2046.bin"/><Relationship Id="rId32" Type="http://schemas.openxmlformats.org/officeDocument/2006/relationships/printerSettings" Target="../printerSettings/printerSettings2054.bin"/><Relationship Id="rId37" Type="http://schemas.openxmlformats.org/officeDocument/2006/relationships/printerSettings" Target="../printerSettings/printerSettings2059.bin"/><Relationship Id="rId40" Type="http://schemas.openxmlformats.org/officeDocument/2006/relationships/printerSettings" Target="../printerSettings/printerSettings2062.bin"/><Relationship Id="rId45" Type="http://schemas.openxmlformats.org/officeDocument/2006/relationships/printerSettings" Target="../printerSettings/printerSettings2067.bin"/><Relationship Id="rId5" Type="http://schemas.openxmlformats.org/officeDocument/2006/relationships/printerSettings" Target="../printerSettings/printerSettings2027.bin"/><Relationship Id="rId15" Type="http://schemas.openxmlformats.org/officeDocument/2006/relationships/printerSettings" Target="../printerSettings/printerSettings2037.bin"/><Relationship Id="rId23" Type="http://schemas.openxmlformats.org/officeDocument/2006/relationships/printerSettings" Target="../printerSettings/printerSettings2045.bin"/><Relationship Id="rId28" Type="http://schemas.openxmlformats.org/officeDocument/2006/relationships/printerSettings" Target="../printerSettings/printerSettings2050.bin"/><Relationship Id="rId36" Type="http://schemas.openxmlformats.org/officeDocument/2006/relationships/printerSettings" Target="../printerSettings/printerSettings2058.bin"/><Relationship Id="rId49" Type="http://schemas.openxmlformats.org/officeDocument/2006/relationships/vmlDrawing" Target="../drawings/vmlDrawing43.vml"/><Relationship Id="rId10" Type="http://schemas.openxmlformats.org/officeDocument/2006/relationships/printerSettings" Target="../printerSettings/printerSettings2032.bin"/><Relationship Id="rId19" Type="http://schemas.openxmlformats.org/officeDocument/2006/relationships/printerSettings" Target="../printerSettings/printerSettings2041.bin"/><Relationship Id="rId31" Type="http://schemas.openxmlformats.org/officeDocument/2006/relationships/printerSettings" Target="../printerSettings/printerSettings2053.bin"/><Relationship Id="rId44" Type="http://schemas.openxmlformats.org/officeDocument/2006/relationships/printerSettings" Target="../printerSettings/printerSettings2066.bin"/><Relationship Id="rId4" Type="http://schemas.openxmlformats.org/officeDocument/2006/relationships/printerSettings" Target="../printerSettings/printerSettings2026.bin"/><Relationship Id="rId9" Type="http://schemas.openxmlformats.org/officeDocument/2006/relationships/printerSettings" Target="../printerSettings/printerSettings2031.bin"/><Relationship Id="rId14" Type="http://schemas.openxmlformats.org/officeDocument/2006/relationships/printerSettings" Target="../printerSettings/printerSettings2036.bin"/><Relationship Id="rId22" Type="http://schemas.openxmlformats.org/officeDocument/2006/relationships/printerSettings" Target="../printerSettings/printerSettings2044.bin"/><Relationship Id="rId27" Type="http://schemas.openxmlformats.org/officeDocument/2006/relationships/printerSettings" Target="../printerSettings/printerSettings2049.bin"/><Relationship Id="rId30" Type="http://schemas.openxmlformats.org/officeDocument/2006/relationships/printerSettings" Target="../printerSettings/printerSettings2052.bin"/><Relationship Id="rId35" Type="http://schemas.openxmlformats.org/officeDocument/2006/relationships/printerSettings" Target="../printerSettings/printerSettings2057.bin"/><Relationship Id="rId43" Type="http://schemas.openxmlformats.org/officeDocument/2006/relationships/printerSettings" Target="../printerSettings/printerSettings2065.bin"/><Relationship Id="rId48" Type="http://schemas.openxmlformats.org/officeDocument/2006/relationships/drawing" Target="../drawings/drawing42.xml"/><Relationship Id="rId8" Type="http://schemas.openxmlformats.org/officeDocument/2006/relationships/printerSettings" Target="../printerSettings/printerSettings2030.bin"/></Relationships>
</file>

<file path=xl/worksheets/_rels/sheet46.xml.rels><?xml version="1.0" encoding="UTF-8" standalone="yes"?>
<Relationships xmlns="http://schemas.openxmlformats.org/package/2006/relationships"><Relationship Id="rId13" Type="http://schemas.openxmlformats.org/officeDocument/2006/relationships/printerSettings" Target="../printerSettings/printerSettings2082.bin"/><Relationship Id="rId18" Type="http://schemas.openxmlformats.org/officeDocument/2006/relationships/printerSettings" Target="../printerSettings/printerSettings2087.bin"/><Relationship Id="rId26" Type="http://schemas.openxmlformats.org/officeDocument/2006/relationships/printerSettings" Target="../printerSettings/printerSettings2095.bin"/><Relationship Id="rId39" Type="http://schemas.openxmlformats.org/officeDocument/2006/relationships/printerSettings" Target="../printerSettings/printerSettings2108.bin"/><Relationship Id="rId3" Type="http://schemas.openxmlformats.org/officeDocument/2006/relationships/printerSettings" Target="../printerSettings/printerSettings2072.bin"/><Relationship Id="rId21" Type="http://schemas.openxmlformats.org/officeDocument/2006/relationships/printerSettings" Target="../printerSettings/printerSettings2090.bin"/><Relationship Id="rId34" Type="http://schemas.openxmlformats.org/officeDocument/2006/relationships/printerSettings" Target="../printerSettings/printerSettings2103.bin"/><Relationship Id="rId42" Type="http://schemas.openxmlformats.org/officeDocument/2006/relationships/printerSettings" Target="../printerSettings/printerSettings2111.bin"/><Relationship Id="rId47" Type="http://schemas.openxmlformats.org/officeDocument/2006/relationships/printerSettings" Target="../printerSettings/printerSettings2116.bin"/><Relationship Id="rId50" Type="http://schemas.openxmlformats.org/officeDocument/2006/relationships/comments" Target="../comments44.xml"/><Relationship Id="rId7" Type="http://schemas.openxmlformats.org/officeDocument/2006/relationships/printerSettings" Target="../printerSettings/printerSettings2076.bin"/><Relationship Id="rId12" Type="http://schemas.openxmlformats.org/officeDocument/2006/relationships/printerSettings" Target="../printerSettings/printerSettings2081.bin"/><Relationship Id="rId17" Type="http://schemas.openxmlformats.org/officeDocument/2006/relationships/printerSettings" Target="../printerSettings/printerSettings2086.bin"/><Relationship Id="rId25" Type="http://schemas.openxmlformats.org/officeDocument/2006/relationships/printerSettings" Target="../printerSettings/printerSettings2094.bin"/><Relationship Id="rId33" Type="http://schemas.openxmlformats.org/officeDocument/2006/relationships/printerSettings" Target="../printerSettings/printerSettings2102.bin"/><Relationship Id="rId38" Type="http://schemas.openxmlformats.org/officeDocument/2006/relationships/printerSettings" Target="../printerSettings/printerSettings2107.bin"/><Relationship Id="rId46" Type="http://schemas.openxmlformats.org/officeDocument/2006/relationships/printerSettings" Target="../printerSettings/printerSettings2115.bin"/><Relationship Id="rId2" Type="http://schemas.openxmlformats.org/officeDocument/2006/relationships/printerSettings" Target="../printerSettings/printerSettings2071.bin"/><Relationship Id="rId16" Type="http://schemas.openxmlformats.org/officeDocument/2006/relationships/printerSettings" Target="../printerSettings/printerSettings2085.bin"/><Relationship Id="rId20" Type="http://schemas.openxmlformats.org/officeDocument/2006/relationships/printerSettings" Target="../printerSettings/printerSettings2089.bin"/><Relationship Id="rId29" Type="http://schemas.openxmlformats.org/officeDocument/2006/relationships/printerSettings" Target="../printerSettings/printerSettings2098.bin"/><Relationship Id="rId41" Type="http://schemas.openxmlformats.org/officeDocument/2006/relationships/printerSettings" Target="../printerSettings/printerSettings2110.bin"/><Relationship Id="rId1" Type="http://schemas.openxmlformats.org/officeDocument/2006/relationships/printerSettings" Target="../printerSettings/printerSettings2070.bin"/><Relationship Id="rId6" Type="http://schemas.openxmlformats.org/officeDocument/2006/relationships/printerSettings" Target="../printerSettings/printerSettings2075.bin"/><Relationship Id="rId11" Type="http://schemas.openxmlformats.org/officeDocument/2006/relationships/printerSettings" Target="../printerSettings/printerSettings2080.bin"/><Relationship Id="rId24" Type="http://schemas.openxmlformats.org/officeDocument/2006/relationships/printerSettings" Target="../printerSettings/printerSettings2093.bin"/><Relationship Id="rId32" Type="http://schemas.openxmlformats.org/officeDocument/2006/relationships/printerSettings" Target="../printerSettings/printerSettings2101.bin"/><Relationship Id="rId37" Type="http://schemas.openxmlformats.org/officeDocument/2006/relationships/printerSettings" Target="../printerSettings/printerSettings2106.bin"/><Relationship Id="rId40" Type="http://schemas.openxmlformats.org/officeDocument/2006/relationships/printerSettings" Target="../printerSettings/printerSettings2109.bin"/><Relationship Id="rId45" Type="http://schemas.openxmlformats.org/officeDocument/2006/relationships/printerSettings" Target="../printerSettings/printerSettings2114.bin"/><Relationship Id="rId5" Type="http://schemas.openxmlformats.org/officeDocument/2006/relationships/printerSettings" Target="../printerSettings/printerSettings2074.bin"/><Relationship Id="rId15" Type="http://schemas.openxmlformats.org/officeDocument/2006/relationships/printerSettings" Target="../printerSettings/printerSettings2084.bin"/><Relationship Id="rId23" Type="http://schemas.openxmlformats.org/officeDocument/2006/relationships/printerSettings" Target="../printerSettings/printerSettings2092.bin"/><Relationship Id="rId28" Type="http://schemas.openxmlformats.org/officeDocument/2006/relationships/printerSettings" Target="../printerSettings/printerSettings2097.bin"/><Relationship Id="rId36" Type="http://schemas.openxmlformats.org/officeDocument/2006/relationships/printerSettings" Target="../printerSettings/printerSettings2105.bin"/><Relationship Id="rId49" Type="http://schemas.openxmlformats.org/officeDocument/2006/relationships/vmlDrawing" Target="../drawings/vmlDrawing44.vml"/><Relationship Id="rId10" Type="http://schemas.openxmlformats.org/officeDocument/2006/relationships/printerSettings" Target="../printerSettings/printerSettings2079.bin"/><Relationship Id="rId19" Type="http://schemas.openxmlformats.org/officeDocument/2006/relationships/printerSettings" Target="../printerSettings/printerSettings2088.bin"/><Relationship Id="rId31" Type="http://schemas.openxmlformats.org/officeDocument/2006/relationships/printerSettings" Target="../printerSettings/printerSettings2100.bin"/><Relationship Id="rId44" Type="http://schemas.openxmlformats.org/officeDocument/2006/relationships/printerSettings" Target="../printerSettings/printerSettings2113.bin"/><Relationship Id="rId4" Type="http://schemas.openxmlformats.org/officeDocument/2006/relationships/printerSettings" Target="../printerSettings/printerSettings2073.bin"/><Relationship Id="rId9" Type="http://schemas.openxmlformats.org/officeDocument/2006/relationships/printerSettings" Target="../printerSettings/printerSettings2078.bin"/><Relationship Id="rId14" Type="http://schemas.openxmlformats.org/officeDocument/2006/relationships/printerSettings" Target="../printerSettings/printerSettings2083.bin"/><Relationship Id="rId22" Type="http://schemas.openxmlformats.org/officeDocument/2006/relationships/printerSettings" Target="../printerSettings/printerSettings2091.bin"/><Relationship Id="rId27" Type="http://schemas.openxmlformats.org/officeDocument/2006/relationships/printerSettings" Target="../printerSettings/printerSettings2096.bin"/><Relationship Id="rId30" Type="http://schemas.openxmlformats.org/officeDocument/2006/relationships/printerSettings" Target="../printerSettings/printerSettings2099.bin"/><Relationship Id="rId35" Type="http://schemas.openxmlformats.org/officeDocument/2006/relationships/printerSettings" Target="../printerSettings/printerSettings2104.bin"/><Relationship Id="rId43" Type="http://schemas.openxmlformats.org/officeDocument/2006/relationships/printerSettings" Target="../printerSettings/printerSettings2112.bin"/><Relationship Id="rId48" Type="http://schemas.openxmlformats.org/officeDocument/2006/relationships/drawing" Target="../drawings/drawing43.xml"/><Relationship Id="rId8" Type="http://schemas.openxmlformats.org/officeDocument/2006/relationships/printerSettings" Target="../printerSettings/printerSettings2077.bin"/></Relationships>
</file>

<file path=xl/worksheets/_rels/sheet47.xml.rels><?xml version="1.0" encoding="UTF-8" standalone="yes"?>
<Relationships xmlns="http://schemas.openxmlformats.org/package/2006/relationships"><Relationship Id="rId13" Type="http://schemas.openxmlformats.org/officeDocument/2006/relationships/printerSettings" Target="../printerSettings/printerSettings2129.bin"/><Relationship Id="rId18" Type="http://schemas.openxmlformats.org/officeDocument/2006/relationships/printerSettings" Target="../printerSettings/printerSettings2134.bin"/><Relationship Id="rId26" Type="http://schemas.openxmlformats.org/officeDocument/2006/relationships/printerSettings" Target="../printerSettings/printerSettings2142.bin"/><Relationship Id="rId39" Type="http://schemas.openxmlformats.org/officeDocument/2006/relationships/printerSettings" Target="../printerSettings/printerSettings2155.bin"/><Relationship Id="rId3" Type="http://schemas.openxmlformats.org/officeDocument/2006/relationships/printerSettings" Target="../printerSettings/printerSettings2119.bin"/><Relationship Id="rId21" Type="http://schemas.openxmlformats.org/officeDocument/2006/relationships/printerSettings" Target="../printerSettings/printerSettings2137.bin"/><Relationship Id="rId34" Type="http://schemas.openxmlformats.org/officeDocument/2006/relationships/printerSettings" Target="../printerSettings/printerSettings2150.bin"/><Relationship Id="rId42" Type="http://schemas.openxmlformats.org/officeDocument/2006/relationships/printerSettings" Target="../printerSettings/printerSettings2158.bin"/><Relationship Id="rId47" Type="http://schemas.openxmlformats.org/officeDocument/2006/relationships/printerSettings" Target="../printerSettings/printerSettings2163.bin"/><Relationship Id="rId50" Type="http://schemas.openxmlformats.org/officeDocument/2006/relationships/comments" Target="../comments45.xml"/><Relationship Id="rId7" Type="http://schemas.openxmlformats.org/officeDocument/2006/relationships/printerSettings" Target="../printerSettings/printerSettings2123.bin"/><Relationship Id="rId12" Type="http://schemas.openxmlformats.org/officeDocument/2006/relationships/printerSettings" Target="../printerSettings/printerSettings2128.bin"/><Relationship Id="rId17" Type="http://schemas.openxmlformats.org/officeDocument/2006/relationships/printerSettings" Target="../printerSettings/printerSettings2133.bin"/><Relationship Id="rId25" Type="http://schemas.openxmlformats.org/officeDocument/2006/relationships/printerSettings" Target="../printerSettings/printerSettings2141.bin"/><Relationship Id="rId33" Type="http://schemas.openxmlformats.org/officeDocument/2006/relationships/printerSettings" Target="../printerSettings/printerSettings2149.bin"/><Relationship Id="rId38" Type="http://schemas.openxmlformats.org/officeDocument/2006/relationships/printerSettings" Target="../printerSettings/printerSettings2154.bin"/><Relationship Id="rId46" Type="http://schemas.openxmlformats.org/officeDocument/2006/relationships/printerSettings" Target="../printerSettings/printerSettings2162.bin"/><Relationship Id="rId2" Type="http://schemas.openxmlformats.org/officeDocument/2006/relationships/printerSettings" Target="../printerSettings/printerSettings2118.bin"/><Relationship Id="rId16" Type="http://schemas.openxmlformats.org/officeDocument/2006/relationships/printerSettings" Target="../printerSettings/printerSettings2132.bin"/><Relationship Id="rId20" Type="http://schemas.openxmlformats.org/officeDocument/2006/relationships/printerSettings" Target="../printerSettings/printerSettings2136.bin"/><Relationship Id="rId29" Type="http://schemas.openxmlformats.org/officeDocument/2006/relationships/printerSettings" Target="../printerSettings/printerSettings2145.bin"/><Relationship Id="rId41" Type="http://schemas.openxmlformats.org/officeDocument/2006/relationships/printerSettings" Target="../printerSettings/printerSettings2157.bin"/><Relationship Id="rId1" Type="http://schemas.openxmlformats.org/officeDocument/2006/relationships/printerSettings" Target="../printerSettings/printerSettings2117.bin"/><Relationship Id="rId6" Type="http://schemas.openxmlformats.org/officeDocument/2006/relationships/printerSettings" Target="../printerSettings/printerSettings2122.bin"/><Relationship Id="rId11" Type="http://schemas.openxmlformats.org/officeDocument/2006/relationships/printerSettings" Target="../printerSettings/printerSettings2127.bin"/><Relationship Id="rId24" Type="http://schemas.openxmlformats.org/officeDocument/2006/relationships/printerSettings" Target="../printerSettings/printerSettings2140.bin"/><Relationship Id="rId32" Type="http://schemas.openxmlformats.org/officeDocument/2006/relationships/printerSettings" Target="../printerSettings/printerSettings2148.bin"/><Relationship Id="rId37" Type="http://schemas.openxmlformats.org/officeDocument/2006/relationships/printerSettings" Target="../printerSettings/printerSettings2153.bin"/><Relationship Id="rId40" Type="http://schemas.openxmlformats.org/officeDocument/2006/relationships/printerSettings" Target="../printerSettings/printerSettings2156.bin"/><Relationship Id="rId45" Type="http://schemas.openxmlformats.org/officeDocument/2006/relationships/printerSettings" Target="../printerSettings/printerSettings2161.bin"/><Relationship Id="rId5" Type="http://schemas.openxmlformats.org/officeDocument/2006/relationships/printerSettings" Target="../printerSettings/printerSettings2121.bin"/><Relationship Id="rId15" Type="http://schemas.openxmlformats.org/officeDocument/2006/relationships/printerSettings" Target="../printerSettings/printerSettings2131.bin"/><Relationship Id="rId23" Type="http://schemas.openxmlformats.org/officeDocument/2006/relationships/printerSettings" Target="../printerSettings/printerSettings2139.bin"/><Relationship Id="rId28" Type="http://schemas.openxmlformats.org/officeDocument/2006/relationships/printerSettings" Target="../printerSettings/printerSettings2144.bin"/><Relationship Id="rId36" Type="http://schemas.openxmlformats.org/officeDocument/2006/relationships/printerSettings" Target="../printerSettings/printerSettings2152.bin"/><Relationship Id="rId49" Type="http://schemas.openxmlformats.org/officeDocument/2006/relationships/vmlDrawing" Target="../drawings/vmlDrawing45.vml"/><Relationship Id="rId10" Type="http://schemas.openxmlformats.org/officeDocument/2006/relationships/printerSettings" Target="../printerSettings/printerSettings2126.bin"/><Relationship Id="rId19" Type="http://schemas.openxmlformats.org/officeDocument/2006/relationships/printerSettings" Target="../printerSettings/printerSettings2135.bin"/><Relationship Id="rId31" Type="http://schemas.openxmlformats.org/officeDocument/2006/relationships/printerSettings" Target="../printerSettings/printerSettings2147.bin"/><Relationship Id="rId44" Type="http://schemas.openxmlformats.org/officeDocument/2006/relationships/printerSettings" Target="../printerSettings/printerSettings2160.bin"/><Relationship Id="rId4" Type="http://schemas.openxmlformats.org/officeDocument/2006/relationships/printerSettings" Target="../printerSettings/printerSettings2120.bin"/><Relationship Id="rId9" Type="http://schemas.openxmlformats.org/officeDocument/2006/relationships/printerSettings" Target="../printerSettings/printerSettings2125.bin"/><Relationship Id="rId14" Type="http://schemas.openxmlformats.org/officeDocument/2006/relationships/printerSettings" Target="../printerSettings/printerSettings2130.bin"/><Relationship Id="rId22" Type="http://schemas.openxmlformats.org/officeDocument/2006/relationships/printerSettings" Target="../printerSettings/printerSettings2138.bin"/><Relationship Id="rId27" Type="http://schemas.openxmlformats.org/officeDocument/2006/relationships/printerSettings" Target="../printerSettings/printerSettings2143.bin"/><Relationship Id="rId30" Type="http://schemas.openxmlformats.org/officeDocument/2006/relationships/printerSettings" Target="../printerSettings/printerSettings2146.bin"/><Relationship Id="rId35" Type="http://schemas.openxmlformats.org/officeDocument/2006/relationships/printerSettings" Target="../printerSettings/printerSettings2151.bin"/><Relationship Id="rId43" Type="http://schemas.openxmlformats.org/officeDocument/2006/relationships/printerSettings" Target="../printerSettings/printerSettings2159.bin"/><Relationship Id="rId48" Type="http://schemas.openxmlformats.org/officeDocument/2006/relationships/drawing" Target="../drawings/drawing44.xml"/><Relationship Id="rId8" Type="http://schemas.openxmlformats.org/officeDocument/2006/relationships/printerSettings" Target="../printerSettings/printerSettings2124.bin"/></Relationships>
</file>

<file path=xl/worksheets/_rels/sheet48.xml.rels><?xml version="1.0" encoding="UTF-8" standalone="yes"?>
<Relationships xmlns="http://schemas.openxmlformats.org/package/2006/relationships"><Relationship Id="rId13" Type="http://schemas.openxmlformats.org/officeDocument/2006/relationships/printerSettings" Target="../printerSettings/printerSettings2176.bin"/><Relationship Id="rId18" Type="http://schemas.openxmlformats.org/officeDocument/2006/relationships/printerSettings" Target="../printerSettings/printerSettings2181.bin"/><Relationship Id="rId26" Type="http://schemas.openxmlformats.org/officeDocument/2006/relationships/printerSettings" Target="../printerSettings/printerSettings2189.bin"/><Relationship Id="rId39" Type="http://schemas.openxmlformats.org/officeDocument/2006/relationships/printerSettings" Target="../printerSettings/printerSettings2202.bin"/><Relationship Id="rId3" Type="http://schemas.openxmlformats.org/officeDocument/2006/relationships/printerSettings" Target="../printerSettings/printerSettings2166.bin"/><Relationship Id="rId21" Type="http://schemas.openxmlformats.org/officeDocument/2006/relationships/printerSettings" Target="../printerSettings/printerSettings2184.bin"/><Relationship Id="rId34" Type="http://schemas.openxmlformats.org/officeDocument/2006/relationships/printerSettings" Target="../printerSettings/printerSettings2197.bin"/><Relationship Id="rId42" Type="http://schemas.openxmlformats.org/officeDocument/2006/relationships/printerSettings" Target="../printerSettings/printerSettings2205.bin"/><Relationship Id="rId47" Type="http://schemas.openxmlformats.org/officeDocument/2006/relationships/printerSettings" Target="../printerSettings/printerSettings2210.bin"/><Relationship Id="rId50" Type="http://schemas.openxmlformats.org/officeDocument/2006/relationships/comments" Target="../comments46.xml"/><Relationship Id="rId7" Type="http://schemas.openxmlformats.org/officeDocument/2006/relationships/printerSettings" Target="../printerSettings/printerSettings2170.bin"/><Relationship Id="rId12" Type="http://schemas.openxmlformats.org/officeDocument/2006/relationships/printerSettings" Target="../printerSettings/printerSettings2175.bin"/><Relationship Id="rId17" Type="http://schemas.openxmlformats.org/officeDocument/2006/relationships/printerSettings" Target="../printerSettings/printerSettings2180.bin"/><Relationship Id="rId25" Type="http://schemas.openxmlformats.org/officeDocument/2006/relationships/printerSettings" Target="../printerSettings/printerSettings2188.bin"/><Relationship Id="rId33" Type="http://schemas.openxmlformats.org/officeDocument/2006/relationships/printerSettings" Target="../printerSettings/printerSettings2196.bin"/><Relationship Id="rId38" Type="http://schemas.openxmlformats.org/officeDocument/2006/relationships/printerSettings" Target="../printerSettings/printerSettings2201.bin"/><Relationship Id="rId46" Type="http://schemas.openxmlformats.org/officeDocument/2006/relationships/printerSettings" Target="../printerSettings/printerSettings2209.bin"/><Relationship Id="rId2" Type="http://schemas.openxmlformats.org/officeDocument/2006/relationships/printerSettings" Target="../printerSettings/printerSettings2165.bin"/><Relationship Id="rId16" Type="http://schemas.openxmlformats.org/officeDocument/2006/relationships/printerSettings" Target="../printerSettings/printerSettings2179.bin"/><Relationship Id="rId20" Type="http://schemas.openxmlformats.org/officeDocument/2006/relationships/printerSettings" Target="../printerSettings/printerSettings2183.bin"/><Relationship Id="rId29" Type="http://schemas.openxmlformats.org/officeDocument/2006/relationships/printerSettings" Target="../printerSettings/printerSettings2192.bin"/><Relationship Id="rId41" Type="http://schemas.openxmlformats.org/officeDocument/2006/relationships/printerSettings" Target="../printerSettings/printerSettings2204.bin"/><Relationship Id="rId1" Type="http://schemas.openxmlformats.org/officeDocument/2006/relationships/printerSettings" Target="../printerSettings/printerSettings2164.bin"/><Relationship Id="rId6" Type="http://schemas.openxmlformats.org/officeDocument/2006/relationships/printerSettings" Target="../printerSettings/printerSettings2169.bin"/><Relationship Id="rId11" Type="http://schemas.openxmlformats.org/officeDocument/2006/relationships/printerSettings" Target="../printerSettings/printerSettings2174.bin"/><Relationship Id="rId24" Type="http://schemas.openxmlformats.org/officeDocument/2006/relationships/printerSettings" Target="../printerSettings/printerSettings2187.bin"/><Relationship Id="rId32" Type="http://schemas.openxmlformats.org/officeDocument/2006/relationships/printerSettings" Target="../printerSettings/printerSettings2195.bin"/><Relationship Id="rId37" Type="http://schemas.openxmlformats.org/officeDocument/2006/relationships/printerSettings" Target="../printerSettings/printerSettings2200.bin"/><Relationship Id="rId40" Type="http://schemas.openxmlformats.org/officeDocument/2006/relationships/printerSettings" Target="../printerSettings/printerSettings2203.bin"/><Relationship Id="rId45" Type="http://schemas.openxmlformats.org/officeDocument/2006/relationships/printerSettings" Target="../printerSettings/printerSettings2208.bin"/><Relationship Id="rId5" Type="http://schemas.openxmlformats.org/officeDocument/2006/relationships/printerSettings" Target="../printerSettings/printerSettings2168.bin"/><Relationship Id="rId15" Type="http://schemas.openxmlformats.org/officeDocument/2006/relationships/printerSettings" Target="../printerSettings/printerSettings2178.bin"/><Relationship Id="rId23" Type="http://schemas.openxmlformats.org/officeDocument/2006/relationships/printerSettings" Target="../printerSettings/printerSettings2186.bin"/><Relationship Id="rId28" Type="http://schemas.openxmlformats.org/officeDocument/2006/relationships/printerSettings" Target="../printerSettings/printerSettings2191.bin"/><Relationship Id="rId36" Type="http://schemas.openxmlformats.org/officeDocument/2006/relationships/printerSettings" Target="../printerSettings/printerSettings2199.bin"/><Relationship Id="rId49" Type="http://schemas.openxmlformats.org/officeDocument/2006/relationships/vmlDrawing" Target="../drawings/vmlDrawing46.vml"/><Relationship Id="rId10" Type="http://schemas.openxmlformats.org/officeDocument/2006/relationships/printerSettings" Target="../printerSettings/printerSettings2173.bin"/><Relationship Id="rId19" Type="http://schemas.openxmlformats.org/officeDocument/2006/relationships/printerSettings" Target="../printerSettings/printerSettings2182.bin"/><Relationship Id="rId31" Type="http://schemas.openxmlformats.org/officeDocument/2006/relationships/printerSettings" Target="../printerSettings/printerSettings2194.bin"/><Relationship Id="rId44" Type="http://schemas.openxmlformats.org/officeDocument/2006/relationships/printerSettings" Target="../printerSettings/printerSettings2207.bin"/><Relationship Id="rId4" Type="http://schemas.openxmlformats.org/officeDocument/2006/relationships/printerSettings" Target="../printerSettings/printerSettings2167.bin"/><Relationship Id="rId9" Type="http://schemas.openxmlformats.org/officeDocument/2006/relationships/printerSettings" Target="../printerSettings/printerSettings2172.bin"/><Relationship Id="rId14" Type="http://schemas.openxmlformats.org/officeDocument/2006/relationships/printerSettings" Target="../printerSettings/printerSettings2177.bin"/><Relationship Id="rId22" Type="http://schemas.openxmlformats.org/officeDocument/2006/relationships/printerSettings" Target="../printerSettings/printerSettings2185.bin"/><Relationship Id="rId27" Type="http://schemas.openxmlformats.org/officeDocument/2006/relationships/printerSettings" Target="../printerSettings/printerSettings2190.bin"/><Relationship Id="rId30" Type="http://schemas.openxmlformats.org/officeDocument/2006/relationships/printerSettings" Target="../printerSettings/printerSettings2193.bin"/><Relationship Id="rId35" Type="http://schemas.openxmlformats.org/officeDocument/2006/relationships/printerSettings" Target="../printerSettings/printerSettings2198.bin"/><Relationship Id="rId43" Type="http://schemas.openxmlformats.org/officeDocument/2006/relationships/printerSettings" Target="../printerSettings/printerSettings2206.bin"/><Relationship Id="rId48" Type="http://schemas.openxmlformats.org/officeDocument/2006/relationships/drawing" Target="../drawings/drawing45.xml"/><Relationship Id="rId8" Type="http://schemas.openxmlformats.org/officeDocument/2006/relationships/printerSettings" Target="../printerSettings/printerSettings2171.bin"/></Relationships>
</file>

<file path=xl/worksheets/_rels/sheet49.xml.rels><?xml version="1.0" encoding="UTF-8" standalone="yes"?>
<Relationships xmlns="http://schemas.openxmlformats.org/package/2006/relationships"><Relationship Id="rId13" Type="http://schemas.openxmlformats.org/officeDocument/2006/relationships/printerSettings" Target="../printerSettings/printerSettings2223.bin"/><Relationship Id="rId18" Type="http://schemas.openxmlformats.org/officeDocument/2006/relationships/printerSettings" Target="../printerSettings/printerSettings2228.bin"/><Relationship Id="rId26" Type="http://schemas.openxmlformats.org/officeDocument/2006/relationships/printerSettings" Target="../printerSettings/printerSettings2236.bin"/><Relationship Id="rId39" Type="http://schemas.openxmlformats.org/officeDocument/2006/relationships/printerSettings" Target="../printerSettings/printerSettings2249.bin"/><Relationship Id="rId3" Type="http://schemas.openxmlformats.org/officeDocument/2006/relationships/printerSettings" Target="../printerSettings/printerSettings2213.bin"/><Relationship Id="rId21" Type="http://schemas.openxmlformats.org/officeDocument/2006/relationships/printerSettings" Target="../printerSettings/printerSettings2231.bin"/><Relationship Id="rId34" Type="http://schemas.openxmlformats.org/officeDocument/2006/relationships/printerSettings" Target="../printerSettings/printerSettings2244.bin"/><Relationship Id="rId42" Type="http://schemas.openxmlformats.org/officeDocument/2006/relationships/printerSettings" Target="../printerSettings/printerSettings2252.bin"/><Relationship Id="rId47" Type="http://schemas.openxmlformats.org/officeDocument/2006/relationships/printerSettings" Target="../printerSettings/printerSettings2257.bin"/><Relationship Id="rId50" Type="http://schemas.openxmlformats.org/officeDocument/2006/relationships/comments" Target="../comments47.xml"/><Relationship Id="rId7" Type="http://schemas.openxmlformats.org/officeDocument/2006/relationships/printerSettings" Target="../printerSettings/printerSettings2217.bin"/><Relationship Id="rId12" Type="http://schemas.openxmlformats.org/officeDocument/2006/relationships/printerSettings" Target="../printerSettings/printerSettings2222.bin"/><Relationship Id="rId17" Type="http://schemas.openxmlformats.org/officeDocument/2006/relationships/printerSettings" Target="../printerSettings/printerSettings2227.bin"/><Relationship Id="rId25" Type="http://schemas.openxmlformats.org/officeDocument/2006/relationships/printerSettings" Target="../printerSettings/printerSettings2235.bin"/><Relationship Id="rId33" Type="http://schemas.openxmlformats.org/officeDocument/2006/relationships/printerSettings" Target="../printerSettings/printerSettings2243.bin"/><Relationship Id="rId38" Type="http://schemas.openxmlformats.org/officeDocument/2006/relationships/printerSettings" Target="../printerSettings/printerSettings2248.bin"/><Relationship Id="rId46" Type="http://schemas.openxmlformats.org/officeDocument/2006/relationships/printerSettings" Target="../printerSettings/printerSettings2256.bin"/><Relationship Id="rId2" Type="http://schemas.openxmlformats.org/officeDocument/2006/relationships/printerSettings" Target="../printerSettings/printerSettings2212.bin"/><Relationship Id="rId16" Type="http://schemas.openxmlformats.org/officeDocument/2006/relationships/printerSettings" Target="../printerSettings/printerSettings2226.bin"/><Relationship Id="rId20" Type="http://schemas.openxmlformats.org/officeDocument/2006/relationships/printerSettings" Target="../printerSettings/printerSettings2230.bin"/><Relationship Id="rId29" Type="http://schemas.openxmlformats.org/officeDocument/2006/relationships/printerSettings" Target="../printerSettings/printerSettings2239.bin"/><Relationship Id="rId41" Type="http://schemas.openxmlformats.org/officeDocument/2006/relationships/printerSettings" Target="../printerSettings/printerSettings2251.bin"/><Relationship Id="rId1" Type="http://schemas.openxmlformats.org/officeDocument/2006/relationships/printerSettings" Target="../printerSettings/printerSettings2211.bin"/><Relationship Id="rId6" Type="http://schemas.openxmlformats.org/officeDocument/2006/relationships/printerSettings" Target="../printerSettings/printerSettings2216.bin"/><Relationship Id="rId11" Type="http://schemas.openxmlformats.org/officeDocument/2006/relationships/printerSettings" Target="../printerSettings/printerSettings2221.bin"/><Relationship Id="rId24" Type="http://schemas.openxmlformats.org/officeDocument/2006/relationships/printerSettings" Target="../printerSettings/printerSettings2234.bin"/><Relationship Id="rId32" Type="http://schemas.openxmlformats.org/officeDocument/2006/relationships/printerSettings" Target="../printerSettings/printerSettings2242.bin"/><Relationship Id="rId37" Type="http://schemas.openxmlformats.org/officeDocument/2006/relationships/printerSettings" Target="../printerSettings/printerSettings2247.bin"/><Relationship Id="rId40" Type="http://schemas.openxmlformats.org/officeDocument/2006/relationships/printerSettings" Target="../printerSettings/printerSettings2250.bin"/><Relationship Id="rId45" Type="http://schemas.openxmlformats.org/officeDocument/2006/relationships/printerSettings" Target="../printerSettings/printerSettings2255.bin"/><Relationship Id="rId5" Type="http://schemas.openxmlformats.org/officeDocument/2006/relationships/printerSettings" Target="../printerSettings/printerSettings2215.bin"/><Relationship Id="rId15" Type="http://schemas.openxmlformats.org/officeDocument/2006/relationships/printerSettings" Target="../printerSettings/printerSettings2225.bin"/><Relationship Id="rId23" Type="http://schemas.openxmlformats.org/officeDocument/2006/relationships/printerSettings" Target="../printerSettings/printerSettings2233.bin"/><Relationship Id="rId28" Type="http://schemas.openxmlformats.org/officeDocument/2006/relationships/printerSettings" Target="../printerSettings/printerSettings2238.bin"/><Relationship Id="rId36" Type="http://schemas.openxmlformats.org/officeDocument/2006/relationships/printerSettings" Target="../printerSettings/printerSettings2246.bin"/><Relationship Id="rId49" Type="http://schemas.openxmlformats.org/officeDocument/2006/relationships/vmlDrawing" Target="../drawings/vmlDrawing47.vml"/><Relationship Id="rId10" Type="http://schemas.openxmlformats.org/officeDocument/2006/relationships/printerSettings" Target="../printerSettings/printerSettings2220.bin"/><Relationship Id="rId19" Type="http://schemas.openxmlformats.org/officeDocument/2006/relationships/printerSettings" Target="../printerSettings/printerSettings2229.bin"/><Relationship Id="rId31" Type="http://schemas.openxmlformats.org/officeDocument/2006/relationships/printerSettings" Target="../printerSettings/printerSettings2241.bin"/><Relationship Id="rId44" Type="http://schemas.openxmlformats.org/officeDocument/2006/relationships/printerSettings" Target="../printerSettings/printerSettings2254.bin"/><Relationship Id="rId4" Type="http://schemas.openxmlformats.org/officeDocument/2006/relationships/printerSettings" Target="../printerSettings/printerSettings2214.bin"/><Relationship Id="rId9" Type="http://schemas.openxmlformats.org/officeDocument/2006/relationships/printerSettings" Target="../printerSettings/printerSettings2219.bin"/><Relationship Id="rId14" Type="http://schemas.openxmlformats.org/officeDocument/2006/relationships/printerSettings" Target="../printerSettings/printerSettings2224.bin"/><Relationship Id="rId22" Type="http://schemas.openxmlformats.org/officeDocument/2006/relationships/printerSettings" Target="../printerSettings/printerSettings2232.bin"/><Relationship Id="rId27" Type="http://schemas.openxmlformats.org/officeDocument/2006/relationships/printerSettings" Target="../printerSettings/printerSettings2237.bin"/><Relationship Id="rId30" Type="http://schemas.openxmlformats.org/officeDocument/2006/relationships/printerSettings" Target="../printerSettings/printerSettings2240.bin"/><Relationship Id="rId35" Type="http://schemas.openxmlformats.org/officeDocument/2006/relationships/printerSettings" Target="../printerSettings/printerSettings2245.bin"/><Relationship Id="rId43" Type="http://schemas.openxmlformats.org/officeDocument/2006/relationships/printerSettings" Target="../printerSettings/printerSettings2253.bin"/><Relationship Id="rId48" Type="http://schemas.openxmlformats.org/officeDocument/2006/relationships/drawing" Target="../drawings/drawing46.xml"/><Relationship Id="rId8" Type="http://schemas.openxmlformats.org/officeDocument/2006/relationships/printerSettings" Target="../printerSettings/printerSettings2218.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9" Type="http://schemas.openxmlformats.org/officeDocument/2006/relationships/printerSettings" Target="../printerSettings/printerSettings181.bin"/><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42" Type="http://schemas.openxmlformats.org/officeDocument/2006/relationships/printerSettings" Target="../printerSettings/printerSettings184.bin"/><Relationship Id="rId47" Type="http://schemas.openxmlformats.org/officeDocument/2006/relationships/printerSettings" Target="../printerSettings/printerSettings189.bin"/><Relationship Id="rId50" Type="http://schemas.openxmlformats.org/officeDocument/2006/relationships/comments" Target="../comments3.xml"/><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38" Type="http://schemas.openxmlformats.org/officeDocument/2006/relationships/printerSettings" Target="../printerSettings/printerSettings180.bin"/><Relationship Id="rId46" Type="http://schemas.openxmlformats.org/officeDocument/2006/relationships/printerSettings" Target="../printerSettings/printerSettings188.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41" Type="http://schemas.openxmlformats.org/officeDocument/2006/relationships/printerSettings" Target="../printerSettings/printerSettings183.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37" Type="http://schemas.openxmlformats.org/officeDocument/2006/relationships/printerSettings" Target="../printerSettings/printerSettings179.bin"/><Relationship Id="rId40" Type="http://schemas.openxmlformats.org/officeDocument/2006/relationships/printerSettings" Target="../printerSettings/printerSettings182.bin"/><Relationship Id="rId45" Type="http://schemas.openxmlformats.org/officeDocument/2006/relationships/printerSettings" Target="../printerSettings/printerSettings187.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36" Type="http://schemas.openxmlformats.org/officeDocument/2006/relationships/printerSettings" Target="../printerSettings/printerSettings178.bin"/><Relationship Id="rId49" Type="http://schemas.openxmlformats.org/officeDocument/2006/relationships/vmlDrawing" Target="../drawings/vmlDrawing3.vml"/><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4" Type="http://schemas.openxmlformats.org/officeDocument/2006/relationships/printerSettings" Target="../printerSettings/printerSettings186.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 Id="rId43" Type="http://schemas.openxmlformats.org/officeDocument/2006/relationships/printerSettings" Target="../printerSettings/printerSettings185.bin"/><Relationship Id="rId48" Type="http://schemas.openxmlformats.org/officeDocument/2006/relationships/drawing" Target="../drawings/drawing2.xml"/><Relationship Id="rId8" Type="http://schemas.openxmlformats.org/officeDocument/2006/relationships/printerSettings" Target="../printerSettings/printerSettings15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9" Type="http://schemas.openxmlformats.org/officeDocument/2006/relationships/printerSettings" Target="../printerSettings/printerSettings228.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34" Type="http://schemas.openxmlformats.org/officeDocument/2006/relationships/printerSettings" Target="../printerSettings/printerSettings223.bin"/><Relationship Id="rId42" Type="http://schemas.openxmlformats.org/officeDocument/2006/relationships/printerSettings" Target="../printerSettings/printerSettings231.bin"/><Relationship Id="rId47" Type="http://schemas.openxmlformats.org/officeDocument/2006/relationships/printerSettings" Target="../printerSettings/printerSettings236.bin"/><Relationship Id="rId50" Type="http://schemas.openxmlformats.org/officeDocument/2006/relationships/comments" Target="../comments4.xml"/><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33" Type="http://schemas.openxmlformats.org/officeDocument/2006/relationships/printerSettings" Target="../printerSettings/printerSettings222.bin"/><Relationship Id="rId38" Type="http://schemas.openxmlformats.org/officeDocument/2006/relationships/printerSettings" Target="../printerSettings/printerSettings227.bin"/><Relationship Id="rId46" Type="http://schemas.openxmlformats.org/officeDocument/2006/relationships/printerSettings" Target="../printerSettings/printerSettings235.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41" Type="http://schemas.openxmlformats.org/officeDocument/2006/relationships/printerSettings" Target="../printerSettings/printerSettings230.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32" Type="http://schemas.openxmlformats.org/officeDocument/2006/relationships/printerSettings" Target="../printerSettings/printerSettings221.bin"/><Relationship Id="rId37" Type="http://schemas.openxmlformats.org/officeDocument/2006/relationships/printerSettings" Target="../printerSettings/printerSettings226.bin"/><Relationship Id="rId40" Type="http://schemas.openxmlformats.org/officeDocument/2006/relationships/printerSettings" Target="../printerSettings/printerSettings229.bin"/><Relationship Id="rId45" Type="http://schemas.openxmlformats.org/officeDocument/2006/relationships/printerSettings" Target="../printerSettings/printerSettings234.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36" Type="http://schemas.openxmlformats.org/officeDocument/2006/relationships/printerSettings" Target="../printerSettings/printerSettings225.bin"/><Relationship Id="rId49" Type="http://schemas.openxmlformats.org/officeDocument/2006/relationships/vmlDrawing" Target="../drawings/vmlDrawing4.vml"/><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printerSettings" Target="../printerSettings/printerSettings220.bin"/><Relationship Id="rId44" Type="http://schemas.openxmlformats.org/officeDocument/2006/relationships/printerSettings" Target="../printerSettings/printerSettings233.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 Id="rId35" Type="http://schemas.openxmlformats.org/officeDocument/2006/relationships/printerSettings" Target="../printerSettings/printerSettings224.bin"/><Relationship Id="rId43" Type="http://schemas.openxmlformats.org/officeDocument/2006/relationships/printerSettings" Target="../printerSettings/printerSettings232.bin"/><Relationship Id="rId48" Type="http://schemas.openxmlformats.org/officeDocument/2006/relationships/drawing" Target="../drawings/drawing3.xml"/><Relationship Id="rId8" Type="http://schemas.openxmlformats.org/officeDocument/2006/relationships/printerSettings" Target="../printerSettings/printerSettings197.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9" Type="http://schemas.openxmlformats.org/officeDocument/2006/relationships/printerSettings" Target="../printerSettings/printerSettings275.bin"/><Relationship Id="rId3" Type="http://schemas.openxmlformats.org/officeDocument/2006/relationships/printerSettings" Target="../printerSettings/printerSettings239.bin"/><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42" Type="http://schemas.openxmlformats.org/officeDocument/2006/relationships/printerSettings" Target="../printerSettings/printerSettings278.bin"/><Relationship Id="rId47" Type="http://schemas.openxmlformats.org/officeDocument/2006/relationships/printerSettings" Target="../printerSettings/printerSettings283.bin"/><Relationship Id="rId50" Type="http://schemas.openxmlformats.org/officeDocument/2006/relationships/comments" Target="../comments5.xml"/><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38" Type="http://schemas.openxmlformats.org/officeDocument/2006/relationships/printerSettings" Target="../printerSettings/printerSettings274.bin"/><Relationship Id="rId46" Type="http://schemas.openxmlformats.org/officeDocument/2006/relationships/printerSettings" Target="../printerSettings/printerSettings282.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41" Type="http://schemas.openxmlformats.org/officeDocument/2006/relationships/printerSettings" Target="../printerSettings/printerSettings277.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37" Type="http://schemas.openxmlformats.org/officeDocument/2006/relationships/printerSettings" Target="../printerSettings/printerSettings273.bin"/><Relationship Id="rId40" Type="http://schemas.openxmlformats.org/officeDocument/2006/relationships/printerSettings" Target="../printerSettings/printerSettings276.bin"/><Relationship Id="rId45" Type="http://schemas.openxmlformats.org/officeDocument/2006/relationships/printerSettings" Target="../printerSettings/printerSettings281.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36" Type="http://schemas.openxmlformats.org/officeDocument/2006/relationships/printerSettings" Target="../printerSettings/printerSettings272.bin"/><Relationship Id="rId49" Type="http://schemas.openxmlformats.org/officeDocument/2006/relationships/vmlDrawing" Target="../drawings/vmlDrawing5.vml"/><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4" Type="http://schemas.openxmlformats.org/officeDocument/2006/relationships/printerSettings" Target="../printerSettings/printerSettings280.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printerSettings" Target="../printerSettings/printerSettings271.bin"/><Relationship Id="rId43" Type="http://schemas.openxmlformats.org/officeDocument/2006/relationships/printerSettings" Target="../printerSettings/printerSettings279.bin"/><Relationship Id="rId48" Type="http://schemas.openxmlformats.org/officeDocument/2006/relationships/drawing" Target="../drawings/drawing4.xml"/><Relationship Id="rId8" Type="http://schemas.openxmlformats.org/officeDocument/2006/relationships/printerSettings" Target="../printerSettings/printerSettings244.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26" Type="http://schemas.openxmlformats.org/officeDocument/2006/relationships/printerSettings" Target="../printerSettings/printerSettings309.bin"/><Relationship Id="rId39" Type="http://schemas.openxmlformats.org/officeDocument/2006/relationships/printerSettings" Target="../printerSettings/printerSettings322.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34" Type="http://schemas.openxmlformats.org/officeDocument/2006/relationships/printerSettings" Target="../printerSettings/printerSettings317.bin"/><Relationship Id="rId42" Type="http://schemas.openxmlformats.org/officeDocument/2006/relationships/printerSettings" Target="../printerSettings/printerSettings325.bin"/><Relationship Id="rId47" Type="http://schemas.openxmlformats.org/officeDocument/2006/relationships/printerSettings" Target="../printerSettings/printerSettings330.bin"/><Relationship Id="rId50" Type="http://schemas.openxmlformats.org/officeDocument/2006/relationships/comments" Target="../comments6.xml"/><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5" Type="http://schemas.openxmlformats.org/officeDocument/2006/relationships/printerSettings" Target="../printerSettings/printerSettings308.bin"/><Relationship Id="rId33" Type="http://schemas.openxmlformats.org/officeDocument/2006/relationships/printerSettings" Target="../printerSettings/printerSettings316.bin"/><Relationship Id="rId38" Type="http://schemas.openxmlformats.org/officeDocument/2006/relationships/printerSettings" Target="../printerSettings/printerSettings321.bin"/><Relationship Id="rId46" Type="http://schemas.openxmlformats.org/officeDocument/2006/relationships/printerSettings" Target="../printerSettings/printerSettings329.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29" Type="http://schemas.openxmlformats.org/officeDocument/2006/relationships/printerSettings" Target="../printerSettings/printerSettings312.bin"/><Relationship Id="rId41" Type="http://schemas.openxmlformats.org/officeDocument/2006/relationships/printerSettings" Target="../printerSettings/printerSettings324.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24" Type="http://schemas.openxmlformats.org/officeDocument/2006/relationships/printerSettings" Target="../printerSettings/printerSettings307.bin"/><Relationship Id="rId32" Type="http://schemas.openxmlformats.org/officeDocument/2006/relationships/printerSettings" Target="../printerSettings/printerSettings315.bin"/><Relationship Id="rId37" Type="http://schemas.openxmlformats.org/officeDocument/2006/relationships/printerSettings" Target="../printerSettings/printerSettings320.bin"/><Relationship Id="rId40" Type="http://schemas.openxmlformats.org/officeDocument/2006/relationships/printerSettings" Target="../printerSettings/printerSettings323.bin"/><Relationship Id="rId45" Type="http://schemas.openxmlformats.org/officeDocument/2006/relationships/printerSettings" Target="../printerSettings/printerSettings328.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23" Type="http://schemas.openxmlformats.org/officeDocument/2006/relationships/printerSettings" Target="../printerSettings/printerSettings306.bin"/><Relationship Id="rId28" Type="http://schemas.openxmlformats.org/officeDocument/2006/relationships/printerSettings" Target="../printerSettings/printerSettings311.bin"/><Relationship Id="rId36" Type="http://schemas.openxmlformats.org/officeDocument/2006/relationships/printerSettings" Target="../printerSettings/printerSettings319.bin"/><Relationship Id="rId49" Type="http://schemas.openxmlformats.org/officeDocument/2006/relationships/vmlDrawing" Target="../drawings/vmlDrawing6.vml"/><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31" Type="http://schemas.openxmlformats.org/officeDocument/2006/relationships/printerSettings" Target="../printerSettings/printerSettings314.bin"/><Relationship Id="rId44" Type="http://schemas.openxmlformats.org/officeDocument/2006/relationships/printerSettings" Target="../printerSettings/printerSettings327.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printerSettings" Target="../printerSettings/printerSettings305.bin"/><Relationship Id="rId27" Type="http://schemas.openxmlformats.org/officeDocument/2006/relationships/printerSettings" Target="../printerSettings/printerSettings310.bin"/><Relationship Id="rId30" Type="http://schemas.openxmlformats.org/officeDocument/2006/relationships/printerSettings" Target="../printerSettings/printerSettings313.bin"/><Relationship Id="rId35" Type="http://schemas.openxmlformats.org/officeDocument/2006/relationships/printerSettings" Target="../printerSettings/printerSettings318.bin"/><Relationship Id="rId43" Type="http://schemas.openxmlformats.org/officeDocument/2006/relationships/printerSettings" Target="../printerSettings/printerSettings326.bin"/><Relationship Id="rId48" Type="http://schemas.openxmlformats.org/officeDocument/2006/relationships/drawing" Target="../drawings/drawing5.xml"/><Relationship Id="rId8" Type="http://schemas.openxmlformats.org/officeDocument/2006/relationships/printerSettings" Target="../printerSettings/printerSettings29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9" Type="http://schemas.openxmlformats.org/officeDocument/2006/relationships/printerSettings" Target="../printerSettings/printerSettings369.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34" Type="http://schemas.openxmlformats.org/officeDocument/2006/relationships/printerSettings" Target="../printerSettings/printerSettings364.bin"/><Relationship Id="rId42" Type="http://schemas.openxmlformats.org/officeDocument/2006/relationships/printerSettings" Target="../printerSettings/printerSettings372.bin"/><Relationship Id="rId47" Type="http://schemas.openxmlformats.org/officeDocument/2006/relationships/printerSettings" Target="../printerSettings/printerSettings377.bin"/><Relationship Id="rId50" Type="http://schemas.openxmlformats.org/officeDocument/2006/relationships/comments" Target="../comments7.xml"/><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33" Type="http://schemas.openxmlformats.org/officeDocument/2006/relationships/printerSettings" Target="../printerSettings/printerSettings363.bin"/><Relationship Id="rId38" Type="http://schemas.openxmlformats.org/officeDocument/2006/relationships/printerSettings" Target="../printerSettings/printerSettings368.bin"/><Relationship Id="rId46" Type="http://schemas.openxmlformats.org/officeDocument/2006/relationships/printerSettings" Target="../printerSettings/printerSettings376.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printerSettings" Target="../printerSettings/printerSettings359.bin"/><Relationship Id="rId41" Type="http://schemas.openxmlformats.org/officeDocument/2006/relationships/printerSettings" Target="../printerSettings/printerSettings371.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32" Type="http://schemas.openxmlformats.org/officeDocument/2006/relationships/printerSettings" Target="../printerSettings/printerSettings362.bin"/><Relationship Id="rId37" Type="http://schemas.openxmlformats.org/officeDocument/2006/relationships/printerSettings" Target="../printerSettings/printerSettings367.bin"/><Relationship Id="rId40" Type="http://schemas.openxmlformats.org/officeDocument/2006/relationships/printerSettings" Target="../printerSettings/printerSettings370.bin"/><Relationship Id="rId45" Type="http://schemas.openxmlformats.org/officeDocument/2006/relationships/printerSettings" Target="../printerSettings/printerSettings375.bin"/><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36" Type="http://schemas.openxmlformats.org/officeDocument/2006/relationships/printerSettings" Target="../printerSettings/printerSettings366.bin"/><Relationship Id="rId49" Type="http://schemas.openxmlformats.org/officeDocument/2006/relationships/vmlDrawing" Target="../drawings/vmlDrawing7.vml"/><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31" Type="http://schemas.openxmlformats.org/officeDocument/2006/relationships/printerSettings" Target="../printerSettings/printerSettings361.bin"/><Relationship Id="rId44" Type="http://schemas.openxmlformats.org/officeDocument/2006/relationships/printerSettings" Target="../printerSettings/printerSettings374.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 Id="rId30" Type="http://schemas.openxmlformats.org/officeDocument/2006/relationships/printerSettings" Target="../printerSettings/printerSettings360.bin"/><Relationship Id="rId35" Type="http://schemas.openxmlformats.org/officeDocument/2006/relationships/printerSettings" Target="../printerSettings/printerSettings365.bin"/><Relationship Id="rId43" Type="http://schemas.openxmlformats.org/officeDocument/2006/relationships/printerSettings" Target="../printerSettings/printerSettings373.bin"/><Relationship Id="rId48" Type="http://schemas.openxmlformats.org/officeDocument/2006/relationships/drawing" Target="../drawings/drawing6.xml"/><Relationship Id="rId8" Type="http://schemas.openxmlformats.org/officeDocument/2006/relationships/printerSettings" Target="../printerSettings/printerSettings33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DEC5-F81E-45A7-860C-70474E3C4EDD}">
  <sheetPr codeName="Sheet5"/>
  <dimension ref="B1:M31"/>
  <sheetViews>
    <sheetView workbookViewId="0"/>
  </sheetViews>
  <sheetFormatPr defaultColWidth="9" defaultRowHeight="13.5"/>
  <cols>
    <col min="1" max="1" width="4.25" customWidth="1"/>
    <col min="2" max="2" width="13.25" customWidth="1"/>
    <col min="3" max="13" width="13.75" customWidth="1"/>
    <col min="14" max="14" width="8.75" customWidth="1"/>
  </cols>
  <sheetData>
    <row r="1" spans="2:13">
      <c r="M1" s="24"/>
    </row>
    <row r="3" spans="2:13" ht="14.25">
      <c r="B3" s="14" t="e">
        <f>#REF!</f>
        <v>#REF!</v>
      </c>
      <c r="C3" s="14"/>
      <c r="D3" s="14" t="str">
        <f>"・・・旧契約："&amp;IFERROR(VLOOKUP(月別一覧表!B3,#REF!,4,0),"エラー")</f>
        <v>・・・旧契約：エラー</v>
      </c>
      <c r="E3" s="27"/>
    </row>
    <row r="5" spans="2:13">
      <c r="B5" s="166" t="s">
        <v>1</v>
      </c>
      <c r="C5" s="166"/>
      <c r="D5" s="166"/>
      <c r="E5" s="166" t="s">
        <v>40</v>
      </c>
      <c r="F5" s="166"/>
    </row>
    <row r="6" spans="2:13" ht="17.25">
      <c r="B6" s="166"/>
      <c r="C6" s="166"/>
      <c r="D6" s="166"/>
      <c r="E6" s="6" t="str">
        <f>IFERROR(VLOOKUP(VLOOKUP(月別一覧表!B3,#REF!,4,0),#REF!,2,0),"エラー")</f>
        <v>エラー</v>
      </c>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6" t="str">
        <f>IFERROR(VLOOKUP(VLOOKUP(月別一覧表!B3,#REF!,4,0),#REF!,3,0),"エラー")</f>
        <v>エラー</v>
      </c>
      <c r="F10" s="26" t="s">
        <v>7</v>
      </c>
      <c r="G10" s="6" t="str">
        <f>IFERROR(VLOOKUP(VLOOKUP(月別一覧表!B3,#REF!,4,0),#REF!,4,0),"エラー")</f>
        <v>エラー</v>
      </c>
      <c r="H10" s="48" t="s">
        <v>7</v>
      </c>
    </row>
    <row r="13" spans="2:13" ht="30.75" customHeight="1">
      <c r="B13" s="167" t="s">
        <v>27</v>
      </c>
      <c r="C13" s="8" t="s">
        <v>8</v>
      </c>
      <c r="D13" s="8" t="s">
        <v>9</v>
      </c>
      <c r="E13" s="25" t="s">
        <v>10</v>
      </c>
      <c r="F13" s="15" t="s">
        <v>28</v>
      </c>
      <c r="G13" s="15" t="s">
        <v>29</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0" t="s">
        <v>24</v>
      </c>
    </row>
    <row r="16" spans="2:13" ht="14.25" thickTop="1">
      <c r="B16" s="18" t="e">
        <f>#REF!</f>
        <v>#REF!</v>
      </c>
      <c r="C16" s="35" t="e">
        <f>#REF!</f>
        <v>#REF!</v>
      </c>
      <c r="D16" s="36" t="str">
        <f>$E$6</f>
        <v>エラー</v>
      </c>
      <c r="E16" s="35" t="e">
        <f>#REF!</f>
        <v>#REF!</v>
      </c>
      <c r="F16" s="36" t="str">
        <f>IFERROR(C16*D16*(185-E16)/100,"エラー")</f>
        <v>エラー</v>
      </c>
      <c r="G16" s="35" t="e">
        <f>H16+J16</f>
        <v>#REF!</v>
      </c>
      <c r="H16" s="37" t="e">
        <f>#REF!</f>
        <v>#REF!</v>
      </c>
      <c r="I16" s="29" t="str">
        <f>$E$10</f>
        <v>エラー</v>
      </c>
      <c r="J16" s="37" t="e">
        <f>#REF!</f>
        <v>#REF!</v>
      </c>
      <c r="K16" s="32" t="str">
        <f>$G$10</f>
        <v>エラー</v>
      </c>
      <c r="L16" s="11" t="str">
        <f>IFERROR(H16*I16+J16*K16,"エラー")</f>
        <v>エラー</v>
      </c>
      <c r="M16" s="11" t="str">
        <f>IFERROR(ROUNDDOWN(F16+L16,0),"エラー")</f>
        <v>エラー</v>
      </c>
    </row>
    <row r="17" spans="2:13">
      <c r="B17" s="19" t="e">
        <f>#REF!</f>
        <v>#REF!</v>
      </c>
      <c r="C17" s="35" t="e">
        <f>#REF!</f>
        <v>#REF!</v>
      </c>
      <c r="D17" s="30" t="str">
        <f t="shared" ref="D17:D27" si="0">$E$6</f>
        <v>エラー</v>
      </c>
      <c r="E17" s="38" t="e">
        <f>#REF!</f>
        <v>#REF!</v>
      </c>
      <c r="F17" s="30" t="str">
        <f>IFERROR(C17*D17*(185-E17)/100,"エラー")</f>
        <v>エラー</v>
      </c>
      <c r="G17" s="35" t="e">
        <f t="shared" ref="G17:G27" si="1">H17+J17</f>
        <v>#REF!</v>
      </c>
      <c r="H17" s="35" t="e">
        <f>#REF!</f>
        <v>#REF!</v>
      </c>
      <c r="I17" s="30" t="str">
        <f t="shared" ref="I17:I27" si="2">$E$10</f>
        <v>エラー</v>
      </c>
      <c r="J17" s="38" t="e">
        <f>#REF!</f>
        <v>#REF!</v>
      </c>
      <c r="K17" s="33" t="str">
        <f t="shared" ref="K17:K27" si="3">$G$10</f>
        <v>エラー</v>
      </c>
      <c r="L17" s="11" t="str">
        <f t="shared" ref="L17:L26" si="4">IFERROR(H17*I17+J17*K17,"エラー")</f>
        <v>エラー</v>
      </c>
      <c r="M17" s="11" t="str">
        <f t="shared" ref="M17:M26" si="5">IFERROR(ROUNDDOWN(F17+L17,0),"エラー")</f>
        <v>エラー</v>
      </c>
    </row>
    <row r="18" spans="2:13">
      <c r="B18" s="19" t="e">
        <f>#REF!</f>
        <v>#REF!</v>
      </c>
      <c r="C18" s="35" t="e">
        <f>#REF!</f>
        <v>#REF!</v>
      </c>
      <c r="D18" s="30" t="str">
        <f t="shared" si="0"/>
        <v>エラー</v>
      </c>
      <c r="E18" s="38" t="e">
        <f>#REF!</f>
        <v>#REF!</v>
      </c>
      <c r="F18" s="30" t="str">
        <f t="shared" ref="F18:F26" si="6">IFERROR(C18*D18*(185-E18)/100,"エラー")</f>
        <v>エラー</v>
      </c>
      <c r="G18" s="35" t="e">
        <f t="shared" si="1"/>
        <v>#REF!</v>
      </c>
      <c r="H18" s="35" t="e">
        <f>#REF!</f>
        <v>#REF!</v>
      </c>
      <c r="I18" s="30" t="str">
        <f t="shared" si="2"/>
        <v>エラー</v>
      </c>
      <c r="J18" s="38" t="e">
        <f>#REF!</f>
        <v>#REF!</v>
      </c>
      <c r="K18" s="33" t="str">
        <f t="shared" si="3"/>
        <v>エラー</v>
      </c>
      <c r="L18" s="11" t="str">
        <f t="shared" si="4"/>
        <v>エラー</v>
      </c>
      <c r="M18" s="11" t="str">
        <f t="shared" si="5"/>
        <v>エラー</v>
      </c>
    </row>
    <row r="19" spans="2:13">
      <c r="B19" s="19" t="e">
        <f>#REF!</f>
        <v>#REF!</v>
      </c>
      <c r="C19" s="35" t="e">
        <f>#REF!</f>
        <v>#REF!</v>
      </c>
      <c r="D19" s="30" t="str">
        <f t="shared" si="0"/>
        <v>エラー</v>
      </c>
      <c r="E19" s="38" t="e">
        <f>#REF!</f>
        <v>#REF!</v>
      </c>
      <c r="F19" s="30" t="str">
        <f t="shared" si="6"/>
        <v>エラー</v>
      </c>
      <c r="G19" s="35" t="e">
        <f t="shared" si="1"/>
        <v>#REF!</v>
      </c>
      <c r="H19" s="38" t="e">
        <f>#REF!</f>
        <v>#REF!</v>
      </c>
      <c r="I19" s="30" t="str">
        <f t="shared" si="2"/>
        <v>エラー</v>
      </c>
      <c r="J19" s="35" t="e">
        <f>#REF!</f>
        <v>#REF!</v>
      </c>
      <c r="K19" s="33" t="str">
        <f t="shared" si="3"/>
        <v>エラー</v>
      </c>
      <c r="L19" s="11" t="str">
        <f t="shared" si="4"/>
        <v>エラー</v>
      </c>
      <c r="M19" s="11" t="str">
        <f t="shared" si="5"/>
        <v>エラー</v>
      </c>
    </row>
    <row r="20" spans="2:13">
      <c r="B20" s="19" t="e">
        <f>#REF!</f>
        <v>#REF!</v>
      </c>
      <c r="C20" s="35" t="e">
        <f>#REF!</f>
        <v>#REF!</v>
      </c>
      <c r="D20" s="30" t="str">
        <f t="shared" si="0"/>
        <v>エラー</v>
      </c>
      <c r="E20" s="38" t="e">
        <f>#REF!</f>
        <v>#REF!</v>
      </c>
      <c r="F20" s="30" t="str">
        <f t="shared" si="6"/>
        <v>エラー</v>
      </c>
      <c r="G20" s="35" t="e">
        <f t="shared" si="1"/>
        <v>#REF!</v>
      </c>
      <c r="H20" s="35" t="e">
        <f>#REF!</f>
        <v>#REF!</v>
      </c>
      <c r="I20" s="30" t="str">
        <f t="shared" si="2"/>
        <v>エラー</v>
      </c>
      <c r="J20" s="35" t="e">
        <f>#REF!</f>
        <v>#REF!</v>
      </c>
      <c r="K20" s="33" t="str">
        <f t="shared" si="3"/>
        <v>エラー</v>
      </c>
      <c r="L20" s="11" t="str">
        <f t="shared" si="4"/>
        <v>エラー</v>
      </c>
      <c r="M20" s="11" t="str">
        <f t="shared" si="5"/>
        <v>エラー</v>
      </c>
    </row>
    <row r="21" spans="2:13">
      <c r="B21" s="19" t="e">
        <f>#REF!</f>
        <v>#REF!</v>
      </c>
      <c r="C21" s="35" t="e">
        <f>#REF!</f>
        <v>#REF!</v>
      </c>
      <c r="D21" s="30" t="str">
        <f t="shared" si="0"/>
        <v>エラー</v>
      </c>
      <c r="E21" s="38" t="e">
        <f>#REF!</f>
        <v>#REF!</v>
      </c>
      <c r="F21" s="30" t="str">
        <f t="shared" si="6"/>
        <v>エラー</v>
      </c>
      <c r="G21" s="35" t="e">
        <f t="shared" si="1"/>
        <v>#REF!</v>
      </c>
      <c r="H21" s="35" t="e">
        <f>#REF!</f>
        <v>#REF!</v>
      </c>
      <c r="I21" s="30" t="str">
        <f t="shared" si="2"/>
        <v>エラー</v>
      </c>
      <c r="J21" s="35" t="e">
        <f>#REF!</f>
        <v>#REF!</v>
      </c>
      <c r="K21" s="33" t="str">
        <f t="shared" si="3"/>
        <v>エラー</v>
      </c>
      <c r="L21" s="11" t="str">
        <f t="shared" si="4"/>
        <v>エラー</v>
      </c>
      <c r="M21" s="11" t="str">
        <f t="shared" si="5"/>
        <v>エラー</v>
      </c>
    </row>
    <row r="22" spans="2:13">
      <c r="B22" s="19" t="e">
        <f>#REF!</f>
        <v>#REF!</v>
      </c>
      <c r="C22" s="35" t="e">
        <f>#REF!</f>
        <v>#REF!</v>
      </c>
      <c r="D22" s="30" t="str">
        <f t="shared" si="0"/>
        <v>エラー</v>
      </c>
      <c r="E22" s="38" t="e">
        <f>#REF!</f>
        <v>#REF!</v>
      </c>
      <c r="F22" s="30" t="str">
        <f t="shared" si="6"/>
        <v>エラー</v>
      </c>
      <c r="G22" s="35" t="e">
        <f t="shared" si="1"/>
        <v>#REF!</v>
      </c>
      <c r="H22" s="35" t="e">
        <f>#REF!</f>
        <v>#REF!</v>
      </c>
      <c r="I22" s="30" t="str">
        <f t="shared" si="2"/>
        <v>エラー</v>
      </c>
      <c r="J22" s="35" t="e">
        <f>#REF!</f>
        <v>#REF!</v>
      </c>
      <c r="K22" s="33" t="str">
        <f t="shared" si="3"/>
        <v>エラー</v>
      </c>
      <c r="L22" s="11" t="str">
        <f t="shared" si="4"/>
        <v>エラー</v>
      </c>
      <c r="M22" s="11" t="str">
        <f t="shared" si="5"/>
        <v>エラー</v>
      </c>
    </row>
    <row r="23" spans="2:13">
      <c r="B23" s="19" t="e">
        <f>#REF!</f>
        <v>#REF!</v>
      </c>
      <c r="C23" s="35" t="e">
        <f>#REF!</f>
        <v>#REF!</v>
      </c>
      <c r="D23" s="30" t="str">
        <f t="shared" si="0"/>
        <v>エラー</v>
      </c>
      <c r="E23" s="38" t="e">
        <f>#REF!</f>
        <v>#REF!</v>
      </c>
      <c r="F23" s="30" t="str">
        <f t="shared" si="6"/>
        <v>エラー</v>
      </c>
      <c r="G23" s="35" t="e">
        <f t="shared" si="1"/>
        <v>#REF!</v>
      </c>
      <c r="H23" s="35" t="e">
        <f>#REF!</f>
        <v>#REF!</v>
      </c>
      <c r="I23" s="30" t="str">
        <f t="shared" si="2"/>
        <v>エラー</v>
      </c>
      <c r="J23" s="35" t="e">
        <f>#REF!</f>
        <v>#REF!</v>
      </c>
      <c r="K23" s="33" t="str">
        <f t="shared" si="3"/>
        <v>エラー</v>
      </c>
      <c r="L23" s="11" t="str">
        <f t="shared" si="4"/>
        <v>エラー</v>
      </c>
      <c r="M23" s="11" t="str">
        <f t="shared" si="5"/>
        <v>エラー</v>
      </c>
    </row>
    <row r="24" spans="2:13">
      <c r="B24" s="19" t="e">
        <f>#REF!</f>
        <v>#REF!</v>
      </c>
      <c r="C24" s="35" t="e">
        <f>#REF!</f>
        <v>#REF!</v>
      </c>
      <c r="D24" s="30" t="str">
        <f t="shared" si="0"/>
        <v>エラー</v>
      </c>
      <c r="E24" s="38" t="e">
        <f>#REF!</f>
        <v>#REF!</v>
      </c>
      <c r="F24" s="30" t="str">
        <f t="shared" si="6"/>
        <v>エラー</v>
      </c>
      <c r="G24" s="35" t="e">
        <f t="shared" si="1"/>
        <v>#REF!</v>
      </c>
      <c r="H24" s="35" t="e">
        <f>#REF!</f>
        <v>#REF!</v>
      </c>
      <c r="I24" s="30" t="str">
        <f t="shared" si="2"/>
        <v>エラー</v>
      </c>
      <c r="J24" s="35" t="e">
        <f>#REF!</f>
        <v>#REF!</v>
      </c>
      <c r="K24" s="33" t="str">
        <f t="shared" si="3"/>
        <v>エラー</v>
      </c>
      <c r="L24" s="11" t="str">
        <f t="shared" si="4"/>
        <v>エラー</v>
      </c>
      <c r="M24" s="11" t="str">
        <f t="shared" si="5"/>
        <v>エラー</v>
      </c>
    </row>
    <row r="25" spans="2:13">
      <c r="B25" s="19" t="e">
        <f>#REF!</f>
        <v>#REF!</v>
      </c>
      <c r="C25" s="35" t="e">
        <f>#REF!</f>
        <v>#REF!</v>
      </c>
      <c r="D25" s="30" t="str">
        <f t="shared" si="0"/>
        <v>エラー</v>
      </c>
      <c r="E25" s="38" t="e">
        <f>#REF!</f>
        <v>#REF!</v>
      </c>
      <c r="F25" s="30" t="str">
        <f t="shared" si="6"/>
        <v>エラー</v>
      </c>
      <c r="G25" s="35" t="e">
        <f t="shared" si="1"/>
        <v>#REF!</v>
      </c>
      <c r="H25" s="35" t="e">
        <f>#REF!</f>
        <v>#REF!</v>
      </c>
      <c r="I25" s="30" t="str">
        <f t="shared" si="2"/>
        <v>エラー</v>
      </c>
      <c r="J25" s="35" t="e">
        <f>#REF!</f>
        <v>#REF!</v>
      </c>
      <c r="K25" s="33" t="str">
        <f t="shared" si="3"/>
        <v>エラー</v>
      </c>
      <c r="L25" s="11" t="str">
        <f t="shared" si="4"/>
        <v>エラー</v>
      </c>
      <c r="M25" s="11" t="str">
        <f t="shared" si="5"/>
        <v>エラー</v>
      </c>
    </row>
    <row r="26" spans="2:13">
      <c r="B26" s="19" t="e">
        <f>#REF!</f>
        <v>#REF!</v>
      </c>
      <c r="C26" s="35" t="e">
        <f>#REF!</f>
        <v>#REF!</v>
      </c>
      <c r="D26" s="30" t="str">
        <f t="shared" si="0"/>
        <v>エラー</v>
      </c>
      <c r="E26" s="38" t="e">
        <f>#REF!</f>
        <v>#REF!</v>
      </c>
      <c r="F26" s="30" t="str">
        <f t="shared" si="6"/>
        <v>エラー</v>
      </c>
      <c r="G26" s="35" t="e">
        <f t="shared" si="1"/>
        <v>#REF!</v>
      </c>
      <c r="H26" s="35" t="e">
        <f>#REF!</f>
        <v>#REF!</v>
      </c>
      <c r="I26" s="30" t="str">
        <f t="shared" si="2"/>
        <v>エラー</v>
      </c>
      <c r="J26" s="35" t="e">
        <f>#REF!</f>
        <v>#REF!</v>
      </c>
      <c r="K26" s="33" t="str">
        <f t="shared" si="3"/>
        <v>エラー</v>
      </c>
      <c r="L26" s="11" t="str">
        <f t="shared" si="4"/>
        <v>エラー</v>
      </c>
      <c r="M26" s="11" t="str">
        <f t="shared" si="5"/>
        <v>エラー</v>
      </c>
    </row>
    <row r="27" spans="2:13" ht="14.25" thickBot="1">
      <c r="B27" s="19" t="e">
        <f>#REF!</f>
        <v>#REF!</v>
      </c>
      <c r="C27" s="35" t="e">
        <f>#REF!</f>
        <v>#REF!</v>
      </c>
      <c r="D27" s="39" t="str">
        <f t="shared" si="0"/>
        <v>エラー</v>
      </c>
      <c r="E27" s="40" t="e">
        <f>#REF!</f>
        <v>#REF!</v>
      </c>
      <c r="F27" s="39" t="str">
        <f>IFERROR(C27*D27*(185-E27)/100,"エラー")</f>
        <v>エラー</v>
      </c>
      <c r="G27" s="35" t="e">
        <f t="shared" si="1"/>
        <v>#REF!</v>
      </c>
      <c r="H27" s="41" t="e">
        <f>#REF!</f>
        <v>#REF!</v>
      </c>
      <c r="I27" s="31" t="str">
        <f t="shared" si="2"/>
        <v>エラー</v>
      </c>
      <c r="J27" s="41" t="e">
        <f>#REF!</f>
        <v>#REF!</v>
      </c>
      <c r="K27" s="34" t="str">
        <f t="shared" si="3"/>
        <v>エラー</v>
      </c>
      <c r="L27" s="11" t="str">
        <f>IFERROR(H27*I27+J27*K27,"エラー")</f>
        <v>エラー</v>
      </c>
      <c r="M27" s="11" t="str">
        <f>IFERROR(ROUNDDOWN(F27+L27,0),"エラー")</f>
        <v>エラー</v>
      </c>
    </row>
    <row r="28" spans="2:13" ht="14.25" thickBot="1">
      <c r="B28" s="20" t="s">
        <v>38</v>
      </c>
      <c r="C28" s="168"/>
      <c r="D28" s="168"/>
      <c r="E28" s="169"/>
      <c r="F28" s="21"/>
      <c r="G28" s="4" t="e">
        <f>SUM(G16:G27)</f>
        <v>#REF!</v>
      </c>
      <c r="H28" s="4" t="e">
        <f>SUM(H16:H27)</f>
        <v>#REF!</v>
      </c>
      <c r="I28" s="4"/>
      <c r="J28" s="4" t="e">
        <f>SUM(J16:J27)</f>
        <v>#REF!</v>
      </c>
      <c r="K28" s="4"/>
      <c r="L28" s="12">
        <f>SUM(L16:L27)</f>
        <v>0</v>
      </c>
      <c r="M28" s="13">
        <f>SUM(M16:M27)</f>
        <v>0</v>
      </c>
    </row>
    <row r="30" spans="2:13">
      <c r="B30" s="22" t="s">
        <v>25</v>
      </c>
    </row>
    <row r="31" spans="2:13">
      <c r="B31" s="23" t="s">
        <v>26</v>
      </c>
    </row>
  </sheetData>
  <customSheetViews>
    <customSheetView guid="{150D273C-6074-4F25-9DA0-7DBA9B6573F8}" state="veryHidden">
      <pageMargins left="0.70866141732283472" right="0.70866141732283472" top="0.74803149606299213" bottom="0.74803149606299213" header="0.31496062992125984" footer="0.31496062992125984"/>
      <pageSetup paperSize="9" scale="65" orientation="landscape" r:id="rId1"/>
      <headerFooter>
        <oddFooter>&amp;R明細書&amp;A</oddFooter>
      </headerFooter>
    </customSheetView>
    <customSheetView guid="{328CF63D-A8D6-441C-AA89-15604780E281}" state="veryHidden">
      <pageMargins left="0.70866141732283472" right="0.70866141732283472" top="0.74803149606299213" bottom="0.74803149606299213" header="0.31496062992125984" footer="0.31496062992125984"/>
      <pageSetup paperSize="9" scale="65" orientation="landscape" r:id="rId2"/>
      <headerFooter>
        <oddFooter>&amp;R明細書&amp;A</oddFooter>
      </headerFooter>
    </customSheetView>
    <customSheetView guid="{A64C4DBC-AF55-41A7-9752-2EEB3612F50F}" state="veryHidden">
      <pageMargins left="0.70866141732283472" right="0.70866141732283472" top="0.74803149606299213" bottom="0.74803149606299213" header="0.31496062992125984" footer="0.31496062992125984"/>
      <pageSetup paperSize="9" scale="65" orientation="landscape" r:id="rId3"/>
      <headerFooter>
        <oddFooter>&amp;R明細書&amp;A</oddFooter>
      </headerFooter>
    </customSheetView>
    <customSheetView guid="{401EB87F-531E-4D54-9830-46FFB72E6865}" state="veryHidden">
      <pageMargins left="0.70866141732283472" right="0.70866141732283472" top="0.74803149606299213" bottom="0.74803149606299213" header="0.31496062992125984" footer="0.31496062992125984"/>
      <pageSetup paperSize="9" scale="65" orientation="landscape" r:id="rId4"/>
      <headerFooter>
        <oddFooter>&amp;R明細書&amp;A</oddFooter>
      </headerFooter>
    </customSheetView>
    <customSheetView guid="{1A21C121-AFC4-4F19-A582-E1ACF1BCA877}" state="veryHidden">
      <pageMargins left="0.70866141732283472" right="0.70866141732283472" top="0.74803149606299213" bottom="0.74803149606299213" header="0.31496062992125984" footer="0.31496062992125984"/>
      <pageSetup paperSize="9" scale="65" orientation="landscape" r:id="rId5"/>
      <headerFooter>
        <oddFooter>&amp;R明細書&amp;A</oddFooter>
      </headerFooter>
    </customSheetView>
    <customSheetView guid="{ADE7F7C8-9DC9-4AB8-9236-EF4A163DB19D}" state="veryHidden">
      <pageMargins left="0.70866141732283472" right="0.70866141732283472" top="0.74803149606299213" bottom="0.74803149606299213" header="0.31496062992125984" footer="0.31496062992125984"/>
      <pageSetup paperSize="9" scale="65" orientation="landscape" r:id="rId6"/>
      <headerFooter>
        <oddFooter>&amp;R明細書&amp;A</oddFooter>
      </headerFooter>
    </customSheetView>
    <customSheetView guid="{453934C8-A94C-48FC-85EF-DD68AA17D741}" state="veryHidden">
      <pageMargins left="0.70866141732283472" right="0.70866141732283472" top="0.74803149606299213" bottom="0.74803149606299213" header="0.31496062992125984" footer="0.31496062992125984"/>
      <pageSetup paperSize="9" scale="65" orientation="landscape" r:id="rId7"/>
      <headerFooter>
        <oddFooter>&amp;R明細書&amp;A</oddFooter>
      </headerFooter>
    </customSheetView>
    <customSheetView guid="{3395C38F-A60A-470B-BF59-C3DB10FA2AF7}" state="veryHidden">
      <pageMargins left="0.70866141732283472" right="0.70866141732283472" top="0.74803149606299213" bottom="0.74803149606299213" header="0.31496062992125984" footer="0.31496062992125984"/>
      <pageSetup paperSize="9" scale="65" orientation="landscape" r:id="rId8"/>
      <headerFooter>
        <oddFooter>&amp;R明細書&amp;A</oddFooter>
      </headerFooter>
    </customSheetView>
    <customSheetView guid="{B8F8EA25-8E7E-4F43-957E-DE317380EC8E}" state="veryHidden">
      <pageMargins left="0.70866141732283472" right="0.70866141732283472" top="0.74803149606299213" bottom="0.74803149606299213" header="0.31496062992125984" footer="0.31496062992125984"/>
      <pageSetup paperSize="9" scale="65" orientation="landscape" r:id="rId9"/>
      <headerFooter>
        <oddFooter>&amp;R明細書&amp;A</oddFooter>
      </headerFooter>
    </customSheetView>
    <customSheetView guid="{D8AF4F65-09D2-44BF-BC50-EA4BB2D76D04}" state="veryHidden">
      <pageMargins left="0.70866141732283472" right="0.70866141732283472" top="0.74803149606299213" bottom="0.74803149606299213" header="0.31496062992125984" footer="0.31496062992125984"/>
      <pageSetup paperSize="9" scale="65" orientation="landscape" r:id="rId10"/>
      <headerFooter>
        <oddFooter>&amp;R明細書&amp;A</oddFooter>
      </headerFooter>
    </customSheetView>
    <customSheetView guid="{809C2A40-1FB5-4848-8DEC-E2816A27D6C0}" state="veryHidden">
      <pageMargins left="0.70866141732283472" right="0.70866141732283472" top="0.74803149606299213" bottom="0.74803149606299213" header="0.31496062992125984" footer="0.31496062992125984"/>
      <pageSetup paperSize="9" scale="65" orientation="landscape" r:id="rId11"/>
      <headerFooter>
        <oddFooter>&amp;R明細書&amp;A</oddFooter>
      </headerFooter>
    </customSheetView>
    <customSheetView guid="{A6C4D700-0F50-48E8-93B1-E2F19E4AE254}" state="veryHidden">
      <pageMargins left="0.70866141732283472" right="0.70866141732283472" top="0.74803149606299213" bottom="0.74803149606299213" header="0.31496062992125984" footer="0.31496062992125984"/>
      <pageSetup paperSize="9" scale="65" orientation="landscape" r:id="rId12"/>
      <headerFooter>
        <oddFooter>&amp;R明細書&amp;A</oddFooter>
      </headerFooter>
    </customSheetView>
    <customSheetView guid="{485DAB13-2EFD-4434-8934-99C912360F11}" state="veryHidden">
      <pageMargins left="0.70866141732283472" right="0.70866141732283472" top="0.74803149606299213" bottom="0.74803149606299213" header="0.31496062992125984" footer="0.31496062992125984"/>
      <pageSetup paperSize="9" scale="65" orientation="landscape" r:id="rId13"/>
      <headerFooter>
        <oddFooter>&amp;R明細書&amp;A</oddFooter>
      </headerFooter>
    </customSheetView>
    <customSheetView guid="{86030F1C-C536-42D9-AAFD-885B3A8CC068}" state="veryHidden">
      <pageMargins left="0.70866141732283472" right="0.70866141732283472" top="0.74803149606299213" bottom="0.74803149606299213" header="0.31496062992125984" footer="0.31496062992125984"/>
      <pageSetup paperSize="9" scale="65" orientation="landscape" r:id="rId14"/>
      <headerFooter>
        <oddFooter>&amp;R明細書&amp;A</oddFooter>
      </headerFooter>
    </customSheetView>
    <customSheetView guid="{D2F403C0-5B07-49A5-8955-2F29742EF325}" state="veryHidden">
      <pageMargins left="0.70866141732283472" right="0.70866141732283472" top="0.74803149606299213" bottom="0.74803149606299213" header="0.31496062992125984" footer="0.31496062992125984"/>
      <pageSetup paperSize="9" scale="65" orientation="landscape" r:id="rId15"/>
      <headerFooter>
        <oddFooter>&amp;R明細書&amp;A</oddFooter>
      </headerFooter>
    </customSheetView>
    <customSheetView guid="{501C8704-4380-4439-98AA-DF1A6388F1CD}" state="veryHidden">
      <pageMargins left="0.70866141732283472" right="0.70866141732283472" top="0.74803149606299213" bottom="0.74803149606299213" header="0.31496062992125984" footer="0.31496062992125984"/>
      <pageSetup paperSize="9" scale="65" orientation="landscape" r:id="rId16"/>
      <headerFooter>
        <oddFooter>&amp;R明細書&amp;A</oddFooter>
      </headerFooter>
    </customSheetView>
    <customSheetView guid="{6675A43E-7518-46D0-829E-3AEF964DE1DE}" state="veryHidden">
      <pageMargins left="0.70866141732283472" right="0.70866141732283472" top="0.74803149606299213" bottom="0.74803149606299213" header="0.31496062992125984" footer="0.31496062992125984"/>
      <pageSetup paperSize="9" scale="65" orientation="landscape" r:id="rId17"/>
      <headerFooter>
        <oddFooter>&amp;R明細書&amp;A</oddFooter>
      </headerFooter>
    </customSheetView>
    <customSheetView guid="{96970CFF-1F37-4EB4-AA64-19E54A9127C9}" state="veryHidden">
      <pageMargins left="0.70866141732283472" right="0.70866141732283472" top="0.74803149606299213" bottom="0.74803149606299213" header="0.31496062992125984" footer="0.31496062992125984"/>
      <pageSetup paperSize="9" scale="65" orientation="landscape" r:id="rId18"/>
      <headerFooter>
        <oddFooter>&amp;R明細書&amp;A</oddFooter>
      </headerFooter>
    </customSheetView>
    <customSheetView guid="{F08D70FC-AB09-400D-B01C-F31AA471CFCF}" state="veryHidden">
      <pageMargins left="0.70866141732283472" right="0.70866141732283472" top="0.74803149606299213" bottom="0.74803149606299213" header="0.31496062992125984" footer="0.31496062992125984"/>
      <pageSetup paperSize="9" scale="65" orientation="landscape" r:id="rId19"/>
      <headerFooter>
        <oddFooter>&amp;R明細書&amp;A</oddFooter>
      </headerFooter>
    </customSheetView>
    <customSheetView guid="{F76F533E-1D45-4F2C-A063-262D0B71DC31}" state="veryHidden">
      <pageMargins left="0.70866141732283472" right="0.70866141732283472" top="0.74803149606299213" bottom="0.74803149606299213" header="0.31496062992125984" footer="0.31496062992125984"/>
      <pageSetup paperSize="9" scale="65" orientation="landscape" r:id="rId20"/>
      <headerFooter>
        <oddFooter>&amp;R明細書&amp;A</oddFooter>
      </headerFooter>
    </customSheetView>
    <customSheetView guid="{8E214702-80F3-4A49-93B2-9438089F0B4C}" state="veryHidden">
      <pageMargins left="0.70866141732283472" right="0.70866141732283472" top="0.74803149606299213" bottom="0.74803149606299213" header="0.31496062992125984" footer="0.31496062992125984"/>
      <pageSetup paperSize="9" scale="65" orientation="landscape" r:id="rId21"/>
      <headerFooter>
        <oddFooter>&amp;R明細書&amp;A</oddFooter>
      </headerFooter>
    </customSheetView>
    <customSheetView guid="{EA6C47AC-D393-446E-9D1F-BAB83FFFAA73}" state="veryHidden">
      <pageMargins left="0.70866141732283472" right="0.70866141732283472" top="0.74803149606299213" bottom="0.74803149606299213" header="0.31496062992125984" footer="0.31496062992125984"/>
      <pageSetup paperSize="9" scale="65" orientation="landscape" r:id="rId22"/>
      <headerFooter>
        <oddFooter>&amp;R明細書&amp;A</oddFooter>
      </headerFooter>
    </customSheetView>
    <customSheetView guid="{ED497F3E-3089-4843-8BBE-081E8C55368A}" state="veryHidden">
      <pageMargins left="0.70866141732283472" right="0.70866141732283472" top="0.74803149606299213" bottom="0.74803149606299213" header="0.31496062992125984" footer="0.31496062992125984"/>
      <pageSetup paperSize="9" scale="65" orientation="landscape" r:id="rId23"/>
      <headerFooter>
        <oddFooter>&amp;R明細書&amp;A</oddFooter>
      </headerFooter>
    </customSheetView>
    <customSheetView guid="{98D2D4C4-2ED4-4EBA-ACC6-C58987C1B466}" state="veryHidden">
      <pageMargins left="0.70866141732283472" right="0.70866141732283472" top="0.74803149606299213" bottom="0.74803149606299213" header="0.31496062992125984" footer="0.31496062992125984"/>
      <pageSetup paperSize="9" scale="65" orientation="landscape" r:id="rId24"/>
      <headerFooter>
        <oddFooter>&amp;R明細書&amp;A</oddFooter>
      </headerFooter>
    </customSheetView>
    <customSheetView guid="{A7A0DAE8-91FB-4E0C-848D-AA3CA8D09002}" state="veryHidden">
      <pageMargins left="0.70866141732283472" right="0.70866141732283472" top="0.74803149606299213" bottom="0.74803149606299213" header="0.31496062992125984" footer="0.31496062992125984"/>
      <pageSetup paperSize="9" scale="65" orientation="landscape" r:id="rId25"/>
      <headerFooter>
        <oddFooter>&amp;R明細書&amp;A</oddFooter>
      </headerFooter>
    </customSheetView>
    <customSheetView guid="{6077D57D-4308-4F78-83DD-61FE2356C7F0}" state="veryHidden">
      <pageMargins left="0.70866141732283472" right="0.70866141732283472" top="0.74803149606299213" bottom="0.74803149606299213" header="0.31496062992125984" footer="0.31496062992125984"/>
      <pageSetup paperSize="9" scale="65" orientation="landscape" r:id="rId26"/>
      <headerFooter>
        <oddFooter>&amp;R明細書&amp;A</oddFooter>
      </headerFooter>
    </customSheetView>
    <customSheetView guid="{69D45068-3C17-49E3-BC1D-FB171DB3E2F6}" state="veryHidden">
      <pageMargins left="0.70866141732283472" right="0.70866141732283472" top="0.74803149606299213" bottom="0.74803149606299213" header="0.31496062992125984" footer="0.31496062992125984"/>
      <pageSetup paperSize="9" scale="65" orientation="landscape" r:id="rId27"/>
      <headerFooter>
        <oddFooter>&amp;R明細書&amp;A</oddFooter>
      </headerFooter>
    </customSheetView>
    <customSheetView guid="{FD2C3F51-9CEC-4221-98D9-0B975DB9C5F7}" state="veryHidden">
      <pageMargins left="0.70866141732283472" right="0.70866141732283472" top="0.74803149606299213" bottom="0.74803149606299213" header="0.31496062992125984" footer="0.31496062992125984"/>
      <pageSetup paperSize="9" scale="65" orientation="landscape" r:id="rId28"/>
      <headerFooter>
        <oddFooter>&amp;R明細書&amp;A</oddFooter>
      </headerFooter>
    </customSheetView>
    <customSheetView guid="{A04BEE0C-2B20-4F8B-86BD-27E60A286605}" state="veryHidden">
      <pageMargins left="0.70866141732283472" right="0.70866141732283472" top="0.74803149606299213" bottom="0.74803149606299213" header="0.31496062992125984" footer="0.31496062992125984"/>
      <pageSetup paperSize="9" scale="65" orientation="landscape" r:id="rId29"/>
      <headerFooter>
        <oddFooter>&amp;R明細書&amp;A</oddFooter>
      </headerFooter>
    </customSheetView>
    <customSheetView guid="{16434CAE-35ED-4012-A6E2-EF7D07CB5F4F}" state="veryHidden">
      <pageMargins left="0.70866141732283472" right="0.70866141732283472" top="0.74803149606299213" bottom="0.74803149606299213" header="0.31496062992125984" footer="0.31496062992125984"/>
      <pageSetup paperSize="9" scale="65" orientation="landscape" r:id="rId30"/>
      <headerFooter>
        <oddFooter>&amp;R明細書&amp;A</oddFooter>
      </headerFooter>
    </customSheetView>
    <customSheetView guid="{ACB50A88-D5D9-4A69-B386-D643F791419F}" state="veryHidden">
      <pageMargins left="0.70866141732283472" right="0.70866141732283472" top="0.74803149606299213" bottom="0.74803149606299213" header="0.31496062992125984" footer="0.31496062992125984"/>
      <pageSetup paperSize="9" scale="65" orientation="landscape" r:id="rId31"/>
      <headerFooter>
        <oddFooter>&amp;R明細書&amp;A</oddFooter>
      </headerFooter>
    </customSheetView>
    <customSheetView guid="{8086A2BC-CE83-4BB2-8455-D601131F9A6B}" state="veryHidden">
      <pageMargins left="0.70866141732283472" right="0.70866141732283472" top="0.74803149606299213" bottom="0.74803149606299213" header="0.31496062992125984" footer="0.31496062992125984"/>
      <pageSetup paperSize="9" scale="65" orientation="landscape" r:id="rId32"/>
      <headerFooter>
        <oddFooter>&amp;R明細書&amp;A</oddFooter>
      </headerFooter>
    </customSheetView>
    <customSheetView guid="{ED4B0371-D41F-44F7-B913-0618C1F5123F}" state="veryHidden">
      <pageMargins left="0.70866141732283472" right="0.70866141732283472" top="0.74803149606299213" bottom="0.74803149606299213" header="0.31496062992125984" footer="0.31496062992125984"/>
      <pageSetup paperSize="9" scale="65" orientation="landscape" r:id="rId33"/>
      <headerFooter>
        <oddFooter>&amp;R明細書&amp;A</oddFooter>
      </headerFooter>
    </customSheetView>
    <customSheetView guid="{46A6718E-C30C-4B05-8DBE-A7E0F3DF9FDD}" state="veryHidden">
      <pageMargins left="0.70866141732283472" right="0.70866141732283472" top="0.74803149606299213" bottom="0.74803149606299213" header="0.31496062992125984" footer="0.31496062992125984"/>
      <pageSetup paperSize="9" scale="65" orientation="landscape" r:id="rId34"/>
      <headerFooter>
        <oddFooter>&amp;R明細書&amp;A</oddFooter>
      </headerFooter>
    </customSheetView>
    <customSheetView guid="{891BB0D4-85C2-4E2B-99AB-8BAB272074B2}" state="veryHidden">
      <pageMargins left="0.70866141732283472" right="0.70866141732283472" top="0.74803149606299213" bottom="0.74803149606299213" header="0.31496062992125984" footer="0.31496062992125984"/>
      <pageSetup paperSize="9" scale="65" orientation="landscape" r:id="rId35"/>
      <headerFooter>
        <oddFooter>&amp;R明細書&amp;A</oddFooter>
      </headerFooter>
    </customSheetView>
    <customSheetView guid="{B32CA1E7-7592-422C-AD63-C120B7F1E7A4}" state="veryHidden">
      <pageMargins left="0.70866141732283472" right="0.70866141732283472" top="0.74803149606299213" bottom="0.74803149606299213" header="0.31496062992125984" footer="0.31496062992125984"/>
      <pageSetup paperSize="9" scale="65" orientation="landscape" r:id="rId36"/>
      <headerFooter>
        <oddFooter>&amp;R明細書&amp;A</oddFooter>
      </headerFooter>
    </customSheetView>
    <customSheetView guid="{7A6FDEF1-B726-4545-B834-5E3AFA68FC51}" state="veryHidden">
      <pageMargins left="0.70866141732283472" right="0.70866141732283472" top="0.74803149606299213" bottom="0.74803149606299213" header="0.31496062992125984" footer="0.31496062992125984"/>
      <pageSetup paperSize="9" scale="65" orientation="landscape" r:id="rId37"/>
      <headerFooter>
        <oddFooter>&amp;R明細書&amp;A</oddFooter>
      </headerFooter>
    </customSheetView>
    <customSheetView guid="{2AEAA59D-6E56-4D76-B2A2-0ECC0A65E6F5}" state="veryHidden">
      <pageMargins left="0.70866141732283472" right="0.70866141732283472" top="0.74803149606299213" bottom="0.74803149606299213" header="0.31496062992125984" footer="0.31496062992125984"/>
      <pageSetup paperSize="9" scale="65" orientation="landscape" r:id="rId38"/>
      <headerFooter>
        <oddFooter>&amp;R明細書&amp;A</oddFooter>
      </headerFooter>
    </customSheetView>
    <customSheetView guid="{880BCC24-6B79-42A5-B85C-6FCF559575F0}" state="veryHidden">
      <pageMargins left="0.70866141732283472" right="0.70866141732283472" top="0.74803149606299213" bottom="0.74803149606299213" header="0.31496062992125984" footer="0.31496062992125984"/>
      <pageSetup paperSize="9" scale="65" orientation="landscape" r:id="rId39"/>
      <headerFooter>
        <oddFooter>&amp;R明細書&amp;A</oddFooter>
      </headerFooter>
    </customSheetView>
    <customSheetView guid="{7A3B8195-D7A4-4CF2-978A-46239957169D}" state="veryHidden">
      <pageMargins left="0.70866141732283472" right="0.70866141732283472" top="0.74803149606299213" bottom="0.74803149606299213" header="0.31496062992125984" footer="0.31496062992125984"/>
      <pageSetup paperSize="9" scale="65" orientation="landscape" r:id="rId40"/>
      <headerFooter>
        <oddFooter>&amp;R明細書&amp;A</oddFooter>
      </headerFooter>
    </customSheetView>
    <customSheetView guid="{17D8509D-14AC-4E54-8540-73640C8C6AF5}" state="veryHidden">
      <pageMargins left="0.70866141732283472" right="0.70866141732283472" top="0.74803149606299213" bottom="0.74803149606299213" header="0.31496062992125984" footer="0.31496062992125984"/>
      <pageSetup paperSize="9" scale="65" orientation="landscape" r:id="rId41"/>
      <headerFooter>
        <oddFooter>&amp;R明細書&amp;A</oddFooter>
      </headerFooter>
    </customSheetView>
    <customSheetView guid="{E5F02E27-B62F-49CB-848F-FC6E5064E72D}" state="veryHidden">
      <pageMargins left="0.70866141732283472" right="0.70866141732283472" top="0.74803149606299213" bottom="0.74803149606299213" header="0.31496062992125984" footer="0.31496062992125984"/>
      <pageSetup paperSize="9" scale="65" orientation="landscape" r:id="rId42"/>
      <headerFooter>
        <oddFooter>&amp;R明細書&amp;A</oddFooter>
      </headerFooter>
    </customSheetView>
    <customSheetView guid="{9996723E-ED9B-48D0-AFE4-4DB478DD5F39}" state="veryHidden">
      <pageMargins left="0.70866141732283472" right="0.70866141732283472" top="0.74803149606299213" bottom="0.74803149606299213" header="0.31496062992125984" footer="0.31496062992125984"/>
      <pageSetup paperSize="9" scale="65" orientation="landscape" r:id="rId43"/>
      <headerFooter>
        <oddFooter>&amp;R明細書&amp;A</oddFooter>
      </headerFooter>
    </customSheetView>
    <customSheetView guid="{43B46A51-72F2-4877-A0CF-90094EF2B5EF}" state="veryHidden">
      <pageMargins left="0.70866141732283472" right="0.70866141732283472" top="0.74803149606299213" bottom="0.74803149606299213" header="0.31496062992125984" footer="0.31496062992125984"/>
      <pageSetup paperSize="9" scale="65" orientation="landscape" r:id="rId44"/>
      <headerFooter>
        <oddFooter>&amp;R明細書&amp;A</oddFooter>
      </headerFooter>
    </customSheetView>
    <customSheetView guid="{988449D5-C8F9-4973-B1CD-B93594F79FF9}" state="veryHidden">
      <pageMargins left="0.70866141732283472" right="0.70866141732283472" top="0.74803149606299213" bottom="0.74803149606299213" header="0.31496062992125984" footer="0.31496062992125984"/>
      <pageSetup paperSize="9" scale="65" orientation="landscape" r:id="rId45"/>
      <headerFooter>
        <oddFooter>&amp;R明細書&amp;A</oddFooter>
      </headerFooter>
    </customSheetView>
    <customSheetView guid="{D2ABA276-F307-4940-AC80-438191840046}" state="veryHidden">
      <pageMargins left="0.70866141732283472" right="0.70866141732283472" top="0.74803149606299213" bottom="0.74803149606299213" header="0.31496062992125984" footer="0.31496062992125984"/>
      <pageSetup paperSize="9" scale="65"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65" orientation="landscape" r:id="rId47"/>
  <headerFooter>
    <oddFooter>&amp;R明細書&amp;A</oddFooter>
  </headerFooter>
  <legacyDrawing r:id="rId4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149B-19F3-4284-9B36-6C7B9B8DE02B}">
  <sheetPr codeName="Sheet11">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103</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128</v>
      </c>
      <c r="D16" s="156">
        <f t="shared" ref="D16:D27" si="0">$E$6</f>
        <v>0</v>
      </c>
      <c r="E16" s="157">
        <v>100</v>
      </c>
      <c r="F16" s="156">
        <f>(C16*D16*(185-E16)/100)</f>
        <v>0</v>
      </c>
      <c r="G16" s="158">
        <f>H16+J16</f>
        <v>25100</v>
      </c>
      <c r="H16" s="161">
        <v>25100</v>
      </c>
      <c r="I16" s="159">
        <f t="shared" ref="I16:I27" si="1">$E$10</f>
        <v>0</v>
      </c>
      <c r="J16" s="160"/>
      <c r="K16" s="156">
        <f t="shared" ref="K16:K27" si="2">$G$10</f>
        <v>0</v>
      </c>
      <c r="L16" s="156">
        <f>H16*I16+J16*K16</f>
        <v>0</v>
      </c>
      <c r="M16" s="156">
        <f>ROUNDDOWN(F16+L16,0)</f>
        <v>0</v>
      </c>
    </row>
    <row r="17" spans="2:13">
      <c r="B17" s="19" t="s">
        <v>51</v>
      </c>
      <c r="C17" s="161">
        <v>128</v>
      </c>
      <c r="D17" s="156">
        <f t="shared" si="0"/>
        <v>0</v>
      </c>
      <c r="E17" s="157">
        <v>100</v>
      </c>
      <c r="F17" s="156">
        <f t="shared" ref="F17:F27" si="3">(C17*D17*(185-E17)/100)</f>
        <v>0</v>
      </c>
      <c r="G17" s="158">
        <f t="shared" ref="G17:G27" si="4">H17+J17</f>
        <v>19200</v>
      </c>
      <c r="H17" s="160">
        <v>19200</v>
      </c>
      <c r="I17" s="159">
        <f t="shared" si="1"/>
        <v>0</v>
      </c>
      <c r="J17" s="161"/>
      <c r="K17" s="156">
        <f t="shared" si="2"/>
        <v>0</v>
      </c>
      <c r="L17" s="156">
        <f t="shared" ref="L17:L27" si="5">H17*I17+J17*K17</f>
        <v>0</v>
      </c>
      <c r="M17" s="156">
        <f t="shared" ref="M17:M27" si="6">ROUNDDOWN(F17+L17,0)</f>
        <v>0</v>
      </c>
    </row>
    <row r="18" spans="2:13">
      <c r="B18" s="19" t="s">
        <v>52</v>
      </c>
      <c r="C18" s="161">
        <v>128</v>
      </c>
      <c r="D18" s="156">
        <f t="shared" si="0"/>
        <v>0</v>
      </c>
      <c r="E18" s="157">
        <v>100</v>
      </c>
      <c r="F18" s="156">
        <f t="shared" si="3"/>
        <v>0</v>
      </c>
      <c r="G18" s="158">
        <f t="shared" si="4"/>
        <v>22400</v>
      </c>
      <c r="H18" s="161">
        <v>22400</v>
      </c>
      <c r="I18" s="159">
        <f t="shared" si="1"/>
        <v>0</v>
      </c>
      <c r="J18" s="161"/>
      <c r="K18" s="156">
        <f t="shared" si="2"/>
        <v>0</v>
      </c>
      <c r="L18" s="156">
        <f t="shared" si="5"/>
        <v>0</v>
      </c>
      <c r="M18" s="156">
        <f t="shared" si="6"/>
        <v>0</v>
      </c>
    </row>
    <row r="19" spans="2:13">
      <c r="B19" s="19" t="s">
        <v>53</v>
      </c>
      <c r="C19" s="161">
        <v>128</v>
      </c>
      <c r="D19" s="156">
        <f t="shared" si="0"/>
        <v>0</v>
      </c>
      <c r="E19" s="157">
        <v>100</v>
      </c>
      <c r="F19" s="156">
        <f t="shared" si="3"/>
        <v>0</v>
      </c>
      <c r="G19" s="158">
        <f t="shared" si="4"/>
        <v>16100</v>
      </c>
      <c r="H19" s="161"/>
      <c r="I19" s="159">
        <f t="shared" si="1"/>
        <v>0</v>
      </c>
      <c r="J19" s="161">
        <v>16100</v>
      </c>
      <c r="K19" s="156">
        <f t="shared" si="2"/>
        <v>0</v>
      </c>
      <c r="L19" s="156">
        <f t="shared" si="5"/>
        <v>0</v>
      </c>
      <c r="M19" s="156">
        <f t="shared" si="6"/>
        <v>0</v>
      </c>
    </row>
    <row r="20" spans="2:13">
      <c r="B20" s="19" t="s">
        <v>54</v>
      </c>
      <c r="C20" s="161">
        <v>128</v>
      </c>
      <c r="D20" s="156">
        <f t="shared" si="0"/>
        <v>0</v>
      </c>
      <c r="E20" s="157">
        <v>100</v>
      </c>
      <c r="F20" s="156">
        <f t="shared" si="3"/>
        <v>0</v>
      </c>
      <c r="G20" s="158">
        <f t="shared" si="4"/>
        <v>13600</v>
      </c>
      <c r="H20" s="161"/>
      <c r="I20" s="159">
        <f t="shared" si="1"/>
        <v>0</v>
      </c>
      <c r="J20" s="161">
        <v>13600</v>
      </c>
      <c r="K20" s="156">
        <f t="shared" si="2"/>
        <v>0</v>
      </c>
      <c r="L20" s="156">
        <f t="shared" si="5"/>
        <v>0</v>
      </c>
      <c r="M20" s="156">
        <f t="shared" si="6"/>
        <v>0</v>
      </c>
    </row>
    <row r="21" spans="2:13">
      <c r="B21" s="19" t="s">
        <v>198</v>
      </c>
      <c r="C21" s="161">
        <v>128</v>
      </c>
      <c r="D21" s="156">
        <f t="shared" si="0"/>
        <v>0</v>
      </c>
      <c r="E21" s="157">
        <v>100</v>
      </c>
      <c r="F21" s="156">
        <f t="shared" si="3"/>
        <v>0</v>
      </c>
      <c r="G21" s="158">
        <f t="shared" si="4"/>
        <v>18600</v>
      </c>
      <c r="H21" s="161"/>
      <c r="I21" s="159">
        <f t="shared" si="1"/>
        <v>0</v>
      </c>
      <c r="J21" s="161">
        <v>18600</v>
      </c>
      <c r="K21" s="156">
        <f t="shared" si="2"/>
        <v>0</v>
      </c>
      <c r="L21" s="156">
        <f t="shared" si="5"/>
        <v>0</v>
      </c>
      <c r="M21" s="156">
        <f t="shared" si="6"/>
        <v>0</v>
      </c>
    </row>
    <row r="22" spans="2:13">
      <c r="B22" s="19" t="s">
        <v>221</v>
      </c>
      <c r="C22" s="161">
        <v>128</v>
      </c>
      <c r="D22" s="156">
        <f t="shared" si="0"/>
        <v>0</v>
      </c>
      <c r="E22" s="157">
        <v>100</v>
      </c>
      <c r="F22" s="156">
        <f t="shared" si="3"/>
        <v>0</v>
      </c>
      <c r="G22" s="158">
        <f t="shared" si="4"/>
        <v>22800</v>
      </c>
      <c r="H22" s="161"/>
      <c r="I22" s="159">
        <f t="shared" si="1"/>
        <v>0</v>
      </c>
      <c r="J22" s="161">
        <v>22800</v>
      </c>
      <c r="K22" s="156">
        <f t="shared" si="2"/>
        <v>0</v>
      </c>
      <c r="L22" s="156">
        <f t="shared" si="5"/>
        <v>0</v>
      </c>
      <c r="M22" s="156">
        <f t="shared" si="6"/>
        <v>0</v>
      </c>
    </row>
    <row r="23" spans="2:13">
      <c r="B23" s="19" t="s">
        <v>46</v>
      </c>
      <c r="C23" s="161">
        <v>128</v>
      </c>
      <c r="D23" s="156">
        <f t="shared" si="0"/>
        <v>0</v>
      </c>
      <c r="E23" s="157">
        <v>100</v>
      </c>
      <c r="F23" s="156">
        <f t="shared" si="3"/>
        <v>0</v>
      </c>
      <c r="G23" s="158">
        <f t="shared" si="4"/>
        <v>19300</v>
      </c>
      <c r="H23" s="161"/>
      <c r="I23" s="159">
        <f t="shared" si="1"/>
        <v>0</v>
      </c>
      <c r="J23" s="161">
        <v>19300</v>
      </c>
      <c r="K23" s="156">
        <f t="shared" si="2"/>
        <v>0</v>
      </c>
      <c r="L23" s="156">
        <f t="shared" si="5"/>
        <v>0</v>
      </c>
      <c r="M23" s="156">
        <f t="shared" si="6"/>
        <v>0</v>
      </c>
    </row>
    <row r="24" spans="2:13">
      <c r="B24" s="19" t="s">
        <v>47</v>
      </c>
      <c r="C24" s="161">
        <v>128</v>
      </c>
      <c r="D24" s="156">
        <f t="shared" si="0"/>
        <v>0</v>
      </c>
      <c r="E24" s="157">
        <v>100</v>
      </c>
      <c r="F24" s="156">
        <f t="shared" si="3"/>
        <v>0</v>
      </c>
      <c r="G24" s="158">
        <f t="shared" si="4"/>
        <v>15600</v>
      </c>
      <c r="H24" s="161"/>
      <c r="I24" s="159">
        <f t="shared" si="1"/>
        <v>0</v>
      </c>
      <c r="J24" s="161">
        <v>15600</v>
      </c>
      <c r="K24" s="156">
        <f t="shared" si="2"/>
        <v>0</v>
      </c>
      <c r="L24" s="156">
        <f t="shared" si="5"/>
        <v>0</v>
      </c>
      <c r="M24" s="156">
        <f t="shared" si="6"/>
        <v>0</v>
      </c>
    </row>
    <row r="25" spans="2:13">
      <c r="B25" s="19" t="s">
        <v>48</v>
      </c>
      <c r="C25" s="161">
        <v>128</v>
      </c>
      <c r="D25" s="156">
        <f t="shared" si="0"/>
        <v>0</v>
      </c>
      <c r="E25" s="157">
        <v>100</v>
      </c>
      <c r="F25" s="156">
        <f t="shared" si="3"/>
        <v>0</v>
      </c>
      <c r="G25" s="158">
        <f t="shared" si="4"/>
        <v>13300</v>
      </c>
      <c r="H25" s="160"/>
      <c r="I25" s="159">
        <f t="shared" si="1"/>
        <v>0</v>
      </c>
      <c r="J25" s="160">
        <v>13300</v>
      </c>
      <c r="K25" s="159">
        <f t="shared" si="2"/>
        <v>0</v>
      </c>
      <c r="L25" s="156">
        <f t="shared" si="5"/>
        <v>0</v>
      </c>
      <c r="M25" s="156">
        <f t="shared" si="6"/>
        <v>0</v>
      </c>
    </row>
    <row r="26" spans="2:13">
      <c r="B26" s="19" t="s">
        <v>49</v>
      </c>
      <c r="C26" s="161">
        <v>128</v>
      </c>
      <c r="D26" s="156">
        <f t="shared" si="0"/>
        <v>0</v>
      </c>
      <c r="E26" s="158">
        <v>100</v>
      </c>
      <c r="F26" s="156">
        <f t="shared" si="3"/>
        <v>0</v>
      </c>
      <c r="G26" s="158">
        <f t="shared" si="4"/>
        <v>13600</v>
      </c>
      <c r="H26" s="161"/>
      <c r="I26" s="156">
        <f t="shared" si="1"/>
        <v>0</v>
      </c>
      <c r="J26" s="161">
        <v>13600</v>
      </c>
      <c r="K26" s="156">
        <f t="shared" si="2"/>
        <v>0</v>
      </c>
      <c r="L26" s="156">
        <f t="shared" si="5"/>
        <v>0</v>
      </c>
      <c r="M26" s="156">
        <f t="shared" si="6"/>
        <v>0</v>
      </c>
    </row>
    <row r="27" spans="2:13" ht="14.25" thickBot="1">
      <c r="B27" s="19" t="s">
        <v>50</v>
      </c>
      <c r="C27" s="161">
        <v>128</v>
      </c>
      <c r="D27" s="156">
        <f t="shared" si="0"/>
        <v>0</v>
      </c>
      <c r="E27" s="157">
        <v>100</v>
      </c>
      <c r="F27" s="156">
        <f t="shared" si="3"/>
        <v>0</v>
      </c>
      <c r="G27" s="158">
        <f t="shared" si="4"/>
        <v>16900</v>
      </c>
      <c r="H27" s="161"/>
      <c r="I27" s="159">
        <f t="shared" si="1"/>
        <v>0</v>
      </c>
      <c r="J27" s="160">
        <v>16900</v>
      </c>
      <c r="K27" s="156">
        <f t="shared" si="2"/>
        <v>0</v>
      </c>
      <c r="L27" s="156">
        <f t="shared" si="5"/>
        <v>0</v>
      </c>
      <c r="M27" s="156">
        <f t="shared" si="6"/>
        <v>0</v>
      </c>
    </row>
    <row r="28" spans="2:13" ht="14.25" thickBot="1">
      <c r="B28" s="20" t="s">
        <v>38</v>
      </c>
      <c r="C28" s="168"/>
      <c r="D28" s="168"/>
      <c r="E28" s="169"/>
      <c r="F28" s="21"/>
      <c r="G28" s="4">
        <f>SUM(G16:G27)</f>
        <v>216500</v>
      </c>
      <c r="H28" s="4">
        <f>SUM(H16:H27)</f>
        <v>66700</v>
      </c>
      <c r="I28" s="4"/>
      <c r="J28" s="4">
        <f>SUM(J16:J27)</f>
        <v>149800</v>
      </c>
      <c r="K28" s="4"/>
      <c r="L28" s="4">
        <f>SUM(L16:L27)</f>
        <v>0</v>
      </c>
      <c r="M28" s="4">
        <f>SUM(M16:M27)</f>
        <v>0</v>
      </c>
    </row>
    <row r="29" spans="2:13" hidden="1">
      <c r="B29" s="24"/>
      <c r="C29" s="66">
        <f>MAX(C21:C27)</f>
        <v>128</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唐津西高等学校</v>
      </c>
      <c r="C35" s="54">
        <f>MAX(C26:C27)</f>
        <v>128</v>
      </c>
      <c r="D35" s="55">
        <f>MAX(D26:D27)</f>
        <v>0</v>
      </c>
      <c r="E35" s="54">
        <f>MAX(E26:E27)</f>
        <v>100</v>
      </c>
      <c r="F35" s="56">
        <f>C35*D35*(185-E35)/100*12</f>
        <v>0</v>
      </c>
      <c r="G35" s="57">
        <f>G28</f>
        <v>216500</v>
      </c>
      <c r="H35" s="57">
        <f>H28</f>
        <v>66700</v>
      </c>
      <c r="I35" s="55">
        <f>MAX(I26:I27)</f>
        <v>0</v>
      </c>
      <c r="J35" s="57">
        <f>J28</f>
        <v>149800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M5" sqref="M5"/>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M5" sqref="M5"/>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M5" sqref="M5"/>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M5" sqref="M5"/>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M5" sqref="M5"/>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M5" sqref="M5"/>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showPageBreaks="1" fitToPage="1" hiddenRows="1" topLeftCell="A6">
      <selection activeCell="J31" sqref="J31"/>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33FF-F904-4B30-885C-B68A2A1F0F61}">
  <sheetPr codeName="Sheet12">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104</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258</v>
      </c>
      <c r="D16" s="156">
        <f t="shared" ref="D16:D27" si="0">$E$6</f>
        <v>0</v>
      </c>
      <c r="E16" s="157">
        <v>100</v>
      </c>
      <c r="F16" s="156">
        <f>(C16*D16*(185-E16)/100)</f>
        <v>0</v>
      </c>
      <c r="G16" s="158">
        <f>H16+J16</f>
        <v>55500</v>
      </c>
      <c r="H16" s="161">
        <v>55500</v>
      </c>
      <c r="I16" s="159">
        <f t="shared" ref="I16:I27" si="1">$E$10</f>
        <v>0</v>
      </c>
      <c r="J16" s="160"/>
      <c r="K16" s="156">
        <f t="shared" ref="K16:K27" si="2">$G$10</f>
        <v>0</v>
      </c>
      <c r="L16" s="156">
        <f>H16*I16+J16*K16</f>
        <v>0</v>
      </c>
      <c r="M16" s="156">
        <f>ROUNDDOWN(F16+L16,0)</f>
        <v>0</v>
      </c>
    </row>
    <row r="17" spans="2:13">
      <c r="B17" s="19" t="s">
        <v>51</v>
      </c>
      <c r="C17" s="161">
        <v>258</v>
      </c>
      <c r="D17" s="156">
        <f t="shared" si="0"/>
        <v>0</v>
      </c>
      <c r="E17" s="157">
        <v>100</v>
      </c>
      <c r="F17" s="156">
        <f t="shared" ref="F17:F27" si="3">(C17*D17*(185-E17)/100)</f>
        <v>0</v>
      </c>
      <c r="G17" s="158">
        <f t="shared" ref="G17:G27" si="4">H17+J17</f>
        <v>35800</v>
      </c>
      <c r="H17" s="160">
        <v>35800</v>
      </c>
      <c r="I17" s="159">
        <f t="shared" si="1"/>
        <v>0</v>
      </c>
      <c r="J17" s="161"/>
      <c r="K17" s="156">
        <f t="shared" si="2"/>
        <v>0</v>
      </c>
      <c r="L17" s="156">
        <f t="shared" ref="L17:L27" si="5">H17*I17+J17*K17</f>
        <v>0</v>
      </c>
      <c r="M17" s="156">
        <f t="shared" ref="M17:M27" si="6">ROUNDDOWN(F17+L17,0)</f>
        <v>0</v>
      </c>
    </row>
    <row r="18" spans="2:13">
      <c r="B18" s="19" t="s">
        <v>52</v>
      </c>
      <c r="C18" s="161">
        <v>258</v>
      </c>
      <c r="D18" s="156">
        <f t="shared" si="0"/>
        <v>0</v>
      </c>
      <c r="E18" s="157">
        <v>100</v>
      </c>
      <c r="F18" s="156">
        <f t="shared" si="3"/>
        <v>0</v>
      </c>
      <c r="G18" s="158">
        <f t="shared" si="4"/>
        <v>46600</v>
      </c>
      <c r="H18" s="161">
        <v>46600</v>
      </c>
      <c r="I18" s="159">
        <f t="shared" si="1"/>
        <v>0</v>
      </c>
      <c r="J18" s="161"/>
      <c r="K18" s="156">
        <f t="shared" si="2"/>
        <v>0</v>
      </c>
      <c r="L18" s="156">
        <f t="shared" si="5"/>
        <v>0</v>
      </c>
      <c r="M18" s="156">
        <f t="shared" si="6"/>
        <v>0</v>
      </c>
    </row>
    <row r="19" spans="2:13">
      <c r="B19" s="19" t="s">
        <v>53</v>
      </c>
      <c r="C19" s="161">
        <v>258</v>
      </c>
      <c r="D19" s="156">
        <f t="shared" si="0"/>
        <v>0</v>
      </c>
      <c r="E19" s="157">
        <v>100</v>
      </c>
      <c r="F19" s="156">
        <f t="shared" si="3"/>
        <v>0</v>
      </c>
      <c r="G19" s="158">
        <f t="shared" si="4"/>
        <v>33600</v>
      </c>
      <c r="H19" s="161"/>
      <c r="I19" s="159">
        <f t="shared" si="1"/>
        <v>0</v>
      </c>
      <c r="J19" s="161">
        <v>33600</v>
      </c>
      <c r="K19" s="156">
        <f t="shared" si="2"/>
        <v>0</v>
      </c>
      <c r="L19" s="156">
        <f t="shared" si="5"/>
        <v>0</v>
      </c>
      <c r="M19" s="156">
        <f t="shared" si="6"/>
        <v>0</v>
      </c>
    </row>
    <row r="20" spans="2:13">
      <c r="B20" s="19" t="s">
        <v>54</v>
      </c>
      <c r="C20" s="161">
        <v>258</v>
      </c>
      <c r="D20" s="156">
        <f t="shared" si="0"/>
        <v>0</v>
      </c>
      <c r="E20" s="157">
        <v>100</v>
      </c>
      <c r="F20" s="156">
        <f t="shared" si="3"/>
        <v>0</v>
      </c>
      <c r="G20" s="158">
        <f t="shared" si="4"/>
        <v>22700</v>
      </c>
      <c r="H20" s="161"/>
      <c r="I20" s="159">
        <f t="shared" si="1"/>
        <v>0</v>
      </c>
      <c r="J20" s="161">
        <v>22700</v>
      </c>
      <c r="K20" s="156">
        <f t="shared" si="2"/>
        <v>0</v>
      </c>
      <c r="L20" s="156">
        <f t="shared" si="5"/>
        <v>0</v>
      </c>
      <c r="M20" s="156">
        <f t="shared" si="6"/>
        <v>0</v>
      </c>
    </row>
    <row r="21" spans="2:13">
      <c r="B21" s="19" t="s">
        <v>198</v>
      </c>
      <c r="C21" s="161">
        <v>258</v>
      </c>
      <c r="D21" s="156">
        <f t="shared" si="0"/>
        <v>0</v>
      </c>
      <c r="E21" s="157">
        <v>100</v>
      </c>
      <c r="F21" s="156">
        <f t="shared" si="3"/>
        <v>0</v>
      </c>
      <c r="G21" s="158">
        <f t="shared" si="4"/>
        <v>28800</v>
      </c>
      <c r="H21" s="161"/>
      <c r="I21" s="159">
        <f t="shared" si="1"/>
        <v>0</v>
      </c>
      <c r="J21" s="161">
        <v>28800</v>
      </c>
      <c r="K21" s="156">
        <f t="shared" si="2"/>
        <v>0</v>
      </c>
      <c r="L21" s="156">
        <f t="shared" si="5"/>
        <v>0</v>
      </c>
      <c r="M21" s="156">
        <f t="shared" si="6"/>
        <v>0</v>
      </c>
    </row>
    <row r="22" spans="2:13">
      <c r="B22" s="19" t="s">
        <v>221</v>
      </c>
      <c r="C22" s="161">
        <v>258</v>
      </c>
      <c r="D22" s="156">
        <f t="shared" si="0"/>
        <v>0</v>
      </c>
      <c r="E22" s="157">
        <v>100</v>
      </c>
      <c r="F22" s="156">
        <f t="shared" si="3"/>
        <v>0</v>
      </c>
      <c r="G22" s="158">
        <f t="shared" si="4"/>
        <v>39500</v>
      </c>
      <c r="H22" s="161"/>
      <c r="I22" s="159">
        <f t="shared" si="1"/>
        <v>0</v>
      </c>
      <c r="J22" s="161">
        <v>39500</v>
      </c>
      <c r="K22" s="156">
        <f t="shared" si="2"/>
        <v>0</v>
      </c>
      <c r="L22" s="156">
        <f t="shared" si="5"/>
        <v>0</v>
      </c>
      <c r="M22" s="156">
        <f t="shared" si="6"/>
        <v>0</v>
      </c>
    </row>
    <row r="23" spans="2:13">
      <c r="B23" s="19" t="s">
        <v>46</v>
      </c>
      <c r="C23" s="161">
        <v>258</v>
      </c>
      <c r="D23" s="156">
        <f t="shared" si="0"/>
        <v>0</v>
      </c>
      <c r="E23" s="157">
        <v>100</v>
      </c>
      <c r="F23" s="156">
        <f t="shared" si="3"/>
        <v>0</v>
      </c>
      <c r="G23" s="158">
        <f t="shared" si="4"/>
        <v>38800</v>
      </c>
      <c r="H23" s="161"/>
      <c r="I23" s="159">
        <f t="shared" si="1"/>
        <v>0</v>
      </c>
      <c r="J23" s="161">
        <v>38800</v>
      </c>
      <c r="K23" s="156">
        <f t="shared" si="2"/>
        <v>0</v>
      </c>
      <c r="L23" s="156">
        <f t="shared" si="5"/>
        <v>0</v>
      </c>
      <c r="M23" s="156">
        <f t="shared" si="6"/>
        <v>0</v>
      </c>
    </row>
    <row r="24" spans="2:13">
      <c r="B24" s="19" t="s">
        <v>47</v>
      </c>
      <c r="C24" s="161">
        <v>258</v>
      </c>
      <c r="D24" s="156">
        <f t="shared" si="0"/>
        <v>0</v>
      </c>
      <c r="E24" s="157">
        <v>100</v>
      </c>
      <c r="F24" s="156">
        <f t="shared" si="3"/>
        <v>0</v>
      </c>
      <c r="G24" s="158">
        <f t="shared" si="4"/>
        <v>27900</v>
      </c>
      <c r="H24" s="161"/>
      <c r="I24" s="159">
        <f t="shared" si="1"/>
        <v>0</v>
      </c>
      <c r="J24" s="161">
        <v>27900</v>
      </c>
      <c r="K24" s="156">
        <f t="shared" si="2"/>
        <v>0</v>
      </c>
      <c r="L24" s="156">
        <f t="shared" si="5"/>
        <v>0</v>
      </c>
      <c r="M24" s="156">
        <f t="shared" si="6"/>
        <v>0</v>
      </c>
    </row>
    <row r="25" spans="2:13">
      <c r="B25" s="19" t="s">
        <v>48</v>
      </c>
      <c r="C25" s="161">
        <v>258</v>
      </c>
      <c r="D25" s="156">
        <f t="shared" si="0"/>
        <v>0</v>
      </c>
      <c r="E25" s="157">
        <v>100</v>
      </c>
      <c r="F25" s="156">
        <f t="shared" si="3"/>
        <v>0</v>
      </c>
      <c r="G25" s="158">
        <f t="shared" si="4"/>
        <v>23500</v>
      </c>
      <c r="H25" s="160"/>
      <c r="I25" s="159">
        <f t="shared" si="1"/>
        <v>0</v>
      </c>
      <c r="J25" s="160">
        <v>23500</v>
      </c>
      <c r="K25" s="159">
        <f t="shared" si="2"/>
        <v>0</v>
      </c>
      <c r="L25" s="156">
        <f t="shared" si="5"/>
        <v>0</v>
      </c>
      <c r="M25" s="156">
        <f t="shared" si="6"/>
        <v>0</v>
      </c>
    </row>
    <row r="26" spans="2:13">
      <c r="B26" s="19" t="s">
        <v>49</v>
      </c>
      <c r="C26" s="161">
        <v>258</v>
      </c>
      <c r="D26" s="156">
        <f t="shared" si="0"/>
        <v>0</v>
      </c>
      <c r="E26" s="158">
        <v>100</v>
      </c>
      <c r="F26" s="156">
        <f t="shared" si="3"/>
        <v>0</v>
      </c>
      <c r="G26" s="158">
        <f t="shared" si="4"/>
        <v>26500</v>
      </c>
      <c r="H26" s="161"/>
      <c r="I26" s="156">
        <f t="shared" si="1"/>
        <v>0</v>
      </c>
      <c r="J26" s="161">
        <v>26500</v>
      </c>
      <c r="K26" s="156">
        <f t="shared" si="2"/>
        <v>0</v>
      </c>
      <c r="L26" s="156">
        <f t="shared" si="5"/>
        <v>0</v>
      </c>
      <c r="M26" s="156">
        <f t="shared" si="6"/>
        <v>0</v>
      </c>
    </row>
    <row r="27" spans="2:13" ht="14.25" thickBot="1">
      <c r="B27" s="19" t="s">
        <v>50</v>
      </c>
      <c r="C27" s="161">
        <v>258</v>
      </c>
      <c r="D27" s="156">
        <f t="shared" si="0"/>
        <v>0</v>
      </c>
      <c r="E27" s="157">
        <v>100</v>
      </c>
      <c r="F27" s="156">
        <f t="shared" si="3"/>
        <v>0</v>
      </c>
      <c r="G27" s="158">
        <f t="shared" si="4"/>
        <v>33300</v>
      </c>
      <c r="H27" s="161"/>
      <c r="I27" s="159">
        <f t="shared" si="1"/>
        <v>0</v>
      </c>
      <c r="J27" s="160">
        <v>33300</v>
      </c>
      <c r="K27" s="156">
        <f t="shared" si="2"/>
        <v>0</v>
      </c>
      <c r="L27" s="156">
        <f t="shared" si="5"/>
        <v>0</v>
      </c>
      <c r="M27" s="156">
        <f t="shared" si="6"/>
        <v>0</v>
      </c>
    </row>
    <row r="28" spans="2:13" ht="14.25" thickBot="1">
      <c r="B28" s="20" t="s">
        <v>38</v>
      </c>
      <c r="C28" s="168"/>
      <c r="D28" s="168"/>
      <c r="E28" s="169"/>
      <c r="F28" s="21"/>
      <c r="G28" s="4">
        <f>SUM(G16:G27)</f>
        <v>412500</v>
      </c>
      <c r="H28" s="4">
        <f>SUM(H16:H27)</f>
        <v>137900</v>
      </c>
      <c r="I28" s="4"/>
      <c r="J28" s="4">
        <f>SUM(J16:J27)</f>
        <v>274600</v>
      </c>
      <c r="K28" s="4"/>
      <c r="L28" s="4">
        <f>SUM(L16:L27)</f>
        <v>0</v>
      </c>
      <c r="M28" s="4">
        <f>SUM(M16:M27)</f>
        <v>0</v>
      </c>
    </row>
    <row r="29" spans="2:13" hidden="1">
      <c r="B29" s="24"/>
      <c r="C29" s="66">
        <f>MAX(C21:C27)</f>
        <v>258</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鳥栖高等学校・香楠中学校</v>
      </c>
      <c r="C35" s="54">
        <f>MAX(C26:C27)</f>
        <v>258</v>
      </c>
      <c r="D35" s="55">
        <f>MAX(D26:D27)</f>
        <v>0</v>
      </c>
      <c r="E35" s="54">
        <f>MAX(E26:E27)</f>
        <v>100</v>
      </c>
      <c r="F35" s="56">
        <f>C35*D35*(185-E35)/100*12</f>
        <v>0</v>
      </c>
      <c r="G35" s="57">
        <f>G28</f>
        <v>412500</v>
      </c>
      <c r="H35" s="57">
        <f>H28</f>
        <v>137900</v>
      </c>
      <c r="I35" s="55">
        <f>MAX(I26:I27)</f>
        <v>0</v>
      </c>
      <c r="J35" s="57">
        <f>J28</f>
        <v>274600</v>
      </c>
      <c r="K35" s="55">
        <f>MAX(K26:K27)</f>
        <v>0</v>
      </c>
      <c r="L35" s="56">
        <f>H35*I35+J35*K35</f>
        <v>0</v>
      </c>
      <c r="M35" s="58">
        <f>ROUNDDOWN((F35+L35),0)</f>
        <v>0</v>
      </c>
    </row>
  </sheetData>
  <customSheetViews>
    <customSheetView guid="{150D273C-6074-4F25-9DA0-7DBA9B6573F8}"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L38" sqref="L3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259A3-4023-4297-B1DE-38C3294F060B}">
  <sheetPr codeName="Sheet14">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105</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135</v>
      </c>
      <c r="D16" s="156">
        <f t="shared" ref="D16:D27" si="0">$E$6</f>
        <v>0</v>
      </c>
      <c r="E16" s="157">
        <v>100</v>
      </c>
      <c r="F16" s="156">
        <f>(C16*D16*(185-E16)/100)</f>
        <v>0</v>
      </c>
      <c r="G16" s="158">
        <f>H16+J16</f>
        <v>28400</v>
      </c>
      <c r="H16" s="161">
        <v>28400</v>
      </c>
      <c r="I16" s="159">
        <f t="shared" ref="I16:I27" si="1">$E$10</f>
        <v>0</v>
      </c>
      <c r="J16" s="160"/>
      <c r="K16" s="156">
        <f t="shared" ref="K16:K27" si="2">$G$10</f>
        <v>0</v>
      </c>
      <c r="L16" s="156">
        <f>H16*I16+J16*K16</f>
        <v>0</v>
      </c>
      <c r="M16" s="156">
        <f>ROUNDDOWN(F16+L16,0)</f>
        <v>0</v>
      </c>
    </row>
    <row r="17" spans="2:13">
      <c r="B17" s="19" t="s">
        <v>51</v>
      </c>
      <c r="C17" s="161">
        <v>135</v>
      </c>
      <c r="D17" s="156">
        <f t="shared" si="0"/>
        <v>0</v>
      </c>
      <c r="E17" s="157">
        <v>100</v>
      </c>
      <c r="F17" s="156">
        <f t="shared" ref="F17:F27" si="3">(C17*D17*(185-E17)/100)</f>
        <v>0</v>
      </c>
      <c r="G17" s="158">
        <f t="shared" ref="G17:G27" si="4">H17+J17</f>
        <v>22100</v>
      </c>
      <c r="H17" s="160">
        <v>22100</v>
      </c>
      <c r="I17" s="159">
        <f t="shared" si="1"/>
        <v>0</v>
      </c>
      <c r="J17" s="161"/>
      <c r="K17" s="156">
        <f t="shared" si="2"/>
        <v>0</v>
      </c>
      <c r="L17" s="156">
        <f t="shared" ref="L17:L27" si="5">H17*I17+J17*K17</f>
        <v>0</v>
      </c>
      <c r="M17" s="156">
        <f t="shared" ref="M17:M27" si="6">ROUNDDOWN(F17+L17,0)</f>
        <v>0</v>
      </c>
    </row>
    <row r="18" spans="2:13">
      <c r="B18" s="19" t="s">
        <v>52</v>
      </c>
      <c r="C18" s="161">
        <v>135</v>
      </c>
      <c r="D18" s="156">
        <f t="shared" si="0"/>
        <v>0</v>
      </c>
      <c r="E18" s="157">
        <v>100</v>
      </c>
      <c r="F18" s="156">
        <f t="shared" si="3"/>
        <v>0</v>
      </c>
      <c r="G18" s="158">
        <f t="shared" si="4"/>
        <v>24300</v>
      </c>
      <c r="H18" s="161">
        <v>24300</v>
      </c>
      <c r="I18" s="159">
        <f t="shared" si="1"/>
        <v>0</v>
      </c>
      <c r="J18" s="161"/>
      <c r="K18" s="156">
        <f t="shared" si="2"/>
        <v>0</v>
      </c>
      <c r="L18" s="156">
        <f t="shared" si="5"/>
        <v>0</v>
      </c>
      <c r="M18" s="156">
        <f t="shared" si="6"/>
        <v>0</v>
      </c>
    </row>
    <row r="19" spans="2:13">
      <c r="B19" s="19" t="s">
        <v>53</v>
      </c>
      <c r="C19" s="161">
        <v>135</v>
      </c>
      <c r="D19" s="156">
        <f t="shared" si="0"/>
        <v>0</v>
      </c>
      <c r="E19" s="157">
        <v>100</v>
      </c>
      <c r="F19" s="156">
        <f t="shared" si="3"/>
        <v>0</v>
      </c>
      <c r="G19" s="158">
        <f t="shared" si="4"/>
        <v>18900</v>
      </c>
      <c r="H19" s="161"/>
      <c r="I19" s="159">
        <f t="shared" si="1"/>
        <v>0</v>
      </c>
      <c r="J19" s="161">
        <v>18900</v>
      </c>
      <c r="K19" s="156">
        <f t="shared" si="2"/>
        <v>0</v>
      </c>
      <c r="L19" s="156">
        <f t="shared" si="5"/>
        <v>0</v>
      </c>
      <c r="M19" s="156">
        <f t="shared" si="6"/>
        <v>0</v>
      </c>
    </row>
    <row r="20" spans="2:13">
      <c r="B20" s="19" t="s">
        <v>54</v>
      </c>
      <c r="C20" s="161">
        <v>135</v>
      </c>
      <c r="D20" s="156">
        <f t="shared" si="0"/>
        <v>0</v>
      </c>
      <c r="E20" s="157">
        <v>100</v>
      </c>
      <c r="F20" s="156">
        <f t="shared" si="3"/>
        <v>0</v>
      </c>
      <c r="G20" s="158">
        <f t="shared" si="4"/>
        <v>14800</v>
      </c>
      <c r="H20" s="161"/>
      <c r="I20" s="159">
        <f t="shared" si="1"/>
        <v>0</v>
      </c>
      <c r="J20" s="161">
        <v>14800</v>
      </c>
      <c r="K20" s="156">
        <f t="shared" si="2"/>
        <v>0</v>
      </c>
      <c r="L20" s="156">
        <f t="shared" si="5"/>
        <v>0</v>
      </c>
      <c r="M20" s="156">
        <f t="shared" si="6"/>
        <v>0</v>
      </c>
    </row>
    <row r="21" spans="2:13">
      <c r="B21" s="19" t="s">
        <v>198</v>
      </c>
      <c r="C21" s="161">
        <v>135</v>
      </c>
      <c r="D21" s="156">
        <f t="shared" si="0"/>
        <v>0</v>
      </c>
      <c r="E21" s="157">
        <v>100</v>
      </c>
      <c r="F21" s="156">
        <f t="shared" si="3"/>
        <v>0</v>
      </c>
      <c r="G21" s="158">
        <f t="shared" si="4"/>
        <v>18200</v>
      </c>
      <c r="H21" s="161"/>
      <c r="I21" s="159">
        <f t="shared" si="1"/>
        <v>0</v>
      </c>
      <c r="J21" s="161">
        <v>18200</v>
      </c>
      <c r="K21" s="156">
        <f t="shared" si="2"/>
        <v>0</v>
      </c>
      <c r="L21" s="156">
        <f t="shared" si="5"/>
        <v>0</v>
      </c>
      <c r="M21" s="156">
        <f t="shared" si="6"/>
        <v>0</v>
      </c>
    </row>
    <row r="22" spans="2:13">
      <c r="B22" s="19" t="s">
        <v>221</v>
      </c>
      <c r="C22" s="161">
        <v>135</v>
      </c>
      <c r="D22" s="156">
        <f t="shared" si="0"/>
        <v>0</v>
      </c>
      <c r="E22" s="157">
        <v>100</v>
      </c>
      <c r="F22" s="156">
        <f t="shared" si="3"/>
        <v>0</v>
      </c>
      <c r="G22" s="158">
        <f t="shared" si="4"/>
        <v>23300</v>
      </c>
      <c r="H22" s="161"/>
      <c r="I22" s="159">
        <f t="shared" si="1"/>
        <v>0</v>
      </c>
      <c r="J22" s="161">
        <v>23300</v>
      </c>
      <c r="K22" s="156">
        <f t="shared" si="2"/>
        <v>0</v>
      </c>
      <c r="L22" s="156">
        <f t="shared" si="5"/>
        <v>0</v>
      </c>
      <c r="M22" s="156">
        <f t="shared" si="6"/>
        <v>0</v>
      </c>
    </row>
    <row r="23" spans="2:13">
      <c r="B23" s="19" t="s">
        <v>46</v>
      </c>
      <c r="C23" s="161">
        <v>135</v>
      </c>
      <c r="D23" s="156">
        <f t="shared" si="0"/>
        <v>0</v>
      </c>
      <c r="E23" s="157">
        <v>100</v>
      </c>
      <c r="F23" s="156">
        <f t="shared" si="3"/>
        <v>0</v>
      </c>
      <c r="G23" s="158">
        <f t="shared" si="4"/>
        <v>20200</v>
      </c>
      <c r="H23" s="161"/>
      <c r="I23" s="159">
        <f t="shared" si="1"/>
        <v>0</v>
      </c>
      <c r="J23" s="161">
        <v>20200</v>
      </c>
      <c r="K23" s="156">
        <f t="shared" si="2"/>
        <v>0</v>
      </c>
      <c r="L23" s="156">
        <f t="shared" si="5"/>
        <v>0</v>
      </c>
      <c r="M23" s="156">
        <f t="shared" si="6"/>
        <v>0</v>
      </c>
    </row>
    <row r="24" spans="2:13">
      <c r="B24" s="19" t="s">
        <v>47</v>
      </c>
      <c r="C24" s="161">
        <v>135</v>
      </c>
      <c r="D24" s="156">
        <f t="shared" si="0"/>
        <v>0</v>
      </c>
      <c r="E24" s="157">
        <v>100</v>
      </c>
      <c r="F24" s="156">
        <f t="shared" si="3"/>
        <v>0</v>
      </c>
      <c r="G24" s="158">
        <f t="shared" si="4"/>
        <v>15400</v>
      </c>
      <c r="H24" s="161"/>
      <c r="I24" s="159">
        <f t="shared" si="1"/>
        <v>0</v>
      </c>
      <c r="J24" s="161">
        <v>15400</v>
      </c>
      <c r="K24" s="156">
        <f t="shared" si="2"/>
        <v>0</v>
      </c>
      <c r="L24" s="156">
        <f t="shared" si="5"/>
        <v>0</v>
      </c>
      <c r="M24" s="156">
        <f t="shared" si="6"/>
        <v>0</v>
      </c>
    </row>
    <row r="25" spans="2:13">
      <c r="B25" s="19" t="s">
        <v>48</v>
      </c>
      <c r="C25" s="161">
        <v>135</v>
      </c>
      <c r="D25" s="156">
        <f t="shared" si="0"/>
        <v>0</v>
      </c>
      <c r="E25" s="157">
        <v>100</v>
      </c>
      <c r="F25" s="156">
        <f t="shared" si="3"/>
        <v>0</v>
      </c>
      <c r="G25" s="158">
        <f t="shared" si="4"/>
        <v>14000</v>
      </c>
      <c r="H25" s="160"/>
      <c r="I25" s="159">
        <f t="shared" si="1"/>
        <v>0</v>
      </c>
      <c r="J25" s="160">
        <v>14000</v>
      </c>
      <c r="K25" s="159">
        <f t="shared" si="2"/>
        <v>0</v>
      </c>
      <c r="L25" s="156">
        <f t="shared" si="5"/>
        <v>0</v>
      </c>
      <c r="M25" s="156">
        <f t="shared" si="6"/>
        <v>0</v>
      </c>
    </row>
    <row r="26" spans="2:13">
      <c r="B26" s="19" t="s">
        <v>49</v>
      </c>
      <c r="C26" s="161">
        <v>135</v>
      </c>
      <c r="D26" s="156">
        <f t="shared" si="0"/>
        <v>0</v>
      </c>
      <c r="E26" s="158">
        <v>100</v>
      </c>
      <c r="F26" s="156">
        <f t="shared" si="3"/>
        <v>0</v>
      </c>
      <c r="G26" s="158">
        <f t="shared" si="4"/>
        <v>14700</v>
      </c>
      <c r="H26" s="161"/>
      <c r="I26" s="156">
        <f t="shared" si="1"/>
        <v>0</v>
      </c>
      <c r="J26" s="161">
        <v>14700</v>
      </c>
      <c r="K26" s="156">
        <f t="shared" si="2"/>
        <v>0</v>
      </c>
      <c r="L26" s="156">
        <f t="shared" si="5"/>
        <v>0</v>
      </c>
      <c r="M26" s="156">
        <f t="shared" si="6"/>
        <v>0</v>
      </c>
    </row>
    <row r="27" spans="2:13" ht="14.25" thickBot="1">
      <c r="B27" s="19" t="s">
        <v>50</v>
      </c>
      <c r="C27" s="161">
        <v>135</v>
      </c>
      <c r="D27" s="156">
        <f t="shared" si="0"/>
        <v>0</v>
      </c>
      <c r="E27" s="157">
        <v>100</v>
      </c>
      <c r="F27" s="156">
        <f t="shared" si="3"/>
        <v>0</v>
      </c>
      <c r="G27" s="158">
        <f t="shared" si="4"/>
        <v>17400</v>
      </c>
      <c r="H27" s="161"/>
      <c r="I27" s="159">
        <f t="shared" si="1"/>
        <v>0</v>
      </c>
      <c r="J27" s="160">
        <v>17400</v>
      </c>
      <c r="K27" s="156">
        <f t="shared" si="2"/>
        <v>0</v>
      </c>
      <c r="L27" s="156">
        <f t="shared" si="5"/>
        <v>0</v>
      </c>
      <c r="M27" s="156">
        <f t="shared" si="6"/>
        <v>0</v>
      </c>
    </row>
    <row r="28" spans="2:13" ht="14.25" thickBot="1">
      <c r="B28" s="20" t="s">
        <v>38</v>
      </c>
      <c r="C28" s="168"/>
      <c r="D28" s="168"/>
      <c r="E28" s="169"/>
      <c r="F28" s="21"/>
      <c r="G28" s="4">
        <f>SUM(G16:G27)</f>
        <v>231700</v>
      </c>
      <c r="H28" s="4">
        <f>SUM(H16:H27)</f>
        <v>74800</v>
      </c>
      <c r="I28" s="4"/>
      <c r="J28" s="4">
        <f>SUM(J16:J27)</f>
        <v>156900</v>
      </c>
      <c r="K28" s="4"/>
      <c r="L28" s="4">
        <f>SUM(L16:L27)</f>
        <v>0</v>
      </c>
      <c r="M28" s="4">
        <f>SUM(M16:M27)</f>
        <v>0</v>
      </c>
    </row>
    <row r="29" spans="2:13" hidden="1">
      <c r="B29" s="24"/>
      <c r="C29" s="66">
        <f>MAX(C21:C27)</f>
        <v>135</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伊万里高等学校</v>
      </c>
      <c r="C35" s="54">
        <f>MAX(C26:C27)</f>
        <v>135</v>
      </c>
      <c r="D35" s="55">
        <f>MAX(D26:D27)</f>
        <v>0</v>
      </c>
      <c r="E35" s="54">
        <f>MAX(E26:E27)</f>
        <v>100</v>
      </c>
      <c r="F35" s="56">
        <f>C35*D35*(185-E35)/100*12</f>
        <v>0</v>
      </c>
      <c r="G35" s="57">
        <f>G28</f>
        <v>231700</v>
      </c>
      <c r="H35" s="57">
        <f>H28</f>
        <v>74800</v>
      </c>
      <c r="I35" s="55">
        <f>MAX(I26:I27)</f>
        <v>0</v>
      </c>
      <c r="J35" s="57">
        <f>J28</f>
        <v>156900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R11" sqref="R11"/>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B48BD-EAE1-4E6F-9A19-734072931063}">
  <sheetPr codeName="Sheet15">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106</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182</v>
      </c>
      <c r="D16" s="156">
        <f t="shared" ref="D16:D27" si="0">$E$6</f>
        <v>0</v>
      </c>
      <c r="E16" s="157">
        <v>100</v>
      </c>
      <c r="F16" s="156">
        <f>(C16*D16*(185-E16)/100)</f>
        <v>0</v>
      </c>
      <c r="G16" s="158">
        <f>H16+J16</f>
        <v>36500</v>
      </c>
      <c r="H16" s="161">
        <v>36500</v>
      </c>
      <c r="I16" s="159">
        <f t="shared" ref="I16:I27" si="1">$E$10</f>
        <v>0</v>
      </c>
      <c r="J16" s="160"/>
      <c r="K16" s="156">
        <f t="shared" ref="K16:K27" si="2">$G$10</f>
        <v>0</v>
      </c>
      <c r="L16" s="156">
        <f>H16*I16+J16*K16</f>
        <v>0</v>
      </c>
      <c r="M16" s="156">
        <f>ROUNDDOWN(F16+L16,0)</f>
        <v>0</v>
      </c>
    </row>
    <row r="17" spans="2:13">
      <c r="B17" s="19" t="s">
        <v>51</v>
      </c>
      <c r="C17" s="161">
        <v>182</v>
      </c>
      <c r="D17" s="156">
        <f t="shared" si="0"/>
        <v>0</v>
      </c>
      <c r="E17" s="157">
        <v>100</v>
      </c>
      <c r="F17" s="156">
        <f t="shared" ref="F17:F27" si="3">(C17*D17*(185-E17)/100)</f>
        <v>0</v>
      </c>
      <c r="G17" s="158">
        <f t="shared" ref="G17:G27" si="4">H17+J17</f>
        <v>27900</v>
      </c>
      <c r="H17" s="160">
        <v>27900</v>
      </c>
      <c r="I17" s="159">
        <f t="shared" si="1"/>
        <v>0</v>
      </c>
      <c r="J17" s="161"/>
      <c r="K17" s="156">
        <f t="shared" si="2"/>
        <v>0</v>
      </c>
      <c r="L17" s="156">
        <f t="shared" ref="L17:L27" si="5">H17*I17+J17*K17</f>
        <v>0</v>
      </c>
      <c r="M17" s="156">
        <f t="shared" ref="M17:M27" si="6">ROUNDDOWN(F17+L17,0)</f>
        <v>0</v>
      </c>
    </row>
    <row r="18" spans="2:13">
      <c r="B18" s="19" t="s">
        <v>52</v>
      </c>
      <c r="C18" s="161">
        <v>182</v>
      </c>
      <c r="D18" s="156">
        <f t="shared" si="0"/>
        <v>0</v>
      </c>
      <c r="E18" s="157">
        <v>100</v>
      </c>
      <c r="F18" s="156">
        <f t="shared" si="3"/>
        <v>0</v>
      </c>
      <c r="G18" s="158">
        <f t="shared" si="4"/>
        <v>30700</v>
      </c>
      <c r="H18" s="161">
        <v>30700</v>
      </c>
      <c r="I18" s="159">
        <f t="shared" si="1"/>
        <v>0</v>
      </c>
      <c r="J18" s="161"/>
      <c r="K18" s="156">
        <f t="shared" si="2"/>
        <v>0</v>
      </c>
      <c r="L18" s="156">
        <f t="shared" si="5"/>
        <v>0</v>
      </c>
      <c r="M18" s="156">
        <f t="shared" si="6"/>
        <v>0</v>
      </c>
    </row>
    <row r="19" spans="2:13">
      <c r="B19" s="19" t="s">
        <v>53</v>
      </c>
      <c r="C19" s="161">
        <v>182</v>
      </c>
      <c r="D19" s="156">
        <f t="shared" si="0"/>
        <v>0</v>
      </c>
      <c r="E19" s="157">
        <v>100</v>
      </c>
      <c r="F19" s="156">
        <f t="shared" si="3"/>
        <v>0</v>
      </c>
      <c r="G19" s="158">
        <f t="shared" si="4"/>
        <v>25200</v>
      </c>
      <c r="H19" s="161"/>
      <c r="I19" s="159">
        <f t="shared" si="1"/>
        <v>0</v>
      </c>
      <c r="J19" s="161">
        <v>25200</v>
      </c>
      <c r="K19" s="156">
        <f t="shared" si="2"/>
        <v>0</v>
      </c>
      <c r="L19" s="156">
        <f t="shared" si="5"/>
        <v>0</v>
      </c>
      <c r="M19" s="156">
        <f t="shared" si="6"/>
        <v>0</v>
      </c>
    </row>
    <row r="20" spans="2:13">
      <c r="B20" s="19" t="s">
        <v>54</v>
      </c>
      <c r="C20" s="161">
        <v>182</v>
      </c>
      <c r="D20" s="156">
        <f t="shared" si="0"/>
        <v>0</v>
      </c>
      <c r="E20" s="157">
        <v>100</v>
      </c>
      <c r="F20" s="156">
        <f t="shared" si="3"/>
        <v>0</v>
      </c>
      <c r="G20" s="158">
        <f t="shared" si="4"/>
        <v>22600</v>
      </c>
      <c r="H20" s="161"/>
      <c r="I20" s="159">
        <f t="shared" si="1"/>
        <v>0</v>
      </c>
      <c r="J20" s="161">
        <v>22600</v>
      </c>
      <c r="K20" s="156">
        <f t="shared" si="2"/>
        <v>0</v>
      </c>
      <c r="L20" s="156">
        <f t="shared" si="5"/>
        <v>0</v>
      </c>
      <c r="M20" s="156">
        <f t="shared" si="6"/>
        <v>0</v>
      </c>
    </row>
    <row r="21" spans="2:13">
      <c r="B21" s="19" t="s">
        <v>198</v>
      </c>
      <c r="C21" s="161">
        <v>182</v>
      </c>
      <c r="D21" s="156">
        <f t="shared" si="0"/>
        <v>0</v>
      </c>
      <c r="E21" s="157">
        <v>100</v>
      </c>
      <c r="F21" s="156">
        <f t="shared" si="3"/>
        <v>0</v>
      </c>
      <c r="G21" s="158">
        <f t="shared" si="4"/>
        <v>29400</v>
      </c>
      <c r="H21" s="161"/>
      <c r="I21" s="159">
        <f t="shared" si="1"/>
        <v>0</v>
      </c>
      <c r="J21" s="161">
        <v>29400</v>
      </c>
      <c r="K21" s="156">
        <f t="shared" si="2"/>
        <v>0</v>
      </c>
      <c r="L21" s="156">
        <f t="shared" si="5"/>
        <v>0</v>
      </c>
      <c r="M21" s="156">
        <f t="shared" si="6"/>
        <v>0</v>
      </c>
    </row>
    <row r="22" spans="2:13">
      <c r="B22" s="19" t="s">
        <v>221</v>
      </c>
      <c r="C22" s="161">
        <v>182</v>
      </c>
      <c r="D22" s="156">
        <f t="shared" si="0"/>
        <v>0</v>
      </c>
      <c r="E22" s="157">
        <v>100</v>
      </c>
      <c r="F22" s="156">
        <f t="shared" si="3"/>
        <v>0</v>
      </c>
      <c r="G22" s="158">
        <f t="shared" si="4"/>
        <v>33100</v>
      </c>
      <c r="H22" s="161"/>
      <c r="I22" s="159">
        <f t="shared" si="1"/>
        <v>0</v>
      </c>
      <c r="J22" s="161">
        <v>33100</v>
      </c>
      <c r="K22" s="156">
        <f t="shared" si="2"/>
        <v>0</v>
      </c>
      <c r="L22" s="156">
        <f t="shared" si="5"/>
        <v>0</v>
      </c>
      <c r="M22" s="156">
        <f t="shared" si="6"/>
        <v>0</v>
      </c>
    </row>
    <row r="23" spans="2:13">
      <c r="B23" s="19" t="s">
        <v>46</v>
      </c>
      <c r="C23" s="161">
        <v>182</v>
      </c>
      <c r="D23" s="156">
        <f t="shared" si="0"/>
        <v>0</v>
      </c>
      <c r="E23" s="157">
        <v>100</v>
      </c>
      <c r="F23" s="156">
        <f t="shared" si="3"/>
        <v>0</v>
      </c>
      <c r="G23" s="158">
        <f t="shared" si="4"/>
        <v>30200</v>
      </c>
      <c r="H23" s="161"/>
      <c r="I23" s="159">
        <f t="shared" si="1"/>
        <v>0</v>
      </c>
      <c r="J23" s="161">
        <v>30200</v>
      </c>
      <c r="K23" s="156">
        <f t="shared" si="2"/>
        <v>0</v>
      </c>
      <c r="L23" s="156">
        <f t="shared" si="5"/>
        <v>0</v>
      </c>
      <c r="M23" s="156">
        <f t="shared" si="6"/>
        <v>0</v>
      </c>
    </row>
    <row r="24" spans="2:13">
      <c r="B24" s="19" t="s">
        <v>47</v>
      </c>
      <c r="C24" s="161">
        <v>182</v>
      </c>
      <c r="D24" s="156">
        <f t="shared" si="0"/>
        <v>0</v>
      </c>
      <c r="E24" s="157">
        <v>100</v>
      </c>
      <c r="F24" s="156">
        <f t="shared" si="3"/>
        <v>0</v>
      </c>
      <c r="G24" s="158">
        <f t="shared" si="4"/>
        <v>23100</v>
      </c>
      <c r="H24" s="161"/>
      <c r="I24" s="159">
        <f t="shared" si="1"/>
        <v>0</v>
      </c>
      <c r="J24" s="161">
        <v>23100</v>
      </c>
      <c r="K24" s="156">
        <f t="shared" si="2"/>
        <v>0</v>
      </c>
      <c r="L24" s="156">
        <f t="shared" si="5"/>
        <v>0</v>
      </c>
      <c r="M24" s="156">
        <f t="shared" si="6"/>
        <v>0</v>
      </c>
    </row>
    <row r="25" spans="2:13">
      <c r="B25" s="19" t="s">
        <v>48</v>
      </c>
      <c r="C25" s="161">
        <v>182</v>
      </c>
      <c r="D25" s="156">
        <f t="shared" si="0"/>
        <v>0</v>
      </c>
      <c r="E25" s="157">
        <v>100</v>
      </c>
      <c r="F25" s="156">
        <f t="shared" si="3"/>
        <v>0</v>
      </c>
      <c r="G25" s="158">
        <f t="shared" si="4"/>
        <v>20200</v>
      </c>
      <c r="H25" s="160"/>
      <c r="I25" s="159">
        <f t="shared" si="1"/>
        <v>0</v>
      </c>
      <c r="J25" s="160">
        <v>20200</v>
      </c>
      <c r="K25" s="159">
        <f t="shared" si="2"/>
        <v>0</v>
      </c>
      <c r="L25" s="156">
        <f t="shared" si="5"/>
        <v>0</v>
      </c>
      <c r="M25" s="156">
        <f t="shared" si="6"/>
        <v>0</v>
      </c>
    </row>
    <row r="26" spans="2:13">
      <c r="B26" s="19" t="s">
        <v>49</v>
      </c>
      <c r="C26" s="161">
        <v>182</v>
      </c>
      <c r="D26" s="156">
        <f t="shared" si="0"/>
        <v>0</v>
      </c>
      <c r="E26" s="158">
        <v>100</v>
      </c>
      <c r="F26" s="156">
        <f t="shared" si="3"/>
        <v>0</v>
      </c>
      <c r="G26" s="158">
        <f t="shared" si="4"/>
        <v>21800</v>
      </c>
      <c r="H26" s="161"/>
      <c r="I26" s="156">
        <f t="shared" si="1"/>
        <v>0</v>
      </c>
      <c r="J26" s="161">
        <v>21800</v>
      </c>
      <c r="K26" s="156">
        <f t="shared" si="2"/>
        <v>0</v>
      </c>
      <c r="L26" s="156">
        <f t="shared" si="5"/>
        <v>0</v>
      </c>
      <c r="M26" s="156">
        <f t="shared" si="6"/>
        <v>0</v>
      </c>
    </row>
    <row r="27" spans="2:13" ht="14.25" thickBot="1">
      <c r="B27" s="19" t="s">
        <v>50</v>
      </c>
      <c r="C27" s="161">
        <v>182</v>
      </c>
      <c r="D27" s="156">
        <f t="shared" si="0"/>
        <v>0</v>
      </c>
      <c r="E27" s="157">
        <v>100</v>
      </c>
      <c r="F27" s="156">
        <f t="shared" si="3"/>
        <v>0</v>
      </c>
      <c r="G27" s="158">
        <f t="shared" si="4"/>
        <v>24300</v>
      </c>
      <c r="H27" s="161"/>
      <c r="I27" s="159">
        <f t="shared" si="1"/>
        <v>0</v>
      </c>
      <c r="J27" s="160">
        <v>24300</v>
      </c>
      <c r="K27" s="156">
        <f t="shared" si="2"/>
        <v>0</v>
      </c>
      <c r="L27" s="156">
        <f t="shared" si="5"/>
        <v>0</v>
      </c>
      <c r="M27" s="156">
        <f t="shared" si="6"/>
        <v>0</v>
      </c>
    </row>
    <row r="28" spans="2:13" ht="14.25" thickBot="1">
      <c r="B28" s="20" t="s">
        <v>38</v>
      </c>
      <c r="C28" s="168"/>
      <c r="D28" s="168"/>
      <c r="E28" s="169"/>
      <c r="F28" s="21"/>
      <c r="G28" s="4">
        <f>SUM(G16:G27)</f>
        <v>325000</v>
      </c>
      <c r="H28" s="4">
        <f>SUM(H16:H27)</f>
        <v>95100</v>
      </c>
      <c r="I28" s="4"/>
      <c r="J28" s="4">
        <f>SUM(J16:J27)</f>
        <v>229900</v>
      </c>
      <c r="K28" s="4"/>
      <c r="L28" s="4">
        <f>SUM(L16:L27)</f>
        <v>0</v>
      </c>
      <c r="M28" s="4">
        <f>SUM(M16:M27)</f>
        <v>0</v>
      </c>
    </row>
    <row r="29" spans="2:13" hidden="1">
      <c r="B29" s="24"/>
      <c r="C29" s="66">
        <f>MAX(C21:C27)</f>
        <v>182</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武雄高等学校</v>
      </c>
      <c r="C35" s="54">
        <f>MAX(C26:C27)</f>
        <v>182</v>
      </c>
      <c r="D35" s="55">
        <f>MAX(D26:D27)</f>
        <v>0</v>
      </c>
      <c r="E35" s="54">
        <f>MAX(E26:E27)</f>
        <v>100</v>
      </c>
      <c r="F35" s="56">
        <f>C35*D35*(185-E35)/100*12</f>
        <v>0</v>
      </c>
      <c r="G35" s="57">
        <f>G28</f>
        <v>325000</v>
      </c>
      <c r="H35" s="57">
        <f>H28</f>
        <v>95100</v>
      </c>
      <c r="I35" s="55">
        <f>MAX(I26:I27)</f>
        <v>0</v>
      </c>
      <c r="J35" s="57">
        <f>J28</f>
        <v>229900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showPageBreaks="1" fitToPage="1" hiddenRows="1">
      <selection activeCell="J30" sqref="J30"/>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D917-0A1A-4ED1-B6DB-B39878BE134F}">
  <sheetPr codeName="Sheet16">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192</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98</v>
      </c>
      <c r="D16" s="156">
        <f t="shared" ref="D16:D27" si="0">$E$6</f>
        <v>0</v>
      </c>
      <c r="E16" s="157">
        <v>100</v>
      </c>
      <c r="F16" s="156">
        <f>(C16*D16*(185-E16)/100)</f>
        <v>0</v>
      </c>
      <c r="G16" s="158">
        <f>H16+J16</f>
        <v>14000</v>
      </c>
      <c r="H16" s="161">
        <v>14000</v>
      </c>
      <c r="I16" s="159">
        <f t="shared" ref="I16:I27" si="1">$E$10</f>
        <v>0</v>
      </c>
      <c r="J16" s="160"/>
      <c r="K16" s="156">
        <f t="shared" ref="K16:K27" si="2">$G$10</f>
        <v>0</v>
      </c>
      <c r="L16" s="156">
        <f>H16*I16+J16*K16</f>
        <v>0</v>
      </c>
      <c r="M16" s="156">
        <f>ROUNDDOWN(F16+L16,0)</f>
        <v>0</v>
      </c>
    </row>
    <row r="17" spans="2:13">
      <c r="B17" s="19" t="s">
        <v>51</v>
      </c>
      <c r="C17" s="161">
        <v>98</v>
      </c>
      <c r="D17" s="156">
        <f t="shared" si="0"/>
        <v>0</v>
      </c>
      <c r="E17" s="157">
        <v>100</v>
      </c>
      <c r="F17" s="156">
        <f t="shared" ref="F17:F27" si="3">(C17*D17*(185-E17)/100)</f>
        <v>0</v>
      </c>
      <c r="G17" s="158">
        <f t="shared" ref="G17:G27" si="4">H17+J17</f>
        <v>10800</v>
      </c>
      <c r="H17" s="160">
        <v>10800</v>
      </c>
      <c r="I17" s="159">
        <f t="shared" si="1"/>
        <v>0</v>
      </c>
      <c r="J17" s="161"/>
      <c r="K17" s="156">
        <f t="shared" si="2"/>
        <v>0</v>
      </c>
      <c r="L17" s="156">
        <f t="shared" ref="L17:L27" si="5">H17*I17+J17*K17</f>
        <v>0</v>
      </c>
      <c r="M17" s="156">
        <f t="shared" ref="M17:M27" si="6">ROUNDDOWN(F17+L17,0)</f>
        <v>0</v>
      </c>
    </row>
    <row r="18" spans="2:13">
      <c r="B18" s="19" t="s">
        <v>52</v>
      </c>
      <c r="C18" s="161">
        <v>98</v>
      </c>
      <c r="D18" s="156">
        <f t="shared" si="0"/>
        <v>0</v>
      </c>
      <c r="E18" s="157">
        <v>100</v>
      </c>
      <c r="F18" s="156">
        <f t="shared" si="3"/>
        <v>0</v>
      </c>
      <c r="G18" s="158">
        <f t="shared" si="4"/>
        <v>14500</v>
      </c>
      <c r="H18" s="161">
        <v>14500</v>
      </c>
      <c r="I18" s="159">
        <f t="shared" si="1"/>
        <v>0</v>
      </c>
      <c r="J18" s="161"/>
      <c r="K18" s="156">
        <f t="shared" si="2"/>
        <v>0</v>
      </c>
      <c r="L18" s="156">
        <f t="shared" si="5"/>
        <v>0</v>
      </c>
      <c r="M18" s="156">
        <f t="shared" si="6"/>
        <v>0</v>
      </c>
    </row>
    <row r="19" spans="2:13">
      <c r="B19" s="19" t="s">
        <v>53</v>
      </c>
      <c r="C19" s="161">
        <v>98</v>
      </c>
      <c r="D19" s="156">
        <f t="shared" si="0"/>
        <v>0</v>
      </c>
      <c r="E19" s="157">
        <v>100</v>
      </c>
      <c r="F19" s="156">
        <f t="shared" si="3"/>
        <v>0</v>
      </c>
      <c r="G19" s="158">
        <f t="shared" si="4"/>
        <v>11000</v>
      </c>
      <c r="H19" s="161"/>
      <c r="I19" s="159">
        <f t="shared" si="1"/>
        <v>0</v>
      </c>
      <c r="J19" s="161">
        <v>11000</v>
      </c>
      <c r="K19" s="156">
        <f t="shared" si="2"/>
        <v>0</v>
      </c>
      <c r="L19" s="156">
        <f t="shared" si="5"/>
        <v>0</v>
      </c>
      <c r="M19" s="156">
        <f t="shared" si="6"/>
        <v>0</v>
      </c>
    </row>
    <row r="20" spans="2:13">
      <c r="B20" s="19" t="s">
        <v>54</v>
      </c>
      <c r="C20" s="161">
        <v>98</v>
      </c>
      <c r="D20" s="156">
        <f t="shared" si="0"/>
        <v>0</v>
      </c>
      <c r="E20" s="157">
        <v>100</v>
      </c>
      <c r="F20" s="156">
        <f t="shared" si="3"/>
        <v>0</v>
      </c>
      <c r="G20" s="158">
        <f t="shared" si="4"/>
        <v>10100</v>
      </c>
      <c r="H20" s="161"/>
      <c r="I20" s="159">
        <f t="shared" si="1"/>
        <v>0</v>
      </c>
      <c r="J20" s="161">
        <v>10100</v>
      </c>
      <c r="K20" s="156">
        <f t="shared" si="2"/>
        <v>0</v>
      </c>
      <c r="L20" s="156">
        <f t="shared" si="5"/>
        <v>0</v>
      </c>
      <c r="M20" s="156">
        <f t="shared" si="6"/>
        <v>0</v>
      </c>
    </row>
    <row r="21" spans="2:13">
      <c r="B21" s="19" t="s">
        <v>198</v>
      </c>
      <c r="C21" s="161">
        <v>98</v>
      </c>
      <c r="D21" s="156">
        <f t="shared" si="0"/>
        <v>0</v>
      </c>
      <c r="E21" s="157">
        <v>100</v>
      </c>
      <c r="F21" s="156">
        <f t="shared" si="3"/>
        <v>0</v>
      </c>
      <c r="G21" s="158">
        <f t="shared" si="4"/>
        <v>12900</v>
      </c>
      <c r="H21" s="161"/>
      <c r="I21" s="159">
        <f t="shared" si="1"/>
        <v>0</v>
      </c>
      <c r="J21" s="161">
        <v>12900</v>
      </c>
      <c r="K21" s="156">
        <f t="shared" si="2"/>
        <v>0</v>
      </c>
      <c r="L21" s="156">
        <f t="shared" si="5"/>
        <v>0</v>
      </c>
      <c r="M21" s="156">
        <f t="shared" si="6"/>
        <v>0</v>
      </c>
    </row>
    <row r="22" spans="2:13">
      <c r="B22" s="19" t="s">
        <v>221</v>
      </c>
      <c r="C22" s="161">
        <v>98</v>
      </c>
      <c r="D22" s="156">
        <f t="shared" si="0"/>
        <v>0</v>
      </c>
      <c r="E22" s="157">
        <v>100</v>
      </c>
      <c r="F22" s="156">
        <f t="shared" si="3"/>
        <v>0</v>
      </c>
      <c r="G22" s="158">
        <f t="shared" si="4"/>
        <v>17600</v>
      </c>
      <c r="H22" s="161"/>
      <c r="I22" s="159">
        <f t="shared" si="1"/>
        <v>0</v>
      </c>
      <c r="J22" s="161">
        <v>17600</v>
      </c>
      <c r="K22" s="156">
        <f t="shared" si="2"/>
        <v>0</v>
      </c>
      <c r="L22" s="156">
        <f t="shared" si="5"/>
        <v>0</v>
      </c>
      <c r="M22" s="156">
        <f t="shared" si="6"/>
        <v>0</v>
      </c>
    </row>
    <row r="23" spans="2:13">
      <c r="B23" s="19" t="s">
        <v>46</v>
      </c>
      <c r="C23" s="161">
        <v>98</v>
      </c>
      <c r="D23" s="156">
        <f t="shared" si="0"/>
        <v>0</v>
      </c>
      <c r="E23" s="157">
        <v>100</v>
      </c>
      <c r="F23" s="156">
        <f t="shared" si="3"/>
        <v>0</v>
      </c>
      <c r="G23" s="158">
        <f t="shared" si="4"/>
        <v>13900</v>
      </c>
      <c r="H23" s="161"/>
      <c r="I23" s="159">
        <f t="shared" si="1"/>
        <v>0</v>
      </c>
      <c r="J23" s="161">
        <v>13900</v>
      </c>
      <c r="K23" s="156">
        <f t="shared" si="2"/>
        <v>0</v>
      </c>
      <c r="L23" s="156">
        <f t="shared" si="5"/>
        <v>0</v>
      </c>
      <c r="M23" s="156">
        <f t="shared" si="6"/>
        <v>0</v>
      </c>
    </row>
    <row r="24" spans="2:13">
      <c r="B24" s="19" t="s">
        <v>47</v>
      </c>
      <c r="C24" s="161">
        <v>98</v>
      </c>
      <c r="D24" s="156">
        <f t="shared" si="0"/>
        <v>0</v>
      </c>
      <c r="E24" s="157">
        <v>100</v>
      </c>
      <c r="F24" s="156">
        <f t="shared" si="3"/>
        <v>0</v>
      </c>
      <c r="G24" s="158">
        <f t="shared" si="4"/>
        <v>11200</v>
      </c>
      <c r="H24" s="161"/>
      <c r="I24" s="159">
        <f t="shared" si="1"/>
        <v>0</v>
      </c>
      <c r="J24" s="161">
        <v>11200</v>
      </c>
      <c r="K24" s="156">
        <f t="shared" si="2"/>
        <v>0</v>
      </c>
      <c r="L24" s="156">
        <f t="shared" si="5"/>
        <v>0</v>
      </c>
      <c r="M24" s="156">
        <f t="shared" si="6"/>
        <v>0</v>
      </c>
    </row>
    <row r="25" spans="2:13">
      <c r="B25" s="19" t="s">
        <v>48</v>
      </c>
      <c r="C25" s="161">
        <v>98</v>
      </c>
      <c r="D25" s="156">
        <f t="shared" si="0"/>
        <v>0</v>
      </c>
      <c r="E25" s="157">
        <v>100</v>
      </c>
      <c r="F25" s="156">
        <f t="shared" si="3"/>
        <v>0</v>
      </c>
      <c r="G25" s="158">
        <f t="shared" si="4"/>
        <v>7600</v>
      </c>
      <c r="H25" s="160"/>
      <c r="I25" s="159">
        <f t="shared" si="1"/>
        <v>0</v>
      </c>
      <c r="J25" s="160">
        <v>7600</v>
      </c>
      <c r="K25" s="159">
        <f t="shared" si="2"/>
        <v>0</v>
      </c>
      <c r="L25" s="156">
        <f t="shared" si="5"/>
        <v>0</v>
      </c>
      <c r="M25" s="156">
        <f t="shared" si="6"/>
        <v>0</v>
      </c>
    </row>
    <row r="26" spans="2:13">
      <c r="B26" s="19" t="s">
        <v>49</v>
      </c>
      <c r="C26" s="161">
        <v>98</v>
      </c>
      <c r="D26" s="156">
        <f t="shared" si="0"/>
        <v>0</v>
      </c>
      <c r="E26" s="158">
        <v>100</v>
      </c>
      <c r="F26" s="156">
        <f t="shared" si="3"/>
        <v>0</v>
      </c>
      <c r="G26" s="158">
        <f t="shared" si="4"/>
        <v>7800</v>
      </c>
      <c r="H26" s="161"/>
      <c r="I26" s="156">
        <f t="shared" si="1"/>
        <v>0</v>
      </c>
      <c r="J26" s="161">
        <v>7800</v>
      </c>
      <c r="K26" s="156">
        <f t="shared" si="2"/>
        <v>0</v>
      </c>
      <c r="L26" s="156">
        <f t="shared" si="5"/>
        <v>0</v>
      </c>
      <c r="M26" s="156">
        <f t="shared" si="6"/>
        <v>0</v>
      </c>
    </row>
    <row r="27" spans="2:13" ht="14.25" thickBot="1">
      <c r="B27" s="19" t="s">
        <v>50</v>
      </c>
      <c r="C27" s="161">
        <v>98</v>
      </c>
      <c r="D27" s="156">
        <f t="shared" si="0"/>
        <v>0</v>
      </c>
      <c r="E27" s="157">
        <v>100</v>
      </c>
      <c r="F27" s="156">
        <f t="shared" si="3"/>
        <v>0</v>
      </c>
      <c r="G27" s="158">
        <f t="shared" si="4"/>
        <v>9700</v>
      </c>
      <c r="H27" s="161"/>
      <c r="I27" s="159">
        <f t="shared" si="1"/>
        <v>0</v>
      </c>
      <c r="J27" s="160">
        <v>9700</v>
      </c>
      <c r="K27" s="156">
        <f t="shared" si="2"/>
        <v>0</v>
      </c>
      <c r="L27" s="156">
        <f t="shared" si="5"/>
        <v>0</v>
      </c>
      <c r="M27" s="156">
        <f t="shared" si="6"/>
        <v>0</v>
      </c>
    </row>
    <row r="28" spans="2:13" ht="14.25" thickBot="1">
      <c r="B28" s="20" t="s">
        <v>38</v>
      </c>
      <c r="C28" s="168"/>
      <c r="D28" s="168"/>
      <c r="E28" s="169"/>
      <c r="F28" s="21"/>
      <c r="G28" s="4">
        <f>SUM(G16:G27)</f>
        <v>141100</v>
      </c>
      <c r="H28" s="4">
        <f>SUM(H16:H27)</f>
        <v>39300</v>
      </c>
      <c r="I28" s="4"/>
      <c r="J28" s="4">
        <f>SUM(J16:J27)</f>
        <v>101800</v>
      </c>
      <c r="K28" s="4"/>
      <c r="L28" s="4">
        <f>SUM(L16:L27)</f>
        <v>0</v>
      </c>
      <c r="M28" s="4">
        <f>SUM(M16:M27)</f>
        <v>0</v>
      </c>
    </row>
    <row r="29" spans="2:13" hidden="1">
      <c r="B29" s="24"/>
      <c r="C29" s="66">
        <f>MAX(C21:C27)</f>
        <v>98</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神埼高等学校</v>
      </c>
      <c r="C35" s="54">
        <f>MAX(C26:C27)</f>
        <v>98</v>
      </c>
      <c r="D35" s="55">
        <f>MAX(D26:D27)</f>
        <v>0</v>
      </c>
      <c r="E35" s="54">
        <f>MAX(E26:E27)</f>
        <v>100</v>
      </c>
      <c r="F35" s="56">
        <f>C35*D35*(185-E35)/100*12</f>
        <v>0</v>
      </c>
      <c r="G35" s="57">
        <f>G28</f>
        <v>141100</v>
      </c>
      <c r="H35" s="57">
        <f>H28</f>
        <v>39300</v>
      </c>
      <c r="I35" s="55">
        <f>MAX(I26:I27)</f>
        <v>0</v>
      </c>
      <c r="J35" s="57">
        <f>J28</f>
        <v>101800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H20" sqref="H20"/>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AF2C1-B5AC-4C0A-9D9C-55981C702E47}">
  <sheetPr codeName="Sheet17">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109</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140</v>
      </c>
      <c r="D16" s="156">
        <f t="shared" ref="D16:D27" si="0">$E$6</f>
        <v>0</v>
      </c>
      <c r="E16" s="157">
        <v>100</v>
      </c>
      <c r="F16" s="156">
        <f t="shared" ref="F16:F27" si="1">(C16*D16*(185-E16)/100)</f>
        <v>0</v>
      </c>
      <c r="G16" s="158">
        <f>H16+J16</f>
        <v>29900</v>
      </c>
      <c r="H16" s="161">
        <v>29900</v>
      </c>
      <c r="I16" s="159">
        <f t="shared" ref="I16:I27" si="2">$E$10</f>
        <v>0</v>
      </c>
      <c r="J16" s="161"/>
      <c r="K16" s="156">
        <f t="shared" ref="K16:K27" si="3">$G$10</f>
        <v>0</v>
      </c>
      <c r="L16" s="156">
        <f t="shared" ref="L16:L27" si="4">H16*I16+J16*K16</f>
        <v>0</v>
      </c>
      <c r="M16" s="156">
        <f t="shared" ref="M16:M27" si="5">ROUNDDOWN(F16+L16,0)</f>
        <v>0</v>
      </c>
    </row>
    <row r="17" spans="2:13">
      <c r="B17" s="19" t="s">
        <v>51</v>
      </c>
      <c r="C17" s="161">
        <v>140</v>
      </c>
      <c r="D17" s="156">
        <f t="shared" si="0"/>
        <v>0</v>
      </c>
      <c r="E17" s="157">
        <v>100</v>
      </c>
      <c r="F17" s="156">
        <f t="shared" si="1"/>
        <v>0</v>
      </c>
      <c r="G17" s="158">
        <f t="shared" ref="G17:G27" si="6">H17+J17</f>
        <v>21800</v>
      </c>
      <c r="H17" s="160">
        <v>21800</v>
      </c>
      <c r="I17" s="159">
        <f t="shared" si="2"/>
        <v>0</v>
      </c>
      <c r="J17" s="161"/>
      <c r="K17" s="156">
        <f t="shared" si="3"/>
        <v>0</v>
      </c>
      <c r="L17" s="156">
        <f t="shared" si="4"/>
        <v>0</v>
      </c>
      <c r="M17" s="156">
        <f t="shared" si="5"/>
        <v>0</v>
      </c>
    </row>
    <row r="18" spans="2:13">
      <c r="B18" s="19" t="s">
        <v>52</v>
      </c>
      <c r="C18" s="161">
        <v>140</v>
      </c>
      <c r="D18" s="156">
        <f t="shared" si="0"/>
        <v>0</v>
      </c>
      <c r="E18" s="157">
        <v>100</v>
      </c>
      <c r="F18" s="156">
        <f t="shared" si="1"/>
        <v>0</v>
      </c>
      <c r="G18" s="158">
        <f t="shared" si="6"/>
        <v>25900</v>
      </c>
      <c r="H18" s="161">
        <v>25900</v>
      </c>
      <c r="I18" s="159">
        <f t="shared" si="2"/>
        <v>0</v>
      </c>
      <c r="J18" s="161"/>
      <c r="K18" s="156">
        <f t="shared" si="3"/>
        <v>0</v>
      </c>
      <c r="L18" s="156">
        <f t="shared" si="4"/>
        <v>0</v>
      </c>
      <c r="M18" s="156">
        <f t="shared" si="5"/>
        <v>0</v>
      </c>
    </row>
    <row r="19" spans="2:13">
      <c r="B19" s="19" t="s">
        <v>53</v>
      </c>
      <c r="C19" s="161">
        <v>140</v>
      </c>
      <c r="D19" s="156">
        <f t="shared" si="0"/>
        <v>0</v>
      </c>
      <c r="E19" s="157">
        <v>100</v>
      </c>
      <c r="F19" s="156">
        <f t="shared" si="1"/>
        <v>0</v>
      </c>
      <c r="G19" s="158">
        <f t="shared" si="6"/>
        <v>19300</v>
      </c>
      <c r="H19" s="161"/>
      <c r="I19" s="159">
        <f t="shared" si="2"/>
        <v>0</v>
      </c>
      <c r="J19" s="161">
        <v>19300</v>
      </c>
      <c r="K19" s="156">
        <f t="shared" si="3"/>
        <v>0</v>
      </c>
      <c r="L19" s="156">
        <f t="shared" si="4"/>
        <v>0</v>
      </c>
      <c r="M19" s="156">
        <f t="shared" si="5"/>
        <v>0</v>
      </c>
    </row>
    <row r="20" spans="2:13">
      <c r="B20" s="19" t="s">
        <v>54</v>
      </c>
      <c r="C20" s="161">
        <v>140</v>
      </c>
      <c r="D20" s="156">
        <f t="shared" si="0"/>
        <v>0</v>
      </c>
      <c r="E20" s="157">
        <v>100</v>
      </c>
      <c r="F20" s="156">
        <f t="shared" si="1"/>
        <v>0</v>
      </c>
      <c r="G20" s="158">
        <f t="shared" si="6"/>
        <v>14700</v>
      </c>
      <c r="H20" s="161"/>
      <c r="I20" s="159">
        <f t="shared" si="2"/>
        <v>0</v>
      </c>
      <c r="J20" s="161">
        <v>14700</v>
      </c>
      <c r="K20" s="156">
        <f t="shared" si="3"/>
        <v>0</v>
      </c>
      <c r="L20" s="156">
        <f t="shared" si="4"/>
        <v>0</v>
      </c>
      <c r="M20" s="156">
        <f t="shared" si="5"/>
        <v>0</v>
      </c>
    </row>
    <row r="21" spans="2:13">
      <c r="B21" s="19" t="s">
        <v>198</v>
      </c>
      <c r="C21" s="161">
        <v>140</v>
      </c>
      <c r="D21" s="156">
        <f t="shared" si="0"/>
        <v>0</v>
      </c>
      <c r="E21" s="157">
        <v>100</v>
      </c>
      <c r="F21" s="156">
        <f t="shared" si="1"/>
        <v>0</v>
      </c>
      <c r="G21" s="158">
        <f t="shared" si="6"/>
        <v>18900</v>
      </c>
      <c r="H21" s="161"/>
      <c r="I21" s="159">
        <f t="shared" si="2"/>
        <v>0</v>
      </c>
      <c r="J21" s="161">
        <v>18900</v>
      </c>
      <c r="K21" s="156">
        <f t="shared" si="3"/>
        <v>0</v>
      </c>
      <c r="L21" s="156">
        <f t="shared" si="4"/>
        <v>0</v>
      </c>
      <c r="M21" s="156">
        <f t="shared" si="5"/>
        <v>0</v>
      </c>
    </row>
    <row r="22" spans="2:13">
      <c r="B22" s="19" t="s">
        <v>221</v>
      </c>
      <c r="C22" s="161">
        <v>140</v>
      </c>
      <c r="D22" s="156">
        <f t="shared" si="0"/>
        <v>0</v>
      </c>
      <c r="E22" s="157">
        <v>100</v>
      </c>
      <c r="F22" s="156">
        <f t="shared" si="1"/>
        <v>0</v>
      </c>
      <c r="G22" s="158">
        <f t="shared" si="6"/>
        <v>23500</v>
      </c>
      <c r="H22" s="161"/>
      <c r="I22" s="159">
        <f t="shared" si="2"/>
        <v>0</v>
      </c>
      <c r="J22" s="161">
        <v>23500</v>
      </c>
      <c r="K22" s="156">
        <f t="shared" si="3"/>
        <v>0</v>
      </c>
      <c r="L22" s="156">
        <f t="shared" si="4"/>
        <v>0</v>
      </c>
      <c r="M22" s="156">
        <f t="shared" si="5"/>
        <v>0</v>
      </c>
    </row>
    <row r="23" spans="2:13">
      <c r="B23" s="19" t="s">
        <v>46</v>
      </c>
      <c r="C23" s="161">
        <v>140</v>
      </c>
      <c r="D23" s="156">
        <f t="shared" si="0"/>
        <v>0</v>
      </c>
      <c r="E23" s="157">
        <v>100</v>
      </c>
      <c r="F23" s="156">
        <f t="shared" si="1"/>
        <v>0</v>
      </c>
      <c r="G23" s="158">
        <f t="shared" si="6"/>
        <v>22300</v>
      </c>
      <c r="H23" s="161"/>
      <c r="I23" s="159">
        <f t="shared" si="2"/>
        <v>0</v>
      </c>
      <c r="J23" s="161">
        <v>22300</v>
      </c>
      <c r="K23" s="156">
        <f t="shared" si="3"/>
        <v>0</v>
      </c>
      <c r="L23" s="156">
        <f t="shared" si="4"/>
        <v>0</v>
      </c>
      <c r="M23" s="156">
        <f t="shared" si="5"/>
        <v>0</v>
      </c>
    </row>
    <row r="24" spans="2:13">
      <c r="B24" s="19" t="s">
        <v>47</v>
      </c>
      <c r="C24" s="161">
        <v>140</v>
      </c>
      <c r="D24" s="156">
        <f t="shared" si="0"/>
        <v>0</v>
      </c>
      <c r="E24" s="157">
        <v>100</v>
      </c>
      <c r="F24" s="156">
        <f t="shared" si="1"/>
        <v>0</v>
      </c>
      <c r="G24" s="158">
        <f t="shared" si="6"/>
        <v>15300</v>
      </c>
      <c r="H24" s="161"/>
      <c r="I24" s="159">
        <f t="shared" si="2"/>
        <v>0</v>
      </c>
      <c r="J24" s="161">
        <v>15300</v>
      </c>
      <c r="K24" s="156">
        <f t="shared" si="3"/>
        <v>0</v>
      </c>
      <c r="L24" s="156">
        <f t="shared" si="4"/>
        <v>0</v>
      </c>
      <c r="M24" s="156">
        <f t="shared" si="5"/>
        <v>0</v>
      </c>
    </row>
    <row r="25" spans="2:13">
      <c r="B25" s="19" t="s">
        <v>48</v>
      </c>
      <c r="C25" s="161">
        <v>140</v>
      </c>
      <c r="D25" s="156">
        <f t="shared" si="0"/>
        <v>0</v>
      </c>
      <c r="E25" s="157">
        <v>100</v>
      </c>
      <c r="F25" s="156">
        <f t="shared" si="1"/>
        <v>0</v>
      </c>
      <c r="G25" s="158">
        <f t="shared" si="6"/>
        <v>13600</v>
      </c>
      <c r="H25" s="160"/>
      <c r="I25" s="159">
        <f t="shared" si="2"/>
        <v>0</v>
      </c>
      <c r="J25" s="161">
        <v>13600</v>
      </c>
      <c r="K25" s="159">
        <f t="shared" si="3"/>
        <v>0</v>
      </c>
      <c r="L25" s="156">
        <f t="shared" si="4"/>
        <v>0</v>
      </c>
      <c r="M25" s="156">
        <f t="shared" si="5"/>
        <v>0</v>
      </c>
    </row>
    <row r="26" spans="2:13">
      <c r="B26" s="19" t="s">
        <v>49</v>
      </c>
      <c r="C26" s="161">
        <v>140</v>
      </c>
      <c r="D26" s="156">
        <f t="shared" si="0"/>
        <v>0</v>
      </c>
      <c r="E26" s="158">
        <v>100</v>
      </c>
      <c r="F26" s="156">
        <f t="shared" si="1"/>
        <v>0</v>
      </c>
      <c r="G26" s="158">
        <f t="shared" si="6"/>
        <v>14200</v>
      </c>
      <c r="H26" s="161"/>
      <c r="I26" s="156">
        <f t="shared" si="2"/>
        <v>0</v>
      </c>
      <c r="J26" s="160">
        <v>14200</v>
      </c>
      <c r="K26" s="156">
        <f t="shared" si="3"/>
        <v>0</v>
      </c>
      <c r="L26" s="156">
        <f t="shared" si="4"/>
        <v>0</v>
      </c>
      <c r="M26" s="156">
        <f t="shared" si="5"/>
        <v>0</v>
      </c>
    </row>
    <row r="27" spans="2:13" ht="14.25" thickBot="1">
      <c r="B27" s="19" t="s">
        <v>50</v>
      </c>
      <c r="C27" s="161">
        <v>140</v>
      </c>
      <c r="D27" s="156">
        <f t="shared" si="0"/>
        <v>0</v>
      </c>
      <c r="E27" s="157">
        <v>100</v>
      </c>
      <c r="F27" s="156">
        <f t="shared" si="1"/>
        <v>0</v>
      </c>
      <c r="G27" s="158">
        <f t="shared" si="6"/>
        <v>18800</v>
      </c>
      <c r="H27" s="161"/>
      <c r="I27" s="159">
        <f t="shared" si="2"/>
        <v>0</v>
      </c>
      <c r="J27" s="160">
        <v>18800</v>
      </c>
      <c r="K27" s="156">
        <f t="shared" si="3"/>
        <v>0</v>
      </c>
      <c r="L27" s="156">
        <f t="shared" si="4"/>
        <v>0</v>
      </c>
      <c r="M27" s="156">
        <f t="shared" si="5"/>
        <v>0</v>
      </c>
    </row>
    <row r="28" spans="2:13" ht="14.25" thickBot="1">
      <c r="B28" s="20" t="s">
        <v>38</v>
      </c>
      <c r="C28" s="168"/>
      <c r="D28" s="168"/>
      <c r="E28" s="169"/>
      <c r="F28" s="21"/>
      <c r="G28" s="4">
        <f>SUM(G16:G27)</f>
        <v>238200</v>
      </c>
      <c r="H28" s="4">
        <f>SUM(H16:H27)</f>
        <v>77600</v>
      </c>
      <c r="I28" s="4"/>
      <c r="J28" s="4">
        <f>SUM(J16:J27)</f>
        <v>160600</v>
      </c>
      <c r="K28" s="4"/>
      <c r="L28" s="4">
        <f>SUM(L16:L27)</f>
        <v>0</v>
      </c>
      <c r="M28" s="4">
        <f>SUM(M16:M27)</f>
        <v>0</v>
      </c>
    </row>
    <row r="29" spans="2:13" hidden="1">
      <c r="B29" s="24"/>
      <c r="C29" s="66">
        <f>MAX(C21:C27)</f>
        <v>140</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三養基高等学校</v>
      </c>
      <c r="C35" s="54">
        <f>MAX(C26:C27)</f>
        <v>140</v>
      </c>
      <c r="D35" s="55">
        <f>MAX(D26:D27)</f>
        <v>0</v>
      </c>
      <c r="E35" s="54">
        <f>MAX(E26:E27)</f>
        <v>100</v>
      </c>
      <c r="F35" s="56">
        <f>C35*D35*(185-E35)/100*12</f>
        <v>0</v>
      </c>
      <c r="G35" s="57">
        <f>G28</f>
        <v>238200</v>
      </c>
      <c r="H35" s="57">
        <f>H28</f>
        <v>77600</v>
      </c>
      <c r="I35" s="55">
        <f>MAX(I26:I27)</f>
        <v>0</v>
      </c>
      <c r="J35" s="57">
        <f>J28</f>
        <v>160600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Q10" sqref="Q10"/>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48CD-72E7-4F4C-9EAC-9BE74559CB49}">
  <sheetPr codeName="Sheet18">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110</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155</v>
      </c>
      <c r="D16" s="156">
        <f t="shared" ref="D16:D27" si="0">$E$6</f>
        <v>0</v>
      </c>
      <c r="E16" s="157">
        <v>100</v>
      </c>
      <c r="F16" s="156">
        <f>(C16*D16*(185-E16)/100)</f>
        <v>0</v>
      </c>
      <c r="G16" s="158">
        <f>H16+J16</f>
        <v>29900</v>
      </c>
      <c r="H16" s="161">
        <v>29900</v>
      </c>
      <c r="I16" s="159">
        <f t="shared" ref="I16:I27" si="1">$E$10</f>
        <v>0</v>
      </c>
      <c r="J16" s="160"/>
      <c r="K16" s="156">
        <f t="shared" ref="K16:K27" si="2">$G$10</f>
        <v>0</v>
      </c>
      <c r="L16" s="156">
        <f>H16*I16+J16*K16</f>
        <v>0</v>
      </c>
      <c r="M16" s="156">
        <f>ROUNDDOWN(F16+L16,0)</f>
        <v>0</v>
      </c>
    </row>
    <row r="17" spans="2:13">
      <c r="B17" s="19" t="s">
        <v>51</v>
      </c>
      <c r="C17" s="161">
        <v>155</v>
      </c>
      <c r="D17" s="156">
        <f t="shared" si="0"/>
        <v>0</v>
      </c>
      <c r="E17" s="157">
        <v>100</v>
      </c>
      <c r="F17" s="156">
        <f t="shared" ref="F17:F27" si="3">(C17*D17*(185-E17)/100)</f>
        <v>0</v>
      </c>
      <c r="G17" s="158">
        <f t="shared" ref="G17:G27" si="4">H17+J17</f>
        <v>22100</v>
      </c>
      <c r="H17" s="160">
        <v>22100</v>
      </c>
      <c r="I17" s="159">
        <f t="shared" si="1"/>
        <v>0</v>
      </c>
      <c r="J17" s="161"/>
      <c r="K17" s="156">
        <f t="shared" si="2"/>
        <v>0</v>
      </c>
      <c r="L17" s="156">
        <f t="shared" ref="L17:L27" si="5">H17*I17+J17*K17</f>
        <v>0</v>
      </c>
      <c r="M17" s="156">
        <f t="shared" ref="M17:M27" si="6">ROUNDDOWN(F17+L17,0)</f>
        <v>0</v>
      </c>
    </row>
    <row r="18" spans="2:13">
      <c r="B18" s="19" t="s">
        <v>52</v>
      </c>
      <c r="C18" s="161">
        <v>155</v>
      </c>
      <c r="D18" s="156">
        <f t="shared" si="0"/>
        <v>0</v>
      </c>
      <c r="E18" s="157">
        <v>100</v>
      </c>
      <c r="F18" s="156">
        <f t="shared" si="3"/>
        <v>0</v>
      </c>
      <c r="G18" s="158">
        <f t="shared" si="4"/>
        <v>25900</v>
      </c>
      <c r="H18" s="161">
        <v>25900</v>
      </c>
      <c r="I18" s="159">
        <f t="shared" si="1"/>
        <v>0</v>
      </c>
      <c r="J18" s="161"/>
      <c r="K18" s="156">
        <f t="shared" si="2"/>
        <v>0</v>
      </c>
      <c r="L18" s="156">
        <f t="shared" si="5"/>
        <v>0</v>
      </c>
      <c r="M18" s="156">
        <f t="shared" si="6"/>
        <v>0</v>
      </c>
    </row>
    <row r="19" spans="2:13">
      <c r="B19" s="19" t="s">
        <v>53</v>
      </c>
      <c r="C19" s="161">
        <v>155</v>
      </c>
      <c r="D19" s="156">
        <f t="shared" si="0"/>
        <v>0</v>
      </c>
      <c r="E19" s="157">
        <v>100</v>
      </c>
      <c r="F19" s="156">
        <f t="shared" si="3"/>
        <v>0</v>
      </c>
      <c r="G19" s="158">
        <f t="shared" si="4"/>
        <v>18300</v>
      </c>
      <c r="H19" s="161"/>
      <c r="I19" s="159">
        <f t="shared" si="1"/>
        <v>0</v>
      </c>
      <c r="J19" s="161">
        <v>18300</v>
      </c>
      <c r="K19" s="156">
        <f t="shared" si="2"/>
        <v>0</v>
      </c>
      <c r="L19" s="156">
        <f t="shared" si="5"/>
        <v>0</v>
      </c>
      <c r="M19" s="156">
        <f t="shared" si="6"/>
        <v>0</v>
      </c>
    </row>
    <row r="20" spans="2:13">
      <c r="B20" s="19" t="s">
        <v>54</v>
      </c>
      <c r="C20" s="161">
        <v>155</v>
      </c>
      <c r="D20" s="156">
        <f t="shared" si="0"/>
        <v>0</v>
      </c>
      <c r="E20" s="157">
        <v>100</v>
      </c>
      <c r="F20" s="156">
        <f t="shared" si="3"/>
        <v>0</v>
      </c>
      <c r="G20" s="158">
        <f t="shared" si="4"/>
        <v>13900</v>
      </c>
      <c r="H20" s="161"/>
      <c r="I20" s="159">
        <f t="shared" si="1"/>
        <v>0</v>
      </c>
      <c r="J20" s="161">
        <v>13900</v>
      </c>
      <c r="K20" s="156">
        <f t="shared" si="2"/>
        <v>0</v>
      </c>
      <c r="L20" s="156">
        <f t="shared" si="5"/>
        <v>0</v>
      </c>
      <c r="M20" s="156">
        <f t="shared" si="6"/>
        <v>0</v>
      </c>
    </row>
    <row r="21" spans="2:13">
      <c r="B21" s="19" t="s">
        <v>198</v>
      </c>
      <c r="C21" s="161">
        <v>155</v>
      </c>
      <c r="D21" s="156">
        <f t="shared" si="0"/>
        <v>0</v>
      </c>
      <c r="E21" s="157">
        <v>100</v>
      </c>
      <c r="F21" s="156">
        <f t="shared" si="3"/>
        <v>0</v>
      </c>
      <c r="G21" s="158">
        <f t="shared" si="4"/>
        <v>20400</v>
      </c>
      <c r="H21" s="161"/>
      <c r="I21" s="159">
        <f t="shared" si="1"/>
        <v>0</v>
      </c>
      <c r="J21" s="161">
        <v>20400</v>
      </c>
      <c r="K21" s="156">
        <f t="shared" si="2"/>
        <v>0</v>
      </c>
      <c r="L21" s="156">
        <f t="shared" si="5"/>
        <v>0</v>
      </c>
      <c r="M21" s="156">
        <f t="shared" si="6"/>
        <v>0</v>
      </c>
    </row>
    <row r="22" spans="2:13">
      <c r="B22" s="19" t="s">
        <v>221</v>
      </c>
      <c r="C22" s="161">
        <v>155</v>
      </c>
      <c r="D22" s="156">
        <f t="shared" si="0"/>
        <v>0</v>
      </c>
      <c r="E22" s="157">
        <v>100</v>
      </c>
      <c r="F22" s="156">
        <f t="shared" si="3"/>
        <v>0</v>
      </c>
      <c r="G22" s="158">
        <f t="shared" si="4"/>
        <v>27300</v>
      </c>
      <c r="H22" s="161"/>
      <c r="I22" s="159">
        <f t="shared" si="1"/>
        <v>0</v>
      </c>
      <c r="J22" s="161">
        <v>27300</v>
      </c>
      <c r="K22" s="156">
        <f t="shared" si="2"/>
        <v>0</v>
      </c>
      <c r="L22" s="156">
        <f t="shared" si="5"/>
        <v>0</v>
      </c>
      <c r="M22" s="156">
        <f t="shared" si="6"/>
        <v>0</v>
      </c>
    </row>
    <row r="23" spans="2:13">
      <c r="B23" s="19" t="s">
        <v>46</v>
      </c>
      <c r="C23" s="161">
        <v>155</v>
      </c>
      <c r="D23" s="156">
        <f t="shared" si="0"/>
        <v>0</v>
      </c>
      <c r="E23" s="157">
        <v>100</v>
      </c>
      <c r="F23" s="156">
        <f t="shared" si="3"/>
        <v>0</v>
      </c>
      <c r="G23" s="158">
        <f t="shared" si="4"/>
        <v>23900</v>
      </c>
      <c r="H23" s="161"/>
      <c r="I23" s="159">
        <f t="shared" si="1"/>
        <v>0</v>
      </c>
      <c r="J23" s="161">
        <v>23900</v>
      </c>
      <c r="K23" s="156">
        <f t="shared" si="2"/>
        <v>0</v>
      </c>
      <c r="L23" s="156">
        <f t="shared" si="5"/>
        <v>0</v>
      </c>
      <c r="M23" s="156">
        <f t="shared" si="6"/>
        <v>0</v>
      </c>
    </row>
    <row r="24" spans="2:13">
      <c r="B24" s="19" t="s">
        <v>47</v>
      </c>
      <c r="C24" s="161">
        <v>155</v>
      </c>
      <c r="D24" s="156">
        <f t="shared" si="0"/>
        <v>0</v>
      </c>
      <c r="E24" s="157">
        <v>100</v>
      </c>
      <c r="F24" s="156">
        <f t="shared" si="3"/>
        <v>0</v>
      </c>
      <c r="G24" s="158">
        <f t="shared" si="4"/>
        <v>16200</v>
      </c>
      <c r="H24" s="161"/>
      <c r="I24" s="159">
        <f t="shared" si="1"/>
        <v>0</v>
      </c>
      <c r="J24" s="161">
        <v>16200</v>
      </c>
      <c r="K24" s="156">
        <f t="shared" si="2"/>
        <v>0</v>
      </c>
      <c r="L24" s="156">
        <f t="shared" si="5"/>
        <v>0</v>
      </c>
      <c r="M24" s="156">
        <f t="shared" si="6"/>
        <v>0</v>
      </c>
    </row>
    <row r="25" spans="2:13">
      <c r="B25" s="19" t="s">
        <v>48</v>
      </c>
      <c r="C25" s="161">
        <v>155</v>
      </c>
      <c r="D25" s="156">
        <f t="shared" si="0"/>
        <v>0</v>
      </c>
      <c r="E25" s="157">
        <v>100</v>
      </c>
      <c r="F25" s="156">
        <f t="shared" si="3"/>
        <v>0</v>
      </c>
      <c r="G25" s="158">
        <f t="shared" si="4"/>
        <v>12100</v>
      </c>
      <c r="H25" s="160"/>
      <c r="I25" s="159">
        <f t="shared" si="1"/>
        <v>0</v>
      </c>
      <c r="J25" s="160">
        <v>12100</v>
      </c>
      <c r="K25" s="159">
        <f t="shared" si="2"/>
        <v>0</v>
      </c>
      <c r="L25" s="156">
        <f t="shared" si="5"/>
        <v>0</v>
      </c>
      <c r="M25" s="156">
        <f t="shared" si="6"/>
        <v>0</v>
      </c>
    </row>
    <row r="26" spans="2:13">
      <c r="B26" s="19" t="s">
        <v>49</v>
      </c>
      <c r="C26" s="161">
        <v>155</v>
      </c>
      <c r="D26" s="156">
        <f t="shared" si="0"/>
        <v>0</v>
      </c>
      <c r="E26" s="158">
        <v>100</v>
      </c>
      <c r="F26" s="156">
        <f t="shared" si="3"/>
        <v>0</v>
      </c>
      <c r="G26" s="158">
        <f t="shared" si="4"/>
        <v>13500</v>
      </c>
      <c r="H26" s="161"/>
      <c r="I26" s="156">
        <f t="shared" si="1"/>
        <v>0</v>
      </c>
      <c r="J26" s="161">
        <v>13500</v>
      </c>
      <c r="K26" s="156">
        <f t="shared" si="2"/>
        <v>0</v>
      </c>
      <c r="L26" s="156">
        <f t="shared" si="5"/>
        <v>0</v>
      </c>
      <c r="M26" s="156">
        <f t="shared" si="6"/>
        <v>0</v>
      </c>
    </row>
    <row r="27" spans="2:13" ht="14.25" thickBot="1">
      <c r="B27" s="19" t="s">
        <v>50</v>
      </c>
      <c r="C27" s="161">
        <v>155</v>
      </c>
      <c r="D27" s="156">
        <f t="shared" si="0"/>
        <v>0</v>
      </c>
      <c r="E27" s="157">
        <v>100</v>
      </c>
      <c r="F27" s="156">
        <f t="shared" si="3"/>
        <v>0</v>
      </c>
      <c r="G27" s="158">
        <f t="shared" si="4"/>
        <v>18900</v>
      </c>
      <c r="H27" s="161"/>
      <c r="I27" s="159">
        <f t="shared" si="1"/>
        <v>0</v>
      </c>
      <c r="J27" s="160">
        <v>18900</v>
      </c>
      <c r="K27" s="156">
        <f t="shared" si="2"/>
        <v>0</v>
      </c>
      <c r="L27" s="156">
        <f t="shared" si="5"/>
        <v>0</v>
      </c>
      <c r="M27" s="156">
        <f t="shared" si="6"/>
        <v>0</v>
      </c>
    </row>
    <row r="28" spans="2:13" ht="14.25" thickBot="1">
      <c r="B28" s="20" t="s">
        <v>38</v>
      </c>
      <c r="C28" s="168"/>
      <c r="D28" s="168"/>
      <c r="E28" s="169"/>
      <c r="F28" s="21"/>
      <c r="G28" s="4">
        <f>SUM(G16:G27)</f>
        <v>242400</v>
      </c>
      <c r="H28" s="4">
        <f>SUM(H16:H27)</f>
        <v>77900</v>
      </c>
      <c r="I28" s="4"/>
      <c r="J28" s="4">
        <f>SUM(J16:J27)</f>
        <v>164500</v>
      </c>
      <c r="K28" s="4"/>
      <c r="L28" s="4">
        <f>SUM(L16:L27)</f>
        <v>0</v>
      </c>
      <c r="M28" s="4">
        <f>SUM(M16:M27)</f>
        <v>0</v>
      </c>
    </row>
    <row r="29" spans="2:13" hidden="1">
      <c r="B29" s="24"/>
      <c r="C29" s="66">
        <f>MAX(C21:C27)</f>
        <v>155</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小城高等学校</v>
      </c>
      <c r="C35" s="54">
        <f>MAX(C26:C27)</f>
        <v>155</v>
      </c>
      <c r="D35" s="55">
        <f>MAX(D26:D27)</f>
        <v>0</v>
      </c>
      <c r="E35" s="54">
        <f>MAX(E26:E27)</f>
        <v>100</v>
      </c>
      <c r="F35" s="56">
        <f>C35*D35*(185-E35)/100*12</f>
        <v>0</v>
      </c>
      <c r="G35" s="57">
        <f>G28</f>
        <v>242400</v>
      </c>
      <c r="H35" s="57">
        <f>H28</f>
        <v>77900</v>
      </c>
      <c r="I35" s="55">
        <f>MAX(I26:I27)</f>
        <v>0</v>
      </c>
      <c r="J35" s="57">
        <f>J28</f>
        <v>164500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J22" sqref="J22"/>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3226A-AA01-4B59-82F4-FEA4D425F910}">
  <sheetPr codeName="Sheet19">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111</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113</v>
      </c>
      <c r="D16" s="156">
        <f t="shared" ref="D16:D27" si="0">$E$6</f>
        <v>0</v>
      </c>
      <c r="E16" s="157">
        <v>100</v>
      </c>
      <c r="F16" s="156">
        <f>(C16*D16*(185-E16)/100)</f>
        <v>0</v>
      </c>
      <c r="G16" s="158">
        <f>H16+J16</f>
        <v>18800</v>
      </c>
      <c r="H16" s="161">
        <v>18800</v>
      </c>
      <c r="I16" s="159">
        <f t="shared" ref="I16:I27" si="1">$E$10</f>
        <v>0</v>
      </c>
      <c r="J16" s="160"/>
      <c r="K16" s="156">
        <f t="shared" ref="K16:K27" si="2">$G$10</f>
        <v>0</v>
      </c>
      <c r="L16" s="156">
        <f>H16*I16+J16*K16</f>
        <v>0</v>
      </c>
      <c r="M16" s="156">
        <f>ROUNDDOWN(F16+L16,0)</f>
        <v>0</v>
      </c>
    </row>
    <row r="17" spans="2:13">
      <c r="B17" s="19" t="s">
        <v>51</v>
      </c>
      <c r="C17" s="161">
        <v>113</v>
      </c>
      <c r="D17" s="156">
        <f t="shared" si="0"/>
        <v>0</v>
      </c>
      <c r="E17" s="157">
        <v>100</v>
      </c>
      <c r="F17" s="156">
        <f t="shared" ref="F17:F27" si="3">(C17*D17*(185-E17)/100)</f>
        <v>0</v>
      </c>
      <c r="G17" s="158">
        <f t="shared" ref="G17:G27" si="4">H17+J17</f>
        <v>12500</v>
      </c>
      <c r="H17" s="160">
        <v>12500</v>
      </c>
      <c r="I17" s="159">
        <f t="shared" si="1"/>
        <v>0</v>
      </c>
      <c r="J17" s="161"/>
      <c r="K17" s="156">
        <f t="shared" si="2"/>
        <v>0</v>
      </c>
      <c r="L17" s="156">
        <f t="shared" ref="L17:L27" si="5">H17*I17+J17*K17</f>
        <v>0</v>
      </c>
      <c r="M17" s="156">
        <f t="shared" ref="M17:M27" si="6">ROUNDDOWN(F17+L17,0)</f>
        <v>0</v>
      </c>
    </row>
    <row r="18" spans="2:13">
      <c r="B18" s="19" t="s">
        <v>52</v>
      </c>
      <c r="C18" s="161">
        <v>113</v>
      </c>
      <c r="D18" s="156">
        <f t="shared" si="0"/>
        <v>0</v>
      </c>
      <c r="E18" s="157">
        <v>100</v>
      </c>
      <c r="F18" s="156">
        <f t="shared" si="3"/>
        <v>0</v>
      </c>
      <c r="G18" s="158">
        <f t="shared" si="4"/>
        <v>18200</v>
      </c>
      <c r="H18" s="161">
        <v>18200</v>
      </c>
      <c r="I18" s="159">
        <f t="shared" si="1"/>
        <v>0</v>
      </c>
      <c r="J18" s="161"/>
      <c r="K18" s="156">
        <f t="shared" si="2"/>
        <v>0</v>
      </c>
      <c r="L18" s="156">
        <f t="shared" si="5"/>
        <v>0</v>
      </c>
      <c r="M18" s="156">
        <f t="shared" si="6"/>
        <v>0</v>
      </c>
    </row>
    <row r="19" spans="2:13">
      <c r="B19" s="19" t="s">
        <v>53</v>
      </c>
      <c r="C19" s="161">
        <v>113</v>
      </c>
      <c r="D19" s="156">
        <f t="shared" si="0"/>
        <v>0</v>
      </c>
      <c r="E19" s="157">
        <v>100</v>
      </c>
      <c r="F19" s="156">
        <f t="shared" si="3"/>
        <v>0</v>
      </c>
      <c r="G19" s="158">
        <f t="shared" si="4"/>
        <v>12900</v>
      </c>
      <c r="H19" s="161"/>
      <c r="I19" s="159">
        <f t="shared" si="1"/>
        <v>0</v>
      </c>
      <c r="J19" s="161">
        <v>12900</v>
      </c>
      <c r="K19" s="156">
        <f t="shared" si="2"/>
        <v>0</v>
      </c>
      <c r="L19" s="156">
        <f t="shared" si="5"/>
        <v>0</v>
      </c>
      <c r="M19" s="156">
        <f t="shared" si="6"/>
        <v>0</v>
      </c>
    </row>
    <row r="20" spans="2:13">
      <c r="B20" s="19" t="s">
        <v>54</v>
      </c>
      <c r="C20" s="161">
        <v>113</v>
      </c>
      <c r="D20" s="156">
        <f t="shared" si="0"/>
        <v>0</v>
      </c>
      <c r="E20" s="157">
        <v>100</v>
      </c>
      <c r="F20" s="156">
        <f t="shared" si="3"/>
        <v>0</v>
      </c>
      <c r="G20" s="158">
        <f t="shared" si="4"/>
        <v>11200</v>
      </c>
      <c r="H20" s="161"/>
      <c r="I20" s="159">
        <f t="shared" si="1"/>
        <v>0</v>
      </c>
      <c r="J20" s="161">
        <v>11200</v>
      </c>
      <c r="K20" s="156">
        <f t="shared" si="2"/>
        <v>0</v>
      </c>
      <c r="L20" s="156">
        <f t="shared" si="5"/>
        <v>0</v>
      </c>
      <c r="M20" s="156">
        <f t="shared" si="6"/>
        <v>0</v>
      </c>
    </row>
    <row r="21" spans="2:13">
      <c r="B21" s="19" t="s">
        <v>198</v>
      </c>
      <c r="C21" s="161">
        <v>113</v>
      </c>
      <c r="D21" s="156">
        <f t="shared" si="0"/>
        <v>0</v>
      </c>
      <c r="E21" s="157">
        <v>100</v>
      </c>
      <c r="F21" s="156">
        <f t="shared" si="3"/>
        <v>0</v>
      </c>
      <c r="G21" s="158">
        <f t="shared" si="4"/>
        <v>15200</v>
      </c>
      <c r="H21" s="161"/>
      <c r="I21" s="159">
        <f t="shared" si="1"/>
        <v>0</v>
      </c>
      <c r="J21" s="161">
        <v>15200</v>
      </c>
      <c r="K21" s="156">
        <f t="shared" si="2"/>
        <v>0</v>
      </c>
      <c r="L21" s="156">
        <f t="shared" si="5"/>
        <v>0</v>
      </c>
      <c r="M21" s="156">
        <f t="shared" si="6"/>
        <v>0</v>
      </c>
    </row>
    <row r="22" spans="2:13">
      <c r="B22" s="19" t="s">
        <v>221</v>
      </c>
      <c r="C22" s="161">
        <v>113</v>
      </c>
      <c r="D22" s="156">
        <f t="shared" si="0"/>
        <v>0</v>
      </c>
      <c r="E22" s="157">
        <v>100</v>
      </c>
      <c r="F22" s="156">
        <f t="shared" si="3"/>
        <v>0</v>
      </c>
      <c r="G22" s="158">
        <f t="shared" si="4"/>
        <v>19800</v>
      </c>
      <c r="H22" s="161"/>
      <c r="I22" s="159">
        <f t="shared" si="1"/>
        <v>0</v>
      </c>
      <c r="J22" s="161">
        <v>19800</v>
      </c>
      <c r="K22" s="156">
        <f t="shared" si="2"/>
        <v>0</v>
      </c>
      <c r="L22" s="156">
        <f t="shared" si="5"/>
        <v>0</v>
      </c>
      <c r="M22" s="156">
        <f t="shared" si="6"/>
        <v>0</v>
      </c>
    </row>
    <row r="23" spans="2:13">
      <c r="B23" s="19" t="s">
        <v>46</v>
      </c>
      <c r="C23" s="161">
        <v>113</v>
      </c>
      <c r="D23" s="156">
        <f t="shared" si="0"/>
        <v>0</v>
      </c>
      <c r="E23" s="157">
        <v>100</v>
      </c>
      <c r="F23" s="156">
        <f t="shared" si="3"/>
        <v>0</v>
      </c>
      <c r="G23" s="158">
        <f t="shared" si="4"/>
        <v>17500</v>
      </c>
      <c r="H23" s="161"/>
      <c r="I23" s="159">
        <f t="shared" si="1"/>
        <v>0</v>
      </c>
      <c r="J23" s="161">
        <v>17500</v>
      </c>
      <c r="K23" s="156">
        <f t="shared" si="2"/>
        <v>0</v>
      </c>
      <c r="L23" s="156">
        <f t="shared" si="5"/>
        <v>0</v>
      </c>
      <c r="M23" s="156">
        <f t="shared" si="6"/>
        <v>0</v>
      </c>
    </row>
    <row r="24" spans="2:13">
      <c r="B24" s="19" t="s">
        <v>47</v>
      </c>
      <c r="C24" s="161">
        <v>113</v>
      </c>
      <c r="D24" s="156">
        <f t="shared" si="0"/>
        <v>0</v>
      </c>
      <c r="E24" s="157">
        <v>100</v>
      </c>
      <c r="F24" s="156">
        <f t="shared" si="3"/>
        <v>0</v>
      </c>
      <c r="G24" s="158">
        <f t="shared" si="4"/>
        <v>13800</v>
      </c>
      <c r="H24" s="161"/>
      <c r="I24" s="159">
        <f t="shared" si="1"/>
        <v>0</v>
      </c>
      <c r="J24" s="161">
        <v>13800</v>
      </c>
      <c r="K24" s="156">
        <f t="shared" si="2"/>
        <v>0</v>
      </c>
      <c r="L24" s="156">
        <f t="shared" si="5"/>
        <v>0</v>
      </c>
      <c r="M24" s="156">
        <f t="shared" si="6"/>
        <v>0</v>
      </c>
    </row>
    <row r="25" spans="2:13">
      <c r="B25" s="19" t="s">
        <v>48</v>
      </c>
      <c r="C25" s="161">
        <v>113</v>
      </c>
      <c r="D25" s="156">
        <f t="shared" si="0"/>
        <v>0</v>
      </c>
      <c r="E25" s="157">
        <v>100</v>
      </c>
      <c r="F25" s="156">
        <f t="shared" si="3"/>
        <v>0</v>
      </c>
      <c r="G25" s="158">
        <f t="shared" si="4"/>
        <v>11100</v>
      </c>
      <c r="H25" s="160"/>
      <c r="I25" s="159">
        <f t="shared" si="1"/>
        <v>0</v>
      </c>
      <c r="J25" s="160">
        <v>11100</v>
      </c>
      <c r="K25" s="159">
        <f t="shared" si="2"/>
        <v>0</v>
      </c>
      <c r="L25" s="156">
        <f t="shared" si="5"/>
        <v>0</v>
      </c>
      <c r="M25" s="156">
        <f t="shared" si="6"/>
        <v>0</v>
      </c>
    </row>
    <row r="26" spans="2:13">
      <c r="B26" s="19" t="s">
        <v>49</v>
      </c>
      <c r="C26" s="161">
        <v>113</v>
      </c>
      <c r="D26" s="156">
        <f t="shared" si="0"/>
        <v>0</v>
      </c>
      <c r="E26" s="158">
        <v>100</v>
      </c>
      <c r="F26" s="156">
        <f t="shared" si="3"/>
        <v>0</v>
      </c>
      <c r="G26" s="158">
        <f t="shared" si="4"/>
        <v>11000</v>
      </c>
      <c r="H26" s="161"/>
      <c r="I26" s="156">
        <f t="shared" si="1"/>
        <v>0</v>
      </c>
      <c r="J26" s="161">
        <v>11000</v>
      </c>
      <c r="K26" s="156">
        <f t="shared" si="2"/>
        <v>0</v>
      </c>
      <c r="L26" s="156">
        <f t="shared" si="5"/>
        <v>0</v>
      </c>
      <c r="M26" s="156">
        <f t="shared" si="6"/>
        <v>0</v>
      </c>
    </row>
    <row r="27" spans="2:13" ht="14.25" thickBot="1">
      <c r="B27" s="19" t="s">
        <v>50</v>
      </c>
      <c r="C27" s="161">
        <v>113</v>
      </c>
      <c r="D27" s="156">
        <f t="shared" si="0"/>
        <v>0</v>
      </c>
      <c r="E27" s="157">
        <v>100</v>
      </c>
      <c r="F27" s="156">
        <f t="shared" si="3"/>
        <v>0</v>
      </c>
      <c r="G27" s="158">
        <f t="shared" si="4"/>
        <v>13800</v>
      </c>
      <c r="H27" s="161"/>
      <c r="I27" s="159">
        <f t="shared" si="1"/>
        <v>0</v>
      </c>
      <c r="J27" s="160">
        <v>13800</v>
      </c>
      <c r="K27" s="156">
        <f t="shared" si="2"/>
        <v>0</v>
      </c>
      <c r="L27" s="156">
        <f t="shared" si="5"/>
        <v>0</v>
      </c>
      <c r="M27" s="156">
        <f t="shared" si="6"/>
        <v>0</v>
      </c>
    </row>
    <row r="28" spans="2:13" ht="14.25" thickBot="1">
      <c r="B28" s="20" t="s">
        <v>38</v>
      </c>
      <c r="C28" s="168"/>
      <c r="D28" s="168"/>
      <c r="E28" s="169"/>
      <c r="F28" s="21"/>
      <c r="G28" s="4">
        <f>SUM(G16:G27)</f>
        <v>175800</v>
      </c>
      <c r="H28" s="4">
        <f>SUM(H16:H27)</f>
        <v>49500</v>
      </c>
      <c r="I28" s="4"/>
      <c r="J28" s="4">
        <f>SUM(J16:J27)</f>
        <v>126300</v>
      </c>
      <c r="K28" s="4"/>
      <c r="L28" s="4">
        <f>SUM(L16:L27)</f>
        <v>0</v>
      </c>
      <c r="M28" s="4">
        <f>SUM(M16:M27)</f>
        <v>0</v>
      </c>
    </row>
    <row r="29" spans="2:13" hidden="1">
      <c r="B29" s="24"/>
      <c r="C29" s="66">
        <f>MAX(C21:C27)</f>
        <v>113</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厳木高等学校</v>
      </c>
      <c r="C35" s="54">
        <f>MAX(C26:C27)</f>
        <v>113</v>
      </c>
      <c r="D35" s="55">
        <f>MAX(D26:D27)</f>
        <v>0</v>
      </c>
      <c r="E35" s="54">
        <f>MAX(E26:E27)</f>
        <v>100</v>
      </c>
      <c r="F35" s="56">
        <f>C35*D35*(185-E35)/100*12</f>
        <v>0</v>
      </c>
      <c r="G35" s="57">
        <f>G28</f>
        <v>175800</v>
      </c>
      <c r="H35" s="57">
        <f>H28</f>
        <v>49500</v>
      </c>
      <c r="I35" s="55">
        <f>MAX(I26:I27)</f>
        <v>0</v>
      </c>
      <c r="J35" s="57">
        <f>J28</f>
        <v>126300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C2" sqref="C2"/>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C2" sqref="C2"/>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C2" sqref="C2"/>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showPageBreaks="1" fitToPage="1" hiddenRows="1">
      <selection activeCell="C2" sqref="C2"/>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C2" sqref="C2"/>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C2" sqref="C2"/>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C2" sqref="C2"/>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7B85B-E723-4C69-972F-6E70AA713315}">
  <sheetPr codeName="Sheet20">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112</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104</v>
      </c>
      <c r="D16" s="156">
        <f t="shared" ref="D16:D27" si="0">$E$6</f>
        <v>0</v>
      </c>
      <c r="E16" s="157">
        <v>100</v>
      </c>
      <c r="F16" s="156">
        <f>(C16*D16*(185-E16)/100)</f>
        <v>0</v>
      </c>
      <c r="G16" s="158">
        <f>H16+J16</f>
        <v>13400</v>
      </c>
      <c r="H16" s="161">
        <v>13400</v>
      </c>
      <c r="I16" s="159">
        <f t="shared" ref="I16:I27" si="1">$E$10</f>
        <v>0</v>
      </c>
      <c r="J16" s="160"/>
      <c r="K16" s="156">
        <f t="shared" ref="K16:K27" si="2">$G$10</f>
        <v>0</v>
      </c>
      <c r="L16" s="156">
        <f>H16*I16+J16*K16</f>
        <v>0</v>
      </c>
      <c r="M16" s="156">
        <f>ROUNDDOWN(F16+L16,0)</f>
        <v>0</v>
      </c>
    </row>
    <row r="17" spans="2:13">
      <c r="B17" s="19" t="s">
        <v>51</v>
      </c>
      <c r="C17" s="161">
        <v>104</v>
      </c>
      <c r="D17" s="156">
        <f t="shared" si="0"/>
        <v>0</v>
      </c>
      <c r="E17" s="157">
        <v>100</v>
      </c>
      <c r="F17" s="156">
        <f t="shared" ref="F17:F27" si="3">(C17*D17*(185-E17)/100)</f>
        <v>0</v>
      </c>
      <c r="G17" s="158">
        <f t="shared" ref="G17:G27" si="4">H17+J17</f>
        <v>9200</v>
      </c>
      <c r="H17" s="160">
        <v>9200</v>
      </c>
      <c r="I17" s="159">
        <f t="shared" si="1"/>
        <v>0</v>
      </c>
      <c r="J17" s="161"/>
      <c r="K17" s="156">
        <f t="shared" si="2"/>
        <v>0</v>
      </c>
      <c r="L17" s="156">
        <f t="shared" ref="L17:L27" si="5">H17*I17+J17*K17</f>
        <v>0</v>
      </c>
      <c r="M17" s="156">
        <f t="shared" ref="M17:M27" si="6">ROUNDDOWN(F17+L17,0)</f>
        <v>0</v>
      </c>
    </row>
    <row r="18" spans="2:13">
      <c r="B18" s="19" t="s">
        <v>52</v>
      </c>
      <c r="C18" s="161">
        <v>104</v>
      </c>
      <c r="D18" s="156">
        <f t="shared" si="0"/>
        <v>0</v>
      </c>
      <c r="E18" s="157">
        <v>100</v>
      </c>
      <c r="F18" s="156">
        <f t="shared" si="3"/>
        <v>0</v>
      </c>
      <c r="G18" s="158">
        <f t="shared" si="4"/>
        <v>12600</v>
      </c>
      <c r="H18" s="161">
        <v>12600</v>
      </c>
      <c r="I18" s="159">
        <f t="shared" si="1"/>
        <v>0</v>
      </c>
      <c r="J18" s="161"/>
      <c r="K18" s="156">
        <f t="shared" si="2"/>
        <v>0</v>
      </c>
      <c r="L18" s="156">
        <f t="shared" si="5"/>
        <v>0</v>
      </c>
      <c r="M18" s="156">
        <f t="shared" si="6"/>
        <v>0</v>
      </c>
    </row>
    <row r="19" spans="2:13">
      <c r="B19" s="19" t="s">
        <v>53</v>
      </c>
      <c r="C19" s="161">
        <v>104</v>
      </c>
      <c r="D19" s="156">
        <f t="shared" si="0"/>
        <v>0</v>
      </c>
      <c r="E19" s="157">
        <v>100</v>
      </c>
      <c r="F19" s="156">
        <f t="shared" si="3"/>
        <v>0</v>
      </c>
      <c r="G19" s="158">
        <f t="shared" si="4"/>
        <v>9200</v>
      </c>
      <c r="H19" s="161"/>
      <c r="I19" s="159">
        <f t="shared" si="1"/>
        <v>0</v>
      </c>
      <c r="J19" s="161">
        <v>9200</v>
      </c>
      <c r="K19" s="156">
        <f t="shared" si="2"/>
        <v>0</v>
      </c>
      <c r="L19" s="156">
        <f t="shared" si="5"/>
        <v>0</v>
      </c>
      <c r="M19" s="156">
        <f t="shared" si="6"/>
        <v>0</v>
      </c>
    </row>
    <row r="20" spans="2:13">
      <c r="B20" s="19" t="s">
        <v>54</v>
      </c>
      <c r="C20" s="161">
        <v>104</v>
      </c>
      <c r="D20" s="156">
        <f t="shared" si="0"/>
        <v>0</v>
      </c>
      <c r="E20" s="157">
        <v>100</v>
      </c>
      <c r="F20" s="156">
        <f t="shared" si="3"/>
        <v>0</v>
      </c>
      <c r="G20" s="158">
        <f t="shared" si="4"/>
        <v>8300</v>
      </c>
      <c r="H20" s="161"/>
      <c r="I20" s="159">
        <f t="shared" si="1"/>
        <v>0</v>
      </c>
      <c r="J20" s="161">
        <v>8300</v>
      </c>
      <c r="K20" s="156">
        <f t="shared" si="2"/>
        <v>0</v>
      </c>
      <c r="L20" s="156">
        <f t="shared" si="5"/>
        <v>0</v>
      </c>
      <c r="M20" s="156">
        <f t="shared" si="6"/>
        <v>0</v>
      </c>
    </row>
    <row r="21" spans="2:13">
      <c r="B21" s="19" t="s">
        <v>198</v>
      </c>
      <c r="C21" s="161">
        <v>104</v>
      </c>
      <c r="D21" s="156">
        <f t="shared" si="0"/>
        <v>0</v>
      </c>
      <c r="E21" s="157">
        <v>100</v>
      </c>
      <c r="F21" s="156">
        <f t="shared" si="3"/>
        <v>0</v>
      </c>
      <c r="G21" s="158">
        <f t="shared" si="4"/>
        <v>11300</v>
      </c>
      <c r="H21" s="161"/>
      <c r="I21" s="159">
        <f t="shared" si="1"/>
        <v>0</v>
      </c>
      <c r="J21" s="161">
        <v>11300</v>
      </c>
      <c r="K21" s="156">
        <f t="shared" si="2"/>
        <v>0</v>
      </c>
      <c r="L21" s="156">
        <f t="shared" si="5"/>
        <v>0</v>
      </c>
      <c r="M21" s="156">
        <f t="shared" si="6"/>
        <v>0</v>
      </c>
    </row>
    <row r="22" spans="2:13">
      <c r="B22" s="19" t="s">
        <v>221</v>
      </c>
      <c r="C22" s="161">
        <v>104</v>
      </c>
      <c r="D22" s="156">
        <f t="shared" si="0"/>
        <v>0</v>
      </c>
      <c r="E22" s="157">
        <v>100</v>
      </c>
      <c r="F22" s="156">
        <f t="shared" si="3"/>
        <v>0</v>
      </c>
      <c r="G22" s="158">
        <f t="shared" si="4"/>
        <v>14400</v>
      </c>
      <c r="H22" s="161"/>
      <c r="I22" s="159">
        <f t="shared" si="1"/>
        <v>0</v>
      </c>
      <c r="J22" s="161">
        <v>14400</v>
      </c>
      <c r="K22" s="156">
        <f t="shared" si="2"/>
        <v>0</v>
      </c>
      <c r="L22" s="156">
        <f t="shared" si="5"/>
        <v>0</v>
      </c>
      <c r="M22" s="156">
        <f t="shared" si="6"/>
        <v>0</v>
      </c>
    </row>
    <row r="23" spans="2:13">
      <c r="B23" s="19" t="s">
        <v>46</v>
      </c>
      <c r="C23" s="161">
        <v>104</v>
      </c>
      <c r="D23" s="156">
        <f t="shared" si="0"/>
        <v>0</v>
      </c>
      <c r="E23" s="157">
        <v>100</v>
      </c>
      <c r="F23" s="156">
        <f t="shared" si="3"/>
        <v>0</v>
      </c>
      <c r="G23" s="158">
        <f t="shared" si="4"/>
        <v>13500</v>
      </c>
      <c r="H23" s="161"/>
      <c r="I23" s="159">
        <f t="shared" si="1"/>
        <v>0</v>
      </c>
      <c r="J23" s="161">
        <v>13500</v>
      </c>
      <c r="K23" s="156">
        <f t="shared" si="2"/>
        <v>0</v>
      </c>
      <c r="L23" s="156">
        <f t="shared" si="5"/>
        <v>0</v>
      </c>
      <c r="M23" s="156">
        <f t="shared" si="6"/>
        <v>0</v>
      </c>
    </row>
    <row r="24" spans="2:13">
      <c r="B24" s="19" t="s">
        <v>47</v>
      </c>
      <c r="C24" s="161">
        <v>104</v>
      </c>
      <c r="D24" s="156">
        <f t="shared" si="0"/>
        <v>0</v>
      </c>
      <c r="E24" s="157">
        <v>100</v>
      </c>
      <c r="F24" s="156">
        <f t="shared" si="3"/>
        <v>0</v>
      </c>
      <c r="G24" s="158">
        <f t="shared" si="4"/>
        <v>11100</v>
      </c>
      <c r="H24" s="161"/>
      <c r="I24" s="159">
        <f t="shared" si="1"/>
        <v>0</v>
      </c>
      <c r="J24" s="161">
        <v>11100</v>
      </c>
      <c r="K24" s="156">
        <f t="shared" si="2"/>
        <v>0</v>
      </c>
      <c r="L24" s="156">
        <f t="shared" si="5"/>
        <v>0</v>
      </c>
      <c r="M24" s="156">
        <f t="shared" si="6"/>
        <v>0</v>
      </c>
    </row>
    <row r="25" spans="2:13">
      <c r="B25" s="19" t="s">
        <v>48</v>
      </c>
      <c r="C25" s="161">
        <v>104</v>
      </c>
      <c r="D25" s="156">
        <f t="shared" si="0"/>
        <v>0</v>
      </c>
      <c r="E25" s="157">
        <v>100</v>
      </c>
      <c r="F25" s="156">
        <f t="shared" si="3"/>
        <v>0</v>
      </c>
      <c r="G25" s="158">
        <f t="shared" si="4"/>
        <v>8900</v>
      </c>
      <c r="H25" s="160"/>
      <c r="I25" s="159">
        <f t="shared" si="1"/>
        <v>0</v>
      </c>
      <c r="J25" s="160">
        <v>8900</v>
      </c>
      <c r="K25" s="159">
        <f t="shared" si="2"/>
        <v>0</v>
      </c>
      <c r="L25" s="156">
        <f t="shared" si="5"/>
        <v>0</v>
      </c>
      <c r="M25" s="156">
        <f t="shared" si="6"/>
        <v>0</v>
      </c>
    </row>
    <row r="26" spans="2:13">
      <c r="B26" s="19" t="s">
        <v>49</v>
      </c>
      <c r="C26" s="161">
        <v>104</v>
      </c>
      <c r="D26" s="156">
        <f t="shared" si="0"/>
        <v>0</v>
      </c>
      <c r="E26" s="158">
        <v>100</v>
      </c>
      <c r="F26" s="156">
        <f t="shared" si="3"/>
        <v>0</v>
      </c>
      <c r="G26" s="158">
        <f t="shared" si="4"/>
        <v>8400</v>
      </c>
      <c r="H26" s="161"/>
      <c r="I26" s="156">
        <f t="shared" si="1"/>
        <v>0</v>
      </c>
      <c r="J26" s="161">
        <v>8400</v>
      </c>
      <c r="K26" s="156">
        <f t="shared" si="2"/>
        <v>0</v>
      </c>
      <c r="L26" s="156">
        <f t="shared" si="5"/>
        <v>0</v>
      </c>
      <c r="M26" s="156">
        <f t="shared" si="6"/>
        <v>0</v>
      </c>
    </row>
    <row r="27" spans="2:13" ht="14.25" thickBot="1">
      <c r="B27" s="19" t="s">
        <v>50</v>
      </c>
      <c r="C27" s="161">
        <v>104</v>
      </c>
      <c r="D27" s="156">
        <f t="shared" si="0"/>
        <v>0</v>
      </c>
      <c r="E27" s="157">
        <v>100</v>
      </c>
      <c r="F27" s="156">
        <f t="shared" si="3"/>
        <v>0</v>
      </c>
      <c r="G27" s="158">
        <f t="shared" si="4"/>
        <v>10000</v>
      </c>
      <c r="H27" s="161"/>
      <c r="I27" s="159">
        <f t="shared" si="1"/>
        <v>0</v>
      </c>
      <c r="J27" s="160">
        <v>10000</v>
      </c>
      <c r="K27" s="156">
        <f t="shared" si="2"/>
        <v>0</v>
      </c>
      <c r="L27" s="156">
        <f t="shared" si="5"/>
        <v>0</v>
      </c>
      <c r="M27" s="156">
        <f t="shared" si="6"/>
        <v>0</v>
      </c>
    </row>
    <row r="28" spans="2:13" ht="14.25" thickBot="1">
      <c r="B28" s="20" t="s">
        <v>38</v>
      </c>
      <c r="C28" s="168"/>
      <c r="D28" s="168"/>
      <c r="E28" s="169"/>
      <c r="F28" s="21"/>
      <c r="G28" s="4">
        <f>SUM(G16:G27)</f>
        <v>130300</v>
      </c>
      <c r="H28" s="4">
        <f>SUM(H16:H27)</f>
        <v>35200</v>
      </c>
      <c r="I28" s="4"/>
      <c r="J28" s="4">
        <f>SUM(J16:J27)</f>
        <v>95100</v>
      </c>
      <c r="K28" s="4"/>
      <c r="L28" s="4">
        <f>SUM(L16:L27)</f>
        <v>0</v>
      </c>
      <c r="M28" s="4">
        <f>SUM(M16:M27)</f>
        <v>0</v>
      </c>
    </row>
    <row r="29" spans="2:13" hidden="1">
      <c r="B29" s="24"/>
      <c r="C29" s="66">
        <f>MAX(C21:C27)</f>
        <v>104</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唐津青翔高等学校</v>
      </c>
      <c r="C35" s="54">
        <f>MAX(C26:C27)</f>
        <v>104</v>
      </c>
      <c r="D35" s="55">
        <f>MAX(D26:D27)</f>
        <v>0</v>
      </c>
      <c r="E35" s="54">
        <f>MAX(E26:E27)</f>
        <v>100</v>
      </c>
      <c r="F35" s="56">
        <f>C35*D35*(185-E35)/100*12</f>
        <v>0</v>
      </c>
      <c r="G35" s="57">
        <f>G28</f>
        <v>130300</v>
      </c>
      <c r="H35" s="57">
        <f>H28</f>
        <v>35200</v>
      </c>
      <c r="I35" s="55">
        <f>MAX(I26:I27)</f>
        <v>0</v>
      </c>
      <c r="J35" s="57">
        <f>J28</f>
        <v>95100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E87B-D67E-4992-AF6F-5BE92DF6977B}">
  <sheetPr codeName="Sheet21">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114</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90</v>
      </c>
      <c r="D16" s="156">
        <f t="shared" ref="D16:D27" si="0">$E$6</f>
        <v>0</v>
      </c>
      <c r="E16" s="157">
        <v>100</v>
      </c>
      <c r="F16" s="156">
        <f>(C16*D16*(185-E16)/100)</f>
        <v>0</v>
      </c>
      <c r="G16" s="158">
        <f>H16+J16</f>
        <v>16700</v>
      </c>
      <c r="H16" s="161">
        <v>16700</v>
      </c>
      <c r="I16" s="159">
        <f t="shared" ref="I16:I27" si="1">$E$10</f>
        <v>0</v>
      </c>
      <c r="J16" s="160"/>
      <c r="K16" s="156">
        <f t="shared" ref="K16:K27" si="2">$G$10</f>
        <v>0</v>
      </c>
      <c r="L16" s="156">
        <f>H16*I16+J16*K16</f>
        <v>0</v>
      </c>
      <c r="M16" s="156">
        <f>ROUNDDOWN(F16+L16,0)</f>
        <v>0</v>
      </c>
    </row>
    <row r="17" spans="2:13">
      <c r="B17" s="19" t="s">
        <v>51</v>
      </c>
      <c r="C17" s="161">
        <v>90</v>
      </c>
      <c r="D17" s="156">
        <f t="shared" si="0"/>
        <v>0</v>
      </c>
      <c r="E17" s="157">
        <v>100</v>
      </c>
      <c r="F17" s="156">
        <f t="shared" ref="F17:F27" si="3">(C17*D17*(185-E17)/100)</f>
        <v>0</v>
      </c>
      <c r="G17" s="158">
        <f t="shared" ref="G17:G27" si="4">H17+J17</f>
        <v>12900</v>
      </c>
      <c r="H17" s="160">
        <v>12900</v>
      </c>
      <c r="I17" s="159">
        <f t="shared" si="1"/>
        <v>0</v>
      </c>
      <c r="J17" s="161"/>
      <c r="K17" s="156">
        <f t="shared" si="2"/>
        <v>0</v>
      </c>
      <c r="L17" s="156">
        <f t="shared" ref="L17:L27" si="5">H17*I17+J17*K17</f>
        <v>0</v>
      </c>
      <c r="M17" s="156">
        <f t="shared" ref="M17:M27" si="6">ROUNDDOWN(F17+L17,0)</f>
        <v>0</v>
      </c>
    </row>
    <row r="18" spans="2:13">
      <c r="B18" s="19" t="s">
        <v>52</v>
      </c>
      <c r="C18" s="161">
        <v>90</v>
      </c>
      <c r="D18" s="156">
        <f t="shared" si="0"/>
        <v>0</v>
      </c>
      <c r="E18" s="157">
        <v>100</v>
      </c>
      <c r="F18" s="156">
        <f t="shared" si="3"/>
        <v>0</v>
      </c>
      <c r="G18" s="158">
        <f t="shared" si="4"/>
        <v>15700</v>
      </c>
      <c r="H18" s="161">
        <v>15700</v>
      </c>
      <c r="I18" s="159">
        <f t="shared" si="1"/>
        <v>0</v>
      </c>
      <c r="J18" s="161"/>
      <c r="K18" s="156">
        <f t="shared" si="2"/>
        <v>0</v>
      </c>
      <c r="L18" s="156">
        <f t="shared" si="5"/>
        <v>0</v>
      </c>
      <c r="M18" s="156">
        <f t="shared" si="6"/>
        <v>0</v>
      </c>
    </row>
    <row r="19" spans="2:13">
      <c r="B19" s="19" t="s">
        <v>53</v>
      </c>
      <c r="C19" s="161">
        <v>90</v>
      </c>
      <c r="D19" s="156">
        <f t="shared" si="0"/>
        <v>0</v>
      </c>
      <c r="E19" s="157">
        <v>100</v>
      </c>
      <c r="F19" s="156">
        <f t="shared" si="3"/>
        <v>0</v>
      </c>
      <c r="G19" s="158">
        <f t="shared" si="4"/>
        <v>12400</v>
      </c>
      <c r="H19" s="161"/>
      <c r="I19" s="159">
        <f t="shared" si="1"/>
        <v>0</v>
      </c>
      <c r="J19" s="161">
        <v>12400</v>
      </c>
      <c r="K19" s="156">
        <f t="shared" si="2"/>
        <v>0</v>
      </c>
      <c r="L19" s="156">
        <f t="shared" si="5"/>
        <v>0</v>
      </c>
      <c r="M19" s="156">
        <f t="shared" si="6"/>
        <v>0</v>
      </c>
    </row>
    <row r="20" spans="2:13">
      <c r="B20" s="19" t="s">
        <v>54</v>
      </c>
      <c r="C20" s="161">
        <v>90</v>
      </c>
      <c r="D20" s="156">
        <f t="shared" si="0"/>
        <v>0</v>
      </c>
      <c r="E20" s="157">
        <v>100</v>
      </c>
      <c r="F20" s="156">
        <f t="shared" si="3"/>
        <v>0</v>
      </c>
      <c r="G20" s="158">
        <f t="shared" si="4"/>
        <v>9500</v>
      </c>
      <c r="H20" s="161"/>
      <c r="I20" s="159">
        <f t="shared" si="1"/>
        <v>0</v>
      </c>
      <c r="J20" s="161">
        <v>9500</v>
      </c>
      <c r="K20" s="156">
        <f t="shared" si="2"/>
        <v>0</v>
      </c>
      <c r="L20" s="156">
        <f t="shared" si="5"/>
        <v>0</v>
      </c>
      <c r="M20" s="156">
        <f t="shared" si="6"/>
        <v>0</v>
      </c>
    </row>
    <row r="21" spans="2:13">
      <c r="B21" s="19" t="s">
        <v>198</v>
      </c>
      <c r="C21" s="161">
        <v>90</v>
      </c>
      <c r="D21" s="156">
        <f t="shared" si="0"/>
        <v>0</v>
      </c>
      <c r="E21" s="157">
        <v>100</v>
      </c>
      <c r="F21" s="156">
        <f t="shared" si="3"/>
        <v>0</v>
      </c>
      <c r="G21" s="158">
        <f t="shared" si="4"/>
        <v>12500</v>
      </c>
      <c r="H21" s="161"/>
      <c r="I21" s="159">
        <f t="shared" si="1"/>
        <v>0</v>
      </c>
      <c r="J21" s="161">
        <v>12500</v>
      </c>
      <c r="K21" s="156">
        <f t="shared" si="2"/>
        <v>0</v>
      </c>
      <c r="L21" s="156">
        <f t="shared" si="5"/>
        <v>0</v>
      </c>
      <c r="M21" s="156">
        <f t="shared" si="6"/>
        <v>0</v>
      </c>
    </row>
    <row r="22" spans="2:13">
      <c r="B22" s="19" t="s">
        <v>221</v>
      </c>
      <c r="C22" s="161">
        <v>90</v>
      </c>
      <c r="D22" s="156">
        <f t="shared" si="0"/>
        <v>0</v>
      </c>
      <c r="E22" s="157">
        <v>100</v>
      </c>
      <c r="F22" s="156">
        <f t="shared" si="3"/>
        <v>0</v>
      </c>
      <c r="G22" s="158">
        <f t="shared" si="4"/>
        <v>14000</v>
      </c>
      <c r="H22" s="161"/>
      <c r="I22" s="159">
        <f t="shared" si="1"/>
        <v>0</v>
      </c>
      <c r="J22" s="161">
        <v>14000</v>
      </c>
      <c r="K22" s="156">
        <f t="shared" si="2"/>
        <v>0</v>
      </c>
      <c r="L22" s="156">
        <f t="shared" si="5"/>
        <v>0</v>
      </c>
      <c r="M22" s="156">
        <f t="shared" si="6"/>
        <v>0</v>
      </c>
    </row>
    <row r="23" spans="2:13">
      <c r="B23" s="19" t="s">
        <v>46</v>
      </c>
      <c r="C23" s="161">
        <v>90</v>
      </c>
      <c r="D23" s="156">
        <f t="shared" si="0"/>
        <v>0</v>
      </c>
      <c r="E23" s="157">
        <v>100</v>
      </c>
      <c r="F23" s="156">
        <f t="shared" si="3"/>
        <v>0</v>
      </c>
      <c r="G23" s="158">
        <f t="shared" si="4"/>
        <v>12000</v>
      </c>
      <c r="H23" s="161"/>
      <c r="I23" s="159">
        <f t="shared" si="1"/>
        <v>0</v>
      </c>
      <c r="J23" s="161">
        <v>12000</v>
      </c>
      <c r="K23" s="156">
        <f t="shared" si="2"/>
        <v>0</v>
      </c>
      <c r="L23" s="156">
        <f t="shared" si="5"/>
        <v>0</v>
      </c>
      <c r="M23" s="156">
        <f t="shared" si="6"/>
        <v>0</v>
      </c>
    </row>
    <row r="24" spans="2:13">
      <c r="B24" s="19" t="s">
        <v>47</v>
      </c>
      <c r="C24" s="161">
        <v>90</v>
      </c>
      <c r="D24" s="156">
        <f t="shared" si="0"/>
        <v>0</v>
      </c>
      <c r="E24" s="157">
        <v>100</v>
      </c>
      <c r="F24" s="156">
        <f t="shared" si="3"/>
        <v>0</v>
      </c>
      <c r="G24" s="158">
        <f t="shared" si="4"/>
        <v>10200</v>
      </c>
      <c r="H24" s="161"/>
      <c r="I24" s="159">
        <f t="shared" si="1"/>
        <v>0</v>
      </c>
      <c r="J24" s="161">
        <v>10200</v>
      </c>
      <c r="K24" s="156">
        <f t="shared" si="2"/>
        <v>0</v>
      </c>
      <c r="L24" s="156">
        <f t="shared" si="5"/>
        <v>0</v>
      </c>
      <c r="M24" s="156">
        <f t="shared" si="6"/>
        <v>0</v>
      </c>
    </row>
    <row r="25" spans="2:13">
      <c r="B25" s="19" t="s">
        <v>48</v>
      </c>
      <c r="C25" s="161">
        <v>90</v>
      </c>
      <c r="D25" s="156">
        <f t="shared" si="0"/>
        <v>0</v>
      </c>
      <c r="E25" s="157">
        <v>100</v>
      </c>
      <c r="F25" s="156">
        <f t="shared" si="3"/>
        <v>0</v>
      </c>
      <c r="G25" s="158">
        <f t="shared" si="4"/>
        <v>7900</v>
      </c>
      <c r="H25" s="160"/>
      <c r="I25" s="159">
        <f t="shared" si="1"/>
        <v>0</v>
      </c>
      <c r="J25" s="160">
        <v>7900</v>
      </c>
      <c r="K25" s="159">
        <f t="shared" si="2"/>
        <v>0</v>
      </c>
      <c r="L25" s="156">
        <f t="shared" si="5"/>
        <v>0</v>
      </c>
      <c r="M25" s="156">
        <f t="shared" si="6"/>
        <v>0</v>
      </c>
    </row>
    <row r="26" spans="2:13">
      <c r="B26" s="19" t="s">
        <v>49</v>
      </c>
      <c r="C26" s="161">
        <v>90</v>
      </c>
      <c r="D26" s="156">
        <f t="shared" si="0"/>
        <v>0</v>
      </c>
      <c r="E26" s="158">
        <v>100</v>
      </c>
      <c r="F26" s="156">
        <f t="shared" si="3"/>
        <v>0</v>
      </c>
      <c r="G26" s="158">
        <f t="shared" si="4"/>
        <v>8500</v>
      </c>
      <c r="H26" s="161"/>
      <c r="I26" s="156">
        <f t="shared" si="1"/>
        <v>0</v>
      </c>
      <c r="J26" s="161">
        <v>8500</v>
      </c>
      <c r="K26" s="156">
        <f t="shared" si="2"/>
        <v>0</v>
      </c>
      <c r="L26" s="156">
        <f t="shared" si="5"/>
        <v>0</v>
      </c>
      <c r="M26" s="156">
        <f t="shared" si="6"/>
        <v>0</v>
      </c>
    </row>
    <row r="27" spans="2:13" ht="14.25" thickBot="1">
      <c r="B27" s="19" t="s">
        <v>50</v>
      </c>
      <c r="C27" s="161">
        <v>90</v>
      </c>
      <c r="D27" s="156">
        <f t="shared" si="0"/>
        <v>0</v>
      </c>
      <c r="E27" s="157">
        <v>100</v>
      </c>
      <c r="F27" s="156">
        <f t="shared" si="3"/>
        <v>0</v>
      </c>
      <c r="G27" s="158">
        <f t="shared" si="4"/>
        <v>11400</v>
      </c>
      <c r="H27" s="161"/>
      <c r="I27" s="159">
        <f t="shared" si="1"/>
        <v>0</v>
      </c>
      <c r="J27" s="160">
        <v>11400</v>
      </c>
      <c r="K27" s="156">
        <f t="shared" si="2"/>
        <v>0</v>
      </c>
      <c r="L27" s="156">
        <f t="shared" si="5"/>
        <v>0</v>
      </c>
      <c r="M27" s="156">
        <f t="shared" si="6"/>
        <v>0</v>
      </c>
    </row>
    <row r="28" spans="2:13" ht="14.25" thickBot="1">
      <c r="B28" s="20" t="s">
        <v>38</v>
      </c>
      <c r="C28" s="168"/>
      <c r="D28" s="168"/>
      <c r="E28" s="169"/>
      <c r="F28" s="21"/>
      <c r="G28" s="4">
        <f>SUM(G16:G27)</f>
        <v>143700</v>
      </c>
      <c r="H28" s="4">
        <f>SUM(H16:H27)</f>
        <v>45300</v>
      </c>
      <c r="I28" s="4"/>
      <c r="J28" s="4">
        <f>SUM(J16:J27)</f>
        <v>98400</v>
      </c>
      <c r="K28" s="4"/>
      <c r="L28" s="4">
        <f>SUM(L16:L27)</f>
        <v>0</v>
      </c>
      <c r="M28" s="4">
        <f>SUM(M16:M27)</f>
        <v>0</v>
      </c>
    </row>
    <row r="29" spans="2:13" hidden="1">
      <c r="B29" s="24"/>
      <c r="C29" s="66">
        <f>MAX(C21:C27)</f>
        <v>90</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太良高等学校</v>
      </c>
      <c r="C35" s="54">
        <f>MAX(C26:C27)</f>
        <v>90</v>
      </c>
      <c r="D35" s="55">
        <f>MAX(D26:D27)</f>
        <v>0</v>
      </c>
      <c r="E35" s="54">
        <f>MAX(E26:E27)</f>
        <v>100</v>
      </c>
      <c r="F35" s="56">
        <f>C35*D35*(185-E35)/100*12</f>
        <v>0</v>
      </c>
      <c r="G35" s="57">
        <f>G28</f>
        <v>143700</v>
      </c>
      <c r="H35" s="57">
        <f>H28</f>
        <v>45300</v>
      </c>
      <c r="I35" s="55">
        <f>MAX(I26:I27)</f>
        <v>0</v>
      </c>
      <c r="J35" s="57">
        <f>J28</f>
        <v>98400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C28" sqref="C28:E2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E7E4B-F4BF-4531-97A4-E892D9C0E4D4}">
  <sheetPr>
    <tabColor rgb="FFFF0000"/>
    <pageSetUpPr fitToPage="1"/>
  </sheetPr>
  <dimension ref="A2:J15"/>
  <sheetViews>
    <sheetView view="pageBreakPreview" zoomScale="166" zoomScaleNormal="147" workbookViewId="0">
      <selection activeCell="O11" sqref="O11"/>
    </sheetView>
  </sheetViews>
  <sheetFormatPr defaultColWidth="9" defaultRowHeight="13.5"/>
  <cols>
    <col min="1" max="1" width="2.75" customWidth="1"/>
  </cols>
  <sheetData>
    <row r="2" spans="1:10" ht="17.25">
      <c r="B2" s="176" t="s">
        <v>225</v>
      </c>
      <c r="C2" s="176"/>
      <c r="D2" s="176"/>
      <c r="E2" s="176"/>
      <c r="F2" s="176"/>
      <c r="G2" s="176"/>
      <c r="H2" s="176"/>
      <c r="I2" s="176"/>
    </row>
    <row r="3" spans="1:10">
      <c r="B3" s="143"/>
    </row>
    <row r="4" spans="1:10">
      <c r="B4" s="143"/>
    </row>
    <row r="5" spans="1:10" ht="17.25">
      <c r="A5" s="2" t="s">
        <v>226</v>
      </c>
      <c r="B5" s="177" t="s">
        <v>227</v>
      </c>
      <c r="C5" s="177"/>
      <c r="D5" s="177"/>
      <c r="E5" s="177"/>
      <c r="F5" s="177"/>
      <c r="G5" s="177"/>
      <c r="H5" s="177"/>
      <c r="I5" s="177"/>
      <c r="J5" s="177"/>
    </row>
    <row r="6" spans="1:10" ht="13.5" customHeight="1">
      <c r="A6" s="144"/>
      <c r="B6" s="178" t="s">
        <v>228</v>
      </c>
      <c r="C6" s="178"/>
      <c r="D6" s="178"/>
      <c r="E6" s="178"/>
      <c r="F6" s="178"/>
      <c r="G6" s="178"/>
      <c r="H6" s="178"/>
      <c r="I6" s="178"/>
      <c r="J6" s="178"/>
    </row>
    <row r="7" spans="1:10" ht="17.25">
      <c r="A7" s="144"/>
      <c r="B7" s="179" t="s">
        <v>229</v>
      </c>
      <c r="C7" s="178"/>
      <c r="D7" s="178"/>
      <c r="E7" s="178"/>
      <c r="F7" s="178"/>
      <c r="G7" s="178"/>
      <c r="H7" s="178"/>
      <c r="I7" s="178"/>
      <c r="J7" s="178"/>
    </row>
    <row r="8" spans="1:10" ht="17.25">
      <c r="A8" s="144"/>
      <c r="B8" s="148"/>
      <c r="C8" s="148"/>
      <c r="D8" s="148"/>
      <c r="E8" s="148"/>
      <c r="F8" s="148"/>
      <c r="G8" s="148"/>
      <c r="H8" s="148"/>
      <c r="I8" s="148"/>
      <c r="J8" s="148"/>
    </row>
    <row r="9" spans="1:10" ht="18">
      <c r="A9" s="2" t="s">
        <v>226</v>
      </c>
      <c r="B9" s="177" t="s">
        <v>230</v>
      </c>
      <c r="C9" s="177"/>
      <c r="D9" s="177"/>
      <c r="E9" s="177"/>
      <c r="F9" s="177"/>
      <c r="G9" s="177"/>
      <c r="H9" s="177"/>
      <c r="I9" s="177"/>
      <c r="J9" s="177"/>
    </row>
    <row r="10" spans="1:10" ht="17.25">
      <c r="A10" s="144"/>
      <c r="B10" s="177" t="s">
        <v>231</v>
      </c>
      <c r="C10" s="177"/>
      <c r="D10" s="177"/>
      <c r="E10" s="177"/>
      <c r="F10" s="177"/>
      <c r="G10" s="177"/>
      <c r="H10" s="177"/>
      <c r="I10" s="177"/>
      <c r="J10" s="177"/>
    </row>
    <row r="11" spans="1:10" ht="17.25">
      <c r="A11" s="144"/>
      <c r="B11" s="148"/>
      <c r="C11" s="148"/>
      <c r="D11" s="148"/>
      <c r="E11" s="148"/>
      <c r="F11" s="148"/>
      <c r="G11" s="148"/>
      <c r="H11" s="148"/>
      <c r="I11" s="148"/>
      <c r="J11" s="148"/>
    </row>
    <row r="12" spans="1:10" ht="17.25">
      <c r="A12" s="144"/>
      <c r="B12" s="149"/>
      <c r="C12" s="149"/>
      <c r="D12" s="149"/>
      <c r="E12" s="149"/>
      <c r="F12" s="149"/>
      <c r="G12" s="149"/>
      <c r="H12" s="149"/>
      <c r="I12" s="149"/>
      <c r="J12" s="150"/>
    </row>
    <row r="13" spans="1:10" ht="18">
      <c r="A13" s="144"/>
      <c r="B13" s="151"/>
      <c r="C13" s="150"/>
      <c r="D13" s="150"/>
      <c r="E13" s="150"/>
      <c r="F13" s="150"/>
      <c r="G13" s="150"/>
      <c r="H13" s="150"/>
      <c r="I13" s="150"/>
      <c r="J13" s="150"/>
    </row>
    <row r="14" spans="1:10" ht="18">
      <c r="A14" s="144"/>
      <c r="B14" s="152"/>
      <c r="C14" s="150"/>
      <c r="D14" s="150"/>
      <c r="E14" s="150"/>
      <c r="F14" s="150"/>
      <c r="G14" s="150"/>
      <c r="H14" s="150"/>
      <c r="I14" s="150"/>
      <c r="J14" s="150"/>
    </row>
    <row r="15" spans="1:10" ht="17.25">
      <c r="A15" s="144"/>
      <c r="B15" s="175" t="s">
        <v>217</v>
      </c>
      <c r="C15" s="175"/>
      <c r="D15" s="175"/>
      <c r="E15" s="175"/>
      <c r="F15" s="175"/>
      <c r="G15" s="175"/>
      <c r="H15" s="175"/>
      <c r="I15" s="175"/>
      <c r="J15" s="150"/>
    </row>
  </sheetData>
  <mergeCells count="7">
    <mergeCell ref="B15:I15"/>
    <mergeCell ref="B2:I2"/>
    <mergeCell ref="B5:J5"/>
    <mergeCell ref="B6:J6"/>
    <mergeCell ref="B7:J7"/>
    <mergeCell ref="B9:J9"/>
    <mergeCell ref="B10:J10"/>
  </mergeCells>
  <phoneticPr fontId="3"/>
  <printOptions horizontalCentered="1"/>
  <pageMargins left="0.70866141732283472" right="0.70866141732283472" top="0.74803149606299213" bottom="0.74803149606299213" header="0.31496062992125984" footer="0.31496062992125984"/>
  <pageSetup paperSize="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18C67-9F72-49CB-AD1A-FF9AE531C9CA}">
  <sheetPr codeName="Sheet22">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115</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147</v>
      </c>
      <c r="D16" s="156">
        <f t="shared" ref="D16:D27" si="0">$E$6</f>
        <v>0</v>
      </c>
      <c r="E16" s="157">
        <v>100</v>
      </c>
      <c r="F16" s="156">
        <f>(C16*D16*(185-E16)/100)</f>
        <v>0</v>
      </c>
      <c r="G16" s="158">
        <f>H16+J16</f>
        <v>34900</v>
      </c>
      <c r="H16" s="161">
        <v>34900</v>
      </c>
      <c r="I16" s="159">
        <f t="shared" ref="I16:I27" si="1">$E$10</f>
        <v>0</v>
      </c>
      <c r="J16" s="160"/>
      <c r="K16" s="156">
        <f t="shared" ref="K16:K27" si="2">$G$10</f>
        <v>0</v>
      </c>
      <c r="L16" s="156">
        <f>H16*I16+J16*K16</f>
        <v>0</v>
      </c>
      <c r="M16" s="156">
        <f>ROUNDDOWN(F16+L16,0)</f>
        <v>0</v>
      </c>
    </row>
    <row r="17" spans="2:13">
      <c r="B17" s="19" t="s">
        <v>51</v>
      </c>
      <c r="C17" s="161">
        <v>147</v>
      </c>
      <c r="D17" s="156">
        <f t="shared" si="0"/>
        <v>0</v>
      </c>
      <c r="E17" s="157">
        <v>100</v>
      </c>
      <c r="F17" s="156">
        <f t="shared" ref="F17:F27" si="3">(C17*D17*(185-E17)/100)</f>
        <v>0</v>
      </c>
      <c r="G17" s="158">
        <f t="shared" ref="G17:G27" si="4">H17+J17</f>
        <v>28700</v>
      </c>
      <c r="H17" s="160">
        <v>28700</v>
      </c>
      <c r="I17" s="159">
        <f t="shared" si="1"/>
        <v>0</v>
      </c>
      <c r="J17" s="161"/>
      <c r="K17" s="156">
        <f t="shared" si="2"/>
        <v>0</v>
      </c>
      <c r="L17" s="156">
        <f t="shared" ref="L17:L27" si="5">H17*I17+J17*K17</f>
        <v>0</v>
      </c>
      <c r="M17" s="156">
        <f t="shared" ref="M17:M27" si="6">ROUNDDOWN(F17+L17,0)</f>
        <v>0</v>
      </c>
    </row>
    <row r="18" spans="2:13">
      <c r="B18" s="19" t="s">
        <v>52</v>
      </c>
      <c r="C18" s="161">
        <v>147</v>
      </c>
      <c r="D18" s="156">
        <f t="shared" si="0"/>
        <v>0</v>
      </c>
      <c r="E18" s="157">
        <v>100</v>
      </c>
      <c r="F18" s="156">
        <f t="shared" si="3"/>
        <v>0</v>
      </c>
      <c r="G18" s="158">
        <f t="shared" si="4"/>
        <v>31500</v>
      </c>
      <c r="H18" s="161">
        <v>31500</v>
      </c>
      <c r="I18" s="159">
        <f t="shared" si="1"/>
        <v>0</v>
      </c>
      <c r="J18" s="161"/>
      <c r="K18" s="156">
        <f t="shared" si="2"/>
        <v>0</v>
      </c>
      <c r="L18" s="156">
        <f t="shared" si="5"/>
        <v>0</v>
      </c>
      <c r="M18" s="156">
        <f t="shared" si="6"/>
        <v>0</v>
      </c>
    </row>
    <row r="19" spans="2:13">
      <c r="B19" s="19" t="s">
        <v>53</v>
      </c>
      <c r="C19" s="161">
        <v>147</v>
      </c>
      <c r="D19" s="156">
        <f t="shared" si="0"/>
        <v>0</v>
      </c>
      <c r="E19" s="157">
        <v>100</v>
      </c>
      <c r="F19" s="156">
        <f t="shared" si="3"/>
        <v>0</v>
      </c>
      <c r="G19" s="158">
        <f t="shared" si="4"/>
        <v>22700</v>
      </c>
      <c r="H19" s="161"/>
      <c r="I19" s="159">
        <f t="shared" si="1"/>
        <v>0</v>
      </c>
      <c r="J19" s="161">
        <v>22700</v>
      </c>
      <c r="K19" s="156">
        <f t="shared" si="2"/>
        <v>0</v>
      </c>
      <c r="L19" s="156">
        <f t="shared" si="5"/>
        <v>0</v>
      </c>
      <c r="M19" s="156">
        <f t="shared" si="6"/>
        <v>0</v>
      </c>
    </row>
    <row r="20" spans="2:13">
      <c r="B20" s="19" t="s">
        <v>54</v>
      </c>
      <c r="C20" s="161">
        <v>147</v>
      </c>
      <c r="D20" s="156">
        <f t="shared" si="0"/>
        <v>0</v>
      </c>
      <c r="E20" s="157">
        <v>100</v>
      </c>
      <c r="F20" s="156">
        <f t="shared" si="3"/>
        <v>0</v>
      </c>
      <c r="G20" s="158">
        <f t="shared" si="4"/>
        <v>19200</v>
      </c>
      <c r="H20" s="161"/>
      <c r="I20" s="159">
        <f t="shared" si="1"/>
        <v>0</v>
      </c>
      <c r="J20" s="161">
        <v>19200</v>
      </c>
      <c r="K20" s="156">
        <f t="shared" si="2"/>
        <v>0</v>
      </c>
      <c r="L20" s="156">
        <f t="shared" si="5"/>
        <v>0</v>
      </c>
      <c r="M20" s="156">
        <f t="shared" si="6"/>
        <v>0</v>
      </c>
    </row>
    <row r="21" spans="2:13">
      <c r="B21" s="19" t="s">
        <v>198</v>
      </c>
      <c r="C21" s="161">
        <v>147</v>
      </c>
      <c r="D21" s="156">
        <f t="shared" si="0"/>
        <v>0</v>
      </c>
      <c r="E21" s="157">
        <v>100</v>
      </c>
      <c r="F21" s="156">
        <f t="shared" si="3"/>
        <v>0</v>
      </c>
      <c r="G21" s="158">
        <f t="shared" si="4"/>
        <v>21200</v>
      </c>
      <c r="H21" s="161"/>
      <c r="I21" s="159">
        <f t="shared" si="1"/>
        <v>0</v>
      </c>
      <c r="J21" s="161">
        <v>21200</v>
      </c>
      <c r="K21" s="156">
        <f t="shared" si="2"/>
        <v>0</v>
      </c>
      <c r="L21" s="156">
        <f t="shared" si="5"/>
        <v>0</v>
      </c>
      <c r="M21" s="156">
        <f t="shared" si="6"/>
        <v>0</v>
      </c>
    </row>
    <row r="22" spans="2:13">
      <c r="B22" s="19" t="s">
        <v>221</v>
      </c>
      <c r="C22" s="161">
        <v>147</v>
      </c>
      <c r="D22" s="156">
        <f t="shared" si="0"/>
        <v>0</v>
      </c>
      <c r="E22" s="157">
        <v>100</v>
      </c>
      <c r="F22" s="156">
        <f t="shared" si="3"/>
        <v>0</v>
      </c>
      <c r="G22" s="158">
        <f t="shared" si="4"/>
        <v>22600</v>
      </c>
      <c r="H22" s="161"/>
      <c r="I22" s="159">
        <f t="shared" si="1"/>
        <v>0</v>
      </c>
      <c r="J22" s="161">
        <v>22600</v>
      </c>
      <c r="K22" s="156">
        <f t="shared" si="2"/>
        <v>0</v>
      </c>
      <c r="L22" s="156">
        <f t="shared" si="5"/>
        <v>0</v>
      </c>
      <c r="M22" s="156">
        <f t="shared" si="6"/>
        <v>0</v>
      </c>
    </row>
    <row r="23" spans="2:13">
      <c r="B23" s="19" t="s">
        <v>46</v>
      </c>
      <c r="C23" s="161">
        <v>147</v>
      </c>
      <c r="D23" s="156">
        <f t="shared" si="0"/>
        <v>0</v>
      </c>
      <c r="E23" s="157">
        <v>100</v>
      </c>
      <c r="F23" s="156">
        <f t="shared" si="3"/>
        <v>0</v>
      </c>
      <c r="G23" s="158">
        <f t="shared" si="4"/>
        <v>20500</v>
      </c>
      <c r="H23" s="161"/>
      <c r="I23" s="159">
        <f t="shared" si="1"/>
        <v>0</v>
      </c>
      <c r="J23" s="161">
        <v>20500</v>
      </c>
      <c r="K23" s="156">
        <f t="shared" si="2"/>
        <v>0</v>
      </c>
      <c r="L23" s="156">
        <f t="shared" si="5"/>
        <v>0</v>
      </c>
      <c r="M23" s="156">
        <f t="shared" si="6"/>
        <v>0</v>
      </c>
    </row>
    <row r="24" spans="2:13">
      <c r="B24" s="19" t="s">
        <v>47</v>
      </c>
      <c r="C24" s="161">
        <v>147</v>
      </c>
      <c r="D24" s="156">
        <f t="shared" si="0"/>
        <v>0</v>
      </c>
      <c r="E24" s="157">
        <v>100</v>
      </c>
      <c r="F24" s="156">
        <f t="shared" si="3"/>
        <v>0</v>
      </c>
      <c r="G24" s="158">
        <f t="shared" si="4"/>
        <v>20000</v>
      </c>
      <c r="H24" s="161"/>
      <c r="I24" s="159">
        <f t="shared" si="1"/>
        <v>0</v>
      </c>
      <c r="J24" s="161">
        <v>20000</v>
      </c>
      <c r="K24" s="156">
        <f t="shared" si="2"/>
        <v>0</v>
      </c>
      <c r="L24" s="156">
        <f t="shared" si="5"/>
        <v>0</v>
      </c>
      <c r="M24" s="156">
        <f t="shared" si="6"/>
        <v>0</v>
      </c>
    </row>
    <row r="25" spans="2:13">
      <c r="B25" s="19" t="s">
        <v>48</v>
      </c>
      <c r="C25" s="161">
        <v>147</v>
      </c>
      <c r="D25" s="156">
        <f t="shared" si="0"/>
        <v>0</v>
      </c>
      <c r="E25" s="157">
        <v>100</v>
      </c>
      <c r="F25" s="156">
        <f t="shared" si="3"/>
        <v>0</v>
      </c>
      <c r="G25" s="158">
        <f t="shared" si="4"/>
        <v>17700</v>
      </c>
      <c r="H25" s="161"/>
      <c r="I25" s="159">
        <f t="shared" si="1"/>
        <v>0</v>
      </c>
      <c r="J25" s="160">
        <v>17700</v>
      </c>
      <c r="K25" s="159">
        <f t="shared" si="2"/>
        <v>0</v>
      </c>
      <c r="L25" s="156">
        <f t="shared" si="5"/>
        <v>0</v>
      </c>
      <c r="M25" s="156">
        <f t="shared" si="6"/>
        <v>0</v>
      </c>
    </row>
    <row r="26" spans="2:13">
      <c r="B26" s="19" t="s">
        <v>49</v>
      </c>
      <c r="C26" s="161">
        <v>147</v>
      </c>
      <c r="D26" s="156">
        <f t="shared" si="0"/>
        <v>0</v>
      </c>
      <c r="E26" s="158">
        <v>100</v>
      </c>
      <c r="F26" s="156">
        <f t="shared" si="3"/>
        <v>0</v>
      </c>
      <c r="G26" s="158">
        <f t="shared" si="4"/>
        <v>17600</v>
      </c>
      <c r="H26" s="161"/>
      <c r="I26" s="156">
        <f t="shared" si="1"/>
        <v>0</v>
      </c>
      <c r="J26" s="161">
        <v>17600</v>
      </c>
      <c r="K26" s="156">
        <f t="shared" si="2"/>
        <v>0</v>
      </c>
      <c r="L26" s="156">
        <f t="shared" si="5"/>
        <v>0</v>
      </c>
      <c r="M26" s="156">
        <f t="shared" si="6"/>
        <v>0</v>
      </c>
    </row>
    <row r="27" spans="2:13" ht="14.25" thickBot="1">
      <c r="B27" s="19" t="s">
        <v>50</v>
      </c>
      <c r="C27" s="161">
        <v>147</v>
      </c>
      <c r="D27" s="156">
        <f t="shared" si="0"/>
        <v>0</v>
      </c>
      <c r="E27" s="157">
        <v>100</v>
      </c>
      <c r="F27" s="156">
        <f t="shared" si="3"/>
        <v>0</v>
      </c>
      <c r="G27" s="158">
        <f t="shared" si="4"/>
        <v>24400</v>
      </c>
      <c r="H27" s="161"/>
      <c r="I27" s="159">
        <f t="shared" si="1"/>
        <v>0</v>
      </c>
      <c r="J27" s="160">
        <v>24400</v>
      </c>
      <c r="K27" s="156">
        <f t="shared" si="2"/>
        <v>0</v>
      </c>
      <c r="L27" s="156">
        <f t="shared" si="5"/>
        <v>0</v>
      </c>
      <c r="M27" s="156">
        <f t="shared" si="6"/>
        <v>0</v>
      </c>
    </row>
    <row r="28" spans="2:13" ht="14.25" thickBot="1">
      <c r="B28" s="20" t="s">
        <v>38</v>
      </c>
      <c r="C28" s="168"/>
      <c r="D28" s="168"/>
      <c r="E28" s="169"/>
      <c r="F28" s="21"/>
      <c r="G28" s="4">
        <f>SUM(G16:G27)</f>
        <v>281000</v>
      </c>
      <c r="H28" s="4">
        <f>SUM(H16:H27)</f>
        <v>95100</v>
      </c>
      <c r="I28" s="4"/>
      <c r="J28" s="4">
        <f>SUM(J16:J27)</f>
        <v>185900</v>
      </c>
      <c r="K28" s="4"/>
      <c r="L28" s="4">
        <f>SUM(L16:L27)</f>
        <v>0</v>
      </c>
      <c r="M28" s="4">
        <f>SUM(M16:M27)</f>
        <v>0</v>
      </c>
    </row>
    <row r="29" spans="2:13" hidden="1">
      <c r="B29" s="24"/>
      <c r="C29" s="66">
        <f>MAX(C21:C27)</f>
        <v>147</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唐津南高等学校</v>
      </c>
      <c r="C35" s="54">
        <f>MAX(C26:C27)</f>
        <v>147</v>
      </c>
      <c r="D35" s="55">
        <f>MAX(D26:D27)</f>
        <v>0</v>
      </c>
      <c r="E35" s="54">
        <f>MAX(E26:E27)</f>
        <v>100</v>
      </c>
      <c r="F35" s="56">
        <f>C35*D35*(185-E35)/100*12</f>
        <v>0</v>
      </c>
      <c r="G35" s="57">
        <f>G28</f>
        <v>281000</v>
      </c>
      <c r="H35" s="57">
        <f>H28</f>
        <v>95100</v>
      </c>
      <c r="I35" s="55">
        <f>MAX(I26:I27)</f>
        <v>0</v>
      </c>
      <c r="J35" s="57">
        <f>J28</f>
        <v>185900</v>
      </c>
      <c r="K35" s="55">
        <f>MAX(K26:K27)</f>
        <v>0</v>
      </c>
      <c r="L35" s="56">
        <f>H35*I35+J35*K35</f>
        <v>0</v>
      </c>
      <c r="M35" s="58">
        <f>ROUNDDOWN((F35+L35),0)</f>
        <v>0</v>
      </c>
    </row>
  </sheetData>
  <customSheetViews>
    <customSheetView guid="{150D273C-6074-4F25-9DA0-7DBA9B6573F8}"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21" sqref="I21"/>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21" sqref="I21"/>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21" sqref="I21"/>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21" sqref="I21"/>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21" sqref="I21"/>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topLeftCell="A6">
      <selection activeCell="J28" sqref="J2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C3A1C-91CB-462E-ABCB-F30D0A581286}">
  <sheetPr codeName="Sheet23">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116</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179</v>
      </c>
      <c r="D16" s="156">
        <f t="shared" ref="D16:D27" si="0">$E$6</f>
        <v>0</v>
      </c>
      <c r="E16" s="157">
        <v>100</v>
      </c>
      <c r="F16" s="156">
        <f>(C16*D16*(185-E16)/100)</f>
        <v>0</v>
      </c>
      <c r="G16" s="158">
        <f>H16+J16</f>
        <v>40000</v>
      </c>
      <c r="H16" s="161">
        <v>40000</v>
      </c>
      <c r="I16" s="159">
        <f t="shared" ref="I16:I27" si="1">$E$10</f>
        <v>0</v>
      </c>
      <c r="J16" s="160"/>
      <c r="K16" s="156">
        <f t="shared" ref="K16:K27" si="2">$G$10</f>
        <v>0</v>
      </c>
      <c r="L16" s="156">
        <f>H16*I16+J16*K16</f>
        <v>0</v>
      </c>
      <c r="M16" s="156">
        <f>ROUNDDOWN(F16+L16,0)</f>
        <v>0</v>
      </c>
    </row>
    <row r="17" spans="2:13">
      <c r="B17" s="19" t="s">
        <v>51</v>
      </c>
      <c r="C17" s="161">
        <v>179</v>
      </c>
      <c r="D17" s="156">
        <f t="shared" si="0"/>
        <v>0</v>
      </c>
      <c r="E17" s="157">
        <v>100</v>
      </c>
      <c r="F17" s="156">
        <f t="shared" ref="F17:F27" si="3">(C17*D17*(185-E17)/100)</f>
        <v>0</v>
      </c>
      <c r="G17" s="158">
        <f t="shared" ref="G17:G27" si="4">H17+J17</f>
        <v>32000</v>
      </c>
      <c r="H17" s="160">
        <v>32000</v>
      </c>
      <c r="I17" s="159">
        <f t="shared" si="1"/>
        <v>0</v>
      </c>
      <c r="J17" s="161"/>
      <c r="K17" s="156">
        <f t="shared" si="2"/>
        <v>0</v>
      </c>
      <c r="L17" s="156">
        <f t="shared" ref="L17:L27" si="5">H17*I17+J17*K17</f>
        <v>0</v>
      </c>
      <c r="M17" s="156">
        <f t="shared" ref="M17:M27" si="6">ROUNDDOWN(F17+L17,0)</f>
        <v>0</v>
      </c>
    </row>
    <row r="18" spans="2:13">
      <c r="B18" s="19" t="s">
        <v>52</v>
      </c>
      <c r="C18" s="161">
        <v>179</v>
      </c>
      <c r="D18" s="156">
        <f t="shared" si="0"/>
        <v>0</v>
      </c>
      <c r="E18" s="157">
        <v>100</v>
      </c>
      <c r="F18" s="156">
        <f t="shared" si="3"/>
        <v>0</v>
      </c>
      <c r="G18" s="158">
        <f t="shared" si="4"/>
        <v>37200</v>
      </c>
      <c r="H18" s="161">
        <v>37200</v>
      </c>
      <c r="I18" s="159">
        <f t="shared" si="1"/>
        <v>0</v>
      </c>
      <c r="J18" s="161"/>
      <c r="K18" s="156">
        <f t="shared" si="2"/>
        <v>0</v>
      </c>
      <c r="L18" s="156">
        <f t="shared" si="5"/>
        <v>0</v>
      </c>
      <c r="M18" s="156">
        <f t="shared" si="6"/>
        <v>0</v>
      </c>
    </row>
    <row r="19" spans="2:13">
      <c r="B19" s="19" t="s">
        <v>53</v>
      </c>
      <c r="C19" s="161">
        <v>179</v>
      </c>
      <c r="D19" s="156">
        <f t="shared" si="0"/>
        <v>0</v>
      </c>
      <c r="E19" s="157">
        <v>100</v>
      </c>
      <c r="F19" s="156">
        <f t="shared" si="3"/>
        <v>0</v>
      </c>
      <c r="G19" s="158">
        <f t="shared" si="4"/>
        <v>27200</v>
      </c>
      <c r="H19" s="161"/>
      <c r="I19" s="159">
        <f t="shared" si="1"/>
        <v>0</v>
      </c>
      <c r="J19" s="161">
        <v>27200</v>
      </c>
      <c r="K19" s="156">
        <f t="shared" si="2"/>
        <v>0</v>
      </c>
      <c r="L19" s="156">
        <f t="shared" si="5"/>
        <v>0</v>
      </c>
      <c r="M19" s="156">
        <f t="shared" si="6"/>
        <v>0</v>
      </c>
    </row>
    <row r="20" spans="2:13">
      <c r="B20" s="19" t="s">
        <v>54</v>
      </c>
      <c r="C20" s="161">
        <v>179</v>
      </c>
      <c r="D20" s="156">
        <f t="shared" si="0"/>
        <v>0</v>
      </c>
      <c r="E20" s="157">
        <v>100</v>
      </c>
      <c r="F20" s="156">
        <f t="shared" si="3"/>
        <v>0</v>
      </c>
      <c r="G20" s="158">
        <f t="shared" si="4"/>
        <v>20700</v>
      </c>
      <c r="H20" s="161"/>
      <c r="I20" s="159">
        <f t="shared" si="1"/>
        <v>0</v>
      </c>
      <c r="J20" s="161">
        <v>20700</v>
      </c>
      <c r="K20" s="156">
        <f t="shared" si="2"/>
        <v>0</v>
      </c>
      <c r="L20" s="156">
        <f t="shared" si="5"/>
        <v>0</v>
      </c>
      <c r="M20" s="156">
        <f t="shared" si="6"/>
        <v>0</v>
      </c>
    </row>
    <row r="21" spans="2:13">
      <c r="B21" s="19" t="s">
        <v>198</v>
      </c>
      <c r="C21" s="161">
        <v>179</v>
      </c>
      <c r="D21" s="156">
        <f t="shared" si="0"/>
        <v>0</v>
      </c>
      <c r="E21" s="157">
        <v>100</v>
      </c>
      <c r="F21" s="156">
        <f t="shared" si="3"/>
        <v>0</v>
      </c>
      <c r="G21" s="158">
        <f t="shared" si="4"/>
        <v>24000</v>
      </c>
      <c r="H21" s="161"/>
      <c r="I21" s="159">
        <f t="shared" si="1"/>
        <v>0</v>
      </c>
      <c r="J21" s="161">
        <v>24000</v>
      </c>
      <c r="K21" s="156">
        <f t="shared" si="2"/>
        <v>0</v>
      </c>
      <c r="L21" s="156">
        <f t="shared" si="5"/>
        <v>0</v>
      </c>
      <c r="M21" s="156">
        <f t="shared" si="6"/>
        <v>0</v>
      </c>
    </row>
    <row r="22" spans="2:13">
      <c r="B22" s="19" t="s">
        <v>221</v>
      </c>
      <c r="C22" s="161">
        <v>179</v>
      </c>
      <c r="D22" s="156">
        <f t="shared" si="0"/>
        <v>0</v>
      </c>
      <c r="E22" s="157">
        <v>100</v>
      </c>
      <c r="F22" s="156">
        <f t="shared" si="3"/>
        <v>0</v>
      </c>
      <c r="G22" s="158">
        <f t="shared" si="4"/>
        <v>28900</v>
      </c>
      <c r="H22" s="161"/>
      <c r="I22" s="159">
        <f t="shared" si="1"/>
        <v>0</v>
      </c>
      <c r="J22" s="161">
        <v>28900</v>
      </c>
      <c r="K22" s="156">
        <f t="shared" si="2"/>
        <v>0</v>
      </c>
      <c r="L22" s="156">
        <f t="shared" si="5"/>
        <v>0</v>
      </c>
      <c r="M22" s="156">
        <f t="shared" si="6"/>
        <v>0</v>
      </c>
    </row>
    <row r="23" spans="2:13">
      <c r="B23" s="19" t="s">
        <v>46</v>
      </c>
      <c r="C23" s="161">
        <v>179</v>
      </c>
      <c r="D23" s="156">
        <f t="shared" si="0"/>
        <v>0</v>
      </c>
      <c r="E23" s="157">
        <v>100</v>
      </c>
      <c r="F23" s="156">
        <f t="shared" si="3"/>
        <v>0</v>
      </c>
      <c r="G23" s="158">
        <f t="shared" si="4"/>
        <v>25500</v>
      </c>
      <c r="H23" s="161"/>
      <c r="I23" s="159">
        <f t="shared" si="1"/>
        <v>0</v>
      </c>
      <c r="J23" s="161">
        <v>25500</v>
      </c>
      <c r="K23" s="156">
        <f t="shared" si="2"/>
        <v>0</v>
      </c>
      <c r="L23" s="156">
        <f t="shared" si="5"/>
        <v>0</v>
      </c>
      <c r="M23" s="156">
        <f t="shared" si="6"/>
        <v>0</v>
      </c>
    </row>
    <row r="24" spans="2:13">
      <c r="B24" s="19" t="s">
        <v>47</v>
      </c>
      <c r="C24" s="161">
        <v>179</v>
      </c>
      <c r="D24" s="156">
        <f t="shared" si="0"/>
        <v>0</v>
      </c>
      <c r="E24" s="157">
        <v>100</v>
      </c>
      <c r="F24" s="156">
        <f t="shared" si="3"/>
        <v>0</v>
      </c>
      <c r="G24" s="158">
        <f t="shared" si="4"/>
        <v>23600</v>
      </c>
      <c r="H24" s="161"/>
      <c r="I24" s="159">
        <f t="shared" si="1"/>
        <v>0</v>
      </c>
      <c r="J24" s="161">
        <v>23600</v>
      </c>
      <c r="K24" s="156">
        <f t="shared" si="2"/>
        <v>0</v>
      </c>
      <c r="L24" s="156">
        <f t="shared" si="5"/>
        <v>0</v>
      </c>
      <c r="M24" s="156">
        <f t="shared" si="6"/>
        <v>0</v>
      </c>
    </row>
    <row r="25" spans="2:13">
      <c r="B25" s="19" t="s">
        <v>48</v>
      </c>
      <c r="C25" s="161">
        <v>179</v>
      </c>
      <c r="D25" s="156">
        <f t="shared" si="0"/>
        <v>0</v>
      </c>
      <c r="E25" s="157">
        <v>100</v>
      </c>
      <c r="F25" s="156">
        <f t="shared" si="3"/>
        <v>0</v>
      </c>
      <c r="G25" s="158">
        <f t="shared" si="4"/>
        <v>21400</v>
      </c>
      <c r="H25" s="160"/>
      <c r="I25" s="159">
        <f t="shared" si="1"/>
        <v>0</v>
      </c>
      <c r="J25" s="160">
        <v>21400</v>
      </c>
      <c r="K25" s="159">
        <f t="shared" si="2"/>
        <v>0</v>
      </c>
      <c r="L25" s="156">
        <f t="shared" si="5"/>
        <v>0</v>
      </c>
      <c r="M25" s="156">
        <f t="shared" si="6"/>
        <v>0</v>
      </c>
    </row>
    <row r="26" spans="2:13">
      <c r="B26" s="19" t="s">
        <v>49</v>
      </c>
      <c r="C26" s="161">
        <v>179</v>
      </c>
      <c r="D26" s="156">
        <f t="shared" si="0"/>
        <v>0</v>
      </c>
      <c r="E26" s="158">
        <v>100</v>
      </c>
      <c r="F26" s="156">
        <f t="shared" si="3"/>
        <v>0</v>
      </c>
      <c r="G26" s="158">
        <f t="shared" si="4"/>
        <v>22000</v>
      </c>
      <c r="H26" s="161"/>
      <c r="I26" s="156">
        <f t="shared" si="1"/>
        <v>0</v>
      </c>
      <c r="J26" s="161">
        <v>22000</v>
      </c>
      <c r="K26" s="156">
        <f t="shared" si="2"/>
        <v>0</v>
      </c>
      <c r="L26" s="156">
        <f t="shared" si="5"/>
        <v>0</v>
      </c>
      <c r="M26" s="156">
        <f t="shared" si="6"/>
        <v>0</v>
      </c>
    </row>
    <row r="27" spans="2:13" ht="14.25" thickBot="1">
      <c r="B27" s="19" t="s">
        <v>50</v>
      </c>
      <c r="C27" s="161">
        <v>179</v>
      </c>
      <c r="D27" s="156">
        <f t="shared" si="0"/>
        <v>0</v>
      </c>
      <c r="E27" s="157">
        <v>100</v>
      </c>
      <c r="F27" s="156">
        <f t="shared" si="3"/>
        <v>0</v>
      </c>
      <c r="G27" s="158">
        <f t="shared" si="4"/>
        <v>26400</v>
      </c>
      <c r="H27" s="161"/>
      <c r="I27" s="159">
        <f t="shared" si="1"/>
        <v>0</v>
      </c>
      <c r="J27" s="160">
        <v>26400</v>
      </c>
      <c r="K27" s="156">
        <f t="shared" si="2"/>
        <v>0</v>
      </c>
      <c r="L27" s="156">
        <f t="shared" si="5"/>
        <v>0</v>
      </c>
      <c r="M27" s="156">
        <f t="shared" si="6"/>
        <v>0</v>
      </c>
    </row>
    <row r="28" spans="2:13" ht="14.25" thickBot="1">
      <c r="B28" s="20" t="s">
        <v>38</v>
      </c>
      <c r="C28" s="168"/>
      <c r="D28" s="168"/>
      <c r="E28" s="169"/>
      <c r="F28" s="21"/>
      <c r="G28" s="4">
        <f>SUM(G16:G27)</f>
        <v>328900</v>
      </c>
      <c r="H28" s="4">
        <f>SUM(H16:H27)</f>
        <v>109200</v>
      </c>
      <c r="I28" s="4"/>
      <c r="J28" s="4">
        <f>SUM(J16:J27)</f>
        <v>219700</v>
      </c>
      <c r="K28" s="4"/>
      <c r="L28" s="4">
        <f>SUM(L16:L27)</f>
        <v>0</v>
      </c>
      <c r="M28" s="4">
        <f>SUM(M16:M27)</f>
        <v>0</v>
      </c>
    </row>
    <row r="29" spans="2:13" hidden="1">
      <c r="B29" s="24"/>
      <c r="C29" s="66">
        <f>MAX(C21:C27)</f>
        <v>179</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高志館高等学校</v>
      </c>
      <c r="C35" s="54">
        <f>MAX(C26:C27)</f>
        <v>179</v>
      </c>
      <c r="D35" s="55">
        <f>MAX(D26:D27)</f>
        <v>0</v>
      </c>
      <c r="E35" s="54">
        <f>MAX(E26:E27)</f>
        <v>100</v>
      </c>
      <c r="F35" s="56">
        <f>C35*D35*(185-E35)/100*12</f>
        <v>0</v>
      </c>
      <c r="G35" s="57">
        <f>G28</f>
        <v>328900</v>
      </c>
      <c r="H35" s="57">
        <f>H28</f>
        <v>109200</v>
      </c>
      <c r="I35" s="55">
        <f>MAX(I26:I27)</f>
        <v>0</v>
      </c>
      <c r="J35" s="57">
        <f>J28</f>
        <v>219700</v>
      </c>
      <c r="K35" s="55">
        <f>MAX(K26:K27)</f>
        <v>0</v>
      </c>
      <c r="L35" s="56">
        <f>H35*I35+J35*K35</f>
        <v>0</v>
      </c>
      <c r="M35" s="58">
        <f>ROUNDDOWN((F35+L35),0)</f>
        <v>0</v>
      </c>
    </row>
  </sheetData>
  <customSheetViews>
    <customSheetView guid="{150D273C-6074-4F25-9DA0-7DBA9B6573F8}" showPageBreaks="1" fitToPage="1" hiddenRows="1">
      <selection activeCell="P9" sqref="P9"/>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P9" sqref="P9"/>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6430C-93B9-4921-A380-29337C017C27}">
  <sheetPr codeName="Sheet24">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117</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163</v>
      </c>
      <c r="D16" s="156">
        <f t="shared" ref="D16:D27" si="0">$E$6</f>
        <v>0</v>
      </c>
      <c r="E16" s="157">
        <v>100</v>
      </c>
      <c r="F16" s="156">
        <f>(C16*D16*(185-E16)/100)</f>
        <v>0</v>
      </c>
      <c r="G16" s="158">
        <f>H16+J16</f>
        <v>46300</v>
      </c>
      <c r="H16" s="161">
        <v>46300</v>
      </c>
      <c r="I16" s="159">
        <f t="shared" ref="I16:I27" si="1">$E$10</f>
        <v>0</v>
      </c>
      <c r="J16" s="160"/>
      <c r="K16" s="156">
        <f t="shared" ref="K16:K27" si="2">$G$10</f>
        <v>0</v>
      </c>
      <c r="L16" s="156">
        <f>H16*I16+J16*K16</f>
        <v>0</v>
      </c>
      <c r="M16" s="156">
        <f>ROUNDDOWN(F16+L16,0)</f>
        <v>0</v>
      </c>
    </row>
    <row r="17" spans="2:13">
      <c r="B17" s="19" t="s">
        <v>51</v>
      </c>
      <c r="C17" s="161">
        <v>163</v>
      </c>
      <c r="D17" s="156">
        <f t="shared" si="0"/>
        <v>0</v>
      </c>
      <c r="E17" s="157">
        <v>100</v>
      </c>
      <c r="F17" s="156">
        <f t="shared" ref="F17:F27" si="3">(C17*D17*(185-E17)/100)</f>
        <v>0</v>
      </c>
      <c r="G17" s="158">
        <f t="shared" ref="G17:G27" si="4">H17+J17</f>
        <v>39400</v>
      </c>
      <c r="H17" s="160">
        <v>39400</v>
      </c>
      <c r="I17" s="159">
        <f t="shared" si="1"/>
        <v>0</v>
      </c>
      <c r="J17" s="161"/>
      <c r="K17" s="156">
        <f t="shared" si="2"/>
        <v>0</v>
      </c>
      <c r="L17" s="156">
        <f t="shared" ref="L17:L27" si="5">H17*I17+J17*K17</f>
        <v>0</v>
      </c>
      <c r="M17" s="156">
        <f t="shared" ref="M17:M27" si="6">ROUNDDOWN(F17+L17,0)</f>
        <v>0</v>
      </c>
    </row>
    <row r="18" spans="2:13">
      <c r="B18" s="19" t="s">
        <v>52</v>
      </c>
      <c r="C18" s="161">
        <v>163</v>
      </c>
      <c r="D18" s="156">
        <f t="shared" si="0"/>
        <v>0</v>
      </c>
      <c r="E18" s="157">
        <v>100</v>
      </c>
      <c r="F18" s="156">
        <f t="shared" si="3"/>
        <v>0</v>
      </c>
      <c r="G18" s="158">
        <f t="shared" si="4"/>
        <v>41500</v>
      </c>
      <c r="H18" s="161">
        <v>41500</v>
      </c>
      <c r="I18" s="159">
        <f t="shared" si="1"/>
        <v>0</v>
      </c>
      <c r="J18" s="161"/>
      <c r="K18" s="156">
        <f t="shared" si="2"/>
        <v>0</v>
      </c>
      <c r="L18" s="156">
        <f t="shared" si="5"/>
        <v>0</v>
      </c>
      <c r="M18" s="156">
        <f t="shared" si="6"/>
        <v>0</v>
      </c>
    </row>
    <row r="19" spans="2:13">
      <c r="B19" s="19" t="s">
        <v>53</v>
      </c>
      <c r="C19" s="161">
        <v>163</v>
      </c>
      <c r="D19" s="156">
        <f t="shared" si="0"/>
        <v>0</v>
      </c>
      <c r="E19" s="157">
        <v>100</v>
      </c>
      <c r="F19" s="156">
        <f t="shared" si="3"/>
        <v>0</v>
      </c>
      <c r="G19" s="158">
        <f t="shared" si="4"/>
        <v>34200</v>
      </c>
      <c r="H19" s="161"/>
      <c r="I19" s="159">
        <f t="shared" si="1"/>
        <v>0</v>
      </c>
      <c r="J19" s="161">
        <v>34200</v>
      </c>
      <c r="K19" s="156">
        <f t="shared" si="2"/>
        <v>0</v>
      </c>
      <c r="L19" s="156">
        <f t="shared" si="5"/>
        <v>0</v>
      </c>
      <c r="M19" s="156">
        <f t="shared" si="6"/>
        <v>0</v>
      </c>
    </row>
    <row r="20" spans="2:13">
      <c r="B20" s="19" t="s">
        <v>54</v>
      </c>
      <c r="C20" s="161">
        <v>163</v>
      </c>
      <c r="D20" s="156">
        <f t="shared" si="0"/>
        <v>0</v>
      </c>
      <c r="E20" s="157">
        <v>100</v>
      </c>
      <c r="F20" s="156">
        <f t="shared" si="3"/>
        <v>0</v>
      </c>
      <c r="G20" s="158">
        <f t="shared" si="4"/>
        <v>25900</v>
      </c>
      <c r="H20" s="161"/>
      <c r="I20" s="159">
        <f t="shared" si="1"/>
        <v>0</v>
      </c>
      <c r="J20" s="161">
        <v>25900</v>
      </c>
      <c r="K20" s="156">
        <f t="shared" si="2"/>
        <v>0</v>
      </c>
      <c r="L20" s="156">
        <f t="shared" si="5"/>
        <v>0</v>
      </c>
      <c r="M20" s="156">
        <f t="shared" si="6"/>
        <v>0</v>
      </c>
    </row>
    <row r="21" spans="2:13">
      <c r="B21" s="19" t="s">
        <v>198</v>
      </c>
      <c r="C21" s="161">
        <v>163</v>
      </c>
      <c r="D21" s="156">
        <f t="shared" si="0"/>
        <v>0</v>
      </c>
      <c r="E21" s="157">
        <v>100</v>
      </c>
      <c r="F21" s="156">
        <f t="shared" si="3"/>
        <v>0</v>
      </c>
      <c r="G21" s="158">
        <f t="shared" si="4"/>
        <v>28000</v>
      </c>
      <c r="H21" s="161"/>
      <c r="I21" s="159">
        <f t="shared" si="1"/>
        <v>0</v>
      </c>
      <c r="J21" s="161">
        <v>28000</v>
      </c>
      <c r="K21" s="156">
        <f t="shared" si="2"/>
        <v>0</v>
      </c>
      <c r="L21" s="156">
        <f t="shared" si="5"/>
        <v>0</v>
      </c>
      <c r="M21" s="156">
        <f t="shared" si="6"/>
        <v>0</v>
      </c>
    </row>
    <row r="22" spans="2:13">
      <c r="B22" s="19" t="s">
        <v>221</v>
      </c>
      <c r="C22" s="161">
        <v>163</v>
      </c>
      <c r="D22" s="156">
        <f t="shared" si="0"/>
        <v>0</v>
      </c>
      <c r="E22" s="157">
        <v>100</v>
      </c>
      <c r="F22" s="156">
        <f t="shared" si="3"/>
        <v>0</v>
      </c>
      <c r="G22" s="158">
        <f t="shared" si="4"/>
        <v>33600</v>
      </c>
      <c r="H22" s="161"/>
      <c r="I22" s="159">
        <f t="shared" si="1"/>
        <v>0</v>
      </c>
      <c r="J22" s="161">
        <v>33600</v>
      </c>
      <c r="K22" s="156">
        <f t="shared" si="2"/>
        <v>0</v>
      </c>
      <c r="L22" s="156">
        <f t="shared" si="5"/>
        <v>0</v>
      </c>
      <c r="M22" s="156">
        <f t="shared" si="6"/>
        <v>0</v>
      </c>
    </row>
    <row r="23" spans="2:13">
      <c r="B23" s="19" t="s">
        <v>46</v>
      </c>
      <c r="C23" s="161">
        <v>163</v>
      </c>
      <c r="D23" s="156">
        <f t="shared" si="0"/>
        <v>0</v>
      </c>
      <c r="E23" s="157">
        <v>100</v>
      </c>
      <c r="F23" s="156">
        <f t="shared" si="3"/>
        <v>0</v>
      </c>
      <c r="G23" s="158">
        <f t="shared" si="4"/>
        <v>30400</v>
      </c>
      <c r="H23" s="161"/>
      <c r="I23" s="159">
        <f t="shared" si="1"/>
        <v>0</v>
      </c>
      <c r="J23" s="161">
        <v>30400</v>
      </c>
      <c r="K23" s="156">
        <f t="shared" si="2"/>
        <v>0</v>
      </c>
      <c r="L23" s="156">
        <f t="shared" si="5"/>
        <v>0</v>
      </c>
      <c r="M23" s="156">
        <f t="shared" si="6"/>
        <v>0</v>
      </c>
    </row>
    <row r="24" spans="2:13">
      <c r="B24" s="19" t="s">
        <v>47</v>
      </c>
      <c r="C24" s="161">
        <v>163</v>
      </c>
      <c r="D24" s="156">
        <f t="shared" si="0"/>
        <v>0</v>
      </c>
      <c r="E24" s="157">
        <v>100</v>
      </c>
      <c r="F24" s="156">
        <f t="shared" si="3"/>
        <v>0</v>
      </c>
      <c r="G24" s="158">
        <f t="shared" si="4"/>
        <v>29200</v>
      </c>
      <c r="H24" s="161"/>
      <c r="I24" s="159">
        <f t="shared" si="1"/>
        <v>0</v>
      </c>
      <c r="J24" s="161">
        <v>29200</v>
      </c>
      <c r="K24" s="156">
        <f t="shared" si="2"/>
        <v>0</v>
      </c>
      <c r="L24" s="156">
        <f t="shared" si="5"/>
        <v>0</v>
      </c>
      <c r="M24" s="156">
        <f t="shared" si="6"/>
        <v>0</v>
      </c>
    </row>
    <row r="25" spans="2:13">
      <c r="B25" s="19" t="s">
        <v>48</v>
      </c>
      <c r="C25" s="161">
        <v>163</v>
      </c>
      <c r="D25" s="156">
        <f t="shared" si="0"/>
        <v>0</v>
      </c>
      <c r="E25" s="157">
        <v>100</v>
      </c>
      <c r="F25" s="156">
        <f t="shared" si="3"/>
        <v>0</v>
      </c>
      <c r="G25" s="158">
        <f t="shared" si="4"/>
        <v>25400</v>
      </c>
      <c r="H25" s="160"/>
      <c r="I25" s="159">
        <f t="shared" si="1"/>
        <v>0</v>
      </c>
      <c r="J25" s="160">
        <v>25400</v>
      </c>
      <c r="K25" s="159">
        <f t="shared" si="2"/>
        <v>0</v>
      </c>
      <c r="L25" s="156">
        <f t="shared" si="5"/>
        <v>0</v>
      </c>
      <c r="M25" s="156">
        <f t="shared" si="6"/>
        <v>0</v>
      </c>
    </row>
    <row r="26" spans="2:13">
      <c r="B26" s="19" t="s">
        <v>49</v>
      </c>
      <c r="C26" s="161">
        <v>163</v>
      </c>
      <c r="D26" s="156">
        <f t="shared" si="0"/>
        <v>0</v>
      </c>
      <c r="E26" s="158">
        <v>100</v>
      </c>
      <c r="F26" s="156">
        <f t="shared" si="3"/>
        <v>0</v>
      </c>
      <c r="G26" s="158">
        <f t="shared" si="4"/>
        <v>27000</v>
      </c>
      <c r="H26" s="161"/>
      <c r="I26" s="156">
        <f t="shared" si="1"/>
        <v>0</v>
      </c>
      <c r="J26" s="161">
        <v>27000</v>
      </c>
      <c r="K26" s="156">
        <f t="shared" si="2"/>
        <v>0</v>
      </c>
      <c r="L26" s="156">
        <f t="shared" si="5"/>
        <v>0</v>
      </c>
      <c r="M26" s="156">
        <f t="shared" si="6"/>
        <v>0</v>
      </c>
    </row>
    <row r="27" spans="2:13" ht="14.25" thickBot="1">
      <c r="B27" s="19" t="s">
        <v>50</v>
      </c>
      <c r="C27" s="161">
        <v>163</v>
      </c>
      <c r="D27" s="156">
        <f t="shared" si="0"/>
        <v>0</v>
      </c>
      <c r="E27" s="157">
        <v>100</v>
      </c>
      <c r="F27" s="156">
        <f t="shared" si="3"/>
        <v>0</v>
      </c>
      <c r="G27" s="158">
        <f t="shared" si="4"/>
        <v>33200</v>
      </c>
      <c r="H27" s="161"/>
      <c r="I27" s="159">
        <f t="shared" si="1"/>
        <v>0</v>
      </c>
      <c r="J27" s="160">
        <v>33200</v>
      </c>
      <c r="K27" s="156">
        <f t="shared" si="2"/>
        <v>0</v>
      </c>
      <c r="L27" s="156">
        <f t="shared" si="5"/>
        <v>0</v>
      </c>
      <c r="M27" s="156">
        <f t="shared" si="6"/>
        <v>0</v>
      </c>
    </row>
    <row r="28" spans="2:13" ht="14.25" thickBot="1">
      <c r="B28" s="20" t="s">
        <v>38</v>
      </c>
      <c r="C28" s="168"/>
      <c r="D28" s="168"/>
      <c r="E28" s="169"/>
      <c r="F28" s="21"/>
      <c r="G28" s="4">
        <f>SUM(G16:G27)</f>
        <v>394100</v>
      </c>
      <c r="H28" s="4">
        <f>SUM(H16:H27)</f>
        <v>127200</v>
      </c>
      <c r="I28" s="4"/>
      <c r="J28" s="4">
        <f>SUM(J16:J27)</f>
        <v>266900</v>
      </c>
      <c r="K28" s="4"/>
      <c r="L28" s="4">
        <f>SUM(L16:L27)</f>
        <v>0</v>
      </c>
      <c r="M28" s="4">
        <f>SUM(M16:M27)</f>
        <v>0</v>
      </c>
    </row>
    <row r="29" spans="2:13" hidden="1">
      <c r="B29" s="24"/>
      <c r="C29" s="66">
        <f>MAX(C21:C27)</f>
        <v>163</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佐賀農業高等学校</v>
      </c>
      <c r="C35" s="54">
        <f>MAX(C26:C27)</f>
        <v>163</v>
      </c>
      <c r="D35" s="55">
        <f>MAX(D26:D27)</f>
        <v>0</v>
      </c>
      <c r="E35" s="54">
        <f>MAX(E26:E27)</f>
        <v>100</v>
      </c>
      <c r="F35" s="56">
        <f>C35*D35*(185-E35)/100*12</f>
        <v>0</v>
      </c>
      <c r="G35" s="57">
        <f>G28</f>
        <v>394100</v>
      </c>
      <c r="H35" s="57">
        <f>H28</f>
        <v>127200</v>
      </c>
      <c r="I35" s="55">
        <f>MAX(I26:I27)</f>
        <v>0</v>
      </c>
      <c r="J35" s="57">
        <f>J28</f>
        <v>266900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C38" sqref="C3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5F6F5-FD72-469E-A672-96625E3F60AD}">
  <sheetPr codeName="Sheet25">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118</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268</v>
      </c>
      <c r="D16" s="156">
        <f t="shared" ref="D16:D27" si="0">$E$6</f>
        <v>0</v>
      </c>
      <c r="E16" s="157">
        <v>100</v>
      </c>
      <c r="F16" s="156">
        <f>(C16*D16*(185-E16)/100)</f>
        <v>0</v>
      </c>
      <c r="G16" s="158">
        <f>H16+J16</f>
        <v>61100</v>
      </c>
      <c r="H16" s="161">
        <v>61100</v>
      </c>
      <c r="I16" s="159">
        <f t="shared" ref="I16:I27" si="1">$E$10</f>
        <v>0</v>
      </c>
      <c r="J16" s="160"/>
      <c r="K16" s="156">
        <f t="shared" ref="K16:K27" si="2">$G$10</f>
        <v>0</v>
      </c>
      <c r="L16" s="156">
        <f>H16*I16+J16*K16</f>
        <v>0</v>
      </c>
      <c r="M16" s="156">
        <f>ROUNDDOWN(F16+L16,0)</f>
        <v>0</v>
      </c>
    </row>
    <row r="17" spans="2:13">
      <c r="B17" s="19" t="s">
        <v>51</v>
      </c>
      <c r="C17" s="161">
        <v>268</v>
      </c>
      <c r="D17" s="156">
        <f t="shared" si="0"/>
        <v>0</v>
      </c>
      <c r="E17" s="157">
        <v>100</v>
      </c>
      <c r="F17" s="156">
        <f t="shared" ref="F17:F27" si="3">(C17*D17*(185-E17)/100)</f>
        <v>0</v>
      </c>
      <c r="G17" s="158">
        <f t="shared" ref="G17:G27" si="4">H17+J17</f>
        <v>37300</v>
      </c>
      <c r="H17" s="160">
        <v>37300</v>
      </c>
      <c r="I17" s="159">
        <f t="shared" si="1"/>
        <v>0</v>
      </c>
      <c r="J17" s="161"/>
      <c r="K17" s="156">
        <f t="shared" si="2"/>
        <v>0</v>
      </c>
      <c r="L17" s="156">
        <f t="shared" ref="L17:L27" si="5">H17*I17+J17*K17</f>
        <v>0</v>
      </c>
      <c r="M17" s="156">
        <f t="shared" ref="M17:M27" si="6">ROUNDDOWN(F17+L17,0)</f>
        <v>0</v>
      </c>
    </row>
    <row r="18" spans="2:13">
      <c r="B18" s="19" t="s">
        <v>52</v>
      </c>
      <c r="C18" s="161">
        <v>268</v>
      </c>
      <c r="D18" s="156">
        <f t="shared" si="0"/>
        <v>0</v>
      </c>
      <c r="E18" s="157">
        <v>100</v>
      </c>
      <c r="F18" s="156">
        <f t="shared" si="3"/>
        <v>0</v>
      </c>
      <c r="G18" s="158">
        <f t="shared" si="4"/>
        <v>57700</v>
      </c>
      <c r="H18" s="161">
        <v>57700</v>
      </c>
      <c r="I18" s="159">
        <f t="shared" si="1"/>
        <v>0</v>
      </c>
      <c r="J18" s="161"/>
      <c r="K18" s="156">
        <f t="shared" si="2"/>
        <v>0</v>
      </c>
      <c r="L18" s="156">
        <f t="shared" si="5"/>
        <v>0</v>
      </c>
      <c r="M18" s="156">
        <f t="shared" si="6"/>
        <v>0</v>
      </c>
    </row>
    <row r="19" spans="2:13">
      <c r="B19" s="19" t="s">
        <v>53</v>
      </c>
      <c r="C19" s="161">
        <v>268</v>
      </c>
      <c r="D19" s="156">
        <f t="shared" si="0"/>
        <v>0</v>
      </c>
      <c r="E19" s="157">
        <v>100</v>
      </c>
      <c r="F19" s="156">
        <f t="shared" si="3"/>
        <v>0</v>
      </c>
      <c r="G19" s="158">
        <f t="shared" si="4"/>
        <v>42700</v>
      </c>
      <c r="H19" s="161"/>
      <c r="I19" s="159">
        <f t="shared" si="1"/>
        <v>0</v>
      </c>
      <c r="J19" s="161">
        <v>42700</v>
      </c>
      <c r="K19" s="156">
        <f t="shared" si="2"/>
        <v>0</v>
      </c>
      <c r="L19" s="156">
        <f t="shared" si="5"/>
        <v>0</v>
      </c>
      <c r="M19" s="156">
        <f t="shared" si="6"/>
        <v>0</v>
      </c>
    </row>
    <row r="20" spans="2:13">
      <c r="B20" s="19" t="s">
        <v>54</v>
      </c>
      <c r="C20" s="161">
        <v>268</v>
      </c>
      <c r="D20" s="156">
        <f t="shared" si="0"/>
        <v>0</v>
      </c>
      <c r="E20" s="157">
        <v>100</v>
      </c>
      <c r="F20" s="156">
        <f t="shared" si="3"/>
        <v>0</v>
      </c>
      <c r="G20" s="158">
        <f t="shared" si="4"/>
        <v>30600</v>
      </c>
      <c r="H20" s="161"/>
      <c r="I20" s="159">
        <f t="shared" si="1"/>
        <v>0</v>
      </c>
      <c r="J20" s="161">
        <v>30600</v>
      </c>
      <c r="K20" s="156">
        <f t="shared" si="2"/>
        <v>0</v>
      </c>
      <c r="L20" s="156">
        <f t="shared" si="5"/>
        <v>0</v>
      </c>
      <c r="M20" s="156">
        <f t="shared" si="6"/>
        <v>0</v>
      </c>
    </row>
    <row r="21" spans="2:13">
      <c r="B21" s="19" t="s">
        <v>198</v>
      </c>
      <c r="C21" s="161">
        <v>268</v>
      </c>
      <c r="D21" s="156">
        <f t="shared" si="0"/>
        <v>0</v>
      </c>
      <c r="E21" s="157">
        <v>100</v>
      </c>
      <c r="F21" s="156">
        <f t="shared" si="3"/>
        <v>0</v>
      </c>
      <c r="G21" s="158">
        <f t="shared" si="4"/>
        <v>37100</v>
      </c>
      <c r="H21" s="161"/>
      <c r="I21" s="159">
        <f t="shared" si="1"/>
        <v>0</v>
      </c>
      <c r="J21" s="161">
        <v>37100</v>
      </c>
      <c r="K21" s="156">
        <f t="shared" si="2"/>
        <v>0</v>
      </c>
      <c r="L21" s="156">
        <f t="shared" si="5"/>
        <v>0</v>
      </c>
      <c r="M21" s="156">
        <f t="shared" si="6"/>
        <v>0</v>
      </c>
    </row>
    <row r="22" spans="2:13">
      <c r="B22" s="19" t="s">
        <v>221</v>
      </c>
      <c r="C22" s="161">
        <v>268</v>
      </c>
      <c r="D22" s="156">
        <f t="shared" si="0"/>
        <v>0</v>
      </c>
      <c r="E22" s="157">
        <v>100</v>
      </c>
      <c r="F22" s="156">
        <f t="shared" si="3"/>
        <v>0</v>
      </c>
      <c r="G22" s="158">
        <f t="shared" si="4"/>
        <v>43700</v>
      </c>
      <c r="H22" s="161"/>
      <c r="I22" s="159">
        <f t="shared" si="1"/>
        <v>0</v>
      </c>
      <c r="J22" s="161">
        <v>43700</v>
      </c>
      <c r="K22" s="156">
        <f t="shared" si="2"/>
        <v>0</v>
      </c>
      <c r="L22" s="156">
        <f t="shared" si="5"/>
        <v>0</v>
      </c>
      <c r="M22" s="156">
        <f t="shared" si="6"/>
        <v>0</v>
      </c>
    </row>
    <row r="23" spans="2:13">
      <c r="B23" s="19" t="s">
        <v>46</v>
      </c>
      <c r="C23" s="161">
        <v>268</v>
      </c>
      <c r="D23" s="156">
        <f t="shared" si="0"/>
        <v>0</v>
      </c>
      <c r="E23" s="157">
        <v>100</v>
      </c>
      <c r="F23" s="156">
        <f t="shared" si="3"/>
        <v>0</v>
      </c>
      <c r="G23" s="158">
        <f t="shared" si="4"/>
        <v>35900</v>
      </c>
      <c r="H23" s="161"/>
      <c r="I23" s="159">
        <f t="shared" si="1"/>
        <v>0</v>
      </c>
      <c r="J23" s="161">
        <v>35900</v>
      </c>
      <c r="K23" s="156">
        <f t="shared" si="2"/>
        <v>0</v>
      </c>
      <c r="L23" s="156">
        <f t="shared" si="5"/>
        <v>0</v>
      </c>
      <c r="M23" s="156">
        <f t="shared" si="6"/>
        <v>0</v>
      </c>
    </row>
    <row r="24" spans="2:13">
      <c r="B24" s="19" t="s">
        <v>47</v>
      </c>
      <c r="C24" s="161">
        <v>268</v>
      </c>
      <c r="D24" s="156">
        <f t="shared" si="0"/>
        <v>0</v>
      </c>
      <c r="E24" s="157">
        <v>100</v>
      </c>
      <c r="F24" s="156">
        <f t="shared" si="3"/>
        <v>0</v>
      </c>
      <c r="G24" s="158">
        <f t="shared" si="4"/>
        <v>31000</v>
      </c>
      <c r="H24" s="161"/>
      <c r="I24" s="159">
        <f t="shared" si="1"/>
        <v>0</v>
      </c>
      <c r="J24" s="161">
        <v>31000</v>
      </c>
      <c r="K24" s="156">
        <f t="shared" si="2"/>
        <v>0</v>
      </c>
      <c r="L24" s="156">
        <f t="shared" si="5"/>
        <v>0</v>
      </c>
      <c r="M24" s="156">
        <f t="shared" si="6"/>
        <v>0</v>
      </c>
    </row>
    <row r="25" spans="2:13">
      <c r="B25" s="19" t="s">
        <v>48</v>
      </c>
      <c r="C25" s="161">
        <v>268</v>
      </c>
      <c r="D25" s="156">
        <f t="shared" si="0"/>
        <v>0</v>
      </c>
      <c r="E25" s="157">
        <v>100</v>
      </c>
      <c r="F25" s="156">
        <f t="shared" si="3"/>
        <v>0</v>
      </c>
      <c r="G25" s="158">
        <f t="shared" si="4"/>
        <v>29300</v>
      </c>
      <c r="H25" s="161"/>
      <c r="I25" s="159">
        <f t="shared" si="1"/>
        <v>0</v>
      </c>
      <c r="J25" s="160">
        <v>29300</v>
      </c>
      <c r="K25" s="159">
        <f t="shared" si="2"/>
        <v>0</v>
      </c>
      <c r="L25" s="156">
        <f t="shared" si="5"/>
        <v>0</v>
      </c>
      <c r="M25" s="156">
        <f t="shared" si="6"/>
        <v>0</v>
      </c>
    </row>
    <row r="26" spans="2:13">
      <c r="B26" s="19" t="s">
        <v>49</v>
      </c>
      <c r="C26" s="161">
        <v>268</v>
      </c>
      <c r="D26" s="156">
        <f t="shared" si="0"/>
        <v>0</v>
      </c>
      <c r="E26" s="158">
        <v>100</v>
      </c>
      <c r="F26" s="156">
        <f t="shared" si="3"/>
        <v>0</v>
      </c>
      <c r="G26" s="158">
        <f t="shared" si="4"/>
        <v>30400</v>
      </c>
      <c r="H26" s="161"/>
      <c r="I26" s="156">
        <f t="shared" si="1"/>
        <v>0</v>
      </c>
      <c r="J26" s="161">
        <v>30400</v>
      </c>
      <c r="K26" s="156">
        <f t="shared" si="2"/>
        <v>0</v>
      </c>
      <c r="L26" s="156">
        <f t="shared" si="5"/>
        <v>0</v>
      </c>
      <c r="M26" s="156">
        <f t="shared" si="6"/>
        <v>0</v>
      </c>
    </row>
    <row r="27" spans="2:13" ht="14.25" thickBot="1">
      <c r="B27" s="19" t="s">
        <v>50</v>
      </c>
      <c r="C27" s="161">
        <v>268</v>
      </c>
      <c r="D27" s="156">
        <f t="shared" si="0"/>
        <v>0</v>
      </c>
      <c r="E27" s="157">
        <v>100</v>
      </c>
      <c r="F27" s="156">
        <f t="shared" si="3"/>
        <v>0</v>
      </c>
      <c r="G27" s="158">
        <f t="shared" si="4"/>
        <v>40100</v>
      </c>
      <c r="H27" s="161"/>
      <c r="I27" s="159">
        <f t="shared" si="1"/>
        <v>0</v>
      </c>
      <c r="J27" s="160">
        <v>40100</v>
      </c>
      <c r="K27" s="156">
        <f t="shared" si="2"/>
        <v>0</v>
      </c>
      <c r="L27" s="156">
        <f t="shared" si="5"/>
        <v>0</v>
      </c>
      <c r="M27" s="156">
        <f t="shared" si="6"/>
        <v>0</v>
      </c>
    </row>
    <row r="28" spans="2:13" ht="14.25" thickBot="1">
      <c r="B28" s="20" t="s">
        <v>38</v>
      </c>
      <c r="C28" s="168"/>
      <c r="D28" s="168"/>
      <c r="E28" s="169"/>
      <c r="F28" s="21"/>
      <c r="G28" s="4">
        <f>SUM(G16:G27)</f>
        <v>476900</v>
      </c>
      <c r="H28" s="4">
        <f>SUM(H16:H27)</f>
        <v>156100</v>
      </c>
      <c r="I28" s="4"/>
      <c r="J28" s="4">
        <f>SUM(J16:J27)</f>
        <v>320800</v>
      </c>
      <c r="K28" s="4"/>
      <c r="L28" s="4">
        <f>SUM(L16:L27)</f>
        <v>0</v>
      </c>
      <c r="M28" s="4">
        <f>SUM(M16:M27)</f>
        <v>0</v>
      </c>
    </row>
    <row r="29" spans="2:13" hidden="1">
      <c r="B29" s="24"/>
      <c r="C29" s="66">
        <f>MAX(C21:C27)</f>
        <v>268</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佐賀工業高等学校</v>
      </c>
      <c r="C35" s="54">
        <f>MAX(C26:C27)</f>
        <v>268</v>
      </c>
      <c r="D35" s="55">
        <f>MAX(D26:D27)</f>
        <v>0</v>
      </c>
      <c r="E35" s="54">
        <f>MAX(E26:E27)</f>
        <v>100</v>
      </c>
      <c r="F35" s="56">
        <f>C35*D35*(185-E35)/100*12</f>
        <v>0</v>
      </c>
      <c r="G35" s="57">
        <f>G28</f>
        <v>476900</v>
      </c>
      <c r="H35" s="57">
        <f>H28</f>
        <v>156100</v>
      </c>
      <c r="I35" s="55">
        <f>MAX(I26:I27)</f>
        <v>0</v>
      </c>
      <c r="J35" s="57">
        <f>J28</f>
        <v>320800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E40" sqref="E40"/>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E40" sqref="E40"/>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E40" sqref="E40"/>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E40" sqref="E40"/>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E40" sqref="E40"/>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471C3-DC2F-4C67-9DAC-2429ADAF15ED}">
  <sheetPr codeName="Sheet26">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119</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163</v>
      </c>
      <c r="D16" s="156">
        <f t="shared" ref="D16:D27" si="0">$E$6</f>
        <v>0</v>
      </c>
      <c r="E16" s="157">
        <v>100</v>
      </c>
      <c r="F16" s="156">
        <f>(C16*D16*(185-E16)/100)</f>
        <v>0</v>
      </c>
      <c r="G16" s="158">
        <f>H16+J16</f>
        <v>30400</v>
      </c>
      <c r="H16" s="161">
        <v>30400</v>
      </c>
      <c r="I16" s="159">
        <f t="shared" ref="I16:I27" si="1">$E$10</f>
        <v>0</v>
      </c>
      <c r="J16" s="160"/>
      <c r="K16" s="156">
        <f t="shared" ref="K16:K27" si="2">$G$10</f>
        <v>0</v>
      </c>
      <c r="L16" s="156">
        <f>H16*I16+J16*K16</f>
        <v>0</v>
      </c>
      <c r="M16" s="156">
        <f>ROUNDDOWN(F16+L16,0)</f>
        <v>0</v>
      </c>
    </row>
    <row r="17" spans="2:13">
      <c r="B17" s="19" t="s">
        <v>51</v>
      </c>
      <c r="C17" s="161">
        <v>163</v>
      </c>
      <c r="D17" s="156">
        <f t="shared" si="0"/>
        <v>0</v>
      </c>
      <c r="E17" s="157">
        <v>100</v>
      </c>
      <c r="F17" s="156">
        <f t="shared" ref="F17:F27" si="3">(C17*D17*(185-E17)/100)</f>
        <v>0</v>
      </c>
      <c r="G17" s="158">
        <f t="shared" ref="G17:G27" si="4">H17+J17</f>
        <v>23900</v>
      </c>
      <c r="H17" s="160">
        <v>23900</v>
      </c>
      <c r="I17" s="159">
        <f t="shared" si="1"/>
        <v>0</v>
      </c>
      <c r="J17" s="161"/>
      <c r="K17" s="156">
        <f t="shared" si="2"/>
        <v>0</v>
      </c>
      <c r="L17" s="156">
        <f t="shared" ref="L17:L27" si="5">H17*I17+J17*K17</f>
        <v>0</v>
      </c>
      <c r="M17" s="156">
        <f t="shared" ref="M17:M27" si="6">ROUNDDOWN(F17+L17,0)</f>
        <v>0</v>
      </c>
    </row>
    <row r="18" spans="2:13">
      <c r="B18" s="19" t="s">
        <v>52</v>
      </c>
      <c r="C18" s="161">
        <v>163</v>
      </c>
      <c r="D18" s="156">
        <f t="shared" si="0"/>
        <v>0</v>
      </c>
      <c r="E18" s="157">
        <v>100</v>
      </c>
      <c r="F18" s="156">
        <f t="shared" si="3"/>
        <v>0</v>
      </c>
      <c r="G18" s="158">
        <f t="shared" si="4"/>
        <v>28800</v>
      </c>
      <c r="H18" s="161">
        <v>28800</v>
      </c>
      <c r="I18" s="159">
        <f t="shared" si="1"/>
        <v>0</v>
      </c>
      <c r="J18" s="161"/>
      <c r="K18" s="156">
        <f t="shared" si="2"/>
        <v>0</v>
      </c>
      <c r="L18" s="156">
        <f t="shared" si="5"/>
        <v>0</v>
      </c>
      <c r="M18" s="156">
        <f t="shared" si="6"/>
        <v>0</v>
      </c>
    </row>
    <row r="19" spans="2:13">
      <c r="B19" s="19" t="s">
        <v>53</v>
      </c>
      <c r="C19" s="161">
        <v>163</v>
      </c>
      <c r="D19" s="156">
        <f t="shared" si="0"/>
        <v>0</v>
      </c>
      <c r="E19" s="157">
        <v>100</v>
      </c>
      <c r="F19" s="156">
        <f t="shared" si="3"/>
        <v>0</v>
      </c>
      <c r="G19" s="158">
        <f t="shared" si="4"/>
        <v>22700</v>
      </c>
      <c r="H19" s="161"/>
      <c r="I19" s="159">
        <f t="shared" si="1"/>
        <v>0</v>
      </c>
      <c r="J19" s="161">
        <v>22700</v>
      </c>
      <c r="K19" s="156">
        <f t="shared" si="2"/>
        <v>0</v>
      </c>
      <c r="L19" s="156">
        <f t="shared" si="5"/>
        <v>0</v>
      </c>
      <c r="M19" s="156">
        <f t="shared" si="6"/>
        <v>0</v>
      </c>
    </row>
    <row r="20" spans="2:13">
      <c r="B20" s="19" t="s">
        <v>54</v>
      </c>
      <c r="C20" s="161">
        <v>163</v>
      </c>
      <c r="D20" s="156">
        <f t="shared" si="0"/>
        <v>0</v>
      </c>
      <c r="E20" s="157">
        <v>100</v>
      </c>
      <c r="F20" s="156">
        <f t="shared" si="3"/>
        <v>0</v>
      </c>
      <c r="G20" s="158">
        <f t="shared" si="4"/>
        <v>19900</v>
      </c>
      <c r="H20" s="161"/>
      <c r="I20" s="159">
        <f t="shared" si="1"/>
        <v>0</v>
      </c>
      <c r="J20" s="161">
        <v>19900</v>
      </c>
      <c r="K20" s="156">
        <f t="shared" si="2"/>
        <v>0</v>
      </c>
      <c r="L20" s="156">
        <f t="shared" si="5"/>
        <v>0</v>
      </c>
      <c r="M20" s="156">
        <f t="shared" si="6"/>
        <v>0</v>
      </c>
    </row>
    <row r="21" spans="2:13">
      <c r="B21" s="19" t="s">
        <v>198</v>
      </c>
      <c r="C21" s="161">
        <v>163</v>
      </c>
      <c r="D21" s="156">
        <f t="shared" si="0"/>
        <v>0</v>
      </c>
      <c r="E21" s="157">
        <v>100</v>
      </c>
      <c r="F21" s="156">
        <f t="shared" si="3"/>
        <v>0</v>
      </c>
      <c r="G21" s="158">
        <f t="shared" si="4"/>
        <v>23100</v>
      </c>
      <c r="H21" s="161"/>
      <c r="I21" s="159">
        <f t="shared" si="1"/>
        <v>0</v>
      </c>
      <c r="J21" s="161">
        <v>23100</v>
      </c>
      <c r="K21" s="156">
        <f t="shared" si="2"/>
        <v>0</v>
      </c>
      <c r="L21" s="156">
        <f t="shared" si="5"/>
        <v>0</v>
      </c>
      <c r="M21" s="156">
        <f t="shared" si="6"/>
        <v>0</v>
      </c>
    </row>
    <row r="22" spans="2:13">
      <c r="B22" s="19" t="s">
        <v>221</v>
      </c>
      <c r="C22" s="161">
        <v>163</v>
      </c>
      <c r="D22" s="156">
        <f t="shared" si="0"/>
        <v>0</v>
      </c>
      <c r="E22" s="157">
        <v>100</v>
      </c>
      <c r="F22" s="156">
        <f t="shared" si="3"/>
        <v>0</v>
      </c>
      <c r="G22" s="158">
        <f t="shared" si="4"/>
        <v>28400</v>
      </c>
      <c r="H22" s="161"/>
      <c r="I22" s="159">
        <f t="shared" si="1"/>
        <v>0</v>
      </c>
      <c r="J22" s="161">
        <v>28400</v>
      </c>
      <c r="K22" s="156">
        <f t="shared" si="2"/>
        <v>0</v>
      </c>
      <c r="L22" s="156">
        <f t="shared" si="5"/>
        <v>0</v>
      </c>
      <c r="M22" s="156">
        <f t="shared" si="6"/>
        <v>0</v>
      </c>
    </row>
    <row r="23" spans="2:13">
      <c r="B23" s="19" t="s">
        <v>46</v>
      </c>
      <c r="C23" s="161">
        <v>163</v>
      </c>
      <c r="D23" s="156">
        <f t="shared" si="0"/>
        <v>0</v>
      </c>
      <c r="E23" s="157">
        <v>100</v>
      </c>
      <c r="F23" s="156">
        <f t="shared" si="3"/>
        <v>0</v>
      </c>
      <c r="G23" s="158">
        <f t="shared" si="4"/>
        <v>24700</v>
      </c>
      <c r="H23" s="161"/>
      <c r="I23" s="159">
        <f t="shared" si="1"/>
        <v>0</v>
      </c>
      <c r="J23" s="161">
        <v>24700</v>
      </c>
      <c r="K23" s="156">
        <f t="shared" si="2"/>
        <v>0</v>
      </c>
      <c r="L23" s="156">
        <f t="shared" si="5"/>
        <v>0</v>
      </c>
      <c r="M23" s="156">
        <f t="shared" si="6"/>
        <v>0</v>
      </c>
    </row>
    <row r="24" spans="2:13">
      <c r="B24" s="19" t="s">
        <v>47</v>
      </c>
      <c r="C24" s="161">
        <v>163</v>
      </c>
      <c r="D24" s="156">
        <f t="shared" si="0"/>
        <v>0</v>
      </c>
      <c r="E24" s="157">
        <v>100</v>
      </c>
      <c r="F24" s="156">
        <f t="shared" si="3"/>
        <v>0</v>
      </c>
      <c r="G24" s="158">
        <f t="shared" si="4"/>
        <v>20600</v>
      </c>
      <c r="H24" s="161"/>
      <c r="I24" s="159">
        <f t="shared" si="1"/>
        <v>0</v>
      </c>
      <c r="J24" s="161">
        <v>20600</v>
      </c>
      <c r="K24" s="156">
        <f t="shared" si="2"/>
        <v>0</v>
      </c>
      <c r="L24" s="156">
        <f t="shared" si="5"/>
        <v>0</v>
      </c>
      <c r="M24" s="156">
        <f t="shared" si="6"/>
        <v>0</v>
      </c>
    </row>
    <row r="25" spans="2:13">
      <c r="B25" s="19" t="s">
        <v>48</v>
      </c>
      <c r="C25" s="161">
        <v>163</v>
      </c>
      <c r="D25" s="156">
        <f t="shared" si="0"/>
        <v>0</v>
      </c>
      <c r="E25" s="157">
        <v>100</v>
      </c>
      <c r="F25" s="156">
        <f t="shared" si="3"/>
        <v>0</v>
      </c>
      <c r="G25" s="158">
        <f t="shared" si="4"/>
        <v>18000</v>
      </c>
      <c r="H25" s="160"/>
      <c r="I25" s="159">
        <f t="shared" si="1"/>
        <v>0</v>
      </c>
      <c r="J25" s="160">
        <v>18000</v>
      </c>
      <c r="K25" s="159">
        <f t="shared" si="2"/>
        <v>0</v>
      </c>
      <c r="L25" s="156">
        <f t="shared" si="5"/>
        <v>0</v>
      </c>
      <c r="M25" s="156">
        <f t="shared" si="6"/>
        <v>0</v>
      </c>
    </row>
    <row r="26" spans="2:13">
      <c r="B26" s="19" t="s">
        <v>49</v>
      </c>
      <c r="C26" s="161">
        <v>163</v>
      </c>
      <c r="D26" s="156">
        <f t="shared" si="0"/>
        <v>0</v>
      </c>
      <c r="E26" s="158">
        <v>100</v>
      </c>
      <c r="F26" s="156">
        <f t="shared" si="3"/>
        <v>0</v>
      </c>
      <c r="G26" s="158">
        <f t="shared" si="4"/>
        <v>19300</v>
      </c>
      <c r="H26" s="161"/>
      <c r="I26" s="156">
        <f t="shared" si="1"/>
        <v>0</v>
      </c>
      <c r="J26" s="161">
        <v>19300</v>
      </c>
      <c r="K26" s="156">
        <f t="shared" si="2"/>
        <v>0</v>
      </c>
      <c r="L26" s="156">
        <f t="shared" si="5"/>
        <v>0</v>
      </c>
      <c r="M26" s="156">
        <f t="shared" si="6"/>
        <v>0</v>
      </c>
    </row>
    <row r="27" spans="2:13" ht="14.25" thickBot="1">
      <c r="B27" s="19" t="s">
        <v>50</v>
      </c>
      <c r="C27" s="161">
        <v>163</v>
      </c>
      <c r="D27" s="156">
        <f t="shared" si="0"/>
        <v>0</v>
      </c>
      <c r="E27" s="157">
        <v>100</v>
      </c>
      <c r="F27" s="156">
        <f t="shared" si="3"/>
        <v>0</v>
      </c>
      <c r="G27" s="158">
        <f t="shared" si="4"/>
        <v>22100</v>
      </c>
      <c r="H27" s="161"/>
      <c r="I27" s="159">
        <f t="shared" si="1"/>
        <v>0</v>
      </c>
      <c r="J27" s="160">
        <v>22100</v>
      </c>
      <c r="K27" s="156">
        <f t="shared" si="2"/>
        <v>0</v>
      </c>
      <c r="L27" s="156">
        <f t="shared" si="5"/>
        <v>0</v>
      </c>
      <c r="M27" s="156">
        <f t="shared" si="6"/>
        <v>0</v>
      </c>
    </row>
    <row r="28" spans="2:13" ht="14.25" thickBot="1">
      <c r="B28" s="20" t="s">
        <v>38</v>
      </c>
      <c r="C28" s="168"/>
      <c r="D28" s="168"/>
      <c r="E28" s="169"/>
      <c r="F28" s="21"/>
      <c r="G28" s="4">
        <f>SUM(G16:G27)</f>
        <v>281900</v>
      </c>
      <c r="H28" s="4">
        <f>SUM(H16:H27)</f>
        <v>83100</v>
      </c>
      <c r="I28" s="4"/>
      <c r="J28" s="4">
        <f>SUM(J16:J27)</f>
        <v>198800</v>
      </c>
      <c r="K28" s="4"/>
      <c r="L28" s="4">
        <f>SUM(L16:L27)</f>
        <v>0</v>
      </c>
      <c r="M28" s="4">
        <f>SUM(M16:M27)</f>
        <v>0</v>
      </c>
    </row>
    <row r="29" spans="2:13" hidden="1">
      <c r="B29" s="24"/>
      <c r="C29" s="66">
        <f>MAX(C21:C27)</f>
        <v>163</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唐津工業高等学校</v>
      </c>
      <c r="C35" s="54">
        <f>MAX(C26:C27)</f>
        <v>163</v>
      </c>
      <c r="D35" s="55">
        <f>MAX(D26:D27)</f>
        <v>0</v>
      </c>
      <c r="E35" s="54">
        <f>MAX(E26:E27)</f>
        <v>100</v>
      </c>
      <c r="F35" s="56">
        <f>C35*D35*(185-E35)/100*12</f>
        <v>0</v>
      </c>
      <c r="G35" s="57">
        <f>G28</f>
        <v>281900</v>
      </c>
      <c r="H35" s="57">
        <f>H28</f>
        <v>83100</v>
      </c>
      <c r="I35" s="55">
        <f>MAX(I26:I27)</f>
        <v>0</v>
      </c>
      <c r="J35" s="57">
        <f>J28</f>
        <v>198800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C16" sqref="C16"/>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C16" sqref="C16"/>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N30" sqref="N30"/>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N30" sqref="N30"/>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N30" sqref="N30"/>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C16" sqref="C16"/>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2F1D5-3A4D-4E83-8136-5A933DD87F28}">
  <sheetPr codeName="Sheet27">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120</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348</v>
      </c>
      <c r="D16" s="156">
        <f t="shared" ref="D16:D27" si="0">$E$6</f>
        <v>0</v>
      </c>
      <c r="E16" s="157">
        <v>100</v>
      </c>
      <c r="F16" s="156">
        <f>(C16*D16*(185-E16)/100)</f>
        <v>0</v>
      </c>
      <c r="G16" s="158">
        <f>H16+J16</f>
        <v>70100</v>
      </c>
      <c r="H16" s="161">
        <v>70100</v>
      </c>
      <c r="I16" s="159">
        <f t="shared" ref="I16:I27" si="1">$E$10</f>
        <v>0</v>
      </c>
      <c r="J16" s="160"/>
      <c r="K16" s="156">
        <f t="shared" ref="K16:K27" si="2">$G$10</f>
        <v>0</v>
      </c>
      <c r="L16" s="156">
        <f>H16*I16+J16*K16</f>
        <v>0</v>
      </c>
      <c r="M16" s="156">
        <f>ROUNDDOWN(F16+L16,0)</f>
        <v>0</v>
      </c>
    </row>
    <row r="17" spans="2:13">
      <c r="B17" s="19" t="s">
        <v>51</v>
      </c>
      <c r="C17" s="161">
        <v>348</v>
      </c>
      <c r="D17" s="156">
        <f t="shared" si="0"/>
        <v>0</v>
      </c>
      <c r="E17" s="157">
        <v>100</v>
      </c>
      <c r="F17" s="156">
        <f t="shared" ref="F17:F27" si="3">(C17*D17*(185-E17)/100)</f>
        <v>0</v>
      </c>
      <c r="G17" s="158">
        <f t="shared" ref="G17:G27" si="4">H17+J17</f>
        <v>49100</v>
      </c>
      <c r="H17" s="160">
        <v>49100</v>
      </c>
      <c r="I17" s="159">
        <f t="shared" si="1"/>
        <v>0</v>
      </c>
      <c r="J17" s="161"/>
      <c r="K17" s="156">
        <f t="shared" si="2"/>
        <v>0</v>
      </c>
      <c r="L17" s="156">
        <f t="shared" ref="L17:L27" si="5">H17*I17+J17*K17</f>
        <v>0</v>
      </c>
      <c r="M17" s="156">
        <f t="shared" ref="M17:M27" si="6">ROUNDDOWN(F17+L17,0)</f>
        <v>0</v>
      </c>
    </row>
    <row r="18" spans="2:13">
      <c r="B18" s="19" t="s">
        <v>52</v>
      </c>
      <c r="C18" s="161">
        <v>348</v>
      </c>
      <c r="D18" s="156">
        <f t="shared" si="0"/>
        <v>0</v>
      </c>
      <c r="E18" s="157">
        <v>100</v>
      </c>
      <c r="F18" s="156">
        <f t="shared" si="3"/>
        <v>0</v>
      </c>
      <c r="G18" s="158">
        <f t="shared" si="4"/>
        <v>65000</v>
      </c>
      <c r="H18" s="161">
        <v>65000</v>
      </c>
      <c r="I18" s="159">
        <f t="shared" si="1"/>
        <v>0</v>
      </c>
      <c r="J18" s="161"/>
      <c r="K18" s="156">
        <f t="shared" si="2"/>
        <v>0</v>
      </c>
      <c r="L18" s="156">
        <f t="shared" si="5"/>
        <v>0</v>
      </c>
      <c r="M18" s="156">
        <f t="shared" si="6"/>
        <v>0</v>
      </c>
    </row>
    <row r="19" spans="2:13">
      <c r="B19" s="19" t="s">
        <v>53</v>
      </c>
      <c r="C19" s="161">
        <v>348</v>
      </c>
      <c r="D19" s="156">
        <f t="shared" si="0"/>
        <v>0</v>
      </c>
      <c r="E19" s="157">
        <v>100</v>
      </c>
      <c r="F19" s="156">
        <f t="shared" si="3"/>
        <v>0</v>
      </c>
      <c r="G19" s="158">
        <f t="shared" si="4"/>
        <v>47200</v>
      </c>
      <c r="H19" s="161"/>
      <c r="I19" s="159">
        <f t="shared" si="1"/>
        <v>0</v>
      </c>
      <c r="J19" s="161">
        <v>47200</v>
      </c>
      <c r="K19" s="156">
        <f t="shared" si="2"/>
        <v>0</v>
      </c>
      <c r="L19" s="156">
        <f t="shared" si="5"/>
        <v>0</v>
      </c>
      <c r="M19" s="156">
        <f t="shared" si="6"/>
        <v>0</v>
      </c>
    </row>
    <row r="20" spans="2:13">
      <c r="B20" s="19" t="s">
        <v>54</v>
      </c>
      <c r="C20" s="161">
        <v>348</v>
      </c>
      <c r="D20" s="156">
        <f t="shared" si="0"/>
        <v>0</v>
      </c>
      <c r="E20" s="157">
        <v>100</v>
      </c>
      <c r="F20" s="156">
        <f t="shared" si="3"/>
        <v>0</v>
      </c>
      <c r="G20" s="158">
        <f t="shared" si="4"/>
        <v>34600</v>
      </c>
      <c r="H20" s="161"/>
      <c r="I20" s="159">
        <f t="shared" si="1"/>
        <v>0</v>
      </c>
      <c r="J20" s="161">
        <v>34600</v>
      </c>
      <c r="K20" s="156">
        <f t="shared" si="2"/>
        <v>0</v>
      </c>
      <c r="L20" s="156">
        <f t="shared" si="5"/>
        <v>0</v>
      </c>
      <c r="M20" s="156">
        <f t="shared" si="6"/>
        <v>0</v>
      </c>
    </row>
    <row r="21" spans="2:13">
      <c r="B21" s="19" t="s">
        <v>198</v>
      </c>
      <c r="C21" s="161">
        <v>348</v>
      </c>
      <c r="D21" s="156">
        <f t="shared" si="0"/>
        <v>0</v>
      </c>
      <c r="E21" s="157">
        <v>100</v>
      </c>
      <c r="F21" s="156">
        <f t="shared" si="3"/>
        <v>0</v>
      </c>
      <c r="G21" s="158">
        <f t="shared" si="4"/>
        <v>41300</v>
      </c>
      <c r="H21" s="161"/>
      <c r="I21" s="159">
        <f t="shared" si="1"/>
        <v>0</v>
      </c>
      <c r="J21" s="161">
        <v>41300</v>
      </c>
      <c r="K21" s="156">
        <f t="shared" si="2"/>
        <v>0</v>
      </c>
      <c r="L21" s="156">
        <f t="shared" si="5"/>
        <v>0</v>
      </c>
      <c r="M21" s="156">
        <f t="shared" si="6"/>
        <v>0</v>
      </c>
    </row>
    <row r="22" spans="2:13">
      <c r="B22" s="19" t="s">
        <v>221</v>
      </c>
      <c r="C22" s="161">
        <v>348</v>
      </c>
      <c r="D22" s="156">
        <f t="shared" si="0"/>
        <v>0</v>
      </c>
      <c r="E22" s="157">
        <v>100</v>
      </c>
      <c r="F22" s="156">
        <f t="shared" si="3"/>
        <v>0</v>
      </c>
      <c r="G22" s="158">
        <f t="shared" si="4"/>
        <v>51200</v>
      </c>
      <c r="H22" s="161"/>
      <c r="I22" s="159">
        <f t="shared" si="1"/>
        <v>0</v>
      </c>
      <c r="J22" s="161">
        <v>51200</v>
      </c>
      <c r="K22" s="156">
        <f t="shared" si="2"/>
        <v>0</v>
      </c>
      <c r="L22" s="156">
        <f t="shared" si="5"/>
        <v>0</v>
      </c>
      <c r="M22" s="156">
        <f t="shared" si="6"/>
        <v>0</v>
      </c>
    </row>
    <row r="23" spans="2:13">
      <c r="B23" s="19" t="s">
        <v>46</v>
      </c>
      <c r="C23" s="161">
        <v>348</v>
      </c>
      <c r="D23" s="156">
        <f t="shared" si="0"/>
        <v>0</v>
      </c>
      <c r="E23" s="157">
        <v>100</v>
      </c>
      <c r="F23" s="156">
        <f t="shared" si="3"/>
        <v>0</v>
      </c>
      <c r="G23" s="158">
        <f t="shared" si="4"/>
        <v>43500</v>
      </c>
      <c r="H23" s="161"/>
      <c r="I23" s="159">
        <f t="shared" si="1"/>
        <v>0</v>
      </c>
      <c r="J23" s="161">
        <v>43500</v>
      </c>
      <c r="K23" s="156">
        <f t="shared" si="2"/>
        <v>0</v>
      </c>
      <c r="L23" s="156">
        <f t="shared" si="5"/>
        <v>0</v>
      </c>
      <c r="M23" s="156">
        <f t="shared" si="6"/>
        <v>0</v>
      </c>
    </row>
    <row r="24" spans="2:13">
      <c r="B24" s="19" t="s">
        <v>47</v>
      </c>
      <c r="C24" s="161">
        <v>348</v>
      </c>
      <c r="D24" s="156">
        <f t="shared" si="0"/>
        <v>0</v>
      </c>
      <c r="E24" s="157">
        <v>100</v>
      </c>
      <c r="F24" s="156">
        <f t="shared" si="3"/>
        <v>0</v>
      </c>
      <c r="G24" s="158">
        <f t="shared" si="4"/>
        <v>33600</v>
      </c>
      <c r="H24" s="161"/>
      <c r="I24" s="159">
        <f t="shared" si="1"/>
        <v>0</v>
      </c>
      <c r="J24" s="161">
        <v>33600</v>
      </c>
      <c r="K24" s="156">
        <f t="shared" si="2"/>
        <v>0</v>
      </c>
      <c r="L24" s="156">
        <f t="shared" si="5"/>
        <v>0</v>
      </c>
      <c r="M24" s="156">
        <f t="shared" si="6"/>
        <v>0</v>
      </c>
    </row>
    <row r="25" spans="2:13">
      <c r="B25" s="19" t="s">
        <v>48</v>
      </c>
      <c r="C25" s="161">
        <v>348</v>
      </c>
      <c r="D25" s="156">
        <f t="shared" si="0"/>
        <v>0</v>
      </c>
      <c r="E25" s="157">
        <v>100</v>
      </c>
      <c r="F25" s="156">
        <f t="shared" si="3"/>
        <v>0</v>
      </c>
      <c r="G25" s="158">
        <f t="shared" si="4"/>
        <v>34300</v>
      </c>
      <c r="H25" s="160"/>
      <c r="I25" s="159">
        <f t="shared" si="1"/>
        <v>0</v>
      </c>
      <c r="J25" s="160">
        <v>34300</v>
      </c>
      <c r="K25" s="159">
        <f t="shared" si="2"/>
        <v>0</v>
      </c>
      <c r="L25" s="156">
        <f t="shared" si="5"/>
        <v>0</v>
      </c>
      <c r="M25" s="156">
        <f t="shared" si="6"/>
        <v>0</v>
      </c>
    </row>
    <row r="26" spans="2:13">
      <c r="B26" s="19" t="s">
        <v>49</v>
      </c>
      <c r="C26" s="161">
        <v>348</v>
      </c>
      <c r="D26" s="156">
        <f t="shared" si="0"/>
        <v>0</v>
      </c>
      <c r="E26" s="158">
        <v>100</v>
      </c>
      <c r="F26" s="156">
        <f t="shared" si="3"/>
        <v>0</v>
      </c>
      <c r="G26" s="158">
        <f t="shared" si="4"/>
        <v>37400</v>
      </c>
      <c r="H26" s="161"/>
      <c r="I26" s="156">
        <f t="shared" si="1"/>
        <v>0</v>
      </c>
      <c r="J26" s="161">
        <v>37400</v>
      </c>
      <c r="K26" s="156">
        <f t="shared" si="2"/>
        <v>0</v>
      </c>
      <c r="L26" s="156">
        <f t="shared" si="5"/>
        <v>0</v>
      </c>
      <c r="M26" s="156">
        <f t="shared" si="6"/>
        <v>0</v>
      </c>
    </row>
    <row r="27" spans="2:13" ht="14.25" thickBot="1">
      <c r="B27" s="19" t="s">
        <v>50</v>
      </c>
      <c r="C27" s="161">
        <v>348</v>
      </c>
      <c r="D27" s="156">
        <f t="shared" si="0"/>
        <v>0</v>
      </c>
      <c r="E27" s="157">
        <v>100</v>
      </c>
      <c r="F27" s="156">
        <f t="shared" si="3"/>
        <v>0</v>
      </c>
      <c r="G27" s="158">
        <f t="shared" si="4"/>
        <v>47400</v>
      </c>
      <c r="H27" s="161"/>
      <c r="I27" s="159">
        <f t="shared" si="1"/>
        <v>0</v>
      </c>
      <c r="J27" s="160">
        <v>47400</v>
      </c>
      <c r="K27" s="156">
        <f t="shared" si="2"/>
        <v>0</v>
      </c>
      <c r="L27" s="156">
        <f t="shared" si="5"/>
        <v>0</v>
      </c>
      <c r="M27" s="156">
        <f t="shared" si="6"/>
        <v>0</v>
      </c>
    </row>
    <row r="28" spans="2:13" ht="14.25" thickBot="1">
      <c r="B28" s="20" t="s">
        <v>38</v>
      </c>
      <c r="C28" s="168"/>
      <c r="D28" s="168"/>
      <c r="E28" s="169"/>
      <c r="F28" s="21"/>
      <c r="G28" s="4">
        <f>SUM(G16:G27)</f>
        <v>554700</v>
      </c>
      <c r="H28" s="4">
        <f>SUM(H16:H27)</f>
        <v>184200</v>
      </c>
      <c r="I28" s="4"/>
      <c r="J28" s="4">
        <f>SUM(J16:J27)</f>
        <v>370500</v>
      </c>
      <c r="K28" s="4"/>
      <c r="L28" s="4">
        <f>SUM(L16:L27)</f>
        <v>0</v>
      </c>
      <c r="M28" s="4">
        <f>SUM(M16:M27)</f>
        <v>0</v>
      </c>
    </row>
    <row r="29" spans="2:13" hidden="1">
      <c r="B29" s="24"/>
      <c r="C29" s="66">
        <f>MAX(C21:C27)</f>
        <v>348</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鳥栖工業高等学校</v>
      </c>
      <c r="C35" s="54">
        <f>MAX(C26:C27)</f>
        <v>348</v>
      </c>
      <c r="D35" s="55">
        <f>MAX(D26:D27)</f>
        <v>0</v>
      </c>
      <c r="E35" s="54">
        <f>MAX(E26:E27)</f>
        <v>100</v>
      </c>
      <c r="F35" s="56">
        <f>C35*D35*(185-E35)/100*12</f>
        <v>0</v>
      </c>
      <c r="G35" s="57">
        <f>G28</f>
        <v>554700</v>
      </c>
      <c r="H35" s="57">
        <f>H28</f>
        <v>184200</v>
      </c>
      <c r="I35" s="55">
        <f>MAX(I26:I27)</f>
        <v>0</v>
      </c>
      <c r="J35" s="57">
        <f>J28</f>
        <v>370500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K4" sqref="K4"/>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K4" sqref="K4"/>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K4" sqref="K4"/>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K4" sqref="K4"/>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7AD2-33F2-4A8D-95CF-3203E8A443B4}">
  <sheetPr codeName="Sheet28">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121</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194</v>
      </c>
      <c r="D16" s="156">
        <f t="shared" ref="D16:D27" si="0">$E$6</f>
        <v>0</v>
      </c>
      <c r="E16" s="157">
        <v>100</v>
      </c>
      <c r="F16" s="156">
        <f>(C16*D16*(185-E16)/100)</f>
        <v>0</v>
      </c>
      <c r="G16" s="158">
        <f>H16+J16</f>
        <v>42200</v>
      </c>
      <c r="H16" s="161">
        <v>42200</v>
      </c>
      <c r="I16" s="159">
        <f t="shared" ref="I16:I27" si="1">$E$10</f>
        <v>0</v>
      </c>
      <c r="J16" s="160"/>
      <c r="K16" s="156">
        <f t="shared" ref="K16:K27" si="2">$G$10</f>
        <v>0</v>
      </c>
      <c r="L16" s="156">
        <f>H16*I16+J16*K16</f>
        <v>0</v>
      </c>
      <c r="M16" s="156">
        <f>ROUNDDOWN(F16+L16,0)</f>
        <v>0</v>
      </c>
    </row>
    <row r="17" spans="2:13">
      <c r="B17" s="19" t="s">
        <v>51</v>
      </c>
      <c r="C17" s="161">
        <v>194</v>
      </c>
      <c r="D17" s="156">
        <f t="shared" si="0"/>
        <v>0</v>
      </c>
      <c r="E17" s="157">
        <v>100</v>
      </c>
      <c r="F17" s="156">
        <f t="shared" ref="F17:F27" si="3">(C17*D17*(185-E17)/100)</f>
        <v>0</v>
      </c>
      <c r="G17" s="158">
        <f t="shared" ref="G17:G27" si="4">H17+J17</f>
        <v>31900</v>
      </c>
      <c r="H17" s="160">
        <v>31900</v>
      </c>
      <c r="I17" s="159">
        <f t="shared" si="1"/>
        <v>0</v>
      </c>
      <c r="J17" s="161"/>
      <c r="K17" s="156">
        <f t="shared" si="2"/>
        <v>0</v>
      </c>
      <c r="L17" s="156">
        <f t="shared" ref="L17:L27" si="5">H17*I17+J17*K17</f>
        <v>0</v>
      </c>
      <c r="M17" s="156">
        <f t="shared" ref="M17:M27" si="6">ROUNDDOWN(F17+L17,0)</f>
        <v>0</v>
      </c>
    </row>
    <row r="18" spans="2:13">
      <c r="B18" s="19" t="s">
        <v>52</v>
      </c>
      <c r="C18" s="161">
        <v>194</v>
      </c>
      <c r="D18" s="156">
        <f t="shared" si="0"/>
        <v>0</v>
      </c>
      <c r="E18" s="157">
        <v>100</v>
      </c>
      <c r="F18" s="156">
        <f t="shared" si="3"/>
        <v>0</v>
      </c>
      <c r="G18" s="158">
        <f t="shared" si="4"/>
        <v>42900</v>
      </c>
      <c r="H18" s="161">
        <v>42900</v>
      </c>
      <c r="I18" s="159">
        <f t="shared" si="1"/>
        <v>0</v>
      </c>
      <c r="J18" s="161"/>
      <c r="K18" s="156">
        <f t="shared" si="2"/>
        <v>0</v>
      </c>
      <c r="L18" s="156">
        <f t="shared" si="5"/>
        <v>0</v>
      </c>
      <c r="M18" s="156">
        <f t="shared" si="6"/>
        <v>0</v>
      </c>
    </row>
    <row r="19" spans="2:13">
      <c r="B19" s="19" t="s">
        <v>53</v>
      </c>
      <c r="C19" s="161">
        <v>194</v>
      </c>
      <c r="D19" s="156">
        <f t="shared" si="0"/>
        <v>0</v>
      </c>
      <c r="E19" s="157">
        <v>100</v>
      </c>
      <c r="F19" s="156">
        <f t="shared" si="3"/>
        <v>0</v>
      </c>
      <c r="G19" s="158">
        <f t="shared" si="4"/>
        <v>34200</v>
      </c>
      <c r="H19" s="161"/>
      <c r="I19" s="159">
        <f t="shared" si="1"/>
        <v>0</v>
      </c>
      <c r="J19" s="161">
        <v>34200</v>
      </c>
      <c r="K19" s="156">
        <f t="shared" si="2"/>
        <v>0</v>
      </c>
      <c r="L19" s="156">
        <f t="shared" si="5"/>
        <v>0</v>
      </c>
      <c r="M19" s="156">
        <f t="shared" si="6"/>
        <v>0</v>
      </c>
    </row>
    <row r="20" spans="2:13">
      <c r="B20" s="19" t="s">
        <v>54</v>
      </c>
      <c r="C20" s="161">
        <v>194</v>
      </c>
      <c r="D20" s="156">
        <f t="shared" si="0"/>
        <v>0</v>
      </c>
      <c r="E20" s="157">
        <v>100</v>
      </c>
      <c r="F20" s="156">
        <f t="shared" si="3"/>
        <v>0</v>
      </c>
      <c r="G20" s="158">
        <f t="shared" si="4"/>
        <v>33600</v>
      </c>
      <c r="H20" s="161"/>
      <c r="I20" s="159">
        <f t="shared" si="1"/>
        <v>0</v>
      </c>
      <c r="J20" s="161">
        <v>33600</v>
      </c>
      <c r="K20" s="156">
        <f t="shared" si="2"/>
        <v>0</v>
      </c>
      <c r="L20" s="156">
        <f t="shared" si="5"/>
        <v>0</v>
      </c>
      <c r="M20" s="156">
        <f t="shared" si="6"/>
        <v>0</v>
      </c>
    </row>
    <row r="21" spans="2:13">
      <c r="B21" s="19" t="s">
        <v>198</v>
      </c>
      <c r="C21" s="161">
        <v>194</v>
      </c>
      <c r="D21" s="156">
        <f t="shared" si="0"/>
        <v>0</v>
      </c>
      <c r="E21" s="157">
        <v>100</v>
      </c>
      <c r="F21" s="156">
        <f t="shared" si="3"/>
        <v>0</v>
      </c>
      <c r="G21" s="158">
        <f t="shared" si="4"/>
        <v>43700</v>
      </c>
      <c r="H21" s="161"/>
      <c r="I21" s="159">
        <f t="shared" si="1"/>
        <v>0</v>
      </c>
      <c r="J21" s="161">
        <v>43700</v>
      </c>
      <c r="K21" s="156">
        <f t="shared" si="2"/>
        <v>0</v>
      </c>
      <c r="L21" s="156">
        <f t="shared" si="5"/>
        <v>0</v>
      </c>
      <c r="M21" s="156">
        <f t="shared" si="6"/>
        <v>0</v>
      </c>
    </row>
    <row r="22" spans="2:13">
      <c r="B22" s="19" t="s">
        <v>221</v>
      </c>
      <c r="C22" s="161">
        <v>194</v>
      </c>
      <c r="D22" s="156">
        <f t="shared" si="0"/>
        <v>0</v>
      </c>
      <c r="E22" s="157">
        <v>100</v>
      </c>
      <c r="F22" s="156">
        <f t="shared" si="3"/>
        <v>0</v>
      </c>
      <c r="G22" s="158">
        <f t="shared" si="4"/>
        <v>48300</v>
      </c>
      <c r="H22" s="161"/>
      <c r="I22" s="159">
        <f t="shared" si="1"/>
        <v>0</v>
      </c>
      <c r="J22" s="161">
        <v>48300</v>
      </c>
      <c r="K22" s="156">
        <f t="shared" si="2"/>
        <v>0</v>
      </c>
      <c r="L22" s="156">
        <f t="shared" si="5"/>
        <v>0</v>
      </c>
      <c r="M22" s="156">
        <f t="shared" si="6"/>
        <v>0</v>
      </c>
    </row>
    <row r="23" spans="2:13">
      <c r="B23" s="19" t="s">
        <v>46</v>
      </c>
      <c r="C23" s="161">
        <v>194</v>
      </c>
      <c r="D23" s="156">
        <f t="shared" si="0"/>
        <v>0</v>
      </c>
      <c r="E23" s="157">
        <v>100</v>
      </c>
      <c r="F23" s="156">
        <f t="shared" si="3"/>
        <v>0</v>
      </c>
      <c r="G23" s="158">
        <f t="shared" si="4"/>
        <v>38200</v>
      </c>
      <c r="H23" s="161"/>
      <c r="I23" s="159">
        <f t="shared" si="1"/>
        <v>0</v>
      </c>
      <c r="J23" s="161">
        <v>38200</v>
      </c>
      <c r="K23" s="156">
        <f t="shared" si="2"/>
        <v>0</v>
      </c>
      <c r="L23" s="156">
        <f t="shared" si="5"/>
        <v>0</v>
      </c>
      <c r="M23" s="156">
        <f t="shared" si="6"/>
        <v>0</v>
      </c>
    </row>
    <row r="24" spans="2:13">
      <c r="B24" s="19" t="s">
        <v>47</v>
      </c>
      <c r="C24" s="161">
        <v>194</v>
      </c>
      <c r="D24" s="156">
        <f t="shared" si="0"/>
        <v>0</v>
      </c>
      <c r="E24" s="157">
        <v>100</v>
      </c>
      <c r="F24" s="156">
        <f t="shared" si="3"/>
        <v>0</v>
      </c>
      <c r="G24" s="158">
        <f t="shared" si="4"/>
        <v>31100</v>
      </c>
      <c r="H24" s="161"/>
      <c r="I24" s="159">
        <f t="shared" si="1"/>
        <v>0</v>
      </c>
      <c r="J24" s="161">
        <v>31100</v>
      </c>
      <c r="K24" s="156">
        <f t="shared" si="2"/>
        <v>0</v>
      </c>
      <c r="L24" s="156">
        <f t="shared" si="5"/>
        <v>0</v>
      </c>
      <c r="M24" s="156">
        <f t="shared" si="6"/>
        <v>0</v>
      </c>
    </row>
    <row r="25" spans="2:13">
      <c r="B25" s="19" t="s">
        <v>48</v>
      </c>
      <c r="C25" s="161">
        <v>194</v>
      </c>
      <c r="D25" s="156">
        <f t="shared" si="0"/>
        <v>0</v>
      </c>
      <c r="E25" s="157">
        <v>100</v>
      </c>
      <c r="F25" s="156">
        <f t="shared" si="3"/>
        <v>0</v>
      </c>
      <c r="G25" s="158">
        <f t="shared" si="4"/>
        <v>25200</v>
      </c>
      <c r="H25" s="160"/>
      <c r="I25" s="159">
        <f t="shared" si="1"/>
        <v>0</v>
      </c>
      <c r="J25" s="160">
        <v>25200</v>
      </c>
      <c r="K25" s="159">
        <f t="shared" si="2"/>
        <v>0</v>
      </c>
      <c r="L25" s="156">
        <f t="shared" si="5"/>
        <v>0</v>
      </c>
      <c r="M25" s="156">
        <f t="shared" si="6"/>
        <v>0</v>
      </c>
    </row>
    <row r="26" spans="2:13">
      <c r="B26" s="19" t="s">
        <v>49</v>
      </c>
      <c r="C26" s="161">
        <v>194</v>
      </c>
      <c r="D26" s="156">
        <f t="shared" si="0"/>
        <v>0</v>
      </c>
      <c r="E26" s="158">
        <v>100</v>
      </c>
      <c r="F26" s="156">
        <f t="shared" si="3"/>
        <v>0</v>
      </c>
      <c r="G26" s="158">
        <f t="shared" si="4"/>
        <v>32200</v>
      </c>
      <c r="H26" s="161"/>
      <c r="I26" s="156">
        <f t="shared" si="1"/>
        <v>0</v>
      </c>
      <c r="J26" s="161">
        <v>32200</v>
      </c>
      <c r="K26" s="156">
        <f t="shared" si="2"/>
        <v>0</v>
      </c>
      <c r="L26" s="156">
        <f t="shared" si="5"/>
        <v>0</v>
      </c>
      <c r="M26" s="156">
        <f t="shared" si="6"/>
        <v>0</v>
      </c>
    </row>
    <row r="27" spans="2:13" ht="14.25" thickBot="1">
      <c r="B27" s="19" t="s">
        <v>50</v>
      </c>
      <c r="C27" s="161">
        <v>194</v>
      </c>
      <c r="D27" s="156">
        <f t="shared" si="0"/>
        <v>0</v>
      </c>
      <c r="E27" s="157">
        <v>100</v>
      </c>
      <c r="F27" s="156">
        <f t="shared" si="3"/>
        <v>0</v>
      </c>
      <c r="G27" s="158">
        <f t="shared" si="4"/>
        <v>35000</v>
      </c>
      <c r="H27" s="161"/>
      <c r="I27" s="159">
        <f t="shared" si="1"/>
        <v>0</v>
      </c>
      <c r="J27" s="160">
        <v>35000</v>
      </c>
      <c r="K27" s="156">
        <f t="shared" si="2"/>
        <v>0</v>
      </c>
      <c r="L27" s="156">
        <f t="shared" si="5"/>
        <v>0</v>
      </c>
      <c r="M27" s="156">
        <f t="shared" si="6"/>
        <v>0</v>
      </c>
    </row>
    <row r="28" spans="2:13" ht="14.25" thickBot="1">
      <c r="B28" s="20" t="s">
        <v>38</v>
      </c>
      <c r="C28" s="168"/>
      <c r="D28" s="168"/>
      <c r="E28" s="169"/>
      <c r="F28" s="21"/>
      <c r="G28" s="4">
        <f>SUM(G16:G27)</f>
        <v>438500</v>
      </c>
      <c r="H28" s="4">
        <f>SUM(H16:H27)</f>
        <v>117000</v>
      </c>
      <c r="I28" s="4"/>
      <c r="J28" s="4">
        <f>SUM(J16:J27)</f>
        <v>321500</v>
      </c>
      <c r="K28" s="4"/>
      <c r="L28" s="4">
        <f>SUM(L16:L27)</f>
        <v>0</v>
      </c>
      <c r="M28" s="4">
        <f>SUM(M16:M27)</f>
        <v>0</v>
      </c>
    </row>
    <row r="29" spans="2:13" hidden="1">
      <c r="B29" s="24"/>
      <c r="C29" s="66">
        <f>MAX(C21:C27)</f>
        <v>194</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有田工業高等学校</v>
      </c>
      <c r="C35" s="54">
        <f>MAX(C26:C27)</f>
        <v>194</v>
      </c>
      <c r="D35" s="55">
        <f>MAX(D26:D27)</f>
        <v>0</v>
      </c>
      <c r="E35" s="54">
        <f>MAX(E26:E27)</f>
        <v>100</v>
      </c>
      <c r="F35" s="56">
        <f>C35*D35*(185-E35)/100*12</f>
        <v>0</v>
      </c>
      <c r="G35" s="57">
        <f>G28</f>
        <v>438500</v>
      </c>
      <c r="H35" s="57">
        <f>H28</f>
        <v>117000</v>
      </c>
      <c r="I35" s="55">
        <f>MAX(I26:I27)</f>
        <v>0</v>
      </c>
      <c r="J35" s="57">
        <f>J28</f>
        <v>321500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topLeftCell="A6">
      <selection activeCell="J28" sqref="J2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F85BD-8FCE-4CE8-A223-109883CA86E7}">
  <sheetPr codeName="Sheet29">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123</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269</v>
      </c>
      <c r="D16" s="156">
        <f t="shared" ref="D16:D27" si="0">$E$6</f>
        <v>0</v>
      </c>
      <c r="E16" s="157">
        <v>100</v>
      </c>
      <c r="F16" s="156">
        <f>(C16*D16*(185-E16)/100)</f>
        <v>0</v>
      </c>
      <c r="G16" s="158">
        <f>H16+J16</f>
        <v>63800</v>
      </c>
      <c r="H16" s="161">
        <v>63800</v>
      </c>
      <c r="I16" s="159">
        <f t="shared" ref="I16:I27" si="1">$E$10</f>
        <v>0</v>
      </c>
      <c r="J16" s="160"/>
      <c r="K16" s="156">
        <f t="shared" ref="K16:K27" si="2">$G$10</f>
        <v>0</v>
      </c>
      <c r="L16" s="156">
        <f>H16*I16+J16*K16</f>
        <v>0</v>
      </c>
      <c r="M16" s="156">
        <f>ROUNDDOWN(F16+L16,0)</f>
        <v>0</v>
      </c>
    </row>
    <row r="17" spans="2:13">
      <c r="B17" s="19" t="s">
        <v>51</v>
      </c>
      <c r="C17" s="161">
        <v>269</v>
      </c>
      <c r="D17" s="156">
        <f t="shared" si="0"/>
        <v>0</v>
      </c>
      <c r="E17" s="157">
        <v>100</v>
      </c>
      <c r="F17" s="156">
        <f t="shared" ref="F17:F27" si="3">(C17*D17*(185-E17)/100)</f>
        <v>0</v>
      </c>
      <c r="G17" s="158">
        <f t="shared" ref="G17:G27" si="4">H17+J17</f>
        <v>48000</v>
      </c>
      <c r="H17" s="160">
        <v>48000</v>
      </c>
      <c r="I17" s="159">
        <f t="shared" si="1"/>
        <v>0</v>
      </c>
      <c r="J17" s="161"/>
      <c r="K17" s="156">
        <f t="shared" si="2"/>
        <v>0</v>
      </c>
      <c r="L17" s="156">
        <f t="shared" ref="L17:L27" si="5">H17*I17+J17*K17</f>
        <v>0</v>
      </c>
      <c r="M17" s="156">
        <f t="shared" ref="M17:M27" si="6">ROUNDDOWN(F17+L17,0)</f>
        <v>0</v>
      </c>
    </row>
    <row r="18" spans="2:13">
      <c r="B18" s="19" t="s">
        <v>52</v>
      </c>
      <c r="C18" s="161">
        <v>269</v>
      </c>
      <c r="D18" s="156">
        <f t="shared" si="0"/>
        <v>0</v>
      </c>
      <c r="E18" s="157">
        <v>100</v>
      </c>
      <c r="F18" s="156">
        <f t="shared" si="3"/>
        <v>0</v>
      </c>
      <c r="G18" s="158">
        <f t="shared" si="4"/>
        <v>59600</v>
      </c>
      <c r="H18" s="161">
        <v>59600</v>
      </c>
      <c r="I18" s="159">
        <f t="shared" si="1"/>
        <v>0</v>
      </c>
      <c r="J18" s="161"/>
      <c r="K18" s="156">
        <f t="shared" si="2"/>
        <v>0</v>
      </c>
      <c r="L18" s="156">
        <f t="shared" si="5"/>
        <v>0</v>
      </c>
      <c r="M18" s="156">
        <f t="shared" si="6"/>
        <v>0</v>
      </c>
    </row>
    <row r="19" spans="2:13">
      <c r="B19" s="19" t="s">
        <v>53</v>
      </c>
      <c r="C19" s="161">
        <v>269</v>
      </c>
      <c r="D19" s="156">
        <f t="shared" si="0"/>
        <v>0</v>
      </c>
      <c r="E19" s="157">
        <v>100</v>
      </c>
      <c r="F19" s="156">
        <f t="shared" si="3"/>
        <v>0</v>
      </c>
      <c r="G19" s="158">
        <f t="shared" si="4"/>
        <v>40300</v>
      </c>
      <c r="H19" s="161"/>
      <c r="I19" s="159">
        <f t="shared" si="1"/>
        <v>0</v>
      </c>
      <c r="J19" s="161">
        <v>40300</v>
      </c>
      <c r="K19" s="156">
        <f t="shared" si="2"/>
        <v>0</v>
      </c>
      <c r="L19" s="156">
        <f t="shared" si="5"/>
        <v>0</v>
      </c>
      <c r="M19" s="156">
        <f t="shared" si="6"/>
        <v>0</v>
      </c>
    </row>
    <row r="20" spans="2:13">
      <c r="B20" s="19" t="s">
        <v>54</v>
      </c>
      <c r="C20" s="161">
        <v>269</v>
      </c>
      <c r="D20" s="156">
        <f t="shared" si="0"/>
        <v>0</v>
      </c>
      <c r="E20" s="157">
        <v>100</v>
      </c>
      <c r="F20" s="156">
        <f t="shared" si="3"/>
        <v>0</v>
      </c>
      <c r="G20" s="158">
        <f t="shared" si="4"/>
        <v>27500</v>
      </c>
      <c r="H20" s="161"/>
      <c r="I20" s="159">
        <f t="shared" si="1"/>
        <v>0</v>
      </c>
      <c r="J20" s="161">
        <v>27500</v>
      </c>
      <c r="K20" s="156">
        <f t="shared" si="2"/>
        <v>0</v>
      </c>
      <c r="L20" s="156">
        <f t="shared" si="5"/>
        <v>0</v>
      </c>
      <c r="M20" s="156">
        <f t="shared" si="6"/>
        <v>0</v>
      </c>
    </row>
    <row r="21" spans="2:13">
      <c r="B21" s="19" t="s">
        <v>198</v>
      </c>
      <c r="C21" s="161">
        <v>269</v>
      </c>
      <c r="D21" s="156">
        <f t="shared" si="0"/>
        <v>0</v>
      </c>
      <c r="E21" s="157">
        <v>100</v>
      </c>
      <c r="F21" s="156">
        <f t="shared" si="3"/>
        <v>0</v>
      </c>
      <c r="G21" s="158">
        <f t="shared" si="4"/>
        <v>36200</v>
      </c>
      <c r="H21" s="161"/>
      <c r="I21" s="159">
        <f t="shared" si="1"/>
        <v>0</v>
      </c>
      <c r="J21" s="161">
        <v>36200</v>
      </c>
      <c r="K21" s="156">
        <f t="shared" si="2"/>
        <v>0</v>
      </c>
      <c r="L21" s="156">
        <f t="shared" si="5"/>
        <v>0</v>
      </c>
      <c r="M21" s="156">
        <f t="shared" si="6"/>
        <v>0</v>
      </c>
    </row>
    <row r="22" spans="2:13">
      <c r="B22" s="19" t="s">
        <v>221</v>
      </c>
      <c r="C22" s="161">
        <v>269</v>
      </c>
      <c r="D22" s="156">
        <f t="shared" si="0"/>
        <v>0</v>
      </c>
      <c r="E22" s="157">
        <v>100</v>
      </c>
      <c r="F22" s="156">
        <f t="shared" si="3"/>
        <v>0</v>
      </c>
      <c r="G22" s="158">
        <f t="shared" si="4"/>
        <v>44500</v>
      </c>
      <c r="H22" s="161"/>
      <c r="I22" s="159">
        <f t="shared" si="1"/>
        <v>0</v>
      </c>
      <c r="J22" s="161">
        <v>44500</v>
      </c>
      <c r="K22" s="156">
        <f t="shared" si="2"/>
        <v>0</v>
      </c>
      <c r="L22" s="156">
        <f t="shared" si="5"/>
        <v>0</v>
      </c>
      <c r="M22" s="156">
        <f t="shared" si="6"/>
        <v>0</v>
      </c>
    </row>
    <row r="23" spans="2:13">
      <c r="B23" s="19" t="s">
        <v>46</v>
      </c>
      <c r="C23" s="161">
        <v>269</v>
      </c>
      <c r="D23" s="156">
        <f t="shared" si="0"/>
        <v>0</v>
      </c>
      <c r="E23" s="157">
        <v>100</v>
      </c>
      <c r="F23" s="156">
        <f t="shared" si="3"/>
        <v>0</v>
      </c>
      <c r="G23" s="158">
        <f t="shared" si="4"/>
        <v>38400</v>
      </c>
      <c r="H23" s="161"/>
      <c r="I23" s="159">
        <f t="shared" si="1"/>
        <v>0</v>
      </c>
      <c r="J23" s="161">
        <v>38400</v>
      </c>
      <c r="K23" s="156">
        <f t="shared" si="2"/>
        <v>0</v>
      </c>
      <c r="L23" s="156">
        <f t="shared" si="5"/>
        <v>0</v>
      </c>
      <c r="M23" s="156">
        <f t="shared" si="6"/>
        <v>0</v>
      </c>
    </row>
    <row r="24" spans="2:13">
      <c r="B24" s="19" t="s">
        <v>47</v>
      </c>
      <c r="C24" s="161">
        <v>269</v>
      </c>
      <c r="D24" s="156">
        <f t="shared" si="0"/>
        <v>0</v>
      </c>
      <c r="E24" s="157">
        <v>100</v>
      </c>
      <c r="F24" s="156">
        <f t="shared" si="3"/>
        <v>0</v>
      </c>
      <c r="G24" s="158">
        <f t="shared" si="4"/>
        <v>31800</v>
      </c>
      <c r="H24" s="161"/>
      <c r="I24" s="159">
        <f t="shared" si="1"/>
        <v>0</v>
      </c>
      <c r="J24" s="161">
        <v>31800</v>
      </c>
      <c r="K24" s="156">
        <f t="shared" si="2"/>
        <v>0</v>
      </c>
      <c r="L24" s="156">
        <f t="shared" si="5"/>
        <v>0</v>
      </c>
      <c r="M24" s="156">
        <f t="shared" si="6"/>
        <v>0</v>
      </c>
    </row>
    <row r="25" spans="2:13">
      <c r="B25" s="19" t="s">
        <v>48</v>
      </c>
      <c r="C25" s="161">
        <v>269</v>
      </c>
      <c r="D25" s="156">
        <f t="shared" si="0"/>
        <v>0</v>
      </c>
      <c r="E25" s="157">
        <v>100</v>
      </c>
      <c r="F25" s="156">
        <f t="shared" si="3"/>
        <v>0</v>
      </c>
      <c r="G25" s="158">
        <f t="shared" si="4"/>
        <v>27400</v>
      </c>
      <c r="H25" s="160"/>
      <c r="I25" s="159">
        <f t="shared" si="1"/>
        <v>0</v>
      </c>
      <c r="J25" s="160">
        <v>27400</v>
      </c>
      <c r="K25" s="159">
        <f t="shared" si="2"/>
        <v>0</v>
      </c>
      <c r="L25" s="156">
        <f t="shared" si="5"/>
        <v>0</v>
      </c>
      <c r="M25" s="156">
        <f t="shared" si="6"/>
        <v>0</v>
      </c>
    </row>
    <row r="26" spans="2:13">
      <c r="B26" s="19" t="s">
        <v>49</v>
      </c>
      <c r="C26" s="161">
        <v>269</v>
      </c>
      <c r="D26" s="156">
        <f t="shared" si="0"/>
        <v>0</v>
      </c>
      <c r="E26" s="158">
        <v>100</v>
      </c>
      <c r="F26" s="156">
        <f t="shared" si="3"/>
        <v>0</v>
      </c>
      <c r="G26" s="158">
        <f t="shared" si="4"/>
        <v>40200</v>
      </c>
      <c r="H26" s="161"/>
      <c r="I26" s="156">
        <f t="shared" si="1"/>
        <v>0</v>
      </c>
      <c r="J26" s="161">
        <v>40200</v>
      </c>
      <c r="K26" s="156">
        <f t="shared" si="2"/>
        <v>0</v>
      </c>
      <c r="L26" s="156">
        <f t="shared" si="5"/>
        <v>0</v>
      </c>
      <c r="M26" s="156">
        <f t="shared" si="6"/>
        <v>0</v>
      </c>
    </row>
    <row r="27" spans="2:13" ht="14.25" thickBot="1">
      <c r="B27" s="19" t="s">
        <v>50</v>
      </c>
      <c r="C27" s="161">
        <v>269</v>
      </c>
      <c r="D27" s="156">
        <f t="shared" si="0"/>
        <v>0</v>
      </c>
      <c r="E27" s="157">
        <v>100</v>
      </c>
      <c r="F27" s="156">
        <f t="shared" si="3"/>
        <v>0</v>
      </c>
      <c r="G27" s="158">
        <f t="shared" si="4"/>
        <v>32300</v>
      </c>
      <c r="H27" s="161"/>
      <c r="I27" s="159">
        <f t="shared" si="1"/>
        <v>0</v>
      </c>
      <c r="J27" s="161">
        <v>32300</v>
      </c>
      <c r="K27" s="156">
        <f t="shared" si="2"/>
        <v>0</v>
      </c>
      <c r="L27" s="156">
        <f t="shared" si="5"/>
        <v>0</v>
      </c>
      <c r="M27" s="156">
        <f t="shared" si="6"/>
        <v>0</v>
      </c>
    </row>
    <row r="28" spans="2:13" ht="14.25" thickBot="1">
      <c r="B28" s="20" t="s">
        <v>38</v>
      </c>
      <c r="C28" s="168"/>
      <c r="D28" s="168"/>
      <c r="E28" s="169"/>
      <c r="F28" s="21"/>
      <c r="G28" s="4">
        <f>SUM(G16:G27)</f>
        <v>490000</v>
      </c>
      <c r="H28" s="4">
        <f>SUM(H16:H27)</f>
        <v>171400</v>
      </c>
      <c r="I28" s="4"/>
      <c r="J28" s="4">
        <f>SUM(J16:J27)</f>
        <v>318600</v>
      </c>
      <c r="K28" s="4"/>
      <c r="L28" s="4">
        <f>SUM(L16:L27)</f>
        <v>0</v>
      </c>
      <c r="M28" s="4">
        <f>SUM(M16:M27)</f>
        <v>0</v>
      </c>
    </row>
    <row r="29" spans="2:13" hidden="1">
      <c r="B29" s="24"/>
      <c r="C29" s="66">
        <f>MAX(C21:C27)</f>
        <v>269</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佐賀商業高等学校</v>
      </c>
      <c r="C35" s="54">
        <f>MAX(C26:C27)</f>
        <v>269</v>
      </c>
      <c r="D35" s="55">
        <f>MAX(D26:D27)</f>
        <v>0</v>
      </c>
      <c r="E35" s="54">
        <f>MAX(E26:E27)</f>
        <v>100</v>
      </c>
      <c r="F35" s="56">
        <f>C35*D35*(185-E35)/100*12</f>
        <v>0</v>
      </c>
      <c r="G35" s="57">
        <f>G28</f>
        <v>490000</v>
      </c>
      <c r="H35" s="57">
        <f>H28</f>
        <v>171400</v>
      </c>
      <c r="I35" s="55">
        <f>MAX(I26:I27)</f>
        <v>0</v>
      </c>
      <c r="J35" s="57">
        <f>J28</f>
        <v>318600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topLeftCell="A3">
      <selection activeCell="F25" sqref="F25"/>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topLeftCell="A3">
      <selection activeCell="F25" sqref="F25"/>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topLeftCell="A3">
      <selection activeCell="F25" sqref="F25"/>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O30" sqref="O30"/>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topLeftCell="A3">
      <selection activeCell="F25" sqref="F25"/>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topLeftCell="A3">
      <selection activeCell="F25" sqref="F25"/>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1F250-888E-4A2A-A662-29A11F4E894C}">
  <sheetPr codeName="Sheet30">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124</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199</v>
      </c>
      <c r="D16" s="156">
        <f t="shared" ref="D16:D27" si="0">$E$6</f>
        <v>0</v>
      </c>
      <c r="E16" s="157">
        <v>100</v>
      </c>
      <c r="F16" s="156">
        <f>(C16*D16*(185-E16)/100)</f>
        <v>0</v>
      </c>
      <c r="G16" s="158">
        <f>H16+J16</f>
        <v>35100</v>
      </c>
      <c r="H16" s="161">
        <v>35100</v>
      </c>
      <c r="I16" s="159">
        <f t="shared" ref="I16:I27" si="1">$E$10</f>
        <v>0</v>
      </c>
      <c r="J16" s="160"/>
      <c r="K16" s="156">
        <f>$G$10</f>
        <v>0</v>
      </c>
      <c r="L16" s="156">
        <f>H16*I16+J16*K16</f>
        <v>0</v>
      </c>
      <c r="M16" s="156">
        <f>ROUNDDOWN(F16+L16,0)</f>
        <v>0</v>
      </c>
    </row>
    <row r="17" spans="2:13">
      <c r="B17" s="19" t="s">
        <v>51</v>
      </c>
      <c r="C17" s="161">
        <v>199</v>
      </c>
      <c r="D17" s="156">
        <f t="shared" si="0"/>
        <v>0</v>
      </c>
      <c r="E17" s="157">
        <v>100</v>
      </c>
      <c r="F17" s="156">
        <f t="shared" ref="F17:F27" si="2">(C17*D17*(185-E17)/100)</f>
        <v>0</v>
      </c>
      <c r="G17" s="158">
        <f t="shared" ref="G17:G27" si="3">H17+J17</f>
        <v>24300</v>
      </c>
      <c r="H17" s="160">
        <v>24300</v>
      </c>
      <c r="I17" s="159">
        <f t="shared" si="1"/>
        <v>0</v>
      </c>
      <c r="J17" s="161"/>
      <c r="K17" s="156">
        <f t="shared" ref="K17:K27" si="4">$G$10</f>
        <v>0</v>
      </c>
      <c r="L17" s="156">
        <f t="shared" ref="L17:L27" si="5">H17*I17+J17*K17</f>
        <v>0</v>
      </c>
      <c r="M17" s="156">
        <f t="shared" ref="M17:M27" si="6">ROUNDDOWN(F17+L17,0)</f>
        <v>0</v>
      </c>
    </row>
    <row r="18" spans="2:13">
      <c r="B18" s="19" t="s">
        <v>52</v>
      </c>
      <c r="C18" s="161">
        <v>199</v>
      </c>
      <c r="D18" s="156">
        <f t="shared" si="0"/>
        <v>0</v>
      </c>
      <c r="E18" s="157">
        <v>100</v>
      </c>
      <c r="F18" s="156">
        <f t="shared" si="2"/>
        <v>0</v>
      </c>
      <c r="G18" s="158">
        <f t="shared" si="3"/>
        <v>35500</v>
      </c>
      <c r="H18" s="161">
        <v>35500</v>
      </c>
      <c r="I18" s="159">
        <f t="shared" si="1"/>
        <v>0</v>
      </c>
      <c r="J18" s="161"/>
      <c r="K18" s="156">
        <f t="shared" si="4"/>
        <v>0</v>
      </c>
      <c r="L18" s="156">
        <f t="shared" si="5"/>
        <v>0</v>
      </c>
      <c r="M18" s="156">
        <f t="shared" si="6"/>
        <v>0</v>
      </c>
    </row>
    <row r="19" spans="2:13">
      <c r="B19" s="19" t="s">
        <v>53</v>
      </c>
      <c r="C19" s="161">
        <v>199</v>
      </c>
      <c r="D19" s="156">
        <f t="shared" si="0"/>
        <v>0</v>
      </c>
      <c r="E19" s="157">
        <v>100</v>
      </c>
      <c r="F19" s="156">
        <f t="shared" si="2"/>
        <v>0</v>
      </c>
      <c r="G19" s="158">
        <f t="shared" si="3"/>
        <v>21000</v>
      </c>
      <c r="H19" s="161"/>
      <c r="I19" s="159">
        <f t="shared" si="1"/>
        <v>0</v>
      </c>
      <c r="J19" s="161">
        <v>21000</v>
      </c>
      <c r="K19" s="156">
        <f t="shared" si="4"/>
        <v>0</v>
      </c>
      <c r="L19" s="156">
        <f t="shared" si="5"/>
        <v>0</v>
      </c>
      <c r="M19" s="156">
        <f t="shared" si="6"/>
        <v>0</v>
      </c>
    </row>
    <row r="20" spans="2:13">
      <c r="B20" s="19" t="s">
        <v>54</v>
      </c>
      <c r="C20" s="161">
        <v>199</v>
      </c>
      <c r="D20" s="156">
        <f t="shared" si="0"/>
        <v>0</v>
      </c>
      <c r="E20" s="157">
        <v>100</v>
      </c>
      <c r="F20" s="156">
        <f t="shared" si="2"/>
        <v>0</v>
      </c>
      <c r="G20" s="158">
        <f t="shared" si="3"/>
        <v>16800</v>
      </c>
      <c r="H20" s="161"/>
      <c r="I20" s="159">
        <f t="shared" si="1"/>
        <v>0</v>
      </c>
      <c r="J20" s="161">
        <v>16800</v>
      </c>
      <c r="K20" s="156">
        <f t="shared" si="4"/>
        <v>0</v>
      </c>
      <c r="L20" s="156">
        <f t="shared" si="5"/>
        <v>0</v>
      </c>
      <c r="M20" s="156">
        <f t="shared" si="6"/>
        <v>0</v>
      </c>
    </row>
    <row r="21" spans="2:13">
      <c r="B21" s="19" t="s">
        <v>198</v>
      </c>
      <c r="C21" s="161">
        <v>199</v>
      </c>
      <c r="D21" s="156">
        <f t="shared" si="0"/>
        <v>0</v>
      </c>
      <c r="E21" s="157">
        <v>100</v>
      </c>
      <c r="F21" s="156">
        <f t="shared" si="2"/>
        <v>0</v>
      </c>
      <c r="G21" s="158">
        <f t="shared" si="3"/>
        <v>21900</v>
      </c>
      <c r="H21" s="161"/>
      <c r="I21" s="159">
        <f t="shared" si="1"/>
        <v>0</v>
      </c>
      <c r="J21" s="161">
        <v>21900</v>
      </c>
      <c r="K21" s="156">
        <f t="shared" si="4"/>
        <v>0</v>
      </c>
      <c r="L21" s="156">
        <f t="shared" si="5"/>
        <v>0</v>
      </c>
      <c r="M21" s="156">
        <f t="shared" si="6"/>
        <v>0</v>
      </c>
    </row>
    <row r="22" spans="2:13">
      <c r="B22" s="19" t="s">
        <v>221</v>
      </c>
      <c r="C22" s="161">
        <v>199</v>
      </c>
      <c r="D22" s="156">
        <f t="shared" si="0"/>
        <v>0</v>
      </c>
      <c r="E22" s="157">
        <v>100</v>
      </c>
      <c r="F22" s="156">
        <f t="shared" si="2"/>
        <v>0</v>
      </c>
      <c r="G22" s="158">
        <f t="shared" si="3"/>
        <v>26400</v>
      </c>
      <c r="H22" s="161"/>
      <c r="I22" s="159">
        <f t="shared" si="1"/>
        <v>0</v>
      </c>
      <c r="J22" s="161">
        <v>26400</v>
      </c>
      <c r="K22" s="156">
        <f t="shared" si="4"/>
        <v>0</v>
      </c>
      <c r="L22" s="156">
        <f t="shared" si="5"/>
        <v>0</v>
      </c>
      <c r="M22" s="156">
        <f t="shared" si="6"/>
        <v>0</v>
      </c>
    </row>
    <row r="23" spans="2:13">
      <c r="B23" s="19" t="s">
        <v>46</v>
      </c>
      <c r="C23" s="161">
        <v>199</v>
      </c>
      <c r="D23" s="156">
        <f t="shared" si="0"/>
        <v>0</v>
      </c>
      <c r="E23" s="157">
        <v>100</v>
      </c>
      <c r="F23" s="156">
        <f t="shared" si="2"/>
        <v>0</v>
      </c>
      <c r="G23" s="158">
        <f t="shared" si="3"/>
        <v>21400</v>
      </c>
      <c r="H23" s="161"/>
      <c r="I23" s="159">
        <f t="shared" si="1"/>
        <v>0</v>
      </c>
      <c r="J23" s="161">
        <v>21400</v>
      </c>
      <c r="K23" s="156">
        <f t="shared" si="4"/>
        <v>0</v>
      </c>
      <c r="L23" s="156">
        <f t="shared" si="5"/>
        <v>0</v>
      </c>
      <c r="M23" s="156">
        <f t="shared" si="6"/>
        <v>0</v>
      </c>
    </row>
    <row r="24" spans="2:13">
      <c r="B24" s="19" t="s">
        <v>47</v>
      </c>
      <c r="C24" s="161">
        <v>199</v>
      </c>
      <c r="D24" s="156">
        <f t="shared" si="0"/>
        <v>0</v>
      </c>
      <c r="E24" s="157">
        <v>100</v>
      </c>
      <c r="F24" s="156">
        <f t="shared" si="2"/>
        <v>0</v>
      </c>
      <c r="G24" s="158">
        <f t="shared" si="3"/>
        <v>16900</v>
      </c>
      <c r="H24" s="161"/>
      <c r="I24" s="159">
        <f t="shared" si="1"/>
        <v>0</v>
      </c>
      <c r="J24" s="161">
        <v>16900</v>
      </c>
      <c r="K24" s="156">
        <f t="shared" si="4"/>
        <v>0</v>
      </c>
      <c r="L24" s="156">
        <f t="shared" si="5"/>
        <v>0</v>
      </c>
      <c r="M24" s="156">
        <f t="shared" si="6"/>
        <v>0</v>
      </c>
    </row>
    <row r="25" spans="2:13">
      <c r="B25" s="19" t="s">
        <v>48</v>
      </c>
      <c r="C25" s="161">
        <v>199</v>
      </c>
      <c r="D25" s="156">
        <f t="shared" si="0"/>
        <v>0</v>
      </c>
      <c r="E25" s="157">
        <v>100</v>
      </c>
      <c r="F25" s="156">
        <f t="shared" si="2"/>
        <v>0</v>
      </c>
      <c r="G25" s="158">
        <f t="shared" si="3"/>
        <v>15800</v>
      </c>
      <c r="H25" s="160"/>
      <c r="I25" s="159">
        <f t="shared" si="1"/>
        <v>0</v>
      </c>
      <c r="J25" s="160">
        <v>15800</v>
      </c>
      <c r="K25" s="159">
        <f t="shared" si="4"/>
        <v>0</v>
      </c>
      <c r="L25" s="156">
        <f t="shared" si="5"/>
        <v>0</v>
      </c>
      <c r="M25" s="156">
        <f t="shared" si="6"/>
        <v>0</v>
      </c>
    </row>
    <row r="26" spans="2:13">
      <c r="B26" s="19" t="s">
        <v>49</v>
      </c>
      <c r="C26" s="161">
        <v>199</v>
      </c>
      <c r="D26" s="156">
        <f t="shared" si="0"/>
        <v>0</v>
      </c>
      <c r="E26" s="158">
        <v>100</v>
      </c>
      <c r="F26" s="156">
        <f t="shared" si="2"/>
        <v>0</v>
      </c>
      <c r="G26" s="158">
        <f t="shared" si="3"/>
        <v>19300</v>
      </c>
      <c r="H26" s="161"/>
      <c r="I26" s="156">
        <f t="shared" si="1"/>
        <v>0</v>
      </c>
      <c r="J26" s="161">
        <v>19300</v>
      </c>
      <c r="K26" s="156">
        <f t="shared" si="4"/>
        <v>0</v>
      </c>
      <c r="L26" s="156">
        <f t="shared" si="5"/>
        <v>0</v>
      </c>
      <c r="M26" s="156">
        <f t="shared" si="6"/>
        <v>0</v>
      </c>
    </row>
    <row r="27" spans="2:13" ht="14.25" thickBot="1">
      <c r="B27" s="19" t="s">
        <v>50</v>
      </c>
      <c r="C27" s="161">
        <v>199</v>
      </c>
      <c r="D27" s="156">
        <f t="shared" si="0"/>
        <v>0</v>
      </c>
      <c r="E27" s="157">
        <v>100</v>
      </c>
      <c r="F27" s="156">
        <f t="shared" si="2"/>
        <v>0</v>
      </c>
      <c r="G27" s="158">
        <f t="shared" si="3"/>
        <v>26200</v>
      </c>
      <c r="H27" s="161"/>
      <c r="I27" s="159">
        <f t="shared" si="1"/>
        <v>0</v>
      </c>
      <c r="J27" s="160">
        <v>26200</v>
      </c>
      <c r="K27" s="156">
        <f t="shared" si="4"/>
        <v>0</v>
      </c>
      <c r="L27" s="156">
        <f t="shared" si="5"/>
        <v>0</v>
      </c>
      <c r="M27" s="156">
        <f t="shared" si="6"/>
        <v>0</v>
      </c>
    </row>
    <row r="28" spans="2:13" ht="14.25" thickBot="1">
      <c r="B28" s="20" t="s">
        <v>38</v>
      </c>
      <c r="C28" s="168"/>
      <c r="D28" s="168"/>
      <c r="E28" s="169"/>
      <c r="F28" s="21"/>
      <c r="G28" s="4">
        <f>SUM(G16:G27)</f>
        <v>280600</v>
      </c>
      <c r="H28" s="4">
        <f>SUM(H16:H27)</f>
        <v>94900</v>
      </c>
      <c r="I28" s="4"/>
      <c r="J28" s="4">
        <f>SUM(J16:J27)</f>
        <v>185700</v>
      </c>
      <c r="K28" s="4"/>
      <c r="L28" s="4">
        <f>SUM(L16:L27)</f>
        <v>0</v>
      </c>
      <c r="M28" s="4">
        <f>SUM(M16:M27)</f>
        <v>0</v>
      </c>
    </row>
    <row r="29" spans="2:13" hidden="1">
      <c r="B29" s="24"/>
      <c r="C29" s="66">
        <f>MAX(C21:C27)</f>
        <v>199</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唐津商業高等学校</v>
      </c>
      <c r="C35" s="54">
        <f>MAX(C26:C27)</f>
        <v>199</v>
      </c>
      <c r="D35" s="55">
        <f>MAX(D26:D27)</f>
        <v>0</v>
      </c>
      <c r="E35" s="54">
        <f>MAX(E26:E27)</f>
        <v>100</v>
      </c>
      <c r="F35" s="56">
        <f>C35*D35*(185-E35)/100*12</f>
        <v>0</v>
      </c>
      <c r="G35" s="57">
        <f>G28</f>
        <v>280600</v>
      </c>
      <c r="H35" s="57">
        <f>H28</f>
        <v>94900</v>
      </c>
      <c r="I35" s="55">
        <f>MAX(I26:I27)</f>
        <v>0</v>
      </c>
      <c r="J35" s="57">
        <f>J28</f>
        <v>185700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FDA3-C8B4-42BE-8B57-918F04378211}">
  <sheetPr codeName="Sheet31">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125</v>
      </c>
      <c r="C3" s="14"/>
      <c r="D3" s="144"/>
      <c r="E3" s="146"/>
    </row>
    <row r="5" spans="2:13">
      <c r="B5" s="166" t="s">
        <v>1</v>
      </c>
      <c r="C5" s="166"/>
      <c r="D5" s="166"/>
      <c r="E5" s="166" t="s">
        <v>40</v>
      </c>
      <c r="F5" s="166"/>
      <c r="H5" s="60"/>
      <c r="I5" t="s">
        <v>73</v>
      </c>
    </row>
    <row r="6" spans="2:13" ht="17.25">
      <c r="B6" s="166"/>
      <c r="C6" s="166"/>
      <c r="D6" s="166"/>
      <c r="E6" s="154"/>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4"/>
      <c r="F10" s="26" t="s">
        <v>7</v>
      </c>
      <c r="G10" s="154"/>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167</v>
      </c>
      <c r="D16" s="156">
        <f t="shared" ref="D16:D27" si="0">$E$6</f>
        <v>0</v>
      </c>
      <c r="E16" s="157">
        <v>100</v>
      </c>
      <c r="F16" s="156">
        <f>(C16*D16*(185-E16)/100)</f>
        <v>0</v>
      </c>
      <c r="G16" s="158">
        <f>H16+J16</f>
        <v>34100</v>
      </c>
      <c r="H16" s="161">
        <v>34100</v>
      </c>
      <c r="I16" s="159">
        <f t="shared" ref="I16:I27" si="1">$E$10</f>
        <v>0</v>
      </c>
      <c r="J16" s="160"/>
      <c r="K16" s="156">
        <f t="shared" ref="K16:K27" si="2">$G$10</f>
        <v>0</v>
      </c>
      <c r="L16" s="156">
        <f>H16*I16+J16*K16</f>
        <v>0</v>
      </c>
      <c r="M16" s="156">
        <f>ROUNDDOWN(F16+L16,0)</f>
        <v>0</v>
      </c>
    </row>
    <row r="17" spans="2:13">
      <c r="B17" s="19" t="s">
        <v>51</v>
      </c>
      <c r="C17" s="161">
        <v>167</v>
      </c>
      <c r="D17" s="156">
        <f t="shared" si="0"/>
        <v>0</v>
      </c>
      <c r="E17" s="157">
        <v>100</v>
      </c>
      <c r="F17" s="156">
        <f t="shared" ref="F17:F27" si="3">(C17*D17*(185-E17)/100)</f>
        <v>0</v>
      </c>
      <c r="G17" s="158">
        <f t="shared" ref="G17:G27" si="4">H17+J17</f>
        <v>25900</v>
      </c>
      <c r="H17" s="160">
        <v>25900</v>
      </c>
      <c r="I17" s="159">
        <f t="shared" si="1"/>
        <v>0</v>
      </c>
      <c r="J17" s="161"/>
      <c r="K17" s="156">
        <f t="shared" si="2"/>
        <v>0</v>
      </c>
      <c r="L17" s="156">
        <f t="shared" ref="L17:L27" si="5">H17*I17+J17*K17</f>
        <v>0</v>
      </c>
      <c r="M17" s="156">
        <f t="shared" ref="M17:M27" si="6">ROUNDDOWN(F17+L17,0)</f>
        <v>0</v>
      </c>
    </row>
    <row r="18" spans="2:13">
      <c r="B18" s="19" t="s">
        <v>52</v>
      </c>
      <c r="C18" s="161">
        <v>167</v>
      </c>
      <c r="D18" s="156">
        <f t="shared" si="0"/>
        <v>0</v>
      </c>
      <c r="E18" s="157">
        <v>100</v>
      </c>
      <c r="F18" s="156">
        <f t="shared" si="3"/>
        <v>0</v>
      </c>
      <c r="G18" s="158">
        <f t="shared" si="4"/>
        <v>27000</v>
      </c>
      <c r="H18" s="161">
        <v>27000</v>
      </c>
      <c r="I18" s="159">
        <f t="shared" si="1"/>
        <v>0</v>
      </c>
      <c r="J18" s="161"/>
      <c r="K18" s="156">
        <f t="shared" si="2"/>
        <v>0</v>
      </c>
      <c r="L18" s="156">
        <f t="shared" si="5"/>
        <v>0</v>
      </c>
      <c r="M18" s="156">
        <f t="shared" si="6"/>
        <v>0</v>
      </c>
    </row>
    <row r="19" spans="2:13">
      <c r="B19" s="19" t="s">
        <v>53</v>
      </c>
      <c r="C19" s="161">
        <v>167</v>
      </c>
      <c r="D19" s="156">
        <f t="shared" si="0"/>
        <v>0</v>
      </c>
      <c r="E19" s="157">
        <v>100</v>
      </c>
      <c r="F19" s="156">
        <f t="shared" si="3"/>
        <v>0</v>
      </c>
      <c r="G19" s="158">
        <f t="shared" si="4"/>
        <v>19500</v>
      </c>
      <c r="H19" s="161"/>
      <c r="I19" s="159">
        <f t="shared" si="1"/>
        <v>0</v>
      </c>
      <c r="J19" s="161">
        <v>19500</v>
      </c>
      <c r="K19" s="156">
        <f t="shared" si="2"/>
        <v>0</v>
      </c>
      <c r="L19" s="156">
        <f t="shared" si="5"/>
        <v>0</v>
      </c>
      <c r="M19" s="156">
        <f t="shared" si="6"/>
        <v>0</v>
      </c>
    </row>
    <row r="20" spans="2:13">
      <c r="B20" s="19" t="s">
        <v>54</v>
      </c>
      <c r="C20" s="161">
        <v>167</v>
      </c>
      <c r="D20" s="156">
        <f t="shared" si="0"/>
        <v>0</v>
      </c>
      <c r="E20" s="157">
        <v>100</v>
      </c>
      <c r="F20" s="156">
        <f t="shared" si="3"/>
        <v>0</v>
      </c>
      <c r="G20" s="158">
        <f t="shared" si="4"/>
        <v>15000</v>
      </c>
      <c r="H20" s="161"/>
      <c r="I20" s="159">
        <f t="shared" si="1"/>
        <v>0</v>
      </c>
      <c r="J20" s="161">
        <v>15000</v>
      </c>
      <c r="K20" s="156">
        <f t="shared" si="2"/>
        <v>0</v>
      </c>
      <c r="L20" s="156">
        <f t="shared" si="5"/>
        <v>0</v>
      </c>
      <c r="M20" s="156">
        <f t="shared" si="6"/>
        <v>0</v>
      </c>
    </row>
    <row r="21" spans="2:13">
      <c r="B21" s="19" t="s">
        <v>198</v>
      </c>
      <c r="C21" s="161">
        <v>167</v>
      </c>
      <c r="D21" s="156">
        <f t="shared" si="0"/>
        <v>0</v>
      </c>
      <c r="E21" s="157">
        <v>100</v>
      </c>
      <c r="F21" s="156">
        <f t="shared" si="3"/>
        <v>0</v>
      </c>
      <c r="G21" s="158">
        <f t="shared" si="4"/>
        <v>18900</v>
      </c>
      <c r="H21" s="161"/>
      <c r="I21" s="159">
        <f t="shared" si="1"/>
        <v>0</v>
      </c>
      <c r="J21" s="161">
        <v>18900</v>
      </c>
      <c r="K21" s="156">
        <f t="shared" si="2"/>
        <v>0</v>
      </c>
      <c r="L21" s="156">
        <f t="shared" si="5"/>
        <v>0</v>
      </c>
      <c r="M21" s="156">
        <f t="shared" si="6"/>
        <v>0</v>
      </c>
    </row>
    <row r="22" spans="2:13">
      <c r="B22" s="19" t="s">
        <v>221</v>
      </c>
      <c r="C22" s="161">
        <v>167</v>
      </c>
      <c r="D22" s="156">
        <f t="shared" si="0"/>
        <v>0</v>
      </c>
      <c r="E22" s="157">
        <v>100</v>
      </c>
      <c r="F22" s="156">
        <f t="shared" si="3"/>
        <v>0</v>
      </c>
      <c r="G22" s="158">
        <f t="shared" si="4"/>
        <v>27600</v>
      </c>
      <c r="H22" s="161"/>
      <c r="I22" s="159">
        <f t="shared" si="1"/>
        <v>0</v>
      </c>
      <c r="J22" s="161">
        <v>27600</v>
      </c>
      <c r="K22" s="156">
        <f t="shared" si="2"/>
        <v>0</v>
      </c>
      <c r="L22" s="156">
        <f t="shared" si="5"/>
        <v>0</v>
      </c>
      <c r="M22" s="156">
        <f t="shared" si="6"/>
        <v>0</v>
      </c>
    </row>
    <row r="23" spans="2:13">
      <c r="B23" s="19" t="s">
        <v>46</v>
      </c>
      <c r="C23" s="161">
        <v>167</v>
      </c>
      <c r="D23" s="156">
        <f t="shared" si="0"/>
        <v>0</v>
      </c>
      <c r="E23" s="157">
        <v>100</v>
      </c>
      <c r="F23" s="156">
        <f t="shared" si="3"/>
        <v>0</v>
      </c>
      <c r="G23" s="158">
        <f t="shared" si="4"/>
        <v>22900</v>
      </c>
      <c r="H23" s="161"/>
      <c r="I23" s="159">
        <f t="shared" si="1"/>
        <v>0</v>
      </c>
      <c r="J23" s="161">
        <v>22900</v>
      </c>
      <c r="K23" s="156">
        <f t="shared" si="2"/>
        <v>0</v>
      </c>
      <c r="L23" s="156">
        <f t="shared" si="5"/>
        <v>0</v>
      </c>
      <c r="M23" s="156">
        <f t="shared" si="6"/>
        <v>0</v>
      </c>
    </row>
    <row r="24" spans="2:13">
      <c r="B24" s="19" t="s">
        <v>47</v>
      </c>
      <c r="C24" s="161">
        <v>167</v>
      </c>
      <c r="D24" s="156">
        <f t="shared" si="0"/>
        <v>0</v>
      </c>
      <c r="E24" s="157">
        <v>100</v>
      </c>
      <c r="F24" s="156">
        <f t="shared" si="3"/>
        <v>0</v>
      </c>
      <c r="G24" s="158">
        <f t="shared" si="4"/>
        <v>19800</v>
      </c>
      <c r="H24" s="161"/>
      <c r="I24" s="159">
        <f t="shared" si="1"/>
        <v>0</v>
      </c>
      <c r="J24" s="161">
        <v>19800</v>
      </c>
      <c r="K24" s="156">
        <f t="shared" si="2"/>
        <v>0</v>
      </c>
      <c r="L24" s="156">
        <f t="shared" si="5"/>
        <v>0</v>
      </c>
      <c r="M24" s="156">
        <f t="shared" si="6"/>
        <v>0</v>
      </c>
    </row>
    <row r="25" spans="2:13">
      <c r="B25" s="19" t="s">
        <v>48</v>
      </c>
      <c r="C25" s="161">
        <v>167</v>
      </c>
      <c r="D25" s="156">
        <f t="shared" si="0"/>
        <v>0</v>
      </c>
      <c r="E25" s="157">
        <v>100</v>
      </c>
      <c r="F25" s="156">
        <f t="shared" si="3"/>
        <v>0</v>
      </c>
      <c r="G25" s="158">
        <f t="shared" si="4"/>
        <v>17100</v>
      </c>
      <c r="H25" s="160"/>
      <c r="I25" s="159">
        <f t="shared" si="1"/>
        <v>0</v>
      </c>
      <c r="J25" s="160">
        <v>17100</v>
      </c>
      <c r="K25" s="159">
        <f t="shared" si="2"/>
        <v>0</v>
      </c>
      <c r="L25" s="156">
        <f t="shared" si="5"/>
        <v>0</v>
      </c>
      <c r="M25" s="156">
        <f t="shared" si="6"/>
        <v>0</v>
      </c>
    </row>
    <row r="26" spans="2:13">
      <c r="B26" s="19" t="s">
        <v>49</v>
      </c>
      <c r="C26" s="161">
        <v>167</v>
      </c>
      <c r="D26" s="156">
        <f t="shared" si="0"/>
        <v>0</v>
      </c>
      <c r="E26" s="158">
        <v>100</v>
      </c>
      <c r="F26" s="156">
        <f t="shared" si="3"/>
        <v>0</v>
      </c>
      <c r="G26" s="158">
        <f t="shared" si="4"/>
        <v>17100</v>
      </c>
      <c r="H26" s="161"/>
      <c r="I26" s="156">
        <f t="shared" si="1"/>
        <v>0</v>
      </c>
      <c r="J26" s="161">
        <v>17100</v>
      </c>
      <c r="K26" s="156">
        <f t="shared" si="2"/>
        <v>0</v>
      </c>
      <c r="L26" s="156">
        <f t="shared" si="5"/>
        <v>0</v>
      </c>
      <c r="M26" s="156">
        <f t="shared" si="6"/>
        <v>0</v>
      </c>
    </row>
    <row r="27" spans="2:13" ht="14.25" thickBot="1">
      <c r="B27" s="19" t="s">
        <v>50</v>
      </c>
      <c r="C27" s="161">
        <v>167</v>
      </c>
      <c r="D27" s="156">
        <f t="shared" si="0"/>
        <v>0</v>
      </c>
      <c r="E27" s="157">
        <v>100</v>
      </c>
      <c r="F27" s="156">
        <f t="shared" si="3"/>
        <v>0</v>
      </c>
      <c r="G27" s="158">
        <f t="shared" si="4"/>
        <v>22800</v>
      </c>
      <c r="H27" s="161"/>
      <c r="I27" s="159">
        <f t="shared" si="1"/>
        <v>0</v>
      </c>
      <c r="J27" s="160">
        <v>22800</v>
      </c>
      <c r="K27" s="156">
        <f t="shared" si="2"/>
        <v>0</v>
      </c>
      <c r="L27" s="156">
        <f t="shared" si="5"/>
        <v>0</v>
      </c>
      <c r="M27" s="156">
        <f t="shared" si="6"/>
        <v>0</v>
      </c>
    </row>
    <row r="28" spans="2:13" ht="14.25" thickBot="1">
      <c r="B28" s="20" t="s">
        <v>38</v>
      </c>
      <c r="C28" s="168"/>
      <c r="D28" s="168"/>
      <c r="E28" s="169"/>
      <c r="F28" s="21"/>
      <c r="G28" s="4">
        <f>SUM(G16:G27)</f>
        <v>267700</v>
      </c>
      <c r="H28" s="4">
        <f>SUM(H16:H27)</f>
        <v>87000</v>
      </c>
      <c r="I28" s="4"/>
      <c r="J28" s="4">
        <f>SUM(J16:J27)</f>
        <v>180700</v>
      </c>
      <c r="K28" s="4"/>
      <c r="L28" s="4">
        <f>SUM(L16:L27)</f>
        <v>0</v>
      </c>
      <c r="M28" s="4">
        <f>SUM(M16:M27)</f>
        <v>0</v>
      </c>
    </row>
    <row r="29" spans="2:13" hidden="1">
      <c r="B29" s="24"/>
      <c r="C29" s="66">
        <f>MAX(C21:C27)</f>
        <v>167</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鳥栖商業高等学校</v>
      </c>
      <c r="C35" s="54">
        <f>MAX(C26:C27)</f>
        <v>167</v>
      </c>
      <c r="D35" s="55">
        <f>MAX(D26:D27)</f>
        <v>0</v>
      </c>
      <c r="E35" s="54">
        <f>MAX(E26:E27)</f>
        <v>100</v>
      </c>
      <c r="F35" s="56">
        <f>C35*D35*(185-E35)/100*12</f>
        <v>0</v>
      </c>
      <c r="G35" s="57">
        <f>G28</f>
        <v>267700</v>
      </c>
      <c r="H35" s="57">
        <f>H28</f>
        <v>87000</v>
      </c>
      <c r="I35" s="55">
        <f>MAX(I26:I27)</f>
        <v>0</v>
      </c>
      <c r="J35" s="57">
        <f>J28</f>
        <v>180700</v>
      </c>
      <c r="K35" s="55">
        <f>MAX(K26:K27)</f>
        <v>0</v>
      </c>
      <c r="L35" s="56">
        <f>H35*I35+J35*K35</f>
        <v>0</v>
      </c>
      <c r="M35" s="58">
        <f>ROUNDDOWN((F35+L35),0)</f>
        <v>0</v>
      </c>
    </row>
  </sheetData>
  <customSheetViews>
    <customSheetView guid="{150D273C-6074-4F25-9DA0-7DBA9B6573F8}"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K21" sqref="K21"/>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K21" sqref="K21"/>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K21" sqref="K21"/>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E3" sqref="E3"/>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0A9F-52E9-407B-A5EE-C22542120AB9}">
  <dimension ref="B1:T44"/>
  <sheetViews>
    <sheetView tabSelected="1" view="pageBreakPreview" zoomScaleNormal="100" zoomScaleSheetLayoutView="100" workbookViewId="0">
      <selection activeCell="L13" sqref="L13:T15"/>
    </sheetView>
  </sheetViews>
  <sheetFormatPr defaultRowHeight="19.149999999999999" customHeight="1"/>
  <cols>
    <col min="1" max="1" width="3.75" style="101" customWidth="1"/>
    <col min="2" max="2" width="7.75" style="101" customWidth="1"/>
    <col min="3" max="3" width="14" style="101" customWidth="1"/>
    <col min="4" max="4" width="3.75" style="101" customWidth="1"/>
    <col min="5" max="5" width="11.25" style="101" customWidth="1"/>
    <col min="6" max="7" width="3.75" style="101" customWidth="1"/>
    <col min="8" max="9" width="12.75" style="101" customWidth="1"/>
    <col min="10" max="10" width="18.25" style="101" customWidth="1"/>
    <col min="11" max="11" width="2.75" style="101" customWidth="1"/>
    <col min="12" max="256" width="8.75" style="101"/>
    <col min="257" max="257" width="3.75" style="101" customWidth="1"/>
    <col min="258" max="258" width="7.75" style="101" customWidth="1"/>
    <col min="259" max="259" width="14" style="101" customWidth="1"/>
    <col min="260" max="260" width="3.75" style="101" customWidth="1"/>
    <col min="261" max="261" width="11.25" style="101" customWidth="1"/>
    <col min="262" max="263" width="3.75" style="101" customWidth="1"/>
    <col min="264" max="265" width="12.75" style="101" customWidth="1"/>
    <col min="266" max="266" width="14.25" style="101" customWidth="1"/>
    <col min="267" max="267" width="2.75" style="101" customWidth="1"/>
    <col min="268" max="512" width="8.75" style="101"/>
    <col min="513" max="513" width="3.75" style="101" customWidth="1"/>
    <col min="514" max="514" width="7.75" style="101" customWidth="1"/>
    <col min="515" max="515" width="14" style="101" customWidth="1"/>
    <col min="516" max="516" width="3.75" style="101" customWidth="1"/>
    <col min="517" max="517" width="11.25" style="101" customWidth="1"/>
    <col min="518" max="519" width="3.75" style="101" customWidth="1"/>
    <col min="520" max="521" width="12.75" style="101" customWidth="1"/>
    <col min="522" max="522" width="14.25" style="101" customWidth="1"/>
    <col min="523" max="523" width="2.75" style="101" customWidth="1"/>
    <col min="524" max="768" width="8.75" style="101"/>
    <col min="769" max="769" width="3.75" style="101" customWidth="1"/>
    <col min="770" max="770" width="7.75" style="101" customWidth="1"/>
    <col min="771" max="771" width="14" style="101" customWidth="1"/>
    <col min="772" max="772" width="3.75" style="101" customWidth="1"/>
    <col min="773" max="773" width="11.25" style="101" customWidth="1"/>
    <col min="774" max="775" width="3.75" style="101" customWidth="1"/>
    <col min="776" max="777" width="12.75" style="101" customWidth="1"/>
    <col min="778" max="778" width="14.25" style="101" customWidth="1"/>
    <col min="779" max="779" width="2.75" style="101" customWidth="1"/>
    <col min="780" max="1024" width="8.75" style="101"/>
    <col min="1025" max="1025" width="3.75" style="101" customWidth="1"/>
    <col min="1026" max="1026" width="7.75" style="101" customWidth="1"/>
    <col min="1027" max="1027" width="14" style="101" customWidth="1"/>
    <col min="1028" max="1028" width="3.75" style="101" customWidth="1"/>
    <col min="1029" max="1029" width="11.25" style="101" customWidth="1"/>
    <col min="1030" max="1031" width="3.75" style="101" customWidth="1"/>
    <col min="1032" max="1033" width="12.75" style="101" customWidth="1"/>
    <col min="1034" max="1034" width="14.25" style="101" customWidth="1"/>
    <col min="1035" max="1035" width="2.75" style="101" customWidth="1"/>
    <col min="1036" max="1280" width="8.75" style="101"/>
    <col min="1281" max="1281" width="3.75" style="101" customWidth="1"/>
    <col min="1282" max="1282" width="7.75" style="101" customWidth="1"/>
    <col min="1283" max="1283" width="14" style="101" customWidth="1"/>
    <col min="1284" max="1284" width="3.75" style="101" customWidth="1"/>
    <col min="1285" max="1285" width="11.25" style="101" customWidth="1"/>
    <col min="1286" max="1287" width="3.75" style="101" customWidth="1"/>
    <col min="1288" max="1289" width="12.75" style="101" customWidth="1"/>
    <col min="1290" max="1290" width="14.25" style="101" customWidth="1"/>
    <col min="1291" max="1291" width="2.75" style="101" customWidth="1"/>
    <col min="1292" max="1536" width="8.75" style="101"/>
    <col min="1537" max="1537" width="3.75" style="101" customWidth="1"/>
    <col min="1538" max="1538" width="7.75" style="101" customWidth="1"/>
    <col min="1539" max="1539" width="14" style="101" customWidth="1"/>
    <col min="1540" max="1540" width="3.75" style="101" customWidth="1"/>
    <col min="1541" max="1541" width="11.25" style="101" customWidth="1"/>
    <col min="1542" max="1543" width="3.75" style="101" customWidth="1"/>
    <col min="1544" max="1545" width="12.75" style="101" customWidth="1"/>
    <col min="1546" max="1546" width="14.25" style="101" customWidth="1"/>
    <col min="1547" max="1547" width="2.75" style="101" customWidth="1"/>
    <col min="1548" max="1792" width="8.75" style="101"/>
    <col min="1793" max="1793" width="3.75" style="101" customWidth="1"/>
    <col min="1794" max="1794" width="7.75" style="101" customWidth="1"/>
    <col min="1795" max="1795" width="14" style="101" customWidth="1"/>
    <col min="1796" max="1796" width="3.75" style="101" customWidth="1"/>
    <col min="1797" max="1797" width="11.25" style="101" customWidth="1"/>
    <col min="1798" max="1799" width="3.75" style="101" customWidth="1"/>
    <col min="1800" max="1801" width="12.75" style="101" customWidth="1"/>
    <col min="1802" max="1802" width="14.25" style="101" customWidth="1"/>
    <col min="1803" max="1803" width="2.75" style="101" customWidth="1"/>
    <col min="1804" max="2048" width="8.75" style="101"/>
    <col min="2049" max="2049" width="3.75" style="101" customWidth="1"/>
    <col min="2050" max="2050" width="7.75" style="101" customWidth="1"/>
    <col min="2051" max="2051" width="14" style="101" customWidth="1"/>
    <col min="2052" max="2052" width="3.75" style="101" customWidth="1"/>
    <col min="2053" max="2053" width="11.25" style="101" customWidth="1"/>
    <col min="2054" max="2055" width="3.75" style="101" customWidth="1"/>
    <col min="2056" max="2057" width="12.75" style="101" customWidth="1"/>
    <col min="2058" max="2058" width="14.25" style="101" customWidth="1"/>
    <col min="2059" max="2059" width="2.75" style="101" customWidth="1"/>
    <col min="2060" max="2304" width="8.75" style="101"/>
    <col min="2305" max="2305" width="3.75" style="101" customWidth="1"/>
    <col min="2306" max="2306" width="7.75" style="101" customWidth="1"/>
    <col min="2307" max="2307" width="14" style="101" customWidth="1"/>
    <col min="2308" max="2308" width="3.75" style="101" customWidth="1"/>
    <col min="2309" max="2309" width="11.25" style="101" customWidth="1"/>
    <col min="2310" max="2311" width="3.75" style="101" customWidth="1"/>
    <col min="2312" max="2313" width="12.75" style="101" customWidth="1"/>
    <col min="2314" max="2314" width="14.25" style="101" customWidth="1"/>
    <col min="2315" max="2315" width="2.75" style="101" customWidth="1"/>
    <col min="2316" max="2560" width="8.75" style="101"/>
    <col min="2561" max="2561" width="3.75" style="101" customWidth="1"/>
    <col min="2562" max="2562" width="7.75" style="101" customWidth="1"/>
    <col min="2563" max="2563" width="14" style="101" customWidth="1"/>
    <col min="2564" max="2564" width="3.75" style="101" customWidth="1"/>
    <col min="2565" max="2565" width="11.25" style="101" customWidth="1"/>
    <col min="2566" max="2567" width="3.75" style="101" customWidth="1"/>
    <col min="2568" max="2569" width="12.75" style="101" customWidth="1"/>
    <col min="2570" max="2570" width="14.25" style="101" customWidth="1"/>
    <col min="2571" max="2571" width="2.75" style="101" customWidth="1"/>
    <col min="2572" max="2816" width="8.75" style="101"/>
    <col min="2817" max="2817" width="3.75" style="101" customWidth="1"/>
    <col min="2818" max="2818" width="7.75" style="101" customWidth="1"/>
    <col min="2819" max="2819" width="14" style="101" customWidth="1"/>
    <col min="2820" max="2820" width="3.75" style="101" customWidth="1"/>
    <col min="2821" max="2821" width="11.25" style="101" customWidth="1"/>
    <col min="2822" max="2823" width="3.75" style="101" customWidth="1"/>
    <col min="2824" max="2825" width="12.75" style="101" customWidth="1"/>
    <col min="2826" max="2826" width="14.25" style="101" customWidth="1"/>
    <col min="2827" max="2827" width="2.75" style="101" customWidth="1"/>
    <col min="2828" max="3072" width="8.75" style="101"/>
    <col min="3073" max="3073" width="3.75" style="101" customWidth="1"/>
    <col min="3074" max="3074" width="7.75" style="101" customWidth="1"/>
    <col min="3075" max="3075" width="14" style="101" customWidth="1"/>
    <col min="3076" max="3076" width="3.75" style="101" customWidth="1"/>
    <col min="3077" max="3077" width="11.25" style="101" customWidth="1"/>
    <col min="3078" max="3079" width="3.75" style="101" customWidth="1"/>
    <col min="3080" max="3081" width="12.75" style="101" customWidth="1"/>
    <col min="3082" max="3082" width="14.25" style="101" customWidth="1"/>
    <col min="3083" max="3083" width="2.75" style="101" customWidth="1"/>
    <col min="3084" max="3328" width="8.75" style="101"/>
    <col min="3329" max="3329" width="3.75" style="101" customWidth="1"/>
    <col min="3330" max="3330" width="7.75" style="101" customWidth="1"/>
    <col min="3331" max="3331" width="14" style="101" customWidth="1"/>
    <col min="3332" max="3332" width="3.75" style="101" customWidth="1"/>
    <col min="3333" max="3333" width="11.25" style="101" customWidth="1"/>
    <col min="3334" max="3335" width="3.75" style="101" customWidth="1"/>
    <col min="3336" max="3337" width="12.75" style="101" customWidth="1"/>
    <col min="3338" max="3338" width="14.25" style="101" customWidth="1"/>
    <col min="3339" max="3339" width="2.75" style="101" customWidth="1"/>
    <col min="3340" max="3584" width="8.75" style="101"/>
    <col min="3585" max="3585" width="3.75" style="101" customWidth="1"/>
    <col min="3586" max="3586" width="7.75" style="101" customWidth="1"/>
    <col min="3587" max="3587" width="14" style="101" customWidth="1"/>
    <col min="3588" max="3588" width="3.75" style="101" customWidth="1"/>
    <col min="3589" max="3589" width="11.25" style="101" customWidth="1"/>
    <col min="3590" max="3591" width="3.75" style="101" customWidth="1"/>
    <col min="3592" max="3593" width="12.75" style="101" customWidth="1"/>
    <col min="3594" max="3594" width="14.25" style="101" customWidth="1"/>
    <col min="3595" max="3595" width="2.75" style="101" customWidth="1"/>
    <col min="3596" max="3840" width="8.75" style="101"/>
    <col min="3841" max="3841" width="3.75" style="101" customWidth="1"/>
    <col min="3842" max="3842" width="7.75" style="101" customWidth="1"/>
    <col min="3843" max="3843" width="14" style="101" customWidth="1"/>
    <col min="3844" max="3844" width="3.75" style="101" customWidth="1"/>
    <col min="3845" max="3845" width="11.25" style="101" customWidth="1"/>
    <col min="3846" max="3847" width="3.75" style="101" customWidth="1"/>
    <col min="3848" max="3849" width="12.75" style="101" customWidth="1"/>
    <col min="3850" max="3850" width="14.25" style="101" customWidth="1"/>
    <col min="3851" max="3851" width="2.75" style="101" customWidth="1"/>
    <col min="3852" max="4096" width="8.75" style="101"/>
    <col min="4097" max="4097" width="3.75" style="101" customWidth="1"/>
    <col min="4098" max="4098" width="7.75" style="101" customWidth="1"/>
    <col min="4099" max="4099" width="14" style="101" customWidth="1"/>
    <col min="4100" max="4100" width="3.75" style="101" customWidth="1"/>
    <col min="4101" max="4101" width="11.25" style="101" customWidth="1"/>
    <col min="4102" max="4103" width="3.75" style="101" customWidth="1"/>
    <col min="4104" max="4105" width="12.75" style="101" customWidth="1"/>
    <col min="4106" max="4106" width="14.25" style="101" customWidth="1"/>
    <col min="4107" max="4107" width="2.75" style="101" customWidth="1"/>
    <col min="4108" max="4352" width="8.75" style="101"/>
    <col min="4353" max="4353" width="3.75" style="101" customWidth="1"/>
    <col min="4354" max="4354" width="7.75" style="101" customWidth="1"/>
    <col min="4355" max="4355" width="14" style="101" customWidth="1"/>
    <col min="4356" max="4356" width="3.75" style="101" customWidth="1"/>
    <col min="4357" max="4357" width="11.25" style="101" customWidth="1"/>
    <col min="4358" max="4359" width="3.75" style="101" customWidth="1"/>
    <col min="4360" max="4361" width="12.75" style="101" customWidth="1"/>
    <col min="4362" max="4362" width="14.25" style="101" customWidth="1"/>
    <col min="4363" max="4363" width="2.75" style="101" customWidth="1"/>
    <col min="4364" max="4608" width="8.75" style="101"/>
    <col min="4609" max="4609" width="3.75" style="101" customWidth="1"/>
    <col min="4610" max="4610" width="7.75" style="101" customWidth="1"/>
    <col min="4611" max="4611" width="14" style="101" customWidth="1"/>
    <col min="4612" max="4612" width="3.75" style="101" customWidth="1"/>
    <col min="4613" max="4613" width="11.25" style="101" customWidth="1"/>
    <col min="4614" max="4615" width="3.75" style="101" customWidth="1"/>
    <col min="4616" max="4617" width="12.75" style="101" customWidth="1"/>
    <col min="4618" max="4618" width="14.25" style="101" customWidth="1"/>
    <col min="4619" max="4619" width="2.75" style="101" customWidth="1"/>
    <col min="4620" max="4864" width="8.75" style="101"/>
    <col min="4865" max="4865" width="3.75" style="101" customWidth="1"/>
    <col min="4866" max="4866" width="7.75" style="101" customWidth="1"/>
    <col min="4867" max="4867" width="14" style="101" customWidth="1"/>
    <col min="4868" max="4868" width="3.75" style="101" customWidth="1"/>
    <col min="4869" max="4869" width="11.25" style="101" customWidth="1"/>
    <col min="4870" max="4871" width="3.75" style="101" customWidth="1"/>
    <col min="4872" max="4873" width="12.75" style="101" customWidth="1"/>
    <col min="4874" max="4874" width="14.25" style="101" customWidth="1"/>
    <col min="4875" max="4875" width="2.75" style="101" customWidth="1"/>
    <col min="4876" max="5120" width="8.75" style="101"/>
    <col min="5121" max="5121" width="3.75" style="101" customWidth="1"/>
    <col min="5122" max="5122" width="7.75" style="101" customWidth="1"/>
    <col min="5123" max="5123" width="14" style="101" customWidth="1"/>
    <col min="5124" max="5124" width="3.75" style="101" customWidth="1"/>
    <col min="5125" max="5125" width="11.25" style="101" customWidth="1"/>
    <col min="5126" max="5127" width="3.75" style="101" customWidth="1"/>
    <col min="5128" max="5129" width="12.75" style="101" customWidth="1"/>
    <col min="5130" max="5130" width="14.25" style="101" customWidth="1"/>
    <col min="5131" max="5131" width="2.75" style="101" customWidth="1"/>
    <col min="5132" max="5376" width="8.75" style="101"/>
    <col min="5377" max="5377" width="3.75" style="101" customWidth="1"/>
    <col min="5378" max="5378" width="7.75" style="101" customWidth="1"/>
    <col min="5379" max="5379" width="14" style="101" customWidth="1"/>
    <col min="5380" max="5380" width="3.75" style="101" customWidth="1"/>
    <col min="5381" max="5381" width="11.25" style="101" customWidth="1"/>
    <col min="5382" max="5383" width="3.75" style="101" customWidth="1"/>
    <col min="5384" max="5385" width="12.75" style="101" customWidth="1"/>
    <col min="5386" max="5386" width="14.25" style="101" customWidth="1"/>
    <col min="5387" max="5387" width="2.75" style="101" customWidth="1"/>
    <col min="5388" max="5632" width="8.75" style="101"/>
    <col min="5633" max="5633" width="3.75" style="101" customWidth="1"/>
    <col min="5634" max="5634" width="7.75" style="101" customWidth="1"/>
    <col min="5635" max="5635" width="14" style="101" customWidth="1"/>
    <col min="5636" max="5636" width="3.75" style="101" customWidth="1"/>
    <col min="5637" max="5637" width="11.25" style="101" customWidth="1"/>
    <col min="5638" max="5639" width="3.75" style="101" customWidth="1"/>
    <col min="5640" max="5641" width="12.75" style="101" customWidth="1"/>
    <col min="5642" max="5642" width="14.25" style="101" customWidth="1"/>
    <col min="5643" max="5643" width="2.75" style="101" customWidth="1"/>
    <col min="5644" max="5888" width="8.75" style="101"/>
    <col min="5889" max="5889" width="3.75" style="101" customWidth="1"/>
    <col min="5890" max="5890" width="7.75" style="101" customWidth="1"/>
    <col min="5891" max="5891" width="14" style="101" customWidth="1"/>
    <col min="5892" max="5892" width="3.75" style="101" customWidth="1"/>
    <col min="5893" max="5893" width="11.25" style="101" customWidth="1"/>
    <col min="5894" max="5895" width="3.75" style="101" customWidth="1"/>
    <col min="5896" max="5897" width="12.75" style="101" customWidth="1"/>
    <col min="5898" max="5898" width="14.25" style="101" customWidth="1"/>
    <col min="5899" max="5899" width="2.75" style="101" customWidth="1"/>
    <col min="5900" max="6144" width="8.75" style="101"/>
    <col min="6145" max="6145" width="3.75" style="101" customWidth="1"/>
    <col min="6146" max="6146" width="7.75" style="101" customWidth="1"/>
    <col min="6147" max="6147" width="14" style="101" customWidth="1"/>
    <col min="6148" max="6148" width="3.75" style="101" customWidth="1"/>
    <col min="6149" max="6149" width="11.25" style="101" customWidth="1"/>
    <col min="6150" max="6151" width="3.75" style="101" customWidth="1"/>
    <col min="6152" max="6153" width="12.75" style="101" customWidth="1"/>
    <col min="6154" max="6154" width="14.25" style="101" customWidth="1"/>
    <col min="6155" max="6155" width="2.75" style="101" customWidth="1"/>
    <col min="6156" max="6400" width="8.75" style="101"/>
    <col min="6401" max="6401" width="3.75" style="101" customWidth="1"/>
    <col min="6402" max="6402" width="7.75" style="101" customWidth="1"/>
    <col min="6403" max="6403" width="14" style="101" customWidth="1"/>
    <col min="6404" max="6404" width="3.75" style="101" customWidth="1"/>
    <col min="6405" max="6405" width="11.25" style="101" customWidth="1"/>
    <col min="6406" max="6407" width="3.75" style="101" customWidth="1"/>
    <col min="6408" max="6409" width="12.75" style="101" customWidth="1"/>
    <col min="6410" max="6410" width="14.25" style="101" customWidth="1"/>
    <col min="6411" max="6411" width="2.75" style="101" customWidth="1"/>
    <col min="6412" max="6656" width="8.75" style="101"/>
    <col min="6657" max="6657" width="3.75" style="101" customWidth="1"/>
    <col min="6658" max="6658" width="7.75" style="101" customWidth="1"/>
    <col min="6659" max="6659" width="14" style="101" customWidth="1"/>
    <col min="6660" max="6660" width="3.75" style="101" customWidth="1"/>
    <col min="6661" max="6661" width="11.25" style="101" customWidth="1"/>
    <col min="6662" max="6663" width="3.75" style="101" customWidth="1"/>
    <col min="6664" max="6665" width="12.75" style="101" customWidth="1"/>
    <col min="6666" max="6666" width="14.25" style="101" customWidth="1"/>
    <col min="6667" max="6667" width="2.75" style="101" customWidth="1"/>
    <col min="6668" max="6912" width="8.75" style="101"/>
    <col min="6913" max="6913" width="3.75" style="101" customWidth="1"/>
    <col min="6914" max="6914" width="7.75" style="101" customWidth="1"/>
    <col min="6915" max="6915" width="14" style="101" customWidth="1"/>
    <col min="6916" max="6916" width="3.75" style="101" customWidth="1"/>
    <col min="6917" max="6917" width="11.25" style="101" customWidth="1"/>
    <col min="6918" max="6919" width="3.75" style="101" customWidth="1"/>
    <col min="6920" max="6921" width="12.75" style="101" customWidth="1"/>
    <col min="6922" max="6922" width="14.25" style="101" customWidth="1"/>
    <col min="6923" max="6923" width="2.75" style="101" customWidth="1"/>
    <col min="6924" max="7168" width="8.75" style="101"/>
    <col min="7169" max="7169" width="3.75" style="101" customWidth="1"/>
    <col min="7170" max="7170" width="7.75" style="101" customWidth="1"/>
    <col min="7171" max="7171" width="14" style="101" customWidth="1"/>
    <col min="7172" max="7172" width="3.75" style="101" customWidth="1"/>
    <col min="7173" max="7173" width="11.25" style="101" customWidth="1"/>
    <col min="7174" max="7175" width="3.75" style="101" customWidth="1"/>
    <col min="7176" max="7177" width="12.75" style="101" customWidth="1"/>
    <col min="7178" max="7178" width="14.25" style="101" customWidth="1"/>
    <col min="7179" max="7179" width="2.75" style="101" customWidth="1"/>
    <col min="7180" max="7424" width="8.75" style="101"/>
    <col min="7425" max="7425" width="3.75" style="101" customWidth="1"/>
    <col min="7426" max="7426" width="7.75" style="101" customWidth="1"/>
    <col min="7427" max="7427" width="14" style="101" customWidth="1"/>
    <col min="7428" max="7428" width="3.75" style="101" customWidth="1"/>
    <col min="7429" max="7429" width="11.25" style="101" customWidth="1"/>
    <col min="7430" max="7431" width="3.75" style="101" customWidth="1"/>
    <col min="7432" max="7433" width="12.75" style="101" customWidth="1"/>
    <col min="7434" max="7434" width="14.25" style="101" customWidth="1"/>
    <col min="7435" max="7435" width="2.75" style="101" customWidth="1"/>
    <col min="7436" max="7680" width="8.75" style="101"/>
    <col min="7681" max="7681" width="3.75" style="101" customWidth="1"/>
    <col min="7682" max="7682" width="7.75" style="101" customWidth="1"/>
    <col min="7683" max="7683" width="14" style="101" customWidth="1"/>
    <col min="7684" max="7684" width="3.75" style="101" customWidth="1"/>
    <col min="7685" max="7685" width="11.25" style="101" customWidth="1"/>
    <col min="7686" max="7687" width="3.75" style="101" customWidth="1"/>
    <col min="7688" max="7689" width="12.75" style="101" customWidth="1"/>
    <col min="7690" max="7690" width="14.25" style="101" customWidth="1"/>
    <col min="7691" max="7691" width="2.75" style="101" customWidth="1"/>
    <col min="7692" max="7936" width="8.75" style="101"/>
    <col min="7937" max="7937" width="3.75" style="101" customWidth="1"/>
    <col min="7938" max="7938" width="7.75" style="101" customWidth="1"/>
    <col min="7939" max="7939" width="14" style="101" customWidth="1"/>
    <col min="7940" max="7940" width="3.75" style="101" customWidth="1"/>
    <col min="7941" max="7941" width="11.25" style="101" customWidth="1"/>
    <col min="7942" max="7943" width="3.75" style="101" customWidth="1"/>
    <col min="7944" max="7945" width="12.75" style="101" customWidth="1"/>
    <col min="7946" max="7946" width="14.25" style="101" customWidth="1"/>
    <col min="7947" max="7947" width="2.75" style="101" customWidth="1"/>
    <col min="7948" max="8192" width="8.75" style="101"/>
    <col min="8193" max="8193" width="3.75" style="101" customWidth="1"/>
    <col min="8194" max="8194" width="7.75" style="101" customWidth="1"/>
    <col min="8195" max="8195" width="14" style="101" customWidth="1"/>
    <col min="8196" max="8196" width="3.75" style="101" customWidth="1"/>
    <col min="8197" max="8197" width="11.25" style="101" customWidth="1"/>
    <col min="8198" max="8199" width="3.75" style="101" customWidth="1"/>
    <col min="8200" max="8201" width="12.75" style="101" customWidth="1"/>
    <col min="8202" max="8202" width="14.25" style="101" customWidth="1"/>
    <col min="8203" max="8203" width="2.75" style="101" customWidth="1"/>
    <col min="8204" max="8448" width="8.75" style="101"/>
    <col min="8449" max="8449" width="3.75" style="101" customWidth="1"/>
    <col min="8450" max="8450" width="7.75" style="101" customWidth="1"/>
    <col min="8451" max="8451" width="14" style="101" customWidth="1"/>
    <col min="8452" max="8452" width="3.75" style="101" customWidth="1"/>
    <col min="8453" max="8453" width="11.25" style="101" customWidth="1"/>
    <col min="8454" max="8455" width="3.75" style="101" customWidth="1"/>
    <col min="8456" max="8457" width="12.75" style="101" customWidth="1"/>
    <col min="8458" max="8458" width="14.25" style="101" customWidth="1"/>
    <col min="8459" max="8459" width="2.75" style="101" customWidth="1"/>
    <col min="8460" max="8704" width="8.75" style="101"/>
    <col min="8705" max="8705" width="3.75" style="101" customWidth="1"/>
    <col min="8706" max="8706" width="7.75" style="101" customWidth="1"/>
    <col min="8707" max="8707" width="14" style="101" customWidth="1"/>
    <col min="8708" max="8708" width="3.75" style="101" customWidth="1"/>
    <col min="8709" max="8709" width="11.25" style="101" customWidth="1"/>
    <col min="8710" max="8711" width="3.75" style="101" customWidth="1"/>
    <col min="8712" max="8713" width="12.75" style="101" customWidth="1"/>
    <col min="8714" max="8714" width="14.25" style="101" customWidth="1"/>
    <col min="8715" max="8715" width="2.75" style="101" customWidth="1"/>
    <col min="8716" max="8960" width="8.75" style="101"/>
    <col min="8961" max="8961" width="3.75" style="101" customWidth="1"/>
    <col min="8962" max="8962" width="7.75" style="101" customWidth="1"/>
    <col min="8963" max="8963" width="14" style="101" customWidth="1"/>
    <col min="8964" max="8964" width="3.75" style="101" customWidth="1"/>
    <col min="8965" max="8965" width="11.25" style="101" customWidth="1"/>
    <col min="8966" max="8967" width="3.75" style="101" customWidth="1"/>
    <col min="8968" max="8969" width="12.75" style="101" customWidth="1"/>
    <col min="8970" max="8970" width="14.25" style="101" customWidth="1"/>
    <col min="8971" max="8971" width="2.75" style="101" customWidth="1"/>
    <col min="8972" max="9216" width="8.75" style="101"/>
    <col min="9217" max="9217" width="3.75" style="101" customWidth="1"/>
    <col min="9218" max="9218" width="7.75" style="101" customWidth="1"/>
    <col min="9219" max="9219" width="14" style="101" customWidth="1"/>
    <col min="9220" max="9220" width="3.75" style="101" customWidth="1"/>
    <col min="9221" max="9221" width="11.25" style="101" customWidth="1"/>
    <col min="9222" max="9223" width="3.75" style="101" customWidth="1"/>
    <col min="9224" max="9225" width="12.75" style="101" customWidth="1"/>
    <col min="9226" max="9226" width="14.25" style="101" customWidth="1"/>
    <col min="9227" max="9227" width="2.75" style="101" customWidth="1"/>
    <col min="9228" max="9472" width="8.75" style="101"/>
    <col min="9473" max="9473" width="3.75" style="101" customWidth="1"/>
    <col min="9474" max="9474" width="7.75" style="101" customWidth="1"/>
    <col min="9475" max="9475" width="14" style="101" customWidth="1"/>
    <col min="9476" max="9476" width="3.75" style="101" customWidth="1"/>
    <col min="9477" max="9477" width="11.25" style="101" customWidth="1"/>
    <col min="9478" max="9479" width="3.75" style="101" customWidth="1"/>
    <col min="9480" max="9481" width="12.75" style="101" customWidth="1"/>
    <col min="9482" max="9482" width="14.25" style="101" customWidth="1"/>
    <col min="9483" max="9483" width="2.75" style="101" customWidth="1"/>
    <col min="9484" max="9728" width="8.75" style="101"/>
    <col min="9729" max="9729" width="3.75" style="101" customWidth="1"/>
    <col min="9730" max="9730" width="7.75" style="101" customWidth="1"/>
    <col min="9731" max="9731" width="14" style="101" customWidth="1"/>
    <col min="9732" max="9732" width="3.75" style="101" customWidth="1"/>
    <col min="9733" max="9733" width="11.25" style="101" customWidth="1"/>
    <col min="9734" max="9735" width="3.75" style="101" customWidth="1"/>
    <col min="9736" max="9737" width="12.75" style="101" customWidth="1"/>
    <col min="9738" max="9738" width="14.25" style="101" customWidth="1"/>
    <col min="9739" max="9739" width="2.75" style="101" customWidth="1"/>
    <col min="9740" max="9984" width="8.75" style="101"/>
    <col min="9985" max="9985" width="3.75" style="101" customWidth="1"/>
    <col min="9986" max="9986" width="7.75" style="101" customWidth="1"/>
    <col min="9987" max="9987" width="14" style="101" customWidth="1"/>
    <col min="9988" max="9988" width="3.75" style="101" customWidth="1"/>
    <col min="9989" max="9989" width="11.25" style="101" customWidth="1"/>
    <col min="9990" max="9991" width="3.75" style="101" customWidth="1"/>
    <col min="9992" max="9993" width="12.75" style="101" customWidth="1"/>
    <col min="9994" max="9994" width="14.25" style="101" customWidth="1"/>
    <col min="9995" max="9995" width="2.75" style="101" customWidth="1"/>
    <col min="9996" max="10240" width="8.75" style="101"/>
    <col min="10241" max="10241" width="3.75" style="101" customWidth="1"/>
    <col min="10242" max="10242" width="7.75" style="101" customWidth="1"/>
    <col min="10243" max="10243" width="14" style="101" customWidth="1"/>
    <col min="10244" max="10244" width="3.75" style="101" customWidth="1"/>
    <col min="10245" max="10245" width="11.25" style="101" customWidth="1"/>
    <col min="10246" max="10247" width="3.75" style="101" customWidth="1"/>
    <col min="10248" max="10249" width="12.75" style="101" customWidth="1"/>
    <col min="10250" max="10250" width="14.25" style="101" customWidth="1"/>
    <col min="10251" max="10251" width="2.75" style="101" customWidth="1"/>
    <col min="10252" max="10496" width="8.75" style="101"/>
    <col min="10497" max="10497" width="3.75" style="101" customWidth="1"/>
    <col min="10498" max="10498" width="7.75" style="101" customWidth="1"/>
    <col min="10499" max="10499" width="14" style="101" customWidth="1"/>
    <col min="10500" max="10500" width="3.75" style="101" customWidth="1"/>
    <col min="10501" max="10501" width="11.25" style="101" customWidth="1"/>
    <col min="10502" max="10503" width="3.75" style="101" customWidth="1"/>
    <col min="10504" max="10505" width="12.75" style="101" customWidth="1"/>
    <col min="10506" max="10506" width="14.25" style="101" customWidth="1"/>
    <col min="10507" max="10507" width="2.75" style="101" customWidth="1"/>
    <col min="10508" max="10752" width="8.75" style="101"/>
    <col min="10753" max="10753" width="3.75" style="101" customWidth="1"/>
    <col min="10754" max="10754" width="7.75" style="101" customWidth="1"/>
    <col min="10755" max="10755" width="14" style="101" customWidth="1"/>
    <col min="10756" max="10756" width="3.75" style="101" customWidth="1"/>
    <col min="10757" max="10757" width="11.25" style="101" customWidth="1"/>
    <col min="10758" max="10759" width="3.75" style="101" customWidth="1"/>
    <col min="10760" max="10761" width="12.75" style="101" customWidth="1"/>
    <col min="10762" max="10762" width="14.25" style="101" customWidth="1"/>
    <col min="10763" max="10763" width="2.75" style="101" customWidth="1"/>
    <col min="10764" max="11008" width="8.75" style="101"/>
    <col min="11009" max="11009" width="3.75" style="101" customWidth="1"/>
    <col min="11010" max="11010" width="7.75" style="101" customWidth="1"/>
    <col min="11011" max="11011" width="14" style="101" customWidth="1"/>
    <col min="11012" max="11012" width="3.75" style="101" customWidth="1"/>
    <col min="11013" max="11013" width="11.25" style="101" customWidth="1"/>
    <col min="11014" max="11015" width="3.75" style="101" customWidth="1"/>
    <col min="11016" max="11017" width="12.75" style="101" customWidth="1"/>
    <col min="11018" max="11018" width="14.25" style="101" customWidth="1"/>
    <col min="11019" max="11019" width="2.75" style="101" customWidth="1"/>
    <col min="11020" max="11264" width="8.75" style="101"/>
    <col min="11265" max="11265" width="3.75" style="101" customWidth="1"/>
    <col min="11266" max="11266" width="7.75" style="101" customWidth="1"/>
    <col min="11267" max="11267" width="14" style="101" customWidth="1"/>
    <col min="11268" max="11268" width="3.75" style="101" customWidth="1"/>
    <col min="11269" max="11269" width="11.25" style="101" customWidth="1"/>
    <col min="11270" max="11271" width="3.75" style="101" customWidth="1"/>
    <col min="11272" max="11273" width="12.75" style="101" customWidth="1"/>
    <col min="11274" max="11274" width="14.25" style="101" customWidth="1"/>
    <col min="11275" max="11275" width="2.75" style="101" customWidth="1"/>
    <col min="11276" max="11520" width="8.75" style="101"/>
    <col min="11521" max="11521" width="3.75" style="101" customWidth="1"/>
    <col min="11522" max="11522" width="7.75" style="101" customWidth="1"/>
    <col min="11523" max="11523" width="14" style="101" customWidth="1"/>
    <col min="11524" max="11524" width="3.75" style="101" customWidth="1"/>
    <col min="11525" max="11525" width="11.25" style="101" customWidth="1"/>
    <col min="11526" max="11527" width="3.75" style="101" customWidth="1"/>
    <col min="11528" max="11529" width="12.75" style="101" customWidth="1"/>
    <col min="11530" max="11530" width="14.25" style="101" customWidth="1"/>
    <col min="11531" max="11531" width="2.75" style="101" customWidth="1"/>
    <col min="11532" max="11776" width="8.75" style="101"/>
    <col min="11777" max="11777" width="3.75" style="101" customWidth="1"/>
    <col min="11778" max="11778" width="7.75" style="101" customWidth="1"/>
    <col min="11779" max="11779" width="14" style="101" customWidth="1"/>
    <col min="11780" max="11780" width="3.75" style="101" customWidth="1"/>
    <col min="11781" max="11781" width="11.25" style="101" customWidth="1"/>
    <col min="11782" max="11783" width="3.75" style="101" customWidth="1"/>
    <col min="11784" max="11785" width="12.75" style="101" customWidth="1"/>
    <col min="11786" max="11786" width="14.25" style="101" customWidth="1"/>
    <col min="11787" max="11787" width="2.75" style="101" customWidth="1"/>
    <col min="11788" max="12032" width="8.75" style="101"/>
    <col min="12033" max="12033" width="3.75" style="101" customWidth="1"/>
    <col min="12034" max="12034" width="7.75" style="101" customWidth="1"/>
    <col min="12035" max="12035" width="14" style="101" customWidth="1"/>
    <col min="12036" max="12036" width="3.75" style="101" customWidth="1"/>
    <col min="12037" max="12037" width="11.25" style="101" customWidth="1"/>
    <col min="12038" max="12039" width="3.75" style="101" customWidth="1"/>
    <col min="12040" max="12041" width="12.75" style="101" customWidth="1"/>
    <col min="12042" max="12042" width="14.25" style="101" customWidth="1"/>
    <col min="12043" max="12043" width="2.75" style="101" customWidth="1"/>
    <col min="12044" max="12288" width="8.75" style="101"/>
    <col min="12289" max="12289" width="3.75" style="101" customWidth="1"/>
    <col min="12290" max="12290" width="7.75" style="101" customWidth="1"/>
    <col min="12291" max="12291" width="14" style="101" customWidth="1"/>
    <col min="12292" max="12292" width="3.75" style="101" customWidth="1"/>
    <col min="12293" max="12293" width="11.25" style="101" customWidth="1"/>
    <col min="12294" max="12295" width="3.75" style="101" customWidth="1"/>
    <col min="12296" max="12297" width="12.75" style="101" customWidth="1"/>
    <col min="12298" max="12298" width="14.25" style="101" customWidth="1"/>
    <col min="12299" max="12299" width="2.75" style="101" customWidth="1"/>
    <col min="12300" max="12544" width="8.75" style="101"/>
    <col min="12545" max="12545" width="3.75" style="101" customWidth="1"/>
    <col min="12546" max="12546" width="7.75" style="101" customWidth="1"/>
    <col min="12547" max="12547" width="14" style="101" customWidth="1"/>
    <col min="12548" max="12548" width="3.75" style="101" customWidth="1"/>
    <col min="12549" max="12549" width="11.25" style="101" customWidth="1"/>
    <col min="12550" max="12551" width="3.75" style="101" customWidth="1"/>
    <col min="12552" max="12553" width="12.75" style="101" customWidth="1"/>
    <col min="12554" max="12554" width="14.25" style="101" customWidth="1"/>
    <col min="12555" max="12555" width="2.75" style="101" customWidth="1"/>
    <col min="12556" max="12800" width="8.75" style="101"/>
    <col min="12801" max="12801" width="3.75" style="101" customWidth="1"/>
    <col min="12802" max="12802" width="7.75" style="101" customWidth="1"/>
    <col min="12803" max="12803" width="14" style="101" customWidth="1"/>
    <col min="12804" max="12804" width="3.75" style="101" customWidth="1"/>
    <col min="12805" max="12805" width="11.25" style="101" customWidth="1"/>
    <col min="12806" max="12807" width="3.75" style="101" customWidth="1"/>
    <col min="12808" max="12809" width="12.75" style="101" customWidth="1"/>
    <col min="12810" max="12810" width="14.25" style="101" customWidth="1"/>
    <col min="12811" max="12811" width="2.75" style="101" customWidth="1"/>
    <col min="12812" max="13056" width="8.75" style="101"/>
    <col min="13057" max="13057" width="3.75" style="101" customWidth="1"/>
    <col min="13058" max="13058" width="7.75" style="101" customWidth="1"/>
    <col min="13059" max="13059" width="14" style="101" customWidth="1"/>
    <col min="13060" max="13060" width="3.75" style="101" customWidth="1"/>
    <col min="13061" max="13061" width="11.25" style="101" customWidth="1"/>
    <col min="13062" max="13063" width="3.75" style="101" customWidth="1"/>
    <col min="13064" max="13065" width="12.75" style="101" customWidth="1"/>
    <col min="13066" max="13066" width="14.25" style="101" customWidth="1"/>
    <col min="13067" max="13067" width="2.75" style="101" customWidth="1"/>
    <col min="13068" max="13312" width="8.75" style="101"/>
    <col min="13313" max="13313" width="3.75" style="101" customWidth="1"/>
    <col min="13314" max="13314" width="7.75" style="101" customWidth="1"/>
    <col min="13315" max="13315" width="14" style="101" customWidth="1"/>
    <col min="13316" max="13316" width="3.75" style="101" customWidth="1"/>
    <col min="13317" max="13317" width="11.25" style="101" customWidth="1"/>
    <col min="13318" max="13319" width="3.75" style="101" customWidth="1"/>
    <col min="13320" max="13321" width="12.75" style="101" customWidth="1"/>
    <col min="13322" max="13322" width="14.25" style="101" customWidth="1"/>
    <col min="13323" max="13323" width="2.75" style="101" customWidth="1"/>
    <col min="13324" max="13568" width="8.75" style="101"/>
    <col min="13569" max="13569" width="3.75" style="101" customWidth="1"/>
    <col min="13570" max="13570" width="7.75" style="101" customWidth="1"/>
    <col min="13571" max="13571" width="14" style="101" customWidth="1"/>
    <col min="13572" max="13572" width="3.75" style="101" customWidth="1"/>
    <col min="13573" max="13573" width="11.25" style="101" customWidth="1"/>
    <col min="13574" max="13575" width="3.75" style="101" customWidth="1"/>
    <col min="13576" max="13577" width="12.75" style="101" customWidth="1"/>
    <col min="13578" max="13578" width="14.25" style="101" customWidth="1"/>
    <col min="13579" max="13579" width="2.75" style="101" customWidth="1"/>
    <col min="13580" max="13824" width="8.75" style="101"/>
    <col min="13825" max="13825" width="3.75" style="101" customWidth="1"/>
    <col min="13826" max="13826" width="7.75" style="101" customWidth="1"/>
    <col min="13827" max="13827" width="14" style="101" customWidth="1"/>
    <col min="13828" max="13828" width="3.75" style="101" customWidth="1"/>
    <col min="13829" max="13829" width="11.25" style="101" customWidth="1"/>
    <col min="13830" max="13831" width="3.75" style="101" customWidth="1"/>
    <col min="13832" max="13833" width="12.75" style="101" customWidth="1"/>
    <col min="13834" max="13834" width="14.25" style="101" customWidth="1"/>
    <col min="13835" max="13835" width="2.75" style="101" customWidth="1"/>
    <col min="13836" max="14080" width="8.75" style="101"/>
    <col min="14081" max="14081" width="3.75" style="101" customWidth="1"/>
    <col min="14082" max="14082" width="7.75" style="101" customWidth="1"/>
    <col min="14083" max="14083" width="14" style="101" customWidth="1"/>
    <col min="14084" max="14084" width="3.75" style="101" customWidth="1"/>
    <col min="14085" max="14085" width="11.25" style="101" customWidth="1"/>
    <col min="14086" max="14087" width="3.75" style="101" customWidth="1"/>
    <col min="14088" max="14089" width="12.75" style="101" customWidth="1"/>
    <col min="14090" max="14090" width="14.25" style="101" customWidth="1"/>
    <col min="14091" max="14091" width="2.75" style="101" customWidth="1"/>
    <col min="14092" max="14336" width="8.75" style="101"/>
    <col min="14337" max="14337" width="3.75" style="101" customWidth="1"/>
    <col min="14338" max="14338" width="7.75" style="101" customWidth="1"/>
    <col min="14339" max="14339" width="14" style="101" customWidth="1"/>
    <col min="14340" max="14340" width="3.75" style="101" customWidth="1"/>
    <col min="14341" max="14341" width="11.25" style="101" customWidth="1"/>
    <col min="14342" max="14343" width="3.75" style="101" customWidth="1"/>
    <col min="14344" max="14345" width="12.75" style="101" customWidth="1"/>
    <col min="14346" max="14346" width="14.25" style="101" customWidth="1"/>
    <col min="14347" max="14347" width="2.75" style="101" customWidth="1"/>
    <col min="14348" max="14592" width="8.75" style="101"/>
    <col min="14593" max="14593" width="3.75" style="101" customWidth="1"/>
    <col min="14594" max="14594" width="7.75" style="101" customWidth="1"/>
    <col min="14595" max="14595" width="14" style="101" customWidth="1"/>
    <col min="14596" max="14596" width="3.75" style="101" customWidth="1"/>
    <col min="14597" max="14597" width="11.25" style="101" customWidth="1"/>
    <col min="14598" max="14599" width="3.75" style="101" customWidth="1"/>
    <col min="14600" max="14601" width="12.75" style="101" customWidth="1"/>
    <col min="14602" max="14602" width="14.25" style="101" customWidth="1"/>
    <col min="14603" max="14603" width="2.75" style="101" customWidth="1"/>
    <col min="14604" max="14848" width="8.75" style="101"/>
    <col min="14849" max="14849" width="3.75" style="101" customWidth="1"/>
    <col min="14850" max="14850" width="7.75" style="101" customWidth="1"/>
    <col min="14851" max="14851" width="14" style="101" customWidth="1"/>
    <col min="14852" max="14852" width="3.75" style="101" customWidth="1"/>
    <col min="14853" max="14853" width="11.25" style="101" customWidth="1"/>
    <col min="14854" max="14855" width="3.75" style="101" customWidth="1"/>
    <col min="14856" max="14857" width="12.75" style="101" customWidth="1"/>
    <col min="14858" max="14858" width="14.25" style="101" customWidth="1"/>
    <col min="14859" max="14859" width="2.75" style="101" customWidth="1"/>
    <col min="14860" max="15104" width="8.75" style="101"/>
    <col min="15105" max="15105" width="3.75" style="101" customWidth="1"/>
    <col min="15106" max="15106" width="7.75" style="101" customWidth="1"/>
    <col min="15107" max="15107" width="14" style="101" customWidth="1"/>
    <col min="15108" max="15108" width="3.75" style="101" customWidth="1"/>
    <col min="15109" max="15109" width="11.25" style="101" customWidth="1"/>
    <col min="15110" max="15111" width="3.75" style="101" customWidth="1"/>
    <col min="15112" max="15113" width="12.75" style="101" customWidth="1"/>
    <col min="15114" max="15114" width="14.25" style="101" customWidth="1"/>
    <col min="15115" max="15115" width="2.75" style="101" customWidth="1"/>
    <col min="15116" max="15360" width="8.75" style="101"/>
    <col min="15361" max="15361" width="3.75" style="101" customWidth="1"/>
    <col min="15362" max="15362" width="7.75" style="101" customWidth="1"/>
    <col min="15363" max="15363" width="14" style="101" customWidth="1"/>
    <col min="15364" max="15364" width="3.75" style="101" customWidth="1"/>
    <col min="15365" max="15365" width="11.25" style="101" customWidth="1"/>
    <col min="15366" max="15367" width="3.75" style="101" customWidth="1"/>
    <col min="15368" max="15369" width="12.75" style="101" customWidth="1"/>
    <col min="15370" max="15370" width="14.25" style="101" customWidth="1"/>
    <col min="15371" max="15371" width="2.75" style="101" customWidth="1"/>
    <col min="15372" max="15616" width="8.75" style="101"/>
    <col min="15617" max="15617" width="3.75" style="101" customWidth="1"/>
    <col min="15618" max="15618" width="7.75" style="101" customWidth="1"/>
    <col min="15619" max="15619" width="14" style="101" customWidth="1"/>
    <col min="15620" max="15620" width="3.75" style="101" customWidth="1"/>
    <col min="15621" max="15621" width="11.25" style="101" customWidth="1"/>
    <col min="15622" max="15623" width="3.75" style="101" customWidth="1"/>
    <col min="15624" max="15625" width="12.75" style="101" customWidth="1"/>
    <col min="15626" max="15626" width="14.25" style="101" customWidth="1"/>
    <col min="15627" max="15627" width="2.75" style="101" customWidth="1"/>
    <col min="15628" max="15872" width="8.75" style="101"/>
    <col min="15873" max="15873" width="3.75" style="101" customWidth="1"/>
    <col min="15874" max="15874" width="7.75" style="101" customWidth="1"/>
    <col min="15875" max="15875" width="14" style="101" customWidth="1"/>
    <col min="15876" max="15876" width="3.75" style="101" customWidth="1"/>
    <col min="15877" max="15877" width="11.25" style="101" customWidth="1"/>
    <col min="15878" max="15879" width="3.75" style="101" customWidth="1"/>
    <col min="15880" max="15881" width="12.75" style="101" customWidth="1"/>
    <col min="15882" max="15882" width="14.25" style="101" customWidth="1"/>
    <col min="15883" max="15883" width="2.75" style="101" customWidth="1"/>
    <col min="15884" max="16128" width="8.75" style="101"/>
    <col min="16129" max="16129" width="3.75" style="101" customWidth="1"/>
    <col min="16130" max="16130" width="7.75" style="101" customWidth="1"/>
    <col min="16131" max="16131" width="14" style="101" customWidth="1"/>
    <col min="16132" max="16132" width="3.75" style="101" customWidth="1"/>
    <col min="16133" max="16133" width="11.25" style="101" customWidth="1"/>
    <col min="16134" max="16135" width="3.75" style="101" customWidth="1"/>
    <col min="16136" max="16137" width="12.75" style="101" customWidth="1"/>
    <col min="16138" max="16138" width="14.25" style="101" customWidth="1"/>
    <col min="16139" max="16139" width="2.75" style="101" customWidth="1"/>
    <col min="16140" max="16384" width="8.75" style="101"/>
  </cols>
  <sheetData>
    <row r="1" spans="2:20" ht="16.899999999999999" customHeight="1">
      <c r="B1" s="98"/>
      <c r="C1" s="99"/>
      <c r="D1" s="99"/>
      <c r="E1" s="99"/>
      <c r="F1" s="99"/>
      <c r="G1" s="99"/>
      <c r="H1" s="99"/>
      <c r="I1" s="99"/>
      <c r="J1" s="100"/>
    </row>
    <row r="2" spans="2:20" ht="18" customHeight="1">
      <c r="B2" s="182" t="s">
        <v>199</v>
      </c>
      <c r="C2" s="183"/>
      <c r="D2" s="183"/>
      <c r="E2" s="183"/>
      <c r="F2" s="183"/>
      <c r="G2" s="183"/>
      <c r="H2" s="183"/>
      <c r="I2" s="183"/>
      <c r="J2" s="184"/>
    </row>
    <row r="3" spans="2:20" ht="18" customHeight="1">
      <c r="B3" s="182"/>
      <c r="C3" s="183"/>
      <c r="D3" s="183"/>
      <c r="E3" s="183"/>
      <c r="F3" s="183"/>
      <c r="G3" s="183"/>
      <c r="H3" s="183"/>
      <c r="I3" s="183"/>
      <c r="J3" s="184"/>
    </row>
    <row r="4" spans="2:20" ht="16.899999999999999" customHeight="1">
      <c r="B4" s="102"/>
      <c r="J4" s="103"/>
    </row>
    <row r="5" spans="2:20" s="109" customFormat="1" ht="18" customHeight="1">
      <c r="B5" s="104" t="s">
        <v>200</v>
      </c>
      <c r="C5" s="105"/>
      <c r="D5" s="106"/>
      <c r="E5" s="107"/>
      <c r="F5" s="108"/>
      <c r="J5" s="110"/>
    </row>
    <row r="6" spans="2:20" s="109" customFormat="1" ht="16.899999999999999" customHeight="1">
      <c r="B6" s="111"/>
      <c r="J6" s="110"/>
    </row>
    <row r="7" spans="2:20" s="109" customFormat="1" ht="16.899999999999999" customHeight="1">
      <c r="B7" s="111"/>
      <c r="J7" s="110"/>
    </row>
    <row r="8" spans="2:20" s="109" customFormat="1" ht="18" customHeight="1">
      <c r="B8" s="112" t="s">
        <v>240</v>
      </c>
      <c r="J8" s="110"/>
    </row>
    <row r="9" spans="2:20" s="109" customFormat="1" ht="18" customHeight="1">
      <c r="B9" s="113" t="s">
        <v>201</v>
      </c>
      <c r="J9" s="110"/>
    </row>
    <row r="10" spans="2:20" s="109" customFormat="1" ht="18" customHeight="1">
      <c r="B10" s="112" t="s">
        <v>202</v>
      </c>
      <c r="J10" s="110"/>
    </row>
    <row r="11" spans="2:20" s="109" customFormat="1" ht="18" customHeight="1">
      <c r="B11" s="113" t="s">
        <v>203</v>
      </c>
      <c r="J11" s="110"/>
    </row>
    <row r="12" spans="2:20" s="109" customFormat="1" ht="16.899999999999999" customHeight="1">
      <c r="B12" s="114"/>
      <c r="J12" s="110"/>
    </row>
    <row r="13" spans="2:20" s="109" customFormat="1" ht="16.899999999999999" customHeight="1">
      <c r="B13" s="115"/>
      <c r="C13" s="116"/>
      <c r="D13" s="117"/>
      <c r="E13" s="118"/>
      <c r="F13" s="118"/>
      <c r="G13" s="118"/>
      <c r="H13" s="118"/>
      <c r="I13" s="118"/>
      <c r="J13" s="119"/>
      <c r="L13" s="185" t="s">
        <v>204</v>
      </c>
      <c r="M13" s="185"/>
      <c r="N13" s="185"/>
      <c r="O13" s="185"/>
      <c r="P13" s="185"/>
      <c r="Q13" s="185"/>
      <c r="R13" s="185"/>
      <c r="S13" s="185"/>
      <c r="T13" s="185"/>
    </row>
    <row r="14" spans="2:20" s="109" customFormat="1" ht="18" customHeight="1">
      <c r="B14" s="180" t="s">
        <v>205</v>
      </c>
      <c r="C14" s="181"/>
      <c r="E14" s="186">
        <f ca="1">積算内訳書!D55</f>
        <v>0</v>
      </c>
      <c r="F14" s="186"/>
      <c r="G14" s="186"/>
      <c r="H14" s="186"/>
      <c r="I14" s="186"/>
      <c r="J14" s="187"/>
      <c r="L14" s="185"/>
      <c r="M14" s="185"/>
      <c r="N14" s="185"/>
      <c r="O14" s="185"/>
      <c r="P14" s="185"/>
      <c r="Q14" s="185"/>
      <c r="R14" s="185"/>
      <c r="S14" s="185"/>
      <c r="T14" s="185"/>
    </row>
    <row r="15" spans="2:20" s="109" customFormat="1" ht="16.899999999999999" customHeight="1">
      <c r="B15" s="120"/>
      <c r="C15" s="121"/>
      <c r="D15" s="122"/>
      <c r="E15" s="123"/>
      <c r="F15" s="123"/>
      <c r="G15" s="123"/>
      <c r="H15" s="123"/>
      <c r="I15" s="123"/>
      <c r="J15" s="124"/>
      <c r="L15" s="185"/>
      <c r="M15" s="185"/>
      <c r="N15" s="185"/>
      <c r="O15" s="185"/>
      <c r="P15" s="185"/>
      <c r="Q15" s="185"/>
      <c r="R15" s="185"/>
      <c r="S15" s="185"/>
      <c r="T15" s="185"/>
    </row>
    <row r="16" spans="2:20" s="109" customFormat="1" ht="16.899999999999999" customHeight="1">
      <c r="B16" s="115"/>
      <c r="C16" s="116"/>
      <c r="E16" s="125"/>
      <c r="F16" s="118"/>
      <c r="G16" s="118"/>
      <c r="H16" s="118"/>
      <c r="I16" s="118"/>
      <c r="J16" s="119"/>
    </row>
    <row r="17" spans="2:10" s="109" customFormat="1" ht="18" customHeight="1">
      <c r="B17" s="180" t="s">
        <v>206</v>
      </c>
      <c r="C17" s="181"/>
      <c r="E17" s="109" t="s">
        <v>241</v>
      </c>
      <c r="J17" s="110"/>
    </row>
    <row r="18" spans="2:10" s="109" customFormat="1" ht="16.899999999999999" customHeight="1">
      <c r="B18" s="120"/>
      <c r="C18" s="121"/>
      <c r="D18" s="126"/>
      <c r="E18" s="123"/>
      <c r="F18" s="123"/>
      <c r="G18" s="123"/>
      <c r="H18" s="123"/>
      <c r="I18" s="123"/>
      <c r="J18" s="124"/>
    </row>
    <row r="19" spans="2:10" s="109" customFormat="1" ht="16.899999999999999" customHeight="1">
      <c r="B19" s="115"/>
      <c r="C19" s="116"/>
      <c r="D19" s="117"/>
      <c r="E19" s="118"/>
      <c r="F19" s="118"/>
      <c r="G19" s="118"/>
      <c r="H19" s="118"/>
      <c r="I19" s="118"/>
      <c r="J19" s="119"/>
    </row>
    <row r="20" spans="2:10" s="109" customFormat="1" ht="18" customHeight="1">
      <c r="B20" s="180" t="s">
        <v>207</v>
      </c>
      <c r="C20" s="181"/>
      <c r="D20" s="127"/>
      <c r="E20" s="109" t="s">
        <v>208</v>
      </c>
      <c r="J20" s="110"/>
    </row>
    <row r="21" spans="2:10" s="109" customFormat="1" ht="16.899999999999999" customHeight="1">
      <c r="B21" s="120"/>
      <c r="C21" s="121"/>
      <c r="D21" s="122"/>
      <c r="E21" s="123"/>
      <c r="F21" s="123"/>
      <c r="G21" s="123"/>
      <c r="H21" s="123"/>
      <c r="I21" s="123"/>
      <c r="J21" s="124"/>
    </row>
    <row r="22" spans="2:10" ht="16.899999999999999" customHeight="1">
      <c r="B22" s="102"/>
      <c r="J22" s="103"/>
    </row>
    <row r="23" spans="2:10" ht="18" customHeight="1">
      <c r="B23" s="102" t="s">
        <v>209</v>
      </c>
      <c r="J23" s="103"/>
    </row>
    <row r="24" spans="2:10" ht="16.899999999999999" customHeight="1">
      <c r="B24" s="102"/>
      <c r="J24" s="103"/>
    </row>
    <row r="25" spans="2:10" ht="16.899999999999999" customHeight="1">
      <c r="B25" s="102"/>
      <c r="C25" s="130" t="s">
        <v>210</v>
      </c>
      <c r="E25" s="131" t="s">
        <v>211</v>
      </c>
      <c r="F25" s="128"/>
      <c r="G25" s="128"/>
      <c r="H25" s="128"/>
      <c r="I25" s="128"/>
      <c r="J25" s="129"/>
    </row>
    <row r="26" spans="2:10" ht="16.899999999999999" customHeight="1">
      <c r="B26" s="132"/>
      <c r="J26" s="133"/>
    </row>
    <row r="27" spans="2:10" ht="16.899999999999999" customHeight="1">
      <c r="B27" s="102"/>
      <c r="D27" s="128"/>
      <c r="E27" s="134" t="s">
        <v>212</v>
      </c>
      <c r="J27" s="133"/>
    </row>
    <row r="28" spans="2:10" ht="18" customHeight="1">
      <c r="B28" s="102"/>
      <c r="J28" s="133"/>
    </row>
    <row r="29" spans="2:10" ht="16.899999999999999" customHeight="1">
      <c r="B29" s="102"/>
      <c r="E29" s="135" t="s">
        <v>232</v>
      </c>
      <c r="J29" s="133" t="s">
        <v>233</v>
      </c>
    </row>
    <row r="30" spans="2:10" ht="18" customHeight="1">
      <c r="B30" s="102"/>
      <c r="D30" s="128"/>
      <c r="E30" s="136" t="s">
        <v>234</v>
      </c>
      <c r="J30" s="133"/>
    </row>
    <row r="31" spans="2:10" ht="16.899999999999999" customHeight="1">
      <c r="B31" s="102"/>
      <c r="E31" s="136" t="s">
        <v>235</v>
      </c>
      <c r="J31" s="103"/>
    </row>
    <row r="32" spans="2:10" ht="18" customHeight="1">
      <c r="B32" s="102"/>
      <c r="J32" s="103"/>
    </row>
    <row r="33" spans="2:10" ht="18" customHeight="1">
      <c r="B33" s="137"/>
      <c r="E33" s="101" t="s">
        <v>213</v>
      </c>
      <c r="J33" s="103"/>
    </row>
    <row r="34" spans="2:10" ht="16.899999999999999" customHeight="1">
      <c r="B34" s="138"/>
      <c r="J34" s="103"/>
    </row>
    <row r="35" spans="2:10" ht="18" customHeight="1">
      <c r="B35" s="138"/>
      <c r="C35" s="101" t="s">
        <v>218</v>
      </c>
      <c r="J35" s="103"/>
    </row>
    <row r="36" spans="2:10" ht="16.899999999999999" customHeight="1">
      <c r="B36" s="138"/>
      <c r="C36" s="101" t="s">
        <v>219</v>
      </c>
      <c r="J36" s="103"/>
    </row>
    <row r="37" spans="2:10" ht="18" customHeight="1">
      <c r="B37" s="138"/>
      <c r="J37" s="103"/>
    </row>
    <row r="38" spans="2:10" ht="18" customHeight="1">
      <c r="B38" s="138" t="s">
        <v>214</v>
      </c>
      <c r="C38" s="101" t="s">
        <v>236</v>
      </c>
      <c r="J38" s="103"/>
    </row>
    <row r="39" spans="2:10" ht="18" customHeight="1">
      <c r="B39" s="138"/>
      <c r="C39" s="101" t="s">
        <v>237</v>
      </c>
      <c r="J39" s="103"/>
    </row>
    <row r="40" spans="2:10" ht="18" customHeight="1">
      <c r="B40" s="138"/>
      <c r="C40" s="101" t="s">
        <v>238</v>
      </c>
      <c r="J40" s="103"/>
    </row>
    <row r="41" spans="2:10" ht="18" customHeight="1">
      <c r="B41" s="138"/>
      <c r="C41" s="101" t="s">
        <v>239</v>
      </c>
      <c r="J41" s="103"/>
    </row>
    <row r="42" spans="2:10" ht="16.899999999999999" customHeight="1">
      <c r="B42" s="139"/>
      <c r="C42" s="140"/>
      <c r="D42" s="140"/>
      <c r="E42" s="140"/>
      <c r="F42" s="140"/>
      <c r="G42" s="140"/>
      <c r="H42" s="140"/>
      <c r="I42" s="140"/>
      <c r="J42" s="141"/>
    </row>
    <row r="43" spans="2:10" ht="28.5" customHeight="1">
      <c r="B43" s="96" t="s">
        <v>215</v>
      </c>
    </row>
    <row r="44" spans="2:10" ht="28.5" customHeight="1">
      <c r="B44" s="142" t="s">
        <v>216</v>
      </c>
    </row>
  </sheetData>
  <customSheetViews>
    <customSheetView guid="{150D273C-6074-4F25-9DA0-7DBA9B6573F8}" showPageBreaks="1" printArea="1" state="hidden">
      <pageMargins left="0.98425196850393704" right="0.19685039370078741" top="0.98425196850393704" bottom="0.98425196850393704" header="0.51181102362204722" footer="0.51181102362204722"/>
      <pageSetup paperSize="9" orientation="portrait" r:id="rId1"/>
      <headerFooter alignWithMargins="0"/>
    </customSheetView>
    <customSheetView guid="{328CF63D-A8D6-441C-AA89-15604780E281}" showPageBreaks="1" printArea="1" state="hidden">
      <pageMargins left="0.98425196850393704" right="0.19685039370078741" top="0.98425196850393704" bottom="0.98425196850393704" header="0.51181102362204722" footer="0.51181102362204722"/>
      <pageSetup paperSize="9" orientation="portrait" r:id="rId2"/>
      <headerFooter alignWithMargins="0"/>
    </customSheetView>
    <customSheetView guid="{A64C4DBC-AF55-41A7-9752-2EEB3612F50F}" state="hidden">
      <pageMargins left="0.98425196850393704" right="0.19685039370078741" top="0.98425196850393704" bottom="0.98425196850393704" header="0.51181102362204722" footer="0.51181102362204722"/>
      <pageSetup paperSize="9" orientation="portrait" r:id="rId3"/>
      <headerFooter alignWithMargins="0"/>
    </customSheetView>
    <customSheetView guid="{401EB87F-531E-4D54-9830-46FFB72E6865}" state="hidden">
      <pageMargins left="0.98425196850393704" right="0.19685039370078741" top="0.98425196850393704" bottom="0.98425196850393704" header="0.51181102362204722" footer="0.51181102362204722"/>
      <pageSetup paperSize="9" orientation="portrait" r:id="rId4"/>
      <headerFooter alignWithMargins="0"/>
    </customSheetView>
    <customSheetView guid="{1A21C121-AFC4-4F19-A582-E1ACF1BCA877}" state="hidden">
      <pageMargins left="0.98425196850393704" right="0.19685039370078741" top="0.98425196850393704" bottom="0.98425196850393704" header="0.51181102362204722" footer="0.51181102362204722"/>
      <pageSetup paperSize="9" orientation="portrait" r:id="rId5"/>
      <headerFooter alignWithMargins="0"/>
    </customSheetView>
    <customSheetView guid="{ADE7F7C8-9DC9-4AB8-9236-EF4A163DB19D}" state="hidden">
      <pageMargins left="0.98425196850393704" right="0.19685039370078741" top="0.98425196850393704" bottom="0.98425196850393704" header="0.51181102362204722" footer="0.51181102362204722"/>
      <pageSetup paperSize="9" orientation="portrait" r:id="rId6"/>
      <headerFooter alignWithMargins="0"/>
    </customSheetView>
    <customSheetView guid="{453934C8-A94C-48FC-85EF-DD68AA17D741}" showPageBreaks="1" printArea="1" state="hidden">
      <pageMargins left="0.98425196850393704" right="0.19685039370078741" top="0.98425196850393704" bottom="0.98425196850393704" header="0.51181102362204722" footer="0.51181102362204722"/>
      <pageSetup paperSize="9" orientation="portrait" r:id="rId7"/>
      <headerFooter alignWithMargins="0"/>
    </customSheetView>
    <customSheetView guid="{3395C38F-A60A-470B-BF59-C3DB10FA2AF7}" showPageBreaks="1" printArea="1" state="hidden">
      <pageMargins left="0.98425196850393704" right="0.19685039370078741" top="0.98425196850393704" bottom="0.98425196850393704" header="0.51181102362204722" footer="0.51181102362204722"/>
      <pageSetup paperSize="9" orientation="portrait" r:id="rId8"/>
      <headerFooter alignWithMargins="0"/>
    </customSheetView>
    <customSheetView guid="{B8F8EA25-8E7E-4F43-957E-DE317380EC8E}" state="hidden">
      <pageMargins left="0.98425196850393704" right="0.19685039370078741" top="0.98425196850393704" bottom="0.98425196850393704" header="0.51181102362204722" footer="0.51181102362204722"/>
      <pageSetup paperSize="9" orientation="portrait" r:id="rId9"/>
      <headerFooter alignWithMargins="0"/>
    </customSheetView>
    <customSheetView guid="{D8AF4F65-09D2-44BF-BC50-EA4BB2D76D04}" showPageBreaks="1" printArea="1" state="hidden">
      <pageMargins left="0.98425196850393704" right="0.19685039370078741" top="0.98425196850393704" bottom="0.98425196850393704" header="0.51181102362204722" footer="0.51181102362204722"/>
      <pageSetup paperSize="9" orientation="portrait" r:id="rId10"/>
      <headerFooter alignWithMargins="0"/>
    </customSheetView>
    <customSheetView guid="{809C2A40-1FB5-4848-8DEC-E2816A27D6C0}" showPageBreaks="1" printArea="1" state="hidden">
      <pageMargins left="0.98425196850393704" right="0.19685039370078741" top="0.98425196850393704" bottom="0.98425196850393704" header="0.51181102362204722" footer="0.51181102362204722"/>
      <pageSetup paperSize="9" orientation="portrait" r:id="rId11"/>
      <headerFooter alignWithMargins="0"/>
    </customSheetView>
    <customSheetView guid="{A6C4D700-0F50-48E8-93B1-E2F19E4AE254}" state="hidden">
      <pageMargins left="0.98425196850393704" right="0.19685039370078741" top="0.98425196850393704" bottom="0.98425196850393704" header="0.51181102362204722" footer="0.51181102362204722"/>
      <pageSetup paperSize="9" orientation="portrait" r:id="rId12"/>
      <headerFooter alignWithMargins="0"/>
    </customSheetView>
    <customSheetView guid="{485DAB13-2EFD-4434-8934-99C912360F11}" state="hidden">
      <pageMargins left="0.98425196850393704" right="0.19685039370078741" top="0.98425196850393704" bottom="0.98425196850393704" header="0.51181102362204722" footer="0.51181102362204722"/>
      <pageSetup paperSize="9" orientation="portrait" r:id="rId13"/>
      <headerFooter alignWithMargins="0"/>
    </customSheetView>
    <customSheetView guid="{86030F1C-C536-42D9-AAFD-885B3A8CC068}" state="hidden">
      <pageMargins left="0.98425196850393704" right="0.19685039370078741" top="0.98425196850393704" bottom="0.98425196850393704" header="0.51181102362204722" footer="0.51181102362204722"/>
      <pageSetup paperSize="9" orientation="portrait" r:id="rId14"/>
      <headerFooter alignWithMargins="0"/>
    </customSheetView>
    <customSheetView guid="{D2F403C0-5B07-49A5-8955-2F29742EF325}" state="hidden">
      <pageMargins left="0.98425196850393704" right="0.19685039370078741" top="0.98425196850393704" bottom="0.98425196850393704" header="0.51181102362204722" footer="0.51181102362204722"/>
      <pageSetup paperSize="9" orientation="portrait" r:id="rId15"/>
      <headerFooter alignWithMargins="0"/>
    </customSheetView>
    <customSheetView guid="{501C8704-4380-4439-98AA-DF1A6388F1CD}" showPageBreaks="1" printArea="1" state="hidden">
      <pageMargins left="0.98425196850393704" right="0.19685039370078741" top="0.98425196850393704" bottom="0.98425196850393704" header="0.51181102362204722" footer="0.51181102362204722"/>
      <pageSetup paperSize="9" orientation="portrait" r:id="rId16"/>
      <headerFooter alignWithMargins="0"/>
    </customSheetView>
    <customSheetView guid="{6675A43E-7518-46D0-829E-3AEF964DE1DE}" state="hidden">
      <pageMargins left="0.98425196850393704" right="0.19685039370078741" top="0.98425196850393704" bottom="0.98425196850393704" header="0.51181102362204722" footer="0.51181102362204722"/>
      <pageSetup paperSize="9" orientation="portrait" r:id="rId17"/>
      <headerFooter alignWithMargins="0"/>
    </customSheetView>
    <customSheetView guid="{96970CFF-1F37-4EB4-AA64-19E54A9127C9}" state="hidden">
      <pageMargins left="0.98425196850393704" right="0.19685039370078741" top="0.98425196850393704" bottom="0.98425196850393704" header="0.51181102362204722" footer="0.51181102362204722"/>
      <pageSetup paperSize="9" orientation="portrait" r:id="rId18"/>
      <headerFooter alignWithMargins="0"/>
    </customSheetView>
    <customSheetView guid="{F08D70FC-AB09-400D-B01C-F31AA471CFCF}" showPageBreaks="1" printArea="1" state="hidden">
      <pageMargins left="0.98425196850393704" right="0.19685039370078741" top="0.98425196850393704" bottom="0.98425196850393704" header="0.51181102362204722" footer="0.51181102362204722"/>
      <pageSetup paperSize="9" orientation="portrait" r:id="rId19"/>
      <headerFooter alignWithMargins="0"/>
    </customSheetView>
    <customSheetView guid="{F76F533E-1D45-4F2C-A063-262D0B71DC31}" showPageBreaks="1" printArea="1" state="hidden">
      <pageMargins left="0.98425196850393704" right="0.19685039370078741" top="0.98425196850393704" bottom="0.98425196850393704" header="0.51181102362204722" footer="0.51181102362204722"/>
      <pageSetup paperSize="9" orientation="portrait" r:id="rId20"/>
      <headerFooter alignWithMargins="0"/>
    </customSheetView>
    <customSheetView guid="{8E214702-80F3-4A49-93B2-9438089F0B4C}" state="hidden">
      <pageMargins left="0.98425196850393704" right="0.19685039370078741" top="0.98425196850393704" bottom="0.98425196850393704" header="0.51181102362204722" footer="0.51181102362204722"/>
      <pageSetup paperSize="9" orientation="portrait" r:id="rId21"/>
      <headerFooter alignWithMargins="0"/>
    </customSheetView>
    <customSheetView guid="{EA6C47AC-D393-446E-9D1F-BAB83FFFAA73}" showPageBreaks="1" printArea="1" state="hidden">
      <pageMargins left="0.98425196850393704" right="0.19685039370078741" top="0.98425196850393704" bottom="0.98425196850393704" header="0.51181102362204722" footer="0.51181102362204722"/>
      <pageSetup paperSize="9" orientation="portrait" r:id="rId22"/>
      <headerFooter alignWithMargins="0"/>
    </customSheetView>
    <customSheetView guid="{ED497F3E-3089-4843-8BBE-081E8C55368A}" showPageBreaks="1" printArea="1" state="hidden">
      <pageMargins left="0.98425196850393704" right="0.19685039370078741" top="0.98425196850393704" bottom="0.98425196850393704" header="0.51181102362204722" footer="0.51181102362204722"/>
      <pageSetup paperSize="9" orientation="portrait" r:id="rId23"/>
      <headerFooter alignWithMargins="0"/>
    </customSheetView>
    <customSheetView guid="{98D2D4C4-2ED4-4EBA-ACC6-C58987C1B466}" state="hidden">
      <pageMargins left="0.98425196850393704" right="0.19685039370078741" top="0.98425196850393704" bottom="0.98425196850393704" header="0.51181102362204722" footer="0.51181102362204722"/>
      <pageSetup paperSize="9" orientation="portrait" r:id="rId24"/>
      <headerFooter alignWithMargins="0"/>
    </customSheetView>
    <customSheetView guid="{A7A0DAE8-91FB-4E0C-848D-AA3CA8D09002}" state="hidden">
      <pageMargins left="0.98425196850393704" right="0.19685039370078741" top="0.98425196850393704" bottom="0.98425196850393704" header="0.51181102362204722" footer="0.51181102362204722"/>
      <pageSetup paperSize="9" orientation="portrait" r:id="rId25"/>
      <headerFooter alignWithMargins="0"/>
    </customSheetView>
    <customSheetView guid="{6077D57D-4308-4F78-83DD-61FE2356C7F0}" showPageBreaks="1" printArea="1" state="hidden">
      <pageMargins left="0.98425196850393704" right="0.19685039370078741" top="0.98425196850393704" bottom="0.98425196850393704" header="0.51181102362204722" footer="0.51181102362204722"/>
      <pageSetup paperSize="9" orientation="portrait" r:id="rId26"/>
      <headerFooter alignWithMargins="0"/>
    </customSheetView>
    <customSheetView guid="{69D45068-3C17-49E3-BC1D-FB171DB3E2F6}" state="hidden">
      <pageMargins left="0.98425196850393704" right="0.19685039370078741" top="0.98425196850393704" bottom="0.98425196850393704" header="0.51181102362204722" footer="0.51181102362204722"/>
      <pageSetup paperSize="9" orientation="portrait" r:id="rId27"/>
      <headerFooter alignWithMargins="0"/>
    </customSheetView>
    <customSheetView guid="{FD2C3F51-9CEC-4221-98D9-0B975DB9C5F7}" showPageBreaks="1" printArea="1" state="hidden">
      <pageMargins left="0.98425196850393704" right="0.19685039370078741" top="0.98425196850393704" bottom="0.98425196850393704" header="0.51181102362204722" footer="0.51181102362204722"/>
      <pageSetup paperSize="9" orientation="portrait" r:id="rId28"/>
      <headerFooter alignWithMargins="0"/>
    </customSheetView>
    <customSheetView guid="{A04BEE0C-2B20-4F8B-86BD-27E60A286605}" state="hidden">
      <pageMargins left="0.98425196850393704" right="0.19685039370078741" top="0.98425196850393704" bottom="0.98425196850393704" header="0.51181102362204722" footer="0.51181102362204722"/>
      <pageSetup paperSize="9" orientation="portrait" r:id="rId29"/>
      <headerFooter alignWithMargins="0"/>
    </customSheetView>
    <customSheetView guid="{16434CAE-35ED-4012-A6E2-EF7D07CB5F4F}" showPageBreaks="1" printArea="1" state="hidden">
      <pageMargins left="0.98425196850393704" right="0.19685039370078741" top="0.98425196850393704" bottom="0.98425196850393704" header="0.51181102362204722" footer="0.51181102362204722"/>
      <pageSetup paperSize="9" orientation="portrait" r:id="rId30"/>
      <headerFooter alignWithMargins="0"/>
    </customSheetView>
    <customSheetView guid="{ACB50A88-D5D9-4A69-B386-D643F791419F}" showPageBreaks="1" printArea="1" state="hidden">
      <pageMargins left="0.98425196850393704" right="0.19685039370078741" top="0.98425196850393704" bottom="0.98425196850393704" header="0.51181102362204722" footer="0.51181102362204722"/>
      <pageSetup paperSize="9" orientation="portrait" r:id="rId31"/>
      <headerFooter alignWithMargins="0"/>
    </customSheetView>
    <customSheetView guid="{8086A2BC-CE83-4BB2-8455-D601131F9A6B}" state="hidden">
      <pageMargins left="0.98425196850393704" right="0.19685039370078741" top="0.98425196850393704" bottom="0.98425196850393704" header="0.51181102362204722" footer="0.51181102362204722"/>
      <pageSetup paperSize="9" orientation="portrait" r:id="rId32"/>
      <headerFooter alignWithMargins="0"/>
    </customSheetView>
    <customSheetView guid="{ED4B0371-D41F-44F7-B913-0618C1F5123F}" state="hidden">
      <pageMargins left="0.98425196850393704" right="0.19685039370078741" top="0.98425196850393704" bottom="0.98425196850393704" header="0.51181102362204722" footer="0.51181102362204722"/>
      <pageSetup paperSize="9" orientation="portrait" r:id="rId33"/>
      <headerFooter alignWithMargins="0"/>
    </customSheetView>
    <customSheetView guid="{46A6718E-C30C-4B05-8DBE-A7E0F3DF9FDD}" state="hidden">
      <pageMargins left="0.98425196850393704" right="0.19685039370078741" top="0.98425196850393704" bottom="0.98425196850393704" header="0.51181102362204722" footer="0.51181102362204722"/>
      <pageSetup paperSize="9" orientation="portrait" r:id="rId34"/>
      <headerFooter alignWithMargins="0"/>
    </customSheetView>
    <customSheetView guid="{891BB0D4-85C2-4E2B-99AB-8BAB272074B2}" state="hidden">
      <pageMargins left="0.98425196850393704" right="0.19685039370078741" top="0.98425196850393704" bottom="0.98425196850393704" header="0.51181102362204722" footer="0.51181102362204722"/>
      <pageSetup paperSize="9" orientation="portrait" r:id="rId35"/>
      <headerFooter alignWithMargins="0"/>
    </customSheetView>
    <customSheetView guid="{B32CA1E7-7592-422C-AD63-C120B7F1E7A4}" state="hidden">
      <pageMargins left="0.98425196850393704" right="0.19685039370078741" top="0.98425196850393704" bottom="0.98425196850393704" header="0.51181102362204722" footer="0.51181102362204722"/>
      <pageSetup paperSize="9" orientation="portrait" r:id="rId36"/>
      <headerFooter alignWithMargins="0"/>
    </customSheetView>
    <customSheetView guid="{7A6FDEF1-B726-4545-B834-5E3AFA68FC51}" showPageBreaks="1" printArea="1" state="hidden">
      <pageMargins left="0.98425196850393704" right="0.19685039370078741" top="0.98425196850393704" bottom="0.98425196850393704" header="0.51181102362204722" footer="0.51181102362204722"/>
      <pageSetup paperSize="9" orientation="portrait" r:id="rId37"/>
      <headerFooter alignWithMargins="0"/>
    </customSheetView>
    <customSheetView guid="{2AEAA59D-6E56-4D76-B2A2-0ECC0A65E6F5}" state="hidden">
      <pageMargins left="0.98425196850393704" right="0.19685039370078741" top="0.98425196850393704" bottom="0.98425196850393704" header="0.51181102362204722" footer="0.51181102362204722"/>
      <pageSetup paperSize="9" orientation="portrait" r:id="rId38"/>
      <headerFooter alignWithMargins="0"/>
    </customSheetView>
    <customSheetView guid="{880BCC24-6B79-42A5-B85C-6FCF559575F0}" showPageBreaks="1" printArea="1" state="hidden">
      <pageMargins left="0.98425196850393704" right="0.19685039370078741" top="0.98425196850393704" bottom="0.98425196850393704" header="0.51181102362204722" footer="0.51181102362204722"/>
      <pageSetup paperSize="9" orientation="portrait" r:id="rId39"/>
      <headerFooter alignWithMargins="0"/>
    </customSheetView>
    <customSheetView guid="{7A3B8195-D7A4-4CF2-978A-46239957169D}" state="hidden">
      <pageMargins left="0.98425196850393704" right="0.19685039370078741" top="0.98425196850393704" bottom="0.98425196850393704" header="0.51181102362204722" footer="0.51181102362204722"/>
      <pageSetup paperSize="9" orientation="portrait" r:id="rId40"/>
      <headerFooter alignWithMargins="0"/>
    </customSheetView>
    <customSheetView guid="{17D8509D-14AC-4E54-8540-73640C8C6AF5}" state="hidden">
      <pageMargins left="0.98425196850393704" right="0.19685039370078741" top="0.98425196850393704" bottom="0.98425196850393704" header="0.51181102362204722" footer="0.51181102362204722"/>
      <pageSetup paperSize="9" orientation="portrait" r:id="rId41"/>
      <headerFooter alignWithMargins="0"/>
    </customSheetView>
    <customSheetView guid="{E5F02E27-B62F-49CB-848F-FC6E5064E72D}" state="hidden">
      <pageMargins left="0.98425196850393704" right="0.19685039370078741" top="0.98425196850393704" bottom="0.98425196850393704" header="0.51181102362204722" footer="0.51181102362204722"/>
      <pageSetup paperSize="9" orientation="portrait" r:id="rId42"/>
      <headerFooter alignWithMargins="0"/>
    </customSheetView>
    <customSheetView guid="{9996723E-ED9B-48D0-AFE4-4DB478DD5F39}" state="hidden">
      <pageMargins left="0.98425196850393704" right="0.19685039370078741" top="0.98425196850393704" bottom="0.98425196850393704" header="0.51181102362204722" footer="0.51181102362204722"/>
      <pageSetup paperSize="9" orientation="portrait" r:id="rId43"/>
      <headerFooter alignWithMargins="0"/>
    </customSheetView>
    <customSheetView guid="{43B46A51-72F2-4877-A0CF-90094EF2B5EF}" state="hidden">
      <pageMargins left="0.98425196850393704" right="0.19685039370078741" top="0.98425196850393704" bottom="0.98425196850393704" header="0.51181102362204722" footer="0.51181102362204722"/>
      <pageSetup paperSize="9" orientation="portrait" r:id="rId44"/>
      <headerFooter alignWithMargins="0"/>
    </customSheetView>
    <customSheetView guid="{988449D5-C8F9-4973-B1CD-B93594F79FF9}" showPageBreaks="1" printArea="1" state="hidden">
      <pageMargins left="0.98425196850393704" right="0.19685039370078741" top="0.98425196850393704" bottom="0.98425196850393704" header="0.51181102362204722" footer="0.51181102362204722"/>
      <pageSetup paperSize="9" orientation="portrait" r:id="rId45"/>
      <headerFooter alignWithMargins="0"/>
    </customSheetView>
    <customSheetView guid="{D2ABA276-F307-4940-AC80-438191840046}" showPageBreaks="1" printArea="1" state="hidden">
      <pageMargins left="0.98425196850393704" right="0.19685039370078741" top="0.98425196850393704" bottom="0.98425196850393704" header="0.51181102362204722" footer="0.51181102362204722"/>
      <pageSetup paperSize="9" orientation="portrait" r:id="rId46"/>
      <headerFooter alignWithMargins="0"/>
    </customSheetView>
  </customSheetViews>
  <mergeCells count="6">
    <mergeCell ref="B20:C20"/>
    <mergeCell ref="B2:J3"/>
    <mergeCell ref="L13:T15"/>
    <mergeCell ref="B14:C14"/>
    <mergeCell ref="E14:J14"/>
    <mergeCell ref="B17:C17"/>
  </mergeCells>
  <phoneticPr fontId="3"/>
  <pageMargins left="0.98425196850393704" right="0.19685039370078741" top="0.98425196850393704" bottom="0.98425196850393704" header="0.51181102362204722" footer="0.51181102362204722"/>
  <pageSetup paperSize="9" orientation="portrait" r:id="rId47"/>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2DB1-3421-49A8-B076-DD477E792020}">
  <sheetPr codeName="Sheet46">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67</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170</v>
      </c>
      <c r="D16" s="156">
        <f t="shared" ref="D16:D27" si="0">$E$6</f>
        <v>0</v>
      </c>
      <c r="E16" s="157">
        <v>100</v>
      </c>
      <c r="F16" s="156">
        <f>(C16*D16*(185-E16)/100)</f>
        <v>0</v>
      </c>
      <c r="G16" s="158">
        <f>H16+J16</f>
        <v>28800</v>
      </c>
      <c r="H16" s="161">
        <v>28800</v>
      </c>
      <c r="I16" s="159">
        <f t="shared" ref="I16:I27" si="1">$E$10</f>
        <v>0</v>
      </c>
      <c r="J16" s="160"/>
      <c r="K16" s="156">
        <f t="shared" ref="K16:K27" si="2">$G$10</f>
        <v>0</v>
      </c>
      <c r="L16" s="156">
        <f>H16*I16+J16*K16</f>
        <v>0</v>
      </c>
      <c r="M16" s="156">
        <f>ROUNDDOWN(F16+L16,0)</f>
        <v>0</v>
      </c>
    </row>
    <row r="17" spans="2:13">
      <c r="B17" s="19" t="s">
        <v>51</v>
      </c>
      <c r="C17" s="161">
        <v>170</v>
      </c>
      <c r="D17" s="156">
        <f t="shared" si="0"/>
        <v>0</v>
      </c>
      <c r="E17" s="157">
        <v>100</v>
      </c>
      <c r="F17" s="156">
        <f t="shared" ref="F17:F27" si="3">(C17*D17*(185-E17)/100)</f>
        <v>0</v>
      </c>
      <c r="G17" s="158">
        <f t="shared" ref="G17:G27" si="4">H17+J17</f>
        <v>17400</v>
      </c>
      <c r="H17" s="160">
        <v>17400</v>
      </c>
      <c r="I17" s="159">
        <f t="shared" si="1"/>
        <v>0</v>
      </c>
      <c r="J17" s="161"/>
      <c r="K17" s="156">
        <f t="shared" si="2"/>
        <v>0</v>
      </c>
      <c r="L17" s="156">
        <f t="shared" ref="L17:L27" si="5">H17*I17+J17*K17</f>
        <v>0</v>
      </c>
      <c r="M17" s="156">
        <f t="shared" ref="M17:M27" si="6">ROUNDDOWN(F17+L17,0)</f>
        <v>0</v>
      </c>
    </row>
    <row r="18" spans="2:13">
      <c r="B18" s="19" t="s">
        <v>52</v>
      </c>
      <c r="C18" s="161">
        <v>170</v>
      </c>
      <c r="D18" s="156">
        <f t="shared" si="0"/>
        <v>0</v>
      </c>
      <c r="E18" s="157">
        <v>100</v>
      </c>
      <c r="F18" s="156">
        <f t="shared" si="3"/>
        <v>0</v>
      </c>
      <c r="G18" s="158">
        <f t="shared" si="4"/>
        <v>26300</v>
      </c>
      <c r="H18" s="161">
        <v>26300</v>
      </c>
      <c r="I18" s="159">
        <f t="shared" si="1"/>
        <v>0</v>
      </c>
      <c r="J18" s="161"/>
      <c r="K18" s="156">
        <f t="shared" si="2"/>
        <v>0</v>
      </c>
      <c r="L18" s="156">
        <f t="shared" si="5"/>
        <v>0</v>
      </c>
      <c r="M18" s="156">
        <f t="shared" si="6"/>
        <v>0</v>
      </c>
    </row>
    <row r="19" spans="2:13">
      <c r="B19" s="19" t="s">
        <v>53</v>
      </c>
      <c r="C19" s="161">
        <v>170</v>
      </c>
      <c r="D19" s="156">
        <f t="shared" si="0"/>
        <v>0</v>
      </c>
      <c r="E19" s="157">
        <v>100</v>
      </c>
      <c r="F19" s="156">
        <f t="shared" si="3"/>
        <v>0</v>
      </c>
      <c r="G19" s="158">
        <f t="shared" si="4"/>
        <v>19400</v>
      </c>
      <c r="H19" s="161"/>
      <c r="I19" s="159">
        <f t="shared" si="1"/>
        <v>0</v>
      </c>
      <c r="J19" s="161">
        <v>19400</v>
      </c>
      <c r="K19" s="156">
        <f t="shared" si="2"/>
        <v>0</v>
      </c>
      <c r="L19" s="156">
        <f t="shared" si="5"/>
        <v>0</v>
      </c>
      <c r="M19" s="156">
        <f t="shared" si="6"/>
        <v>0</v>
      </c>
    </row>
    <row r="20" spans="2:13">
      <c r="B20" s="19" t="s">
        <v>54</v>
      </c>
      <c r="C20" s="161">
        <v>170</v>
      </c>
      <c r="D20" s="156">
        <f t="shared" si="0"/>
        <v>0</v>
      </c>
      <c r="E20" s="157">
        <v>100</v>
      </c>
      <c r="F20" s="156">
        <f t="shared" si="3"/>
        <v>0</v>
      </c>
      <c r="G20" s="158">
        <f t="shared" si="4"/>
        <v>13800</v>
      </c>
      <c r="H20" s="161"/>
      <c r="I20" s="159">
        <f t="shared" si="1"/>
        <v>0</v>
      </c>
      <c r="J20" s="161">
        <v>13800</v>
      </c>
      <c r="K20" s="156">
        <f t="shared" si="2"/>
        <v>0</v>
      </c>
      <c r="L20" s="156">
        <f t="shared" si="5"/>
        <v>0</v>
      </c>
      <c r="M20" s="156">
        <f t="shared" si="6"/>
        <v>0</v>
      </c>
    </row>
    <row r="21" spans="2:13">
      <c r="B21" s="19" t="s">
        <v>198</v>
      </c>
      <c r="C21" s="161">
        <v>170</v>
      </c>
      <c r="D21" s="156">
        <f t="shared" si="0"/>
        <v>0</v>
      </c>
      <c r="E21" s="157">
        <v>100</v>
      </c>
      <c r="F21" s="156">
        <f t="shared" si="3"/>
        <v>0</v>
      </c>
      <c r="G21" s="158">
        <f t="shared" si="4"/>
        <v>16500</v>
      </c>
      <c r="H21" s="161"/>
      <c r="I21" s="159">
        <f t="shared" si="1"/>
        <v>0</v>
      </c>
      <c r="J21" s="161">
        <v>16500</v>
      </c>
      <c r="K21" s="156">
        <f t="shared" si="2"/>
        <v>0</v>
      </c>
      <c r="L21" s="156">
        <f t="shared" si="5"/>
        <v>0</v>
      </c>
      <c r="M21" s="156">
        <f t="shared" si="6"/>
        <v>0</v>
      </c>
    </row>
    <row r="22" spans="2:13">
      <c r="B22" s="19" t="s">
        <v>221</v>
      </c>
      <c r="C22" s="161">
        <v>170</v>
      </c>
      <c r="D22" s="156">
        <f t="shared" si="0"/>
        <v>0</v>
      </c>
      <c r="E22" s="157">
        <v>100</v>
      </c>
      <c r="F22" s="156">
        <f t="shared" si="3"/>
        <v>0</v>
      </c>
      <c r="G22" s="158">
        <f t="shared" si="4"/>
        <v>22800</v>
      </c>
      <c r="H22" s="161"/>
      <c r="I22" s="159">
        <f t="shared" si="1"/>
        <v>0</v>
      </c>
      <c r="J22" s="161">
        <v>22800</v>
      </c>
      <c r="K22" s="156">
        <f t="shared" si="2"/>
        <v>0</v>
      </c>
      <c r="L22" s="156">
        <f t="shared" si="5"/>
        <v>0</v>
      </c>
      <c r="M22" s="156">
        <f t="shared" si="6"/>
        <v>0</v>
      </c>
    </row>
    <row r="23" spans="2:13">
      <c r="B23" s="19" t="s">
        <v>46</v>
      </c>
      <c r="C23" s="161">
        <v>170</v>
      </c>
      <c r="D23" s="156">
        <f t="shared" si="0"/>
        <v>0</v>
      </c>
      <c r="E23" s="157">
        <v>100</v>
      </c>
      <c r="F23" s="156">
        <f t="shared" si="3"/>
        <v>0</v>
      </c>
      <c r="G23" s="158">
        <f t="shared" si="4"/>
        <v>18200</v>
      </c>
      <c r="H23" s="161"/>
      <c r="I23" s="159">
        <f t="shared" si="1"/>
        <v>0</v>
      </c>
      <c r="J23" s="161">
        <v>18200</v>
      </c>
      <c r="K23" s="156">
        <f t="shared" si="2"/>
        <v>0</v>
      </c>
      <c r="L23" s="156">
        <f t="shared" si="5"/>
        <v>0</v>
      </c>
      <c r="M23" s="156">
        <f t="shared" si="6"/>
        <v>0</v>
      </c>
    </row>
    <row r="24" spans="2:13">
      <c r="B24" s="19" t="s">
        <v>47</v>
      </c>
      <c r="C24" s="161">
        <v>170</v>
      </c>
      <c r="D24" s="156">
        <f t="shared" si="0"/>
        <v>0</v>
      </c>
      <c r="E24" s="157">
        <v>100</v>
      </c>
      <c r="F24" s="156">
        <f t="shared" si="3"/>
        <v>0</v>
      </c>
      <c r="G24" s="158">
        <f t="shared" si="4"/>
        <v>14200</v>
      </c>
      <c r="H24" s="161"/>
      <c r="I24" s="159">
        <f t="shared" si="1"/>
        <v>0</v>
      </c>
      <c r="J24" s="161">
        <v>14200</v>
      </c>
      <c r="K24" s="156">
        <f t="shared" si="2"/>
        <v>0</v>
      </c>
      <c r="L24" s="156">
        <f t="shared" si="5"/>
        <v>0</v>
      </c>
      <c r="M24" s="156">
        <f t="shared" si="6"/>
        <v>0</v>
      </c>
    </row>
    <row r="25" spans="2:13">
      <c r="B25" s="19" t="s">
        <v>48</v>
      </c>
      <c r="C25" s="161">
        <v>170</v>
      </c>
      <c r="D25" s="156">
        <f t="shared" si="0"/>
        <v>0</v>
      </c>
      <c r="E25" s="157">
        <v>100</v>
      </c>
      <c r="F25" s="156">
        <f t="shared" si="3"/>
        <v>0</v>
      </c>
      <c r="G25" s="158">
        <f t="shared" si="4"/>
        <v>12500</v>
      </c>
      <c r="H25" s="160"/>
      <c r="I25" s="159">
        <f t="shared" si="1"/>
        <v>0</v>
      </c>
      <c r="J25" s="160">
        <v>12500</v>
      </c>
      <c r="K25" s="159">
        <f t="shared" si="2"/>
        <v>0</v>
      </c>
      <c r="L25" s="156">
        <f t="shared" si="5"/>
        <v>0</v>
      </c>
      <c r="M25" s="156">
        <f t="shared" si="6"/>
        <v>0</v>
      </c>
    </row>
    <row r="26" spans="2:13">
      <c r="B26" s="18" t="s">
        <v>49</v>
      </c>
      <c r="C26" s="161">
        <v>170</v>
      </c>
      <c r="D26" s="156">
        <f t="shared" si="0"/>
        <v>0</v>
      </c>
      <c r="E26" s="158">
        <v>100</v>
      </c>
      <c r="F26" s="156">
        <f t="shared" si="3"/>
        <v>0</v>
      </c>
      <c r="G26" s="158">
        <f t="shared" si="4"/>
        <v>13500</v>
      </c>
      <c r="H26" s="161"/>
      <c r="I26" s="156">
        <f t="shared" si="1"/>
        <v>0</v>
      </c>
      <c r="J26" s="161">
        <v>13500</v>
      </c>
      <c r="K26" s="156">
        <f t="shared" si="2"/>
        <v>0</v>
      </c>
      <c r="L26" s="156">
        <f t="shared" si="5"/>
        <v>0</v>
      </c>
      <c r="M26" s="156">
        <f t="shared" si="6"/>
        <v>0</v>
      </c>
    </row>
    <row r="27" spans="2:13" ht="14.25" thickBot="1">
      <c r="B27" s="19" t="s">
        <v>50</v>
      </c>
      <c r="C27" s="161">
        <v>170</v>
      </c>
      <c r="D27" s="156">
        <f t="shared" si="0"/>
        <v>0</v>
      </c>
      <c r="E27" s="157">
        <v>100</v>
      </c>
      <c r="F27" s="156">
        <f t="shared" si="3"/>
        <v>0</v>
      </c>
      <c r="G27" s="158">
        <f t="shared" si="4"/>
        <v>18400</v>
      </c>
      <c r="H27" s="161"/>
      <c r="I27" s="159">
        <f t="shared" si="1"/>
        <v>0</v>
      </c>
      <c r="J27" s="160">
        <v>18400</v>
      </c>
      <c r="K27" s="156">
        <f t="shared" si="2"/>
        <v>0</v>
      </c>
      <c r="L27" s="156">
        <f t="shared" si="5"/>
        <v>0</v>
      </c>
      <c r="M27" s="156">
        <f t="shared" si="6"/>
        <v>0</v>
      </c>
    </row>
    <row r="28" spans="2:13" ht="14.25" thickBot="1">
      <c r="B28" s="20" t="s">
        <v>38</v>
      </c>
      <c r="C28" s="168"/>
      <c r="D28" s="168"/>
      <c r="E28" s="169"/>
      <c r="F28" s="21"/>
      <c r="G28" s="4">
        <f>SUM(G16:G27)</f>
        <v>221800</v>
      </c>
      <c r="H28" s="4">
        <f>SUM(H16:H27)</f>
        <v>72500</v>
      </c>
      <c r="I28" s="4"/>
      <c r="J28" s="4">
        <f>SUM(J16:J27)</f>
        <v>149300</v>
      </c>
      <c r="K28" s="4"/>
      <c r="L28" s="4">
        <f>SUM(L16:L27)</f>
        <v>0</v>
      </c>
      <c r="M28" s="4">
        <f>SUM(M16:M27)</f>
        <v>0</v>
      </c>
    </row>
    <row r="29" spans="2:13" hidden="1">
      <c r="B29" s="24"/>
      <c r="C29" s="66">
        <f>MAX(C21:C27)</f>
        <v>170</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34</v>
      </c>
      <c r="B35" s="51" t="str">
        <f>B3</f>
        <v>牛津高等学校</v>
      </c>
      <c r="C35" s="54">
        <f>MAX(C26:C27)</f>
        <v>170</v>
      </c>
      <c r="D35" s="55">
        <f>MAX(D26:D27)</f>
        <v>0</v>
      </c>
      <c r="E35" s="54">
        <f>MAX(E26:E27)</f>
        <v>100</v>
      </c>
      <c r="F35" s="56">
        <f>C35*D35*(185-E35)/100*12</f>
        <v>0</v>
      </c>
      <c r="G35" s="57">
        <f>G28</f>
        <v>221800</v>
      </c>
      <c r="H35" s="57">
        <f>H28</f>
        <v>72500</v>
      </c>
      <c r="I35" s="55">
        <f>MAX(I26:I27)</f>
        <v>0</v>
      </c>
      <c r="J35" s="57">
        <f>J28</f>
        <v>149300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D3" sqref="D3"/>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1A3C0-94AA-4F70-8A00-19C16A57640C}">
  <sheetPr codeName="Sheet32">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128</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171</v>
      </c>
      <c r="D16" s="156">
        <f t="shared" ref="D16:D27" si="0">$E$6</f>
        <v>0</v>
      </c>
      <c r="E16" s="157">
        <v>100</v>
      </c>
      <c r="F16" s="156">
        <f>(C16*D16*(185-E16)/100)</f>
        <v>0</v>
      </c>
      <c r="G16" s="158">
        <f>H16+J16</f>
        <v>41500</v>
      </c>
      <c r="H16" s="161">
        <v>41500</v>
      </c>
      <c r="I16" s="159">
        <f t="shared" ref="I16:I27" si="1">$E$10</f>
        <v>0</v>
      </c>
      <c r="J16" s="160"/>
      <c r="K16" s="156">
        <f t="shared" ref="K16:K27" si="2">$G$10</f>
        <v>0</v>
      </c>
      <c r="L16" s="156">
        <f>H16*I16+J16*K16</f>
        <v>0</v>
      </c>
      <c r="M16" s="156">
        <f>ROUNDDOWN(F16+L16,0)</f>
        <v>0</v>
      </c>
    </row>
    <row r="17" spans="2:13">
      <c r="B17" s="19" t="s">
        <v>51</v>
      </c>
      <c r="C17" s="161">
        <v>171</v>
      </c>
      <c r="D17" s="156">
        <f t="shared" si="0"/>
        <v>0</v>
      </c>
      <c r="E17" s="157">
        <v>100</v>
      </c>
      <c r="F17" s="156">
        <f t="shared" ref="F17:F27" si="3">(C17*D17*(185-E17)/100)</f>
        <v>0</v>
      </c>
      <c r="G17" s="158">
        <f t="shared" ref="G17:G27" si="4">H17+J17</f>
        <v>33500</v>
      </c>
      <c r="H17" s="160">
        <v>33500</v>
      </c>
      <c r="I17" s="159">
        <f t="shared" si="1"/>
        <v>0</v>
      </c>
      <c r="J17" s="161"/>
      <c r="K17" s="156">
        <f t="shared" si="2"/>
        <v>0</v>
      </c>
      <c r="L17" s="156">
        <f t="shared" ref="L17:L27" si="5">H17*I17+J17*K17</f>
        <v>0</v>
      </c>
      <c r="M17" s="156">
        <f t="shared" ref="M17:M27" si="6">ROUNDDOWN(F17+L17,0)</f>
        <v>0</v>
      </c>
    </row>
    <row r="18" spans="2:13">
      <c r="B18" s="19" t="s">
        <v>52</v>
      </c>
      <c r="C18" s="161">
        <v>171</v>
      </c>
      <c r="D18" s="156">
        <f t="shared" si="0"/>
        <v>0</v>
      </c>
      <c r="E18" s="157">
        <v>100</v>
      </c>
      <c r="F18" s="156">
        <f t="shared" si="3"/>
        <v>0</v>
      </c>
      <c r="G18" s="158">
        <f t="shared" si="4"/>
        <v>40200</v>
      </c>
      <c r="H18" s="161">
        <v>40200</v>
      </c>
      <c r="I18" s="159">
        <f t="shared" si="1"/>
        <v>0</v>
      </c>
      <c r="J18" s="161"/>
      <c r="K18" s="156">
        <f t="shared" si="2"/>
        <v>0</v>
      </c>
      <c r="L18" s="156">
        <f t="shared" si="5"/>
        <v>0</v>
      </c>
      <c r="M18" s="156">
        <f t="shared" si="6"/>
        <v>0</v>
      </c>
    </row>
    <row r="19" spans="2:13">
      <c r="B19" s="19" t="s">
        <v>53</v>
      </c>
      <c r="C19" s="161">
        <v>171</v>
      </c>
      <c r="D19" s="156">
        <f t="shared" si="0"/>
        <v>0</v>
      </c>
      <c r="E19" s="157">
        <v>100</v>
      </c>
      <c r="F19" s="156">
        <f t="shared" si="3"/>
        <v>0</v>
      </c>
      <c r="G19" s="158">
        <f t="shared" si="4"/>
        <v>29700</v>
      </c>
      <c r="H19" s="161"/>
      <c r="I19" s="159">
        <f t="shared" si="1"/>
        <v>0</v>
      </c>
      <c r="J19" s="161">
        <v>29700</v>
      </c>
      <c r="K19" s="156">
        <f t="shared" si="2"/>
        <v>0</v>
      </c>
      <c r="L19" s="156">
        <f t="shared" si="5"/>
        <v>0</v>
      </c>
      <c r="M19" s="156">
        <f t="shared" si="6"/>
        <v>0</v>
      </c>
    </row>
    <row r="20" spans="2:13">
      <c r="B20" s="19" t="s">
        <v>54</v>
      </c>
      <c r="C20" s="161">
        <v>171</v>
      </c>
      <c r="D20" s="156">
        <f t="shared" si="0"/>
        <v>0</v>
      </c>
      <c r="E20" s="157">
        <v>100</v>
      </c>
      <c r="F20" s="156">
        <f t="shared" si="3"/>
        <v>0</v>
      </c>
      <c r="G20" s="158">
        <f t="shared" si="4"/>
        <v>20100</v>
      </c>
      <c r="H20" s="161"/>
      <c r="I20" s="159">
        <f t="shared" si="1"/>
        <v>0</v>
      </c>
      <c r="J20" s="161">
        <v>20100</v>
      </c>
      <c r="K20" s="156">
        <f t="shared" si="2"/>
        <v>0</v>
      </c>
      <c r="L20" s="156">
        <f t="shared" si="5"/>
        <v>0</v>
      </c>
      <c r="M20" s="156">
        <f t="shared" si="6"/>
        <v>0</v>
      </c>
    </row>
    <row r="21" spans="2:13">
      <c r="B21" s="19" t="s">
        <v>198</v>
      </c>
      <c r="C21" s="161">
        <v>171</v>
      </c>
      <c r="D21" s="156">
        <f t="shared" si="0"/>
        <v>0</v>
      </c>
      <c r="E21" s="157">
        <v>100</v>
      </c>
      <c r="F21" s="156">
        <f t="shared" si="3"/>
        <v>0</v>
      </c>
      <c r="G21" s="158">
        <f t="shared" si="4"/>
        <v>22000</v>
      </c>
      <c r="H21" s="161"/>
      <c r="I21" s="159">
        <f t="shared" si="1"/>
        <v>0</v>
      </c>
      <c r="J21" s="161">
        <v>22000</v>
      </c>
      <c r="K21" s="156">
        <f t="shared" si="2"/>
        <v>0</v>
      </c>
      <c r="L21" s="156">
        <f t="shared" si="5"/>
        <v>0</v>
      </c>
      <c r="M21" s="156">
        <f t="shared" si="6"/>
        <v>0</v>
      </c>
    </row>
    <row r="22" spans="2:13">
      <c r="B22" s="19" t="s">
        <v>221</v>
      </c>
      <c r="C22" s="161">
        <v>171</v>
      </c>
      <c r="D22" s="156">
        <f t="shared" si="0"/>
        <v>0</v>
      </c>
      <c r="E22" s="157">
        <v>100</v>
      </c>
      <c r="F22" s="156">
        <f t="shared" si="3"/>
        <v>0</v>
      </c>
      <c r="G22" s="158">
        <f t="shared" si="4"/>
        <v>29100</v>
      </c>
      <c r="H22" s="161"/>
      <c r="I22" s="159">
        <f t="shared" si="1"/>
        <v>0</v>
      </c>
      <c r="J22" s="161">
        <v>29100</v>
      </c>
      <c r="K22" s="156">
        <f t="shared" si="2"/>
        <v>0</v>
      </c>
      <c r="L22" s="156">
        <f t="shared" si="5"/>
        <v>0</v>
      </c>
      <c r="M22" s="156">
        <f t="shared" si="6"/>
        <v>0</v>
      </c>
    </row>
    <row r="23" spans="2:13">
      <c r="B23" s="19" t="s">
        <v>46</v>
      </c>
      <c r="C23" s="161">
        <v>171</v>
      </c>
      <c r="D23" s="156">
        <f t="shared" si="0"/>
        <v>0</v>
      </c>
      <c r="E23" s="157">
        <v>100</v>
      </c>
      <c r="F23" s="156">
        <f t="shared" si="3"/>
        <v>0</v>
      </c>
      <c r="G23" s="158">
        <f t="shared" si="4"/>
        <v>25700</v>
      </c>
      <c r="H23" s="161"/>
      <c r="I23" s="159">
        <f t="shared" si="1"/>
        <v>0</v>
      </c>
      <c r="J23" s="161">
        <v>25700</v>
      </c>
      <c r="K23" s="156">
        <f t="shared" si="2"/>
        <v>0</v>
      </c>
      <c r="L23" s="156">
        <f t="shared" si="5"/>
        <v>0</v>
      </c>
      <c r="M23" s="156">
        <f t="shared" si="6"/>
        <v>0</v>
      </c>
    </row>
    <row r="24" spans="2:13">
      <c r="B24" s="19" t="s">
        <v>47</v>
      </c>
      <c r="C24" s="161">
        <v>171</v>
      </c>
      <c r="D24" s="156">
        <f t="shared" si="0"/>
        <v>0</v>
      </c>
      <c r="E24" s="157">
        <v>100</v>
      </c>
      <c r="F24" s="156">
        <f t="shared" si="3"/>
        <v>0</v>
      </c>
      <c r="G24" s="158">
        <f t="shared" si="4"/>
        <v>22100</v>
      </c>
      <c r="H24" s="161"/>
      <c r="I24" s="159">
        <f t="shared" si="1"/>
        <v>0</v>
      </c>
      <c r="J24" s="161">
        <v>22100</v>
      </c>
      <c r="K24" s="156">
        <f t="shared" si="2"/>
        <v>0</v>
      </c>
      <c r="L24" s="156">
        <f t="shared" si="5"/>
        <v>0</v>
      </c>
      <c r="M24" s="156">
        <f t="shared" si="6"/>
        <v>0</v>
      </c>
    </row>
    <row r="25" spans="2:13">
      <c r="B25" s="19" t="s">
        <v>48</v>
      </c>
      <c r="C25" s="161">
        <v>171</v>
      </c>
      <c r="D25" s="156">
        <f t="shared" si="0"/>
        <v>0</v>
      </c>
      <c r="E25" s="157">
        <v>100</v>
      </c>
      <c r="F25" s="156">
        <f t="shared" si="3"/>
        <v>0</v>
      </c>
      <c r="G25" s="158">
        <f t="shared" si="4"/>
        <v>21000</v>
      </c>
      <c r="H25" s="160"/>
      <c r="I25" s="159">
        <f t="shared" si="1"/>
        <v>0</v>
      </c>
      <c r="J25" s="160">
        <v>21000</v>
      </c>
      <c r="K25" s="159">
        <f t="shared" si="2"/>
        <v>0</v>
      </c>
      <c r="L25" s="156">
        <f t="shared" si="5"/>
        <v>0</v>
      </c>
      <c r="M25" s="156">
        <f t="shared" si="6"/>
        <v>0</v>
      </c>
    </row>
    <row r="26" spans="2:13">
      <c r="B26" s="19" t="s">
        <v>49</v>
      </c>
      <c r="C26" s="161">
        <v>171</v>
      </c>
      <c r="D26" s="156">
        <f t="shared" si="0"/>
        <v>0</v>
      </c>
      <c r="E26" s="158">
        <v>100</v>
      </c>
      <c r="F26" s="156">
        <f t="shared" si="3"/>
        <v>0</v>
      </c>
      <c r="G26" s="158">
        <f t="shared" si="4"/>
        <v>22400</v>
      </c>
      <c r="H26" s="161"/>
      <c r="I26" s="156">
        <f t="shared" si="1"/>
        <v>0</v>
      </c>
      <c r="J26" s="161">
        <v>22400</v>
      </c>
      <c r="K26" s="156">
        <f t="shared" si="2"/>
        <v>0</v>
      </c>
      <c r="L26" s="156">
        <f t="shared" si="5"/>
        <v>0</v>
      </c>
      <c r="M26" s="156">
        <f t="shared" si="6"/>
        <v>0</v>
      </c>
    </row>
    <row r="27" spans="2:13" ht="14.25" thickBot="1">
      <c r="B27" s="19" t="s">
        <v>50</v>
      </c>
      <c r="C27" s="161">
        <v>171</v>
      </c>
      <c r="D27" s="156">
        <f t="shared" si="0"/>
        <v>0</v>
      </c>
      <c r="E27" s="157">
        <v>100</v>
      </c>
      <c r="F27" s="156">
        <f t="shared" si="3"/>
        <v>0</v>
      </c>
      <c r="G27" s="158">
        <f t="shared" si="4"/>
        <v>28400</v>
      </c>
      <c r="H27" s="161"/>
      <c r="I27" s="159">
        <f t="shared" si="1"/>
        <v>0</v>
      </c>
      <c r="J27" s="160">
        <v>28400</v>
      </c>
      <c r="K27" s="156">
        <f t="shared" si="2"/>
        <v>0</v>
      </c>
      <c r="L27" s="156">
        <f t="shared" si="5"/>
        <v>0</v>
      </c>
      <c r="M27" s="156">
        <f t="shared" si="6"/>
        <v>0</v>
      </c>
    </row>
    <row r="28" spans="2:13" ht="14.25" thickBot="1">
      <c r="B28" s="20" t="s">
        <v>38</v>
      </c>
      <c r="C28" s="168"/>
      <c r="D28" s="168"/>
      <c r="E28" s="169"/>
      <c r="F28" s="21"/>
      <c r="G28" s="4">
        <f>SUM(G16:G27)</f>
        <v>335700</v>
      </c>
      <c r="H28" s="4">
        <f>SUM(H16:H27)</f>
        <v>115200</v>
      </c>
      <c r="I28" s="4"/>
      <c r="J28" s="4">
        <f>SUM(J16:J27)</f>
        <v>220500</v>
      </c>
      <c r="K28" s="4"/>
      <c r="L28" s="4">
        <f>SUM(L16:L27)</f>
        <v>0</v>
      </c>
      <c r="M28" s="4">
        <f>SUM(M16:M27)</f>
        <v>0</v>
      </c>
    </row>
    <row r="29" spans="2:13" hidden="1">
      <c r="B29" s="24"/>
      <c r="C29" s="66">
        <f>MAX(C21:C27)</f>
        <v>171</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神埼清明高等学校</v>
      </c>
      <c r="C35" s="54">
        <f>MAX(C26:C27)</f>
        <v>171</v>
      </c>
      <c r="D35" s="55">
        <f>MAX(D26:D27)</f>
        <v>0</v>
      </c>
      <c r="E35" s="54">
        <f>MAX(E26:E27)</f>
        <v>100</v>
      </c>
      <c r="F35" s="56">
        <f>C35*D35*(185-E35)/100*12</f>
        <v>0</v>
      </c>
      <c r="G35" s="57">
        <f>G28</f>
        <v>335700</v>
      </c>
      <c r="H35" s="57">
        <f>H28</f>
        <v>115200</v>
      </c>
      <c r="I35" s="55">
        <f>MAX(I26:I27)</f>
        <v>0</v>
      </c>
      <c r="J35" s="57">
        <f>J28</f>
        <v>220500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3501-C202-49A7-AF2C-2DFD78D72E2F}">
  <sheetPr codeName="Sheet33">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129</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182</v>
      </c>
      <c r="D16" s="156">
        <f t="shared" ref="D16:D27" si="0">$E$6</f>
        <v>0</v>
      </c>
      <c r="E16" s="157">
        <v>100</v>
      </c>
      <c r="F16" s="156">
        <f>(C16*D16*(185-E16)/100)</f>
        <v>0</v>
      </c>
      <c r="G16" s="158">
        <f>H16+J16</f>
        <v>37100</v>
      </c>
      <c r="H16" s="161">
        <v>37100</v>
      </c>
      <c r="I16" s="159">
        <f t="shared" ref="I16:I27" si="1">$E$10</f>
        <v>0</v>
      </c>
      <c r="J16" s="160"/>
      <c r="K16" s="156">
        <f t="shared" ref="K16:K27" si="2">$G$10</f>
        <v>0</v>
      </c>
      <c r="L16" s="156">
        <f>H16*I16+J16*K16</f>
        <v>0</v>
      </c>
      <c r="M16" s="156">
        <f>ROUNDDOWN(F16+L16,0)</f>
        <v>0</v>
      </c>
    </row>
    <row r="17" spans="2:13">
      <c r="B17" s="19" t="s">
        <v>51</v>
      </c>
      <c r="C17" s="161">
        <v>182</v>
      </c>
      <c r="D17" s="156">
        <f t="shared" si="0"/>
        <v>0</v>
      </c>
      <c r="E17" s="157">
        <v>100</v>
      </c>
      <c r="F17" s="156">
        <f t="shared" ref="F17:F27" si="3">(C17*D17*(185-E17)/100)</f>
        <v>0</v>
      </c>
      <c r="G17" s="158">
        <f t="shared" ref="G17:G27" si="4">H17+J17</f>
        <v>27700</v>
      </c>
      <c r="H17" s="161">
        <v>27700</v>
      </c>
      <c r="I17" s="159">
        <f t="shared" si="1"/>
        <v>0</v>
      </c>
      <c r="J17" s="161"/>
      <c r="K17" s="156">
        <f t="shared" si="2"/>
        <v>0</v>
      </c>
      <c r="L17" s="156">
        <f t="shared" ref="L17:L27" si="5">H17*I17+J17*K17</f>
        <v>0</v>
      </c>
      <c r="M17" s="156">
        <f t="shared" ref="M17:M27" si="6">ROUNDDOWN(F17+L17,0)</f>
        <v>0</v>
      </c>
    </row>
    <row r="18" spans="2:13">
      <c r="B18" s="19" t="s">
        <v>52</v>
      </c>
      <c r="C18" s="161">
        <v>182</v>
      </c>
      <c r="D18" s="156">
        <f t="shared" si="0"/>
        <v>0</v>
      </c>
      <c r="E18" s="157">
        <v>100</v>
      </c>
      <c r="F18" s="156">
        <f t="shared" si="3"/>
        <v>0</v>
      </c>
      <c r="G18" s="158">
        <f t="shared" si="4"/>
        <v>34200</v>
      </c>
      <c r="H18" s="161">
        <v>34200</v>
      </c>
      <c r="I18" s="159">
        <f t="shared" si="1"/>
        <v>0</v>
      </c>
      <c r="J18" s="161"/>
      <c r="K18" s="156">
        <f t="shared" si="2"/>
        <v>0</v>
      </c>
      <c r="L18" s="156">
        <f t="shared" si="5"/>
        <v>0</v>
      </c>
      <c r="M18" s="156">
        <f t="shared" si="6"/>
        <v>0</v>
      </c>
    </row>
    <row r="19" spans="2:13">
      <c r="B19" s="19" t="s">
        <v>53</v>
      </c>
      <c r="C19" s="161">
        <v>182</v>
      </c>
      <c r="D19" s="156">
        <f t="shared" si="0"/>
        <v>0</v>
      </c>
      <c r="E19" s="157">
        <v>100</v>
      </c>
      <c r="F19" s="156">
        <f t="shared" si="3"/>
        <v>0</v>
      </c>
      <c r="G19" s="158">
        <f t="shared" si="4"/>
        <v>25500</v>
      </c>
      <c r="H19" s="161"/>
      <c r="I19" s="159">
        <f t="shared" si="1"/>
        <v>0</v>
      </c>
      <c r="J19" s="161">
        <v>25500</v>
      </c>
      <c r="K19" s="156">
        <f t="shared" si="2"/>
        <v>0</v>
      </c>
      <c r="L19" s="156">
        <f t="shared" si="5"/>
        <v>0</v>
      </c>
      <c r="M19" s="156">
        <f t="shared" si="6"/>
        <v>0</v>
      </c>
    </row>
    <row r="20" spans="2:13">
      <c r="B20" s="19" t="s">
        <v>54</v>
      </c>
      <c r="C20" s="161">
        <v>182</v>
      </c>
      <c r="D20" s="156">
        <f t="shared" si="0"/>
        <v>0</v>
      </c>
      <c r="E20" s="157">
        <v>100</v>
      </c>
      <c r="F20" s="156">
        <f t="shared" si="3"/>
        <v>0</v>
      </c>
      <c r="G20" s="158">
        <f t="shared" si="4"/>
        <v>22100</v>
      </c>
      <c r="H20" s="161"/>
      <c r="I20" s="159">
        <f t="shared" si="1"/>
        <v>0</v>
      </c>
      <c r="J20" s="161">
        <v>22100</v>
      </c>
      <c r="K20" s="156">
        <f t="shared" si="2"/>
        <v>0</v>
      </c>
      <c r="L20" s="156">
        <f t="shared" si="5"/>
        <v>0</v>
      </c>
      <c r="M20" s="156">
        <f t="shared" si="6"/>
        <v>0</v>
      </c>
    </row>
    <row r="21" spans="2:13">
      <c r="B21" s="19" t="s">
        <v>198</v>
      </c>
      <c r="C21" s="161">
        <v>182</v>
      </c>
      <c r="D21" s="156">
        <f t="shared" si="0"/>
        <v>0</v>
      </c>
      <c r="E21" s="157">
        <v>100</v>
      </c>
      <c r="F21" s="156">
        <f t="shared" si="3"/>
        <v>0</v>
      </c>
      <c r="G21" s="158">
        <f t="shared" si="4"/>
        <v>27300</v>
      </c>
      <c r="H21" s="161"/>
      <c r="I21" s="159">
        <f t="shared" si="1"/>
        <v>0</v>
      </c>
      <c r="J21" s="161">
        <v>27300</v>
      </c>
      <c r="K21" s="156">
        <f t="shared" si="2"/>
        <v>0</v>
      </c>
      <c r="L21" s="156">
        <f t="shared" si="5"/>
        <v>0</v>
      </c>
      <c r="M21" s="156">
        <f t="shared" si="6"/>
        <v>0</v>
      </c>
    </row>
    <row r="22" spans="2:13">
      <c r="B22" s="19" t="s">
        <v>221</v>
      </c>
      <c r="C22" s="161">
        <v>182</v>
      </c>
      <c r="D22" s="156">
        <f t="shared" si="0"/>
        <v>0</v>
      </c>
      <c r="E22" s="157">
        <v>100</v>
      </c>
      <c r="F22" s="156">
        <f t="shared" si="3"/>
        <v>0</v>
      </c>
      <c r="G22" s="158">
        <f t="shared" si="4"/>
        <v>30600</v>
      </c>
      <c r="H22" s="161"/>
      <c r="I22" s="159">
        <f t="shared" si="1"/>
        <v>0</v>
      </c>
      <c r="J22" s="161">
        <v>30600</v>
      </c>
      <c r="K22" s="156">
        <f t="shared" si="2"/>
        <v>0</v>
      </c>
      <c r="L22" s="156">
        <f t="shared" si="5"/>
        <v>0</v>
      </c>
      <c r="M22" s="156">
        <f t="shared" si="6"/>
        <v>0</v>
      </c>
    </row>
    <row r="23" spans="2:13">
      <c r="B23" s="19" t="s">
        <v>46</v>
      </c>
      <c r="C23" s="161">
        <v>182</v>
      </c>
      <c r="D23" s="156">
        <f t="shared" si="0"/>
        <v>0</v>
      </c>
      <c r="E23" s="157">
        <v>100</v>
      </c>
      <c r="F23" s="156">
        <f t="shared" si="3"/>
        <v>0</v>
      </c>
      <c r="G23" s="158">
        <f t="shared" si="4"/>
        <v>25800</v>
      </c>
      <c r="H23" s="161"/>
      <c r="I23" s="159">
        <f t="shared" si="1"/>
        <v>0</v>
      </c>
      <c r="J23" s="161">
        <v>25800</v>
      </c>
      <c r="K23" s="156">
        <f t="shared" si="2"/>
        <v>0</v>
      </c>
      <c r="L23" s="156">
        <f t="shared" si="5"/>
        <v>0</v>
      </c>
      <c r="M23" s="156">
        <f t="shared" si="6"/>
        <v>0</v>
      </c>
    </row>
    <row r="24" spans="2:13">
      <c r="B24" s="19" t="s">
        <v>47</v>
      </c>
      <c r="C24" s="161">
        <v>182</v>
      </c>
      <c r="D24" s="156">
        <f t="shared" si="0"/>
        <v>0</v>
      </c>
      <c r="E24" s="157">
        <v>100</v>
      </c>
      <c r="F24" s="156">
        <f t="shared" si="3"/>
        <v>0</v>
      </c>
      <c r="G24" s="158">
        <f t="shared" si="4"/>
        <v>21200</v>
      </c>
      <c r="H24" s="161"/>
      <c r="I24" s="159">
        <f t="shared" si="1"/>
        <v>0</v>
      </c>
      <c r="J24" s="161">
        <v>21200</v>
      </c>
      <c r="K24" s="156">
        <f t="shared" si="2"/>
        <v>0</v>
      </c>
      <c r="L24" s="156">
        <f t="shared" si="5"/>
        <v>0</v>
      </c>
      <c r="M24" s="156">
        <f t="shared" si="6"/>
        <v>0</v>
      </c>
    </row>
    <row r="25" spans="2:13">
      <c r="B25" s="19" t="s">
        <v>48</v>
      </c>
      <c r="C25" s="161">
        <v>182</v>
      </c>
      <c r="D25" s="156">
        <f t="shared" si="0"/>
        <v>0</v>
      </c>
      <c r="E25" s="157">
        <v>100</v>
      </c>
      <c r="F25" s="156">
        <f t="shared" si="3"/>
        <v>0</v>
      </c>
      <c r="G25" s="158">
        <f t="shared" si="4"/>
        <v>18200</v>
      </c>
      <c r="H25" s="161"/>
      <c r="I25" s="159">
        <f t="shared" si="1"/>
        <v>0</v>
      </c>
      <c r="J25" s="160">
        <v>18200</v>
      </c>
      <c r="K25" s="159">
        <f t="shared" si="2"/>
        <v>0</v>
      </c>
      <c r="L25" s="156">
        <f t="shared" si="5"/>
        <v>0</v>
      </c>
      <c r="M25" s="156">
        <f t="shared" si="6"/>
        <v>0</v>
      </c>
    </row>
    <row r="26" spans="2:13">
      <c r="B26" s="19" t="s">
        <v>49</v>
      </c>
      <c r="C26" s="161">
        <v>182</v>
      </c>
      <c r="D26" s="156">
        <f t="shared" si="0"/>
        <v>0</v>
      </c>
      <c r="E26" s="158">
        <v>100</v>
      </c>
      <c r="F26" s="156">
        <f t="shared" si="3"/>
        <v>0</v>
      </c>
      <c r="G26" s="158">
        <f t="shared" si="4"/>
        <v>19000</v>
      </c>
      <c r="H26" s="161"/>
      <c r="I26" s="156">
        <f t="shared" si="1"/>
        <v>0</v>
      </c>
      <c r="J26" s="161">
        <v>19000</v>
      </c>
      <c r="K26" s="156">
        <f t="shared" si="2"/>
        <v>0</v>
      </c>
      <c r="L26" s="156">
        <f t="shared" si="5"/>
        <v>0</v>
      </c>
      <c r="M26" s="156">
        <f t="shared" si="6"/>
        <v>0</v>
      </c>
    </row>
    <row r="27" spans="2:13" ht="14.25" thickBot="1">
      <c r="B27" s="19" t="s">
        <v>50</v>
      </c>
      <c r="C27" s="161">
        <v>182</v>
      </c>
      <c r="D27" s="156">
        <f t="shared" si="0"/>
        <v>0</v>
      </c>
      <c r="E27" s="157">
        <v>100</v>
      </c>
      <c r="F27" s="156">
        <f t="shared" si="3"/>
        <v>0</v>
      </c>
      <c r="G27" s="158">
        <f t="shared" si="4"/>
        <v>24500</v>
      </c>
      <c r="H27" s="161"/>
      <c r="I27" s="159">
        <f t="shared" si="1"/>
        <v>0</v>
      </c>
      <c r="J27" s="160">
        <v>24500</v>
      </c>
      <c r="K27" s="156">
        <f t="shared" si="2"/>
        <v>0</v>
      </c>
      <c r="L27" s="156">
        <f t="shared" si="5"/>
        <v>0</v>
      </c>
      <c r="M27" s="156">
        <f t="shared" si="6"/>
        <v>0</v>
      </c>
    </row>
    <row r="28" spans="2:13" ht="14.25" thickBot="1">
      <c r="B28" s="20" t="s">
        <v>38</v>
      </c>
      <c r="C28" s="168"/>
      <c r="D28" s="168"/>
      <c r="E28" s="169"/>
      <c r="F28" s="21"/>
      <c r="G28" s="4">
        <f>SUM(G16:G27)</f>
        <v>313200</v>
      </c>
      <c r="H28" s="4">
        <f>SUM(H16:H27)</f>
        <v>99000</v>
      </c>
      <c r="I28" s="4"/>
      <c r="J28" s="4">
        <f>SUM(J16:J27)</f>
        <v>214200</v>
      </c>
      <c r="K28" s="4"/>
      <c r="L28" s="4">
        <f>SUM(L16:L27)</f>
        <v>0</v>
      </c>
      <c r="M28" s="4">
        <f>SUM(M16:M27)</f>
        <v>0</v>
      </c>
    </row>
    <row r="29" spans="2:13" hidden="1">
      <c r="B29" s="24"/>
      <c r="C29" s="66">
        <f>MAX(C21:C27)</f>
        <v>182</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多久高等学校</v>
      </c>
      <c r="C35" s="54">
        <f>MAX(C26:C27)</f>
        <v>182</v>
      </c>
      <c r="D35" s="55">
        <f>MAX(D26:D27)</f>
        <v>0</v>
      </c>
      <c r="E35" s="54">
        <f>MAX(E26:E27)</f>
        <v>100</v>
      </c>
      <c r="F35" s="56">
        <f>C35*D35*(185-E35)/100*12</f>
        <v>0</v>
      </c>
      <c r="G35" s="57">
        <f>G28</f>
        <v>313200</v>
      </c>
      <c r="H35" s="57">
        <f>H28</f>
        <v>99000</v>
      </c>
      <c r="I35" s="55">
        <f>MAX(I26:I27)</f>
        <v>0</v>
      </c>
      <c r="J35" s="57">
        <f>J28</f>
        <v>214200</v>
      </c>
      <c r="K35" s="55">
        <f>MAX(K26:K27)</f>
        <v>0</v>
      </c>
      <c r="L35" s="56">
        <f>H35*I35+J35*K35</f>
        <v>0</v>
      </c>
      <c r="M35" s="58">
        <f>ROUNDDOWN((F35+L35),0)</f>
        <v>0</v>
      </c>
    </row>
  </sheetData>
  <customSheetViews>
    <customSheetView guid="{150D273C-6074-4F25-9DA0-7DBA9B6573F8}"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H38" sqref="H3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6D8DF-CD73-45D6-84A4-099DF92CDAD6}">
  <sheetPr codeName="Sheet34">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108</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136</v>
      </c>
      <c r="D16" s="156">
        <f t="shared" ref="D16:D27" si="0">$E$6</f>
        <v>0</v>
      </c>
      <c r="E16" s="157">
        <v>100</v>
      </c>
      <c r="F16" s="156">
        <f>(C16*D16*(185-E16)/100)</f>
        <v>0</v>
      </c>
      <c r="G16" s="158">
        <f>H16+J16</f>
        <v>25900</v>
      </c>
      <c r="H16" s="161">
        <v>25900</v>
      </c>
      <c r="I16" s="159">
        <f t="shared" ref="I16:I27" si="1">$E$10</f>
        <v>0</v>
      </c>
      <c r="J16" s="160"/>
      <c r="K16" s="156">
        <f t="shared" ref="K16:K27" si="2">$G$10</f>
        <v>0</v>
      </c>
      <c r="L16" s="156">
        <f>H16*I16+J16*K16</f>
        <v>0</v>
      </c>
      <c r="M16" s="156">
        <f>ROUNDDOWN(F16+L16,0)</f>
        <v>0</v>
      </c>
    </row>
    <row r="17" spans="2:13">
      <c r="B17" s="19" t="s">
        <v>51</v>
      </c>
      <c r="C17" s="161">
        <v>136</v>
      </c>
      <c r="D17" s="156">
        <f t="shared" si="0"/>
        <v>0</v>
      </c>
      <c r="E17" s="157">
        <v>100</v>
      </c>
      <c r="F17" s="156">
        <f t="shared" ref="F17:F27" si="3">(C17*D17*(185-E17)/100)</f>
        <v>0</v>
      </c>
      <c r="G17" s="158">
        <f t="shared" ref="G17:G27" si="4">H17+J17</f>
        <v>19600</v>
      </c>
      <c r="H17" s="160">
        <v>19600</v>
      </c>
      <c r="I17" s="159">
        <f t="shared" si="1"/>
        <v>0</v>
      </c>
      <c r="J17" s="161"/>
      <c r="K17" s="156">
        <f t="shared" si="2"/>
        <v>0</v>
      </c>
      <c r="L17" s="156">
        <f t="shared" ref="L17:L27" si="5">H17*I17+J17*K17</f>
        <v>0</v>
      </c>
      <c r="M17" s="156">
        <f t="shared" ref="M17:M27" si="6">ROUNDDOWN(F17+L17,0)</f>
        <v>0</v>
      </c>
    </row>
    <row r="18" spans="2:13">
      <c r="B18" s="19" t="s">
        <v>52</v>
      </c>
      <c r="C18" s="161">
        <v>136</v>
      </c>
      <c r="D18" s="156">
        <f t="shared" si="0"/>
        <v>0</v>
      </c>
      <c r="E18" s="157">
        <v>100</v>
      </c>
      <c r="F18" s="156">
        <f t="shared" si="3"/>
        <v>0</v>
      </c>
      <c r="G18" s="158">
        <f t="shared" si="4"/>
        <v>20800</v>
      </c>
      <c r="H18" s="161">
        <v>20800</v>
      </c>
      <c r="I18" s="159">
        <f t="shared" si="1"/>
        <v>0</v>
      </c>
      <c r="J18" s="161"/>
      <c r="K18" s="156">
        <f t="shared" si="2"/>
        <v>0</v>
      </c>
      <c r="L18" s="156">
        <f t="shared" si="5"/>
        <v>0</v>
      </c>
      <c r="M18" s="156">
        <f t="shared" si="6"/>
        <v>0</v>
      </c>
    </row>
    <row r="19" spans="2:13">
      <c r="B19" s="19" t="s">
        <v>53</v>
      </c>
      <c r="C19" s="161">
        <v>136</v>
      </c>
      <c r="D19" s="156">
        <f t="shared" si="0"/>
        <v>0</v>
      </c>
      <c r="E19" s="157">
        <v>100</v>
      </c>
      <c r="F19" s="156">
        <f t="shared" si="3"/>
        <v>0</v>
      </c>
      <c r="G19" s="158">
        <f t="shared" si="4"/>
        <v>15700</v>
      </c>
      <c r="H19" s="161"/>
      <c r="I19" s="159">
        <f t="shared" si="1"/>
        <v>0</v>
      </c>
      <c r="J19" s="161">
        <v>15700</v>
      </c>
      <c r="K19" s="156">
        <f t="shared" si="2"/>
        <v>0</v>
      </c>
      <c r="L19" s="156">
        <f t="shared" si="5"/>
        <v>0</v>
      </c>
      <c r="M19" s="156">
        <f t="shared" si="6"/>
        <v>0</v>
      </c>
    </row>
    <row r="20" spans="2:13">
      <c r="B20" s="19" t="s">
        <v>54</v>
      </c>
      <c r="C20" s="161">
        <v>136</v>
      </c>
      <c r="D20" s="156">
        <f t="shared" si="0"/>
        <v>0</v>
      </c>
      <c r="E20" s="157">
        <v>100</v>
      </c>
      <c r="F20" s="156">
        <f t="shared" si="3"/>
        <v>0</v>
      </c>
      <c r="G20" s="158">
        <f t="shared" si="4"/>
        <v>12200</v>
      </c>
      <c r="H20" s="161"/>
      <c r="I20" s="159">
        <f t="shared" si="1"/>
        <v>0</v>
      </c>
      <c r="J20" s="161">
        <v>12200</v>
      </c>
      <c r="K20" s="156">
        <f t="shared" si="2"/>
        <v>0</v>
      </c>
      <c r="L20" s="156">
        <f t="shared" si="5"/>
        <v>0</v>
      </c>
      <c r="M20" s="156">
        <f t="shared" si="6"/>
        <v>0</v>
      </c>
    </row>
    <row r="21" spans="2:13">
      <c r="B21" s="19" t="s">
        <v>198</v>
      </c>
      <c r="C21" s="161">
        <v>136</v>
      </c>
      <c r="D21" s="156">
        <f t="shared" si="0"/>
        <v>0</v>
      </c>
      <c r="E21" s="157">
        <v>100</v>
      </c>
      <c r="F21" s="156">
        <f t="shared" si="3"/>
        <v>0</v>
      </c>
      <c r="G21" s="158">
        <f t="shared" si="4"/>
        <v>17300</v>
      </c>
      <c r="H21" s="161"/>
      <c r="I21" s="159">
        <f t="shared" si="1"/>
        <v>0</v>
      </c>
      <c r="J21" s="161">
        <v>17300</v>
      </c>
      <c r="K21" s="156">
        <f t="shared" si="2"/>
        <v>0</v>
      </c>
      <c r="L21" s="156">
        <f t="shared" si="5"/>
        <v>0</v>
      </c>
      <c r="M21" s="156">
        <f t="shared" si="6"/>
        <v>0</v>
      </c>
    </row>
    <row r="22" spans="2:13">
      <c r="B22" s="19" t="s">
        <v>221</v>
      </c>
      <c r="C22" s="161">
        <v>136</v>
      </c>
      <c r="D22" s="156">
        <f t="shared" si="0"/>
        <v>0</v>
      </c>
      <c r="E22" s="157">
        <v>100</v>
      </c>
      <c r="F22" s="156">
        <f t="shared" si="3"/>
        <v>0</v>
      </c>
      <c r="G22" s="158">
        <f t="shared" si="4"/>
        <v>23800</v>
      </c>
      <c r="H22" s="161"/>
      <c r="I22" s="159">
        <f t="shared" si="1"/>
        <v>0</v>
      </c>
      <c r="J22" s="161">
        <v>23800</v>
      </c>
      <c r="K22" s="156">
        <f t="shared" si="2"/>
        <v>0</v>
      </c>
      <c r="L22" s="156">
        <f t="shared" si="5"/>
        <v>0</v>
      </c>
      <c r="M22" s="156">
        <f t="shared" si="6"/>
        <v>0</v>
      </c>
    </row>
    <row r="23" spans="2:13">
      <c r="B23" s="19" t="s">
        <v>46</v>
      </c>
      <c r="C23" s="161">
        <v>136</v>
      </c>
      <c r="D23" s="156">
        <f t="shared" si="0"/>
        <v>0</v>
      </c>
      <c r="E23" s="157">
        <v>100</v>
      </c>
      <c r="F23" s="156">
        <f t="shared" si="3"/>
        <v>0</v>
      </c>
      <c r="G23" s="158">
        <f t="shared" si="4"/>
        <v>21800</v>
      </c>
      <c r="H23" s="161"/>
      <c r="I23" s="159">
        <f t="shared" si="1"/>
        <v>0</v>
      </c>
      <c r="J23" s="161">
        <v>21800</v>
      </c>
      <c r="K23" s="156">
        <f t="shared" si="2"/>
        <v>0</v>
      </c>
      <c r="L23" s="156">
        <f t="shared" si="5"/>
        <v>0</v>
      </c>
      <c r="M23" s="156">
        <f t="shared" si="6"/>
        <v>0</v>
      </c>
    </row>
    <row r="24" spans="2:13">
      <c r="B24" s="19" t="s">
        <v>47</v>
      </c>
      <c r="C24" s="161">
        <v>136</v>
      </c>
      <c r="D24" s="156">
        <f t="shared" si="0"/>
        <v>0</v>
      </c>
      <c r="E24" s="157">
        <v>100</v>
      </c>
      <c r="F24" s="156">
        <f t="shared" si="3"/>
        <v>0</v>
      </c>
      <c r="G24" s="158">
        <f t="shared" si="4"/>
        <v>14300</v>
      </c>
      <c r="H24" s="161"/>
      <c r="I24" s="159">
        <f t="shared" si="1"/>
        <v>0</v>
      </c>
      <c r="J24" s="161">
        <v>14300</v>
      </c>
      <c r="K24" s="156">
        <f t="shared" si="2"/>
        <v>0</v>
      </c>
      <c r="L24" s="156">
        <f t="shared" si="5"/>
        <v>0</v>
      </c>
      <c r="M24" s="156">
        <f t="shared" si="6"/>
        <v>0</v>
      </c>
    </row>
    <row r="25" spans="2:13">
      <c r="B25" s="19" t="s">
        <v>48</v>
      </c>
      <c r="C25" s="161">
        <v>136</v>
      </c>
      <c r="D25" s="156">
        <f t="shared" si="0"/>
        <v>0</v>
      </c>
      <c r="E25" s="157">
        <v>100</v>
      </c>
      <c r="F25" s="156">
        <f t="shared" si="3"/>
        <v>0</v>
      </c>
      <c r="G25" s="158">
        <f t="shared" si="4"/>
        <v>10500</v>
      </c>
      <c r="H25" s="160"/>
      <c r="I25" s="159">
        <f t="shared" si="1"/>
        <v>0</v>
      </c>
      <c r="J25" s="160">
        <v>10500</v>
      </c>
      <c r="K25" s="159">
        <f t="shared" si="2"/>
        <v>0</v>
      </c>
      <c r="L25" s="156">
        <f t="shared" si="5"/>
        <v>0</v>
      </c>
      <c r="M25" s="156">
        <f t="shared" si="6"/>
        <v>0</v>
      </c>
    </row>
    <row r="26" spans="2:13">
      <c r="B26" s="19" t="s">
        <v>49</v>
      </c>
      <c r="C26" s="161">
        <v>136</v>
      </c>
      <c r="D26" s="156">
        <f t="shared" si="0"/>
        <v>0</v>
      </c>
      <c r="E26" s="158">
        <v>100</v>
      </c>
      <c r="F26" s="156">
        <f t="shared" si="3"/>
        <v>0</v>
      </c>
      <c r="G26" s="158">
        <f t="shared" si="4"/>
        <v>10100</v>
      </c>
      <c r="H26" s="161"/>
      <c r="I26" s="156">
        <f t="shared" si="1"/>
        <v>0</v>
      </c>
      <c r="J26" s="161">
        <v>10100</v>
      </c>
      <c r="K26" s="156">
        <f t="shared" si="2"/>
        <v>0</v>
      </c>
      <c r="L26" s="156">
        <f t="shared" si="5"/>
        <v>0</v>
      </c>
      <c r="M26" s="156">
        <f t="shared" si="6"/>
        <v>0</v>
      </c>
    </row>
    <row r="27" spans="2:13" ht="14.25" thickBot="1">
      <c r="B27" s="19" t="s">
        <v>50</v>
      </c>
      <c r="C27" s="161">
        <v>136</v>
      </c>
      <c r="D27" s="156">
        <f t="shared" si="0"/>
        <v>0</v>
      </c>
      <c r="E27" s="157">
        <v>100</v>
      </c>
      <c r="F27" s="156">
        <f t="shared" si="3"/>
        <v>0</v>
      </c>
      <c r="G27" s="158">
        <f t="shared" si="4"/>
        <v>15100</v>
      </c>
      <c r="H27" s="161"/>
      <c r="I27" s="159">
        <f t="shared" si="1"/>
        <v>0</v>
      </c>
      <c r="J27" s="160">
        <v>15100</v>
      </c>
      <c r="K27" s="156">
        <f t="shared" si="2"/>
        <v>0</v>
      </c>
      <c r="L27" s="156">
        <f t="shared" si="5"/>
        <v>0</v>
      </c>
      <c r="M27" s="156">
        <f t="shared" si="6"/>
        <v>0</v>
      </c>
    </row>
    <row r="28" spans="2:13" ht="14.25" thickBot="1">
      <c r="B28" s="20" t="s">
        <v>38</v>
      </c>
      <c r="C28" s="168"/>
      <c r="D28" s="168"/>
      <c r="E28" s="169"/>
      <c r="F28" s="21"/>
      <c r="G28" s="4">
        <f>SUM(G16:G27)</f>
        <v>207100</v>
      </c>
      <c r="H28" s="4">
        <f>SUM(H16:H27)</f>
        <v>66300</v>
      </c>
      <c r="I28" s="4"/>
      <c r="J28" s="4">
        <f>SUM(J16:J27)</f>
        <v>140800</v>
      </c>
      <c r="K28" s="4"/>
      <c r="L28" s="4">
        <f>SUM(L16:L27)</f>
        <v>0</v>
      </c>
      <c r="M28" s="4">
        <f>SUM(M16:M27)</f>
        <v>0</v>
      </c>
    </row>
    <row r="29" spans="2:13" hidden="1">
      <c r="B29" s="24"/>
      <c r="C29" s="66">
        <f>MAX(C21:C27)</f>
        <v>136</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鹿島高等学校（赤門学舎）</v>
      </c>
      <c r="C35" s="54">
        <f>MAX(C26:C27)</f>
        <v>136</v>
      </c>
      <c r="D35" s="55">
        <f>MAX(D26:D27)</f>
        <v>0</v>
      </c>
      <c r="E35" s="54">
        <f>MAX(E26:E27)</f>
        <v>100</v>
      </c>
      <c r="F35" s="56">
        <f>C35*D35*(185-E35)/100*12</f>
        <v>0</v>
      </c>
      <c r="G35" s="57">
        <f>G28</f>
        <v>207100</v>
      </c>
      <c r="H35" s="57">
        <f>H28</f>
        <v>66300</v>
      </c>
      <c r="I35" s="55">
        <f>MAX(I26:I27)</f>
        <v>0</v>
      </c>
      <c r="J35" s="57">
        <f>J28</f>
        <v>140800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J36" sqref="J36"/>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J36" sqref="J36"/>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1046-721F-4590-80D9-9A42A1EE27CC}">
  <sheetPr codeName="Sheet35">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127</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112</v>
      </c>
      <c r="D16" s="156">
        <f t="shared" ref="D16:D27" si="0">$E$6</f>
        <v>0</v>
      </c>
      <c r="E16" s="157">
        <v>100</v>
      </c>
      <c r="F16" s="156">
        <f>(C16*D16*(185-E16)/100)</f>
        <v>0</v>
      </c>
      <c r="G16" s="158">
        <f>H16+J16</f>
        <v>23600</v>
      </c>
      <c r="H16" s="161">
        <v>23600</v>
      </c>
      <c r="I16" s="159">
        <f t="shared" ref="I16:I27" si="1">$E$10</f>
        <v>0</v>
      </c>
      <c r="J16" s="160"/>
      <c r="K16" s="156">
        <f t="shared" ref="K16:K27" si="2">$G$10</f>
        <v>0</v>
      </c>
      <c r="L16" s="156">
        <f>H16*I16+J16*K16</f>
        <v>0</v>
      </c>
      <c r="M16" s="156">
        <f>ROUNDDOWN(F16+L16,0)</f>
        <v>0</v>
      </c>
    </row>
    <row r="17" spans="2:13">
      <c r="B17" s="19" t="s">
        <v>51</v>
      </c>
      <c r="C17" s="161">
        <v>112</v>
      </c>
      <c r="D17" s="156">
        <f t="shared" si="0"/>
        <v>0</v>
      </c>
      <c r="E17" s="157">
        <v>100</v>
      </c>
      <c r="F17" s="156">
        <f t="shared" ref="F17:F27" si="3">(C17*D17*(185-E17)/100)</f>
        <v>0</v>
      </c>
      <c r="G17" s="158">
        <f t="shared" ref="G17:G27" si="4">H17+J17</f>
        <v>19400</v>
      </c>
      <c r="H17" s="160">
        <v>19400</v>
      </c>
      <c r="I17" s="159">
        <f t="shared" si="1"/>
        <v>0</v>
      </c>
      <c r="J17" s="161"/>
      <c r="K17" s="156">
        <f t="shared" si="2"/>
        <v>0</v>
      </c>
      <c r="L17" s="156">
        <f t="shared" ref="L17:L27" si="5">H17*I17+J17*K17</f>
        <v>0</v>
      </c>
      <c r="M17" s="156">
        <f t="shared" ref="M17:M27" si="6">ROUNDDOWN(F17+L17,0)</f>
        <v>0</v>
      </c>
    </row>
    <row r="18" spans="2:13">
      <c r="B18" s="19" t="s">
        <v>52</v>
      </c>
      <c r="C18" s="161">
        <v>112</v>
      </c>
      <c r="D18" s="156">
        <f t="shared" si="0"/>
        <v>0</v>
      </c>
      <c r="E18" s="157">
        <v>100</v>
      </c>
      <c r="F18" s="156">
        <f t="shared" si="3"/>
        <v>0</v>
      </c>
      <c r="G18" s="158">
        <f t="shared" si="4"/>
        <v>20100</v>
      </c>
      <c r="H18" s="161">
        <v>20100</v>
      </c>
      <c r="I18" s="159">
        <f t="shared" si="1"/>
        <v>0</v>
      </c>
      <c r="J18" s="161"/>
      <c r="K18" s="156">
        <f t="shared" si="2"/>
        <v>0</v>
      </c>
      <c r="L18" s="156">
        <f t="shared" si="5"/>
        <v>0</v>
      </c>
      <c r="M18" s="156">
        <f t="shared" si="6"/>
        <v>0</v>
      </c>
    </row>
    <row r="19" spans="2:13">
      <c r="B19" s="19" t="s">
        <v>53</v>
      </c>
      <c r="C19" s="161">
        <v>112</v>
      </c>
      <c r="D19" s="156">
        <f t="shared" si="0"/>
        <v>0</v>
      </c>
      <c r="E19" s="157">
        <v>100</v>
      </c>
      <c r="F19" s="156">
        <f t="shared" si="3"/>
        <v>0</v>
      </c>
      <c r="G19" s="158">
        <f t="shared" si="4"/>
        <v>16800</v>
      </c>
      <c r="H19" s="161"/>
      <c r="I19" s="159">
        <f t="shared" si="1"/>
        <v>0</v>
      </c>
      <c r="J19" s="161">
        <v>16800</v>
      </c>
      <c r="K19" s="156">
        <f t="shared" si="2"/>
        <v>0</v>
      </c>
      <c r="L19" s="156">
        <f t="shared" si="5"/>
        <v>0</v>
      </c>
      <c r="M19" s="156">
        <f t="shared" si="6"/>
        <v>0</v>
      </c>
    </row>
    <row r="20" spans="2:13">
      <c r="B20" s="19" t="s">
        <v>54</v>
      </c>
      <c r="C20" s="161">
        <v>112</v>
      </c>
      <c r="D20" s="156">
        <f t="shared" si="0"/>
        <v>0</v>
      </c>
      <c r="E20" s="157">
        <v>100</v>
      </c>
      <c r="F20" s="156">
        <f t="shared" si="3"/>
        <v>0</v>
      </c>
      <c r="G20" s="158">
        <f t="shared" si="4"/>
        <v>13700</v>
      </c>
      <c r="H20" s="161"/>
      <c r="I20" s="159">
        <f t="shared" si="1"/>
        <v>0</v>
      </c>
      <c r="J20" s="161">
        <v>13700</v>
      </c>
      <c r="K20" s="156">
        <f t="shared" si="2"/>
        <v>0</v>
      </c>
      <c r="L20" s="156">
        <f t="shared" si="5"/>
        <v>0</v>
      </c>
      <c r="M20" s="156">
        <f t="shared" si="6"/>
        <v>0</v>
      </c>
    </row>
    <row r="21" spans="2:13">
      <c r="B21" s="19" t="s">
        <v>198</v>
      </c>
      <c r="C21" s="161">
        <v>112</v>
      </c>
      <c r="D21" s="156">
        <f t="shared" si="0"/>
        <v>0</v>
      </c>
      <c r="E21" s="157">
        <v>100</v>
      </c>
      <c r="F21" s="156">
        <f t="shared" si="3"/>
        <v>0</v>
      </c>
      <c r="G21" s="158">
        <f t="shared" si="4"/>
        <v>16100</v>
      </c>
      <c r="H21" s="161"/>
      <c r="I21" s="159">
        <f t="shared" si="1"/>
        <v>0</v>
      </c>
      <c r="J21" s="161">
        <v>16100</v>
      </c>
      <c r="K21" s="156">
        <f t="shared" si="2"/>
        <v>0</v>
      </c>
      <c r="L21" s="156">
        <f t="shared" si="5"/>
        <v>0</v>
      </c>
      <c r="M21" s="156">
        <f t="shared" si="6"/>
        <v>0</v>
      </c>
    </row>
    <row r="22" spans="2:13">
      <c r="B22" s="19" t="s">
        <v>221</v>
      </c>
      <c r="C22" s="161">
        <v>112</v>
      </c>
      <c r="D22" s="156">
        <f t="shared" si="0"/>
        <v>0</v>
      </c>
      <c r="E22" s="157">
        <v>100</v>
      </c>
      <c r="F22" s="156">
        <f t="shared" si="3"/>
        <v>0</v>
      </c>
      <c r="G22" s="158">
        <f t="shared" si="4"/>
        <v>19200</v>
      </c>
      <c r="H22" s="161"/>
      <c r="I22" s="159">
        <f t="shared" si="1"/>
        <v>0</v>
      </c>
      <c r="J22" s="161">
        <v>19200</v>
      </c>
      <c r="K22" s="156">
        <f t="shared" si="2"/>
        <v>0</v>
      </c>
      <c r="L22" s="156">
        <f t="shared" si="5"/>
        <v>0</v>
      </c>
      <c r="M22" s="156">
        <f t="shared" si="6"/>
        <v>0</v>
      </c>
    </row>
    <row r="23" spans="2:13">
      <c r="B23" s="19" t="s">
        <v>46</v>
      </c>
      <c r="C23" s="161">
        <v>112</v>
      </c>
      <c r="D23" s="156">
        <f t="shared" si="0"/>
        <v>0</v>
      </c>
      <c r="E23" s="157">
        <v>100</v>
      </c>
      <c r="F23" s="156">
        <f t="shared" si="3"/>
        <v>0</v>
      </c>
      <c r="G23" s="158">
        <f t="shared" si="4"/>
        <v>15500</v>
      </c>
      <c r="H23" s="161"/>
      <c r="I23" s="159">
        <f t="shared" si="1"/>
        <v>0</v>
      </c>
      <c r="J23" s="161">
        <v>15500</v>
      </c>
      <c r="K23" s="156">
        <f t="shared" si="2"/>
        <v>0</v>
      </c>
      <c r="L23" s="156">
        <f t="shared" si="5"/>
        <v>0</v>
      </c>
      <c r="M23" s="156">
        <f t="shared" si="6"/>
        <v>0</v>
      </c>
    </row>
    <row r="24" spans="2:13">
      <c r="B24" s="19" t="s">
        <v>47</v>
      </c>
      <c r="C24" s="161">
        <v>112</v>
      </c>
      <c r="D24" s="156">
        <f t="shared" si="0"/>
        <v>0</v>
      </c>
      <c r="E24" s="157">
        <v>100</v>
      </c>
      <c r="F24" s="156">
        <f t="shared" si="3"/>
        <v>0</v>
      </c>
      <c r="G24" s="158">
        <f t="shared" si="4"/>
        <v>13800</v>
      </c>
      <c r="H24" s="161"/>
      <c r="I24" s="159">
        <f t="shared" si="1"/>
        <v>0</v>
      </c>
      <c r="J24" s="161">
        <v>13800</v>
      </c>
      <c r="K24" s="156">
        <f t="shared" si="2"/>
        <v>0</v>
      </c>
      <c r="L24" s="156">
        <f t="shared" si="5"/>
        <v>0</v>
      </c>
      <c r="M24" s="156">
        <f t="shared" si="6"/>
        <v>0</v>
      </c>
    </row>
    <row r="25" spans="2:13">
      <c r="B25" s="19" t="s">
        <v>48</v>
      </c>
      <c r="C25" s="161">
        <v>112</v>
      </c>
      <c r="D25" s="156">
        <f t="shared" si="0"/>
        <v>0</v>
      </c>
      <c r="E25" s="157">
        <v>100</v>
      </c>
      <c r="F25" s="156">
        <f t="shared" si="3"/>
        <v>0</v>
      </c>
      <c r="G25" s="158">
        <f t="shared" si="4"/>
        <v>12600</v>
      </c>
      <c r="H25" s="160"/>
      <c r="I25" s="159">
        <f t="shared" si="1"/>
        <v>0</v>
      </c>
      <c r="J25" s="160">
        <v>12600</v>
      </c>
      <c r="K25" s="159">
        <f t="shared" si="2"/>
        <v>0</v>
      </c>
      <c r="L25" s="156">
        <f t="shared" si="5"/>
        <v>0</v>
      </c>
      <c r="M25" s="156">
        <f t="shared" si="6"/>
        <v>0</v>
      </c>
    </row>
    <row r="26" spans="2:13">
      <c r="B26" s="19" t="s">
        <v>49</v>
      </c>
      <c r="C26" s="161">
        <v>112</v>
      </c>
      <c r="D26" s="156">
        <f t="shared" si="0"/>
        <v>0</v>
      </c>
      <c r="E26" s="158">
        <v>100</v>
      </c>
      <c r="F26" s="156">
        <f t="shared" si="3"/>
        <v>0</v>
      </c>
      <c r="G26" s="158">
        <f t="shared" si="4"/>
        <v>12900</v>
      </c>
      <c r="H26" s="161"/>
      <c r="I26" s="156">
        <f t="shared" si="1"/>
        <v>0</v>
      </c>
      <c r="J26" s="161">
        <v>12900</v>
      </c>
      <c r="K26" s="156">
        <f t="shared" si="2"/>
        <v>0</v>
      </c>
      <c r="L26" s="156">
        <f t="shared" si="5"/>
        <v>0</v>
      </c>
      <c r="M26" s="156">
        <f t="shared" si="6"/>
        <v>0</v>
      </c>
    </row>
    <row r="27" spans="2:13" ht="14.25" thickBot="1">
      <c r="B27" s="19" t="s">
        <v>50</v>
      </c>
      <c r="C27" s="161">
        <v>112</v>
      </c>
      <c r="D27" s="156">
        <f t="shared" si="0"/>
        <v>0</v>
      </c>
      <c r="E27" s="157">
        <v>100</v>
      </c>
      <c r="F27" s="156">
        <f t="shared" si="3"/>
        <v>0</v>
      </c>
      <c r="G27" s="158">
        <f t="shared" si="4"/>
        <v>16200</v>
      </c>
      <c r="H27" s="161"/>
      <c r="I27" s="159">
        <f t="shared" si="1"/>
        <v>0</v>
      </c>
      <c r="J27" s="160">
        <v>16200</v>
      </c>
      <c r="K27" s="156">
        <f t="shared" si="2"/>
        <v>0</v>
      </c>
      <c r="L27" s="156">
        <f t="shared" si="5"/>
        <v>0</v>
      </c>
      <c r="M27" s="156">
        <f t="shared" si="6"/>
        <v>0</v>
      </c>
    </row>
    <row r="28" spans="2:13" ht="14.25" thickBot="1">
      <c r="B28" s="20" t="s">
        <v>38</v>
      </c>
      <c r="C28" s="168"/>
      <c r="D28" s="168"/>
      <c r="E28" s="169"/>
      <c r="F28" s="21"/>
      <c r="G28" s="4">
        <f>SUM(G16:G27)</f>
        <v>199900</v>
      </c>
      <c r="H28" s="4">
        <f>SUM(H16:H27)</f>
        <v>63100</v>
      </c>
      <c r="I28" s="4"/>
      <c r="J28" s="4">
        <f>SUM(J16:J27)</f>
        <v>136800</v>
      </c>
      <c r="K28" s="4"/>
      <c r="L28" s="4">
        <f>SUM(L16:L27)</f>
        <v>0</v>
      </c>
      <c r="M28" s="4">
        <f>SUM(M16:M27)</f>
        <v>0</v>
      </c>
    </row>
    <row r="29" spans="2:13" hidden="1">
      <c r="B29" s="24"/>
      <c r="C29" s="66">
        <f>MAX(C21:C27)</f>
        <v>112</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鹿島高等学校（大手門学舎）</v>
      </c>
      <c r="C35" s="54">
        <f>MAX(C26:C27)</f>
        <v>112</v>
      </c>
      <c r="D35" s="55">
        <f>MAX(D26:D27)</f>
        <v>0</v>
      </c>
      <c r="E35" s="54">
        <f>MAX(E26:E27)</f>
        <v>100</v>
      </c>
      <c r="F35" s="56">
        <f>C35*D35*(185-E35)/100*12</f>
        <v>0</v>
      </c>
      <c r="G35" s="57">
        <f>G28</f>
        <v>199900</v>
      </c>
      <c r="H35" s="57">
        <f>H28</f>
        <v>63100</v>
      </c>
      <c r="I35" s="55">
        <f>MAX(I26:I27)</f>
        <v>0</v>
      </c>
      <c r="J35" s="57">
        <f>J28</f>
        <v>136800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21" sqref="I21"/>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sqref="A1:M32"/>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A21" sqref="A21:XFD21"/>
      <pageMargins left="0.31496062992125984" right="0.31496062992125984" top="0.74803149606299213" bottom="0.74803149606299213" header="0.31496062992125984" footer="0.31496062992125984"/>
      <pageSetup paperSize="9" scale="84"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showPageBreaks="1" fitToPage="1" hiddenRows="1">
      <selection activeCell="J37" sqref="J37"/>
      <pageMargins left="0.31496062992125984" right="0.31496062992125984" top="0.74803149606299213" bottom="0.74803149606299213" header="0.31496062992125984" footer="0.31496062992125984"/>
      <pageSetup paperSize="9" scale="84"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2EB3E-99A8-47BA-BDBD-D50778D90442}">
  <sheetPr codeName="Sheet36">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222" t="s">
        <v>113</v>
      </c>
      <c r="C3" s="222"/>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134</v>
      </c>
      <c r="D16" s="156">
        <f t="shared" ref="D16:D27" si="0">$E$6</f>
        <v>0</v>
      </c>
      <c r="E16" s="157">
        <v>100</v>
      </c>
      <c r="F16" s="156">
        <f>(C16*D16*(185-E16)/100)</f>
        <v>0</v>
      </c>
      <c r="G16" s="158">
        <f>H16+J16</f>
        <v>25400</v>
      </c>
      <c r="H16" s="160">
        <v>25400</v>
      </c>
      <c r="I16" s="159">
        <f t="shared" ref="I16:I27" si="1">$E$10</f>
        <v>0</v>
      </c>
      <c r="J16" s="161"/>
      <c r="K16" s="156">
        <f t="shared" ref="K16:K27" si="2">$G$10</f>
        <v>0</v>
      </c>
      <c r="L16" s="156">
        <f>H16*I16+J16*K16</f>
        <v>0</v>
      </c>
      <c r="M16" s="156">
        <f>ROUNDDOWN(F16+L16,0)</f>
        <v>0</v>
      </c>
    </row>
    <row r="17" spans="2:13">
      <c r="B17" s="19" t="s">
        <v>51</v>
      </c>
      <c r="C17" s="161">
        <v>134</v>
      </c>
      <c r="D17" s="156">
        <f t="shared" si="0"/>
        <v>0</v>
      </c>
      <c r="E17" s="157">
        <v>100</v>
      </c>
      <c r="F17" s="156">
        <f t="shared" ref="F17:F27" si="3">(C17*D17*(185-E17)/100)</f>
        <v>0</v>
      </c>
      <c r="G17" s="158">
        <f t="shared" ref="G17:G27" si="4">H17+J17</f>
        <v>19800</v>
      </c>
      <c r="H17" s="161">
        <v>19800</v>
      </c>
      <c r="I17" s="159">
        <f t="shared" si="1"/>
        <v>0</v>
      </c>
      <c r="J17" s="161"/>
      <c r="K17" s="156">
        <f t="shared" si="2"/>
        <v>0</v>
      </c>
      <c r="L17" s="156">
        <f t="shared" ref="L17:L27" si="5">H17*I17+J17*K17</f>
        <v>0</v>
      </c>
      <c r="M17" s="156">
        <f t="shared" ref="M17:M27" si="6">ROUNDDOWN(F17+L17,0)</f>
        <v>0</v>
      </c>
    </row>
    <row r="18" spans="2:13">
      <c r="B18" s="19" t="s">
        <v>52</v>
      </c>
      <c r="C18" s="161">
        <v>134</v>
      </c>
      <c r="D18" s="156">
        <f t="shared" si="0"/>
        <v>0</v>
      </c>
      <c r="E18" s="157">
        <v>100</v>
      </c>
      <c r="F18" s="156">
        <f t="shared" si="3"/>
        <v>0</v>
      </c>
      <c r="G18" s="158">
        <f t="shared" si="4"/>
        <v>23000</v>
      </c>
      <c r="H18" s="161">
        <v>23000</v>
      </c>
      <c r="I18" s="159">
        <f t="shared" si="1"/>
        <v>0</v>
      </c>
      <c r="J18" s="161"/>
      <c r="K18" s="156">
        <f t="shared" si="2"/>
        <v>0</v>
      </c>
      <c r="L18" s="156">
        <f t="shared" si="5"/>
        <v>0</v>
      </c>
      <c r="M18" s="156">
        <f t="shared" si="6"/>
        <v>0</v>
      </c>
    </row>
    <row r="19" spans="2:13">
      <c r="B19" s="19" t="s">
        <v>53</v>
      </c>
      <c r="C19" s="161">
        <v>134</v>
      </c>
      <c r="D19" s="156">
        <f t="shared" si="0"/>
        <v>0</v>
      </c>
      <c r="E19" s="157">
        <v>100</v>
      </c>
      <c r="F19" s="156">
        <f t="shared" si="3"/>
        <v>0</v>
      </c>
      <c r="G19" s="158">
        <f t="shared" si="4"/>
        <v>16600</v>
      </c>
      <c r="H19" s="161"/>
      <c r="I19" s="159">
        <f t="shared" si="1"/>
        <v>0</v>
      </c>
      <c r="J19" s="161">
        <v>16600</v>
      </c>
      <c r="K19" s="156">
        <f t="shared" si="2"/>
        <v>0</v>
      </c>
      <c r="L19" s="156">
        <f t="shared" si="5"/>
        <v>0</v>
      </c>
      <c r="M19" s="156">
        <f t="shared" si="6"/>
        <v>0</v>
      </c>
    </row>
    <row r="20" spans="2:13">
      <c r="B20" s="19" t="s">
        <v>54</v>
      </c>
      <c r="C20" s="161">
        <v>134</v>
      </c>
      <c r="D20" s="156">
        <f t="shared" si="0"/>
        <v>0</v>
      </c>
      <c r="E20" s="157">
        <v>100</v>
      </c>
      <c r="F20" s="156">
        <f t="shared" si="3"/>
        <v>0</v>
      </c>
      <c r="G20" s="158">
        <f t="shared" si="4"/>
        <v>12900</v>
      </c>
      <c r="H20" s="161"/>
      <c r="I20" s="159">
        <f t="shared" si="1"/>
        <v>0</v>
      </c>
      <c r="J20" s="161">
        <v>12900</v>
      </c>
      <c r="K20" s="156">
        <f t="shared" si="2"/>
        <v>0</v>
      </c>
      <c r="L20" s="156">
        <f t="shared" si="5"/>
        <v>0</v>
      </c>
      <c r="M20" s="156">
        <f t="shared" si="6"/>
        <v>0</v>
      </c>
    </row>
    <row r="21" spans="2:13">
      <c r="B21" s="19" t="s">
        <v>198</v>
      </c>
      <c r="C21" s="161">
        <v>134</v>
      </c>
      <c r="D21" s="156">
        <f t="shared" si="0"/>
        <v>0</v>
      </c>
      <c r="E21" s="157">
        <v>100</v>
      </c>
      <c r="F21" s="156">
        <f t="shared" si="3"/>
        <v>0</v>
      </c>
      <c r="G21" s="158">
        <f t="shared" si="4"/>
        <v>17300</v>
      </c>
      <c r="H21" s="161"/>
      <c r="I21" s="159">
        <f t="shared" si="1"/>
        <v>0</v>
      </c>
      <c r="J21" s="161">
        <v>17300</v>
      </c>
      <c r="K21" s="156">
        <f t="shared" si="2"/>
        <v>0</v>
      </c>
      <c r="L21" s="156">
        <f t="shared" si="5"/>
        <v>0</v>
      </c>
      <c r="M21" s="156">
        <f t="shared" si="6"/>
        <v>0</v>
      </c>
    </row>
    <row r="22" spans="2:13">
      <c r="B22" s="19" t="s">
        <v>221</v>
      </c>
      <c r="C22" s="161">
        <v>134</v>
      </c>
      <c r="D22" s="156">
        <f t="shared" si="0"/>
        <v>0</v>
      </c>
      <c r="E22" s="157">
        <v>100</v>
      </c>
      <c r="F22" s="156">
        <f t="shared" si="3"/>
        <v>0</v>
      </c>
      <c r="G22" s="158">
        <f t="shared" si="4"/>
        <v>20700</v>
      </c>
      <c r="H22" s="161"/>
      <c r="I22" s="159">
        <f t="shared" si="1"/>
        <v>0</v>
      </c>
      <c r="J22" s="161">
        <v>20700</v>
      </c>
      <c r="K22" s="156">
        <f t="shared" si="2"/>
        <v>0</v>
      </c>
      <c r="L22" s="156">
        <f t="shared" si="5"/>
        <v>0</v>
      </c>
      <c r="M22" s="156">
        <f t="shared" si="6"/>
        <v>0</v>
      </c>
    </row>
    <row r="23" spans="2:13">
      <c r="B23" s="19" t="s">
        <v>46</v>
      </c>
      <c r="C23" s="161">
        <v>134</v>
      </c>
      <c r="D23" s="156">
        <f t="shared" si="0"/>
        <v>0</v>
      </c>
      <c r="E23" s="157">
        <v>100</v>
      </c>
      <c r="F23" s="156">
        <f t="shared" si="3"/>
        <v>0</v>
      </c>
      <c r="G23" s="158">
        <f t="shared" si="4"/>
        <v>18200</v>
      </c>
      <c r="H23" s="161"/>
      <c r="I23" s="159">
        <f t="shared" si="1"/>
        <v>0</v>
      </c>
      <c r="J23" s="161">
        <v>18200</v>
      </c>
      <c r="K23" s="156">
        <f t="shared" si="2"/>
        <v>0</v>
      </c>
      <c r="L23" s="156">
        <f t="shared" si="5"/>
        <v>0</v>
      </c>
      <c r="M23" s="156">
        <f t="shared" si="6"/>
        <v>0</v>
      </c>
    </row>
    <row r="24" spans="2:13">
      <c r="B24" s="19" t="s">
        <v>47</v>
      </c>
      <c r="C24" s="161">
        <v>134</v>
      </c>
      <c r="D24" s="156">
        <f t="shared" si="0"/>
        <v>0</v>
      </c>
      <c r="E24" s="157">
        <v>100</v>
      </c>
      <c r="F24" s="156">
        <f t="shared" si="3"/>
        <v>0</v>
      </c>
      <c r="G24" s="158">
        <f t="shared" si="4"/>
        <v>13900</v>
      </c>
      <c r="H24" s="161"/>
      <c r="I24" s="159">
        <f t="shared" si="1"/>
        <v>0</v>
      </c>
      <c r="J24" s="160">
        <v>13900</v>
      </c>
      <c r="K24" s="156">
        <f t="shared" si="2"/>
        <v>0</v>
      </c>
      <c r="L24" s="156">
        <f t="shared" si="5"/>
        <v>0</v>
      </c>
      <c r="M24" s="156">
        <f t="shared" si="6"/>
        <v>0</v>
      </c>
    </row>
    <row r="25" spans="2:13">
      <c r="B25" s="19" t="s">
        <v>48</v>
      </c>
      <c r="C25" s="161">
        <v>134</v>
      </c>
      <c r="D25" s="156">
        <f t="shared" si="0"/>
        <v>0</v>
      </c>
      <c r="E25" s="157">
        <v>100</v>
      </c>
      <c r="F25" s="156">
        <f t="shared" si="3"/>
        <v>0</v>
      </c>
      <c r="G25" s="158">
        <f t="shared" si="4"/>
        <v>11900</v>
      </c>
      <c r="H25" s="160"/>
      <c r="I25" s="159">
        <f t="shared" si="1"/>
        <v>0</v>
      </c>
      <c r="J25" s="161">
        <v>11900</v>
      </c>
      <c r="K25" s="159">
        <f t="shared" si="2"/>
        <v>0</v>
      </c>
      <c r="L25" s="156">
        <f t="shared" si="5"/>
        <v>0</v>
      </c>
      <c r="M25" s="156">
        <f t="shared" si="6"/>
        <v>0</v>
      </c>
    </row>
    <row r="26" spans="2:13">
      <c r="B26" s="19" t="s">
        <v>49</v>
      </c>
      <c r="C26" s="161">
        <v>134</v>
      </c>
      <c r="D26" s="156">
        <f t="shared" si="0"/>
        <v>0</v>
      </c>
      <c r="E26" s="158">
        <v>100</v>
      </c>
      <c r="F26" s="156">
        <f t="shared" si="3"/>
        <v>0</v>
      </c>
      <c r="G26" s="158">
        <f t="shared" si="4"/>
        <v>12300</v>
      </c>
      <c r="H26" s="161"/>
      <c r="I26" s="156">
        <f t="shared" si="1"/>
        <v>0</v>
      </c>
      <c r="J26" s="160">
        <v>12300</v>
      </c>
      <c r="K26" s="156">
        <f t="shared" si="2"/>
        <v>0</v>
      </c>
      <c r="L26" s="156">
        <f t="shared" si="5"/>
        <v>0</v>
      </c>
      <c r="M26" s="156">
        <f t="shared" si="6"/>
        <v>0</v>
      </c>
    </row>
    <row r="27" spans="2:13" ht="14.25" thickBot="1">
      <c r="B27" s="19" t="s">
        <v>50</v>
      </c>
      <c r="C27" s="161">
        <v>134</v>
      </c>
      <c r="D27" s="156">
        <f t="shared" si="0"/>
        <v>0</v>
      </c>
      <c r="E27" s="157">
        <v>100</v>
      </c>
      <c r="F27" s="156">
        <f t="shared" si="3"/>
        <v>0</v>
      </c>
      <c r="G27" s="158">
        <f t="shared" si="4"/>
        <v>16400</v>
      </c>
      <c r="H27" s="161"/>
      <c r="I27" s="159">
        <f t="shared" si="1"/>
        <v>0</v>
      </c>
      <c r="J27" s="160">
        <v>16400</v>
      </c>
      <c r="K27" s="156">
        <f t="shared" si="2"/>
        <v>0</v>
      </c>
      <c r="L27" s="156">
        <f t="shared" si="5"/>
        <v>0</v>
      </c>
      <c r="M27" s="156">
        <f t="shared" si="6"/>
        <v>0</v>
      </c>
    </row>
    <row r="28" spans="2:13" ht="14.25" thickBot="1">
      <c r="B28" s="20" t="s">
        <v>38</v>
      </c>
      <c r="C28" s="168"/>
      <c r="D28" s="168"/>
      <c r="E28" s="169"/>
      <c r="F28" s="21"/>
      <c r="G28" s="4">
        <f>SUM(G16:G27)</f>
        <v>208400</v>
      </c>
      <c r="H28" s="4">
        <f>SUM(H16:H27)</f>
        <v>68200</v>
      </c>
      <c r="I28" s="4"/>
      <c r="J28" s="4">
        <f>SUM(J16:J27)</f>
        <v>140200</v>
      </c>
      <c r="K28" s="4"/>
      <c r="L28" s="4">
        <f>SUM(L16:L27)</f>
        <v>0</v>
      </c>
      <c r="M28" s="4">
        <f>SUM(M16:M27)</f>
        <v>0</v>
      </c>
    </row>
    <row r="29" spans="2:13" hidden="1">
      <c r="B29" s="24"/>
      <c r="C29" s="66">
        <f>MAX(C21:C27)</f>
        <v>134</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白石高等学校（普通科キャンパス）</v>
      </c>
      <c r="C35" s="54">
        <f>MAX(C26:C27)</f>
        <v>134</v>
      </c>
      <c r="D35" s="55">
        <f>MAX(D26:D27)</f>
        <v>0</v>
      </c>
      <c r="E35" s="54">
        <f>MAX(E26:E27)</f>
        <v>100</v>
      </c>
      <c r="F35" s="56">
        <f>C35*D35*(185-E35)/100*12</f>
        <v>0</v>
      </c>
      <c r="G35" s="57">
        <f>G28</f>
        <v>208400</v>
      </c>
      <c r="H35" s="57">
        <f>H28</f>
        <v>68200</v>
      </c>
      <c r="I35" s="55">
        <f>MAX(I26:I27)</f>
        <v>0</v>
      </c>
      <c r="J35" s="57">
        <f>J28</f>
        <v>140200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H33" sqref="H33"/>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9">
    <mergeCell ref="B3:C3"/>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2C97F-2C87-4E1B-BD61-1D99D2FE10C2}">
  <sheetPr codeName="Sheet37">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200" t="s">
        <v>126</v>
      </c>
      <c r="C3" s="200"/>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95</v>
      </c>
      <c r="D16" s="156">
        <f t="shared" ref="D16:D27" si="0">$E$6</f>
        <v>0</v>
      </c>
      <c r="E16" s="157">
        <v>100</v>
      </c>
      <c r="F16" s="156">
        <f>(C16*D16*(185-E16)/100)</f>
        <v>0</v>
      </c>
      <c r="G16" s="158">
        <f>H16+J16</f>
        <v>19300</v>
      </c>
      <c r="H16" s="161">
        <v>19300</v>
      </c>
      <c r="I16" s="159">
        <f t="shared" ref="I16:I27" si="1">$E$10</f>
        <v>0</v>
      </c>
      <c r="J16" s="160"/>
      <c r="K16" s="156">
        <f t="shared" ref="K16:K27" si="2">$G$10</f>
        <v>0</v>
      </c>
      <c r="L16" s="156">
        <f>H16*I16+J16*K16</f>
        <v>0</v>
      </c>
      <c r="M16" s="156">
        <f>ROUNDDOWN(F16+L16,0)</f>
        <v>0</v>
      </c>
    </row>
    <row r="17" spans="2:13">
      <c r="B17" s="19" t="s">
        <v>51</v>
      </c>
      <c r="C17" s="161">
        <v>95</v>
      </c>
      <c r="D17" s="156">
        <f t="shared" si="0"/>
        <v>0</v>
      </c>
      <c r="E17" s="157">
        <v>100</v>
      </c>
      <c r="F17" s="156">
        <f t="shared" ref="F17:F27" si="3">(C17*D17*(185-E17)/100)</f>
        <v>0</v>
      </c>
      <c r="G17" s="158">
        <f t="shared" ref="G17:G27" si="4">H17+J17</f>
        <v>12300</v>
      </c>
      <c r="H17" s="160">
        <v>12300</v>
      </c>
      <c r="I17" s="159">
        <f t="shared" si="1"/>
        <v>0</v>
      </c>
      <c r="J17" s="161"/>
      <c r="K17" s="156">
        <f t="shared" si="2"/>
        <v>0</v>
      </c>
      <c r="L17" s="156">
        <f t="shared" ref="L17:L27" si="5">H17*I17+J17*K17</f>
        <v>0</v>
      </c>
      <c r="M17" s="156">
        <f t="shared" ref="M17:M27" si="6">ROUNDDOWN(F17+L17,0)</f>
        <v>0</v>
      </c>
    </row>
    <row r="18" spans="2:13">
      <c r="B18" s="19" t="s">
        <v>52</v>
      </c>
      <c r="C18" s="161">
        <v>95</v>
      </c>
      <c r="D18" s="156">
        <f t="shared" si="0"/>
        <v>0</v>
      </c>
      <c r="E18" s="157">
        <v>100</v>
      </c>
      <c r="F18" s="156">
        <f t="shared" si="3"/>
        <v>0</v>
      </c>
      <c r="G18" s="158">
        <f t="shared" si="4"/>
        <v>16400</v>
      </c>
      <c r="H18" s="161">
        <v>16400</v>
      </c>
      <c r="I18" s="159">
        <f t="shared" si="1"/>
        <v>0</v>
      </c>
      <c r="J18" s="161"/>
      <c r="K18" s="156">
        <f t="shared" si="2"/>
        <v>0</v>
      </c>
      <c r="L18" s="156">
        <f t="shared" si="5"/>
        <v>0</v>
      </c>
      <c r="M18" s="156">
        <f t="shared" si="6"/>
        <v>0</v>
      </c>
    </row>
    <row r="19" spans="2:13">
      <c r="B19" s="19" t="s">
        <v>53</v>
      </c>
      <c r="C19" s="161">
        <v>95</v>
      </c>
      <c r="D19" s="156">
        <f t="shared" si="0"/>
        <v>0</v>
      </c>
      <c r="E19" s="157">
        <v>100</v>
      </c>
      <c r="F19" s="156">
        <f t="shared" si="3"/>
        <v>0</v>
      </c>
      <c r="G19" s="158">
        <f t="shared" si="4"/>
        <v>13300</v>
      </c>
      <c r="H19" s="161"/>
      <c r="I19" s="159">
        <f t="shared" si="1"/>
        <v>0</v>
      </c>
      <c r="J19" s="161">
        <v>13300</v>
      </c>
      <c r="K19" s="156">
        <f t="shared" si="2"/>
        <v>0</v>
      </c>
      <c r="L19" s="156">
        <f t="shared" si="5"/>
        <v>0</v>
      </c>
      <c r="M19" s="156">
        <f t="shared" si="6"/>
        <v>0</v>
      </c>
    </row>
    <row r="20" spans="2:13">
      <c r="B20" s="19" t="s">
        <v>54</v>
      </c>
      <c r="C20" s="161">
        <v>95</v>
      </c>
      <c r="D20" s="156">
        <f t="shared" si="0"/>
        <v>0</v>
      </c>
      <c r="E20" s="157">
        <v>100</v>
      </c>
      <c r="F20" s="156">
        <f t="shared" si="3"/>
        <v>0</v>
      </c>
      <c r="G20" s="158">
        <f t="shared" si="4"/>
        <v>10300</v>
      </c>
      <c r="H20" s="161"/>
      <c r="I20" s="159">
        <f t="shared" si="1"/>
        <v>0</v>
      </c>
      <c r="J20" s="161">
        <v>10300</v>
      </c>
      <c r="K20" s="156">
        <f t="shared" si="2"/>
        <v>0</v>
      </c>
      <c r="L20" s="156">
        <f t="shared" si="5"/>
        <v>0</v>
      </c>
      <c r="M20" s="156">
        <f t="shared" si="6"/>
        <v>0</v>
      </c>
    </row>
    <row r="21" spans="2:13">
      <c r="B21" s="19" t="s">
        <v>198</v>
      </c>
      <c r="C21" s="161">
        <v>95</v>
      </c>
      <c r="D21" s="156">
        <f t="shared" si="0"/>
        <v>0</v>
      </c>
      <c r="E21" s="157">
        <v>100</v>
      </c>
      <c r="F21" s="156">
        <f t="shared" si="3"/>
        <v>0</v>
      </c>
      <c r="G21" s="158">
        <f t="shared" si="4"/>
        <v>11900</v>
      </c>
      <c r="H21" s="161"/>
      <c r="I21" s="159">
        <f t="shared" si="1"/>
        <v>0</v>
      </c>
      <c r="J21" s="161">
        <v>11900</v>
      </c>
      <c r="K21" s="156">
        <f t="shared" si="2"/>
        <v>0</v>
      </c>
      <c r="L21" s="156">
        <f t="shared" si="5"/>
        <v>0</v>
      </c>
      <c r="M21" s="156">
        <f t="shared" si="6"/>
        <v>0</v>
      </c>
    </row>
    <row r="22" spans="2:13">
      <c r="B22" s="19" t="s">
        <v>221</v>
      </c>
      <c r="C22" s="161">
        <v>95</v>
      </c>
      <c r="D22" s="156">
        <f t="shared" si="0"/>
        <v>0</v>
      </c>
      <c r="E22" s="157">
        <v>100</v>
      </c>
      <c r="F22" s="156">
        <f t="shared" si="3"/>
        <v>0</v>
      </c>
      <c r="G22" s="158">
        <f t="shared" si="4"/>
        <v>14900</v>
      </c>
      <c r="H22" s="161"/>
      <c r="I22" s="159">
        <f t="shared" si="1"/>
        <v>0</v>
      </c>
      <c r="J22" s="161">
        <v>14900</v>
      </c>
      <c r="K22" s="156">
        <f t="shared" si="2"/>
        <v>0</v>
      </c>
      <c r="L22" s="156">
        <f t="shared" si="5"/>
        <v>0</v>
      </c>
      <c r="M22" s="156">
        <f t="shared" si="6"/>
        <v>0</v>
      </c>
    </row>
    <row r="23" spans="2:13">
      <c r="B23" s="19" t="s">
        <v>46</v>
      </c>
      <c r="C23" s="161">
        <v>95</v>
      </c>
      <c r="D23" s="156">
        <f t="shared" si="0"/>
        <v>0</v>
      </c>
      <c r="E23" s="157">
        <v>100</v>
      </c>
      <c r="F23" s="156">
        <f t="shared" si="3"/>
        <v>0</v>
      </c>
      <c r="G23" s="158">
        <f t="shared" si="4"/>
        <v>12700</v>
      </c>
      <c r="H23" s="161"/>
      <c r="I23" s="159">
        <f t="shared" si="1"/>
        <v>0</v>
      </c>
      <c r="J23" s="161">
        <v>12700</v>
      </c>
      <c r="K23" s="156">
        <f t="shared" si="2"/>
        <v>0</v>
      </c>
      <c r="L23" s="156">
        <f t="shared" si="5"/>
        <v>0</v>
      </c>
      <c r="M23" s="156">
        <f t="shared" si="6"/>
        <v>0</v>
      </c>
    </row>
    <row r="24" spans="2:13">
      <c r="B24" s="19" t="s">
        <v>47</v>
      </c>
      <c r="C24" s="161">
        <v>95</v>
      </c>
      <c r="D24" s="156">
        <f t="shared" si="0"/>
        <v>0</v>
      </c>
      <c r="E24" s="157">
        <v>100</v>
      </c>
      <c r="F24" s="156">
        <f t="shared" si="3"/>
        <v>0</v>
      </c>
      <c r="G24" s="158">
        <f t="shared" si="4"/>
        <v>11400</v>
      </c>
      <c r="H24" s="161"/>
      <c r="I24" s="159">
        <f t="shared" si="1"/>
        <v>0</v>
      </c>
      <c r="J24" s="161">
        <v>11400</v>
      </c>
      <c r="K24" s="156">
        <f t="shared" si="2"/>
        <v>0</v>
      </c>
      <c r="L24" s="156">
        <f t="shared" si="5"/>
        <v>0</v>
      </c>
      <c r="M24" s="156">
        <f t="shared" si="6"/>
        <v>0</v>
      </c>
    </row>
    <row r="25" spans="2:13">
      <c r="B25" s="19" t="s">
        <v>48</v>
      </c>
      <c r="C25" s="161">
        <v>95</v>
      </c>
      <c r="D25" s="156">
        <f t="shared" si="0"/>
        <v>0</v>
      </c>
      <c r="E25" s="157">
        <v>100</v>
      </c>
      <c r="F25" s="156">
        <f t="shared" si="3"/>
        <v>0</v>
      </c>
      <c r="G25" s="158">
        <f t="shared" si="4"/>
        <v>10500</v>
      </c>
      <c r="H25" s="160"/>
      <c r="I25" s="159">
        <f t="shared" si="1"/>
        <v>0</v>
      </c>
      <c r="J25" s="160">
        <v>10500</v>
      </c>
      <c r="K25" s="159">
        <f t="shared" si="2"/>
        <v>0</v>
      </c>
      <c r="L25" s="156">
        <f t="shared" si="5"/>
        <v>0</v>
      </c>
      <c r="M25" s="156">
        <f t="shared" si="6"/>
        <v>0</v>
      </c>
    </row>
    <row r="26" spans="2:13">
      <c r="B26" s="19" t="s">
        <v>49</v>
      </c>
      <c r="C26" s="161">
        <v>95</v>
      </c>
      <c r="D26" s="156">
        <f t="shared" si="0"/>
        <v>0</v>
      </c>
      <c r="E26" s="158">
        <v>100</v>
      </c>
      <c r="F26" s="156">
        <f t="shared" si="3"/>
        <v>0</v>
      </c>
      <c r="G26" s="158">
        <f t="shared" si="4"/>
        <v>10900</v>
      </c>
      <c r="H26" s="161"/>
      <c r="I26" s="156">
        <f t="shared" si="1"/>
        <v>0</v>
      </c>
      <c r="J26" s="161">
        <v>10900</v>
      </c>
      <c r="K26" s="156">
        <f t="shared" si="2"/>
        <v>0</v>
      </c>
      <c r="L26" s="156">
        <f t="shared" si="5"/>
        <v>0</v>
      </c>
      <c r="M26" s="156">
        <f t="shared" si="6"/>
        <v>0</v>
      </c>
    </row>
    <row r="27" spans="2:13" ht="14.25" thickBot="1">
      <c r="B27" s="19" t="s">
        <v>50</v>
      </c>
      <c r="C27" s="161">
        <v>95</v>
      </c>
      <c r="D27" s="156">
        <f t="shared" si="0"/>
        <v>0</v>
      </c>
      <c r="E27" s="157">
        <v>100</v>
      </c>
      <c r="F27" s="156">
        <f t="shared" si="3"/>
        <v>0</v>
      </c>
      <c r="G27" s="158">
        <f t="shared" si="4"/>
        <v>12900</v>
      </c>
      <c r="H27" s="161"/>
      <c r="I27" s="159">
        <f t="shared" si="1"/>
        <v>0</v>
      </c>
      <c r="J27" s="160">
        <v>12900</v>
      </c>
      <c r="K27" s="156">
        <f t="shared" si="2"/>
        <v>0</v>
      </c>
      <c r="L27" s="156">
        <f t="shared" si="5"/>
        <v>0</v>
      </c>
      <c r="M27" s="156">
        <f t="shared" si="6"/>
        <v>0</v>
      </c>
    </row>
    <row r="28" spans="2:13" ht="14.25" thickBot="1">
      <c r="B28" s="20" t="s">
        <v>38</v>
      </c>
      <c r="C28" s="168"/>
      <c r="D28" s="168"/>
      <c r="E28" s="169"/>
      <c r="F28" s="21"/>
      <c r="G28" s="4">
        <f>SUM(G16:G27)</f>
        <v>156800</v>
      </c>
      <c r="H28" s="4">
        <f>SUM(H16:H27)</f>
        <v>48000</v>
      </c>
      <c r="I28" s="4"/>
      <c r="J28" s="4">
        <f>SUM(J16:J27)</f>
        <v>108800</v>
      </c>
      <c r="K28" s="4"/>
      <c r="L28" s="4">
        <f>SUM(L16:L27)</f>
        <v>0</v>
      </c>
      <c r="M28" s="4">
        <f>SUM(M16:M27)</f>
        <v>0</v>
      </c>
    </row>
    <row r="29" spans="2:13" hidden="1">
      <c r="B29" s="24"/>
      <c r="C29" s="66">
        <f>MAX(C21:C27)</f>
        <v>95</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白石高等学校（商業科キャンパス）</v>
      </c>
      <c r="C35" s="54">
        <f>MAX(C26:C27)</f>
        <v>95</v>
      </c>
      <c r="D35" s="55">
        <f>MAX(D26:D27)</f>
        <v>0</v>
      </c>
      <c r="E35" s="54">
        <f>MAX(E26:E27)</f>
        <v>100</v>
      </c>
      <c r="F35" s="56">
        <f>C35*D35*(185-E35)/100*12</f>
        <v>0</v>
      </c>
      <c r="G35" s="57">
        <f>G28</f>
        <v>156800</v>
      </c>
      <c r="H35" s="57">
        <f>H28</f>
        <v>48000</v>
      </c>
      <c r="I35" s="55">
        <f>MAX(I26:I27)</f>
        <v>0</v>
      </c>
      <c r="J35" s="57">
        <f>J28</f>
        <v>108800</v>
      </c>
      <c r="K35" s="55">
        <f>MAX(K26:K27)</f>
        <v>0</v>
      </c>
      <c r="L35" s="56">
        <f>H35*I35+J35*K35</f>
        <v>0</v>
      </c>
      <c r="M35" s="58">
        <f>ROUNDDOWN((F35+L35),0)</f>
        <v>0</v>
      </c>
    </row>
  </sheetData>
  <customSheetViews>
    <customSheetView guid="{150D273C-6074-4F25-9DA0-7DBA9B6573F8}"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showPageBreaks="1"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L18" sqref="L1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9">
    <mergeCell ref="B3:C3"/>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20E30-6EDB-410D-B16D-CEEB64093D5F}">
  <sheetPr codeName="Sheet39">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122</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144</v>
      </c>
      <c r="D16" s="156">
        <f t="shared" ref="D16:D27" si="0">$E$6</f>
        <v>0</v>
      </c>
      <c r="E16" s="157">
        <v>100</v>
      </c>
      <c r="F16" s="156">
        <f>(C16*D16*(185-E16)/100)</f>
        <v>0</v>
      </c>
      <c r="G16" s="158">
        <f>H16+J16</f>
        <v>26700</v>
      </c>
      <c r="H16" s="161">
        <v>26700</v>
      </c>
      <c r="I16" s="159">
        <f t="shared" ref="I16:I27" si="1">$E$10</f>
        <v>0</v>
      </c>
      <c r="J16" s="160"/>
      <c r="K16" s="156">
        <f t="shared" ref="K16:K27" si="2">$G$10</f>
        <v>0</v>
      </c>
      <c r="L16" s="156">
        <f>H16*I16+J16*K16</f>
        <v>0</v>
      </c>
      <c r="M16" s="156">
        <f>ROUNDDOWN(F16+L16,0)</f>
        <v>0</v>
      </c>
    </row>
    <row r="17" spans="2:13">
      <c r="B17" s="19" t="s">
        <v>51</v>
      </c>
      <c r="C17" s="161">
        <v>144</v>
      </c>
      <c r="D17" s="156">
        <f t="shared" si="0"/>
        <v>0</v>
      </c>
      <c r="E17" s="157">
        <v>100</v>
      </c>
      <c r="F17" s="156">
        <f t="shared" ref="F17:F27" si="3">(C17*D17*(185-E17)/100)</f>
        <v>0</v>
      </c>
      <c r="G17" s="158">
        <f t="shared" ref="G17:G27" si="4">H17+J17</f>
        <v>19900</v>
      </c>
      <c r="H17" s="160">
        <v>19900</v>
      </c>
      <c r="I17" s="159">
        <f t="shared" si="1"/>
        <v>0</v>
      </c>
      <c r="J17" s="161"/>
      <c r="K17" s="156">
        <f t="shared" si="2"/>
        <v>0</v>
      </c>
      <c r="L17" s="156">
        <f t="shared" ref="L17:L27" si="5">H17*I17+J17*K17</f>
        <v>0</v>
      </c>
      <c r="M17" s="156">
        <f t="shared" ref="M17:M27" si="6">ROUNDDOWN(F17+L17,0)</f>
        <v>0</v>
      </c>
    </row>
    <row r="18" spans="2:13">
      <c r="B18" s="19" t="s">
        <v>52</v>
      </c>
      <c r="C18" s="161">
        <v>144</v>
      </c>
      <c r="D18" s="156">
        <f t="shared" si="0"/>
        <v>0</v>
      </c>
      <c r="E18" s="157">
        <v>100</v>
      </c>
      <c r="F18" s="156">
        <f t="shared" si="3"/>
        <v>0</v>
      </c>
      <c r="G18" s="158">
        <f t="shared" si="4"/>
        <v>24900</v>
      </c>
      <c r="H18" s="161">
        <v>24900</v>
      </c>
      <c r="I18" s="159">
        <f t="shared" si="1"/>
        <v>0</v>
      </c>
      <c r="J18" s="161"/>
      <c r="K18" s="156">
        <f t="shared" si="2"/>
        <v>0</v>
      </c>
      <c r="L18" s="156">
        <f t="shared" si="5"/>
        <v>0</v>
      </c>
      <c r="M18" s="156">
        <f t="shared" si="6"/>
        <v>0</v>
      </c>
    </row>
    <row r="19" spans="2:13">
      <c r="B19" s="19" t="s">
        <v>53</v>
      </c>
      <c r="C19" s="161">
        <v>144</v>
      </c>
      <c r="D19" s="156">
        <f t="shared" si="0"/>
        <v>0</v>
      </c>
      <c r="E19" s="157">
        <v>100</v>
      </c>
      <c r="F19" s="156">
        <f t="shared" si="3"/>
        <v>0</v>
      </c>
      <c r="G19" s="158">
        <f t="shared" si="4"/>
        <v>20500</v>
      </c>
      <c r="H19" s="161"/>
      <c r="I19" s="159">
        <f t="shared" si="1"/>
        <v>0</v>
      </c>
      <c r="J19" s="161">
        <v>20500</v>
      </c>
      <c r="K19" s="156">
        <f t="shared" si="2"/>
        <v>0</v>
      </c>
      <c r="L19" s="156">
        <f t="shared" si="5"/>
        <v>0</v>
      </c>
      <c r="M19" s="156">
        <f t="shared" si="6"/>
        <v>0</v>
      </c>
    </row>
    <row r="20" spans="2:13">
      <c r="B20" s="19" t="s">
        <v>54</v>
      </c>
      <c r="C20" s="161">
        <v>144</v>
      </c>
      <c r="D20" s="156">
        <f t="shared" si="0"/>
        <v>0</v>
      </c>
      <c r="E20" s="157">
        <v>100</v>
      </c>
      <c r="F20" s="156">
        <f t="shared" si="3"/>
        <v>0</v>
      </c>
      <c r="G20" s="158">
        <f t="shared" si="4"/>
        <v>18000</v>
      </c>
      <c r="H20" s="161"/>
      <c r="I20" s="159">
        <f t="shared" si="1"/>
        <v>0</v>
      </c>
      <c r="J20" s="161">
        <v>18000</v>
      </c>
      <c r="K20" s="156">
        <f t="shared" si="2"/>
        <v>0</v>
      </c>
      <c r="L20" s="156">
        <f t="shared" si="5"/>
        <v>0</v>
      </c>
      <c r="M20" s="156">
        <f t="shared" si="6"/>
        <v>0</v>
      </c>
    </row>
    <row r="21" spans="2:13">
      <c r="B21" s="19" t="s">
        <v>198</v>
      </c>
      <c r="C21" s="161">
        <v>144</v>
      </c>
      <c r="D21" s="156">
        <f t="shared" si="0"/>
        <v>0</v>
      </c>
      <c r="E21" s="157">
        <v>100</v>
      </c>
      <c r="F21" s="156">
        <f t="shared" si="3"/>
        <v>0</v>
      </c>
      <c r="G21" s="158">
        <f t="shared" si="4"/>
        <v>20600</v>
      </c>
      <c r="H21" s="161"/>
      <c r="I21" s="159">
        <f t="shared" si="1"/>
        <v>0</v>
      </c>
      <c r="J21" s="161">
        <v>20600</v>
      </c>
      <c r="K21" s="156">
        <f t="shared" si="2"/>
        <v>0</v>
      </c>
      <c r="L21" s="156">
        <f t="shared" si="5"/>
        <v>0</v>
      </c>
      <c r="M21" s="156">
        <f t="shared" si="6"/>
        <v>0</v>
      </c>
    </row>
    <row r="22" spans="2:13">
      <c r="B22" s="19" t="s">
        <v>221</v>
      </c>
      <c r="C22" s="161">
        <v>144</v>
      </c>
      <c r="D22" s="156">
        <f t="shared" si="0"/>
        <v>0</v>
      </c>
      <c r="E22" s="157">
        <v>100</v>
      </c>
      <c r="F22" s="156">
        <f t="shared" si="3"/>
        <v>0</v>
      </c>
      <c r="G22" s="158">
        <f t="shared" si="4"/>
        <v>21500</v>
      </c>
      <c r="H22" s="161"/>
      <c r="I22" s="159">
        <f t="shared" si="1"/>
        <v>0</v>
      </c>
      <c r="J22" s="161">
        <v>21500</v>
      </c>
      <c r="K22" s="156">
        <f t="shared" si="2"/>
        <v>0</v>
      </c>
      <c r="L22" s="156">
        <f t="shared" si="5"/>
        <v>0</v>
      </c>
      <c r="M22" s="156">
        <f t="shared" si="6"/>
        <v>0</v>
      </c>
    </row>
    <row r="23" spans="2:13">
      <c r="B23" s="19" t="s">
        <v>46</v>
      </c>
      <c r="C23" s="161">
        <v>144</v>
      </c>
      <c r="D23" s="156">
        <f t="shared" si="0"/>
        <v>0</v>
      </c>
      <c r="E23" s="157">
        <v>100</v>
      </c>
      <c r="F23" s="156">
        <f t="shared" si="3"/>
        <v>0</v>
      </c>
      <c r="G23" s="158">
        <f t="shared" si="4"/>
        <v>19500</v>
      </c>
      <c r="H23" s="161"/>
      <c r="I23" s="159">
        <f t="shared" si="1"/>
        <v>0</v>
      </c>
      <c r="J23" s="161">
        <v>19500</v>
      </c>
      <c r="K23" s="156">
        <f t="shared" si="2"/>
        <v>0</v>
      </c>
      <c r="L23" s="156">
        <f t="shared" si="5"/>
        <v>0</v>
      </c>
      <c r="M23" s="156">
        <f t="shared" si="6"/>
        <v>0</v>
      </c>
    </row>
    <row r="24" spans="2:13">
      <c r="B24" s="19" t="s">
        <v>47</v>
      </c>
      <c r="C24" s="161">
        <v>144</v>
      </c>
      <c r="D24" s="156">
        <f t="shared" si="0"/>
        <v>0</v>
      </c>
      <c r="E24" s="157">
        <v>100</v>
      </c>
      <c r="F24" s="156">
        <f t="shared" si="3"/>
        <v>0</v>
      </c>
      <c r="G24" s="158">
        <f t="shared" si="4"/>
        <v>18900</v>
      </c>
      <c r="H24" s="161"/>
      <c r="I24" s="159">
        <f t="shared" si="1"/>
        <v>0</v>
      </c>
      <c r="J24" s="161">
        <v>18900</v>
      </c>
      <c r="K24" s="156">
        <f t="shared" si="2"/>
        <v>0</v>
      </c>
      <c r="L24" s="156">
        <f t="shared" si="5"/>
        <v>0</v>
      </c>
      <c r="M24" s="156">
        <f t="shared" si="6"/>
        <v>0</v>
      </c>
    </row>
    <row r="25" spans="2:13">
      <c r="B25" s="19" t="s">
        <v>48</v>
      </c>
      <c r="C25" s="161">
        <v>144</v>
      </c>
      <c r="D25" s="156">
        <f t="shared" si="0"/>
        <v>0</v>
      </c>
      <c r="E25" s="157">
        <v>100</v>
      </c>
      <c r="F25" s="156">
        <f t="shared" si="3"/>
        <v>0</v>
      </c>
      <c r="G25" s="158">
        <f t="shared" si="4"/>
        <v>17500</v>
      </c>
      <c r="H25" s="160"/>
      <c r="I25" s="159">
        <f t="shared" si="1"/>
        <v>0</v>
      </c>
      <c r="J25" s="160">
        <v>17500</v>
      </c>
      <c r="K25" s="159">
        <f t="shared" si="2"/>
        <v>0</v>
      </c>
      <c r="L25" s="156">
        <f t="shared" si="5"/>
        <v>0</v>
      </c>
      <c r="M25" s="156">
        <f t="shared" si="6"/>
        <v>0</v>
      </c>
    </row>
    <row r="26" spans="2:13">
      <c r="B26" s="19" t="s">
        <v>49</v>
      </c>
      <c r="C26" s="161">
        <v>144</v>
      </c>
      <c r="D26" s="156">
        <f t="shared" si="0"/>
        <v>0</v>
      </c>
      <c r="E26" s="158">
        <v>100</v>
      </c>
      <c r="F26" s="156">
        <f t="shared" si="3"/>
        <v>0</v>
      </c>
      <c r="G26" s="158">
        <f t="shared" si="4"/>
        <v>18300</v>
      </c>
      <c r="H26" s="161"/>
      <c r="I26" s="156">
        <f t="shared" si="1"/>
        <v>0</v>
      </c>
      <c r="J26" s="161">
        <v>18300</v>
      </c>
      <c r="K26" s="156">
        <f t="shared" si="2"/>
        <v>0</v>
      </c>
      <c r="L26" s="156">
        <f t="shared" si="5"/>
        <v>0</v>
      </c>
      <c r="M26" s="156">
        <f t="shared" si="6"/>
        <v>0</v>
      </c>
    </row>
    <row r="27" spans="2:13" ht="14.25" thickBot="1">
      <c r="B27" s="19" t="s">
        <v>50</v>
      </c>
      <c r="C27" s="161">
        <v>144</v>
      </c>
      <c r="D27" s="156">
        <f t="shared" si="0"/>
        <v>0</v>
      </c>
      <c r="E27" s="157">
        <v>100</v>
      </c>
      <c r="F27" s="156">
        <f t="shared" si="3"/>
        <v>0</v>
      </c>
      <c r="G27" s="158">
        <f t="shared" si="4"/>
        <v>20000</v>
      </c>
      <c r="H27" s="161"/>
      <c r="I27" s="159">
        <f t="shared" si="1"/>
        <v>0</v>
      </c>
      <c r="J27" s="160">
        <v>20000</v>
      </c>
      <c r="K27" s="156">
        <f t="shared" si="2"/>
        <v>0</v>
      </c>
      <c r="L27" s="156">
        <f t="shared" si="5"/>
        <v>0</v>
      </c>
      <c r="M27" s="156">
        <f t="shared" si="6"/>
        <v>0</v>
      </c>
    </row>
    <row r="28" spans="2:13" ht="14.25" thickBot="1">
      <c r="B28" s="20" t="s">
        <v>38</v>
      </c>
      <c r="C28" s="168"/>
      <c r="D28" s="168"/>
      <c r="E28" s="169"/>
      <c r="F28" s="21"/>
      <c r="G28" s="4">
        <f>SUM(G16:G27)</f>
        <v>246300</v>
      </c>
      <c r="H28" s="4">
        <f>SUM(H16:H27)</f>
        <v>71500</v>
      </c>
      <c r="I28" s="4"/>
      <c r="J28" s="4">
        <f>SUM(J16:J27)</f>
        <v>174800</v>
      </c>
      <c r="K28" s="4"/>
      <c r="L28" s="4">
        <f>SUM(L16:L27)</f>
        <v>0</v>
      </c>
      <c r="M28" s="4">
        <f>SUM(M16:M27)</f>
        <v>0</v>
      </c>
    </row>
    <row r="29" spans="2:13" hidden="1">
      <c r="B29" s="24"/>
      <c r="C29" s="66">
        <f>MAX(C21:C27)</f>
        <v>144</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嬉野高等学校（塩田校舎）</v>
      </c>
      <c r="C35" s="54">
        <f>MAX(C26:C27)</f>
        <v>144</v>
      </c>
      <c r="D35" s="55">
        <f>MAX(D26:D27)</f>
        <v>0</v>
      </c>
      <c r="E35" s="54">
        <f>MAX(E26:E27)</f>
        <v>100</v>
      </c>
      <c r="F35" s="56">
        <f>C35*D35*(185-E35)/100*12</f>
        <v>0</v>
      </c>
      <c r="G35" s="57">
        <f>G28</f>
        <v>246300</v>
      </c>
      <c r="H35" s="57">
        <f>H28</f>
        <v>71500</v>
      </c>
      <c r="I35" s="55">
        <f>MAX(I26:I27)</f>
        <v>0</v>
      </c>
      <c r="J35" s="57">
        <f>J28</f>
        <v>174800</v>
      </c>
      <c r="K35" s="55">
        <f>MAX(K26:K27)</f>
        <v>0</v>
      </c>
      <c r="L35" s="56">
        <f>H35*I35+J35*K35</f>
        <v>0</v>
      </c>
      <c r="M35" s="58">
        <f>ROUNDDOWN((F35+L35),0)</f>
        <v>0</v>
      </c>
    </row>
  </sheetData>
  <customSheetViews>
    <customSheetView guid="{150D273C-6074-4F25-9DA0-7DBA9B6573F8}"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K33" sqref="K33"/>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863F-6D52-4B0C-90A1-DF8A852539DE}">
  <sheetPr codeName="Sheet40">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130</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101</v>
      </c>
      <c r="D16" s="156">
        <f t="shared" ref="D16:D27" si="0">$E$6</f>
        <v>0</v>
      </c>
      <c r="E16" s="157">
        <v>100</v>
      </c>
      <c r="F16" s="156">
        <f>(C16*D16*(185-E16)/100)</f>
        <v>0</v>
      </c>
      <c r="G16" s="158">
        <f>H16+J16</f>
        <v>18200</v>
      </c>
      <c r="H16" s="161">
        <v>18200</v>
      </c>
      <c r="I16" s="159">
        <f t="shared" ref="I16:I27" si="1">$E$10</f>
        <v>0</v>
      </c>
      <c r="J16" s="160"/>
      <c r="K16" s="156">
        <f t="shared" ref="K16:K27" si="2">$G$10</f>
        <v>0</v>
      </c>
      <c r="L16" s="156">
        <f>H16*I16+J16*K16</f>
        <v>0</v>
      </c>
      <c r="M16" s="156">
        <f>ROUNDDOWN(F16+L16,0)</f>
        <v>0</v>
      </c>
    </row>
    <row r="17" spans="2:13">
      <c r="B17" s="19" t="s">
        <v>51</v>
      </c>
      <c r="C17" s="161">
        <v>101</v>
      </c>
      <c r="D17" s="156">
        <f t="shared" si="0"/>
        <v>0</v>
      </c>
      <c r="E17" s="157">
        <v>100</v>
      </c>
      <c r="F17" s="156">
        <f t="shared" ref="F17:F27" si="3">(C17*D17*(185-E17)/100)</f>
        <v>0</v>
      </c>
      <c r="G17" s="158">
        <f t="shared" ref="G17:G27" si="4">H17+J17</f>
        <v>13100</v>
      </c>
      <c r="H17" s="160">
        <v>13100</v>
      </c>
      <c r="I17" s="159">
        <f t="shared" si="1"/>
        <v>0</v>
      </c>
      <c r="J17" s="161"/>
      <c r="K17" s="156">
        <f t="shared" si="2"/>
        <v>0</v>
      </c>
      <c r="L17" s="156">
        <f t="shared" ref="L17:L27" si="5">H17*I17+J17*K17</f>
        <v>0</v>
      </c>
      <c r="M17" s="156">
        <f t="shared" ref="M17:M27" si="6">ROUNDDOWN(F17+L17,0)</f>
        <v>0</v>
      </c>
    </row>
    <row r="18" spans="2:13">
      <c r="B18" s="19" t="s">
        <v>52</v>
      </c>
      <c r="C18" s="161">
        <v>101</v>
      </c>
      <c r="D18" s="156">
        <f t="shared" si="0"/>
        <v>0</v>
      </c>
      <c r="E18" s="157">
        <v>100</v>
      </c>
      <c r="F18" s="156">
        <f t="shared" si="3"/>
        <v>0</v>
      </c>
      <c r="G18" s="158">
        <f t="shared" si="4"/>
        <v>18400</v>
      </c>
      <c r="H18" s="161">
        <v>18400</v>
      </c>
      <c r="I18" s="159">
        <f t="shared" si="1"/>
        <v>0</v>
      </c>
      <c r="J18" s="161"/>
      <c r="K18" s="156">
        <f t="shared" si="2"/>
        <v>0</v>
      </c>
      <c r="L18" s="156">
        <f t="shared" si="5"/>
        <v>0</v>
      </c>
      <c r="M18" s="156">
        <f t="shared" si="6"/>
        <v>0</v>
      </c>
    </row>
    <row r="19" spans="2:13">
      <c r="B19" s="19" t="s">
        <v>53</v>
      </c>
      <c r="C19" s="161">
        <v>101</v>
      </c>
      <c r="D19" s="156">
        <f t="shared" si="0"/>
        <v>0</v>
      </c>
      <c r="E19" s="157">
        <v>100</v>
      </c>
      <c r="F19" s="156">
        <f t="shared" si="3"/>
        <v>0</v>
      </c>
      <c r="G19" s="158">
        <f t="shared" si="4"/>
        <v>13200</v>
      </c>
      <c r="H19" s="161"/>
      <c r="I19" s="159">
        <f t="shared" si="1"/>
        <v>0</v>
      </c>
      <c r="J19" s="161">
        <v>13200</v>
      </c>
      <c r="K19" s="156">
        <f t="shared" si="2"/>
        <v>0</v>
      </c>
      <c r="L19" s="156">
        <f t="shared" si="5"/>
        <v>0</v>
      </c>
      <c r="M19" s="156">
        <f t="shared" si="6"/>
        <v>0</v>
      </c>
    </row>
    <row r="20" spans="2:13">
      <c r="B20" s="19" t="s">
        <v>54</v>
      </c>
      <c r="C20" s="161">
        <v>101</v>
      </c>
      <c r="D20" s="156">
        <f t="shared" si="0"/>
        <v>0</v>
      </c>
      <c r="E20" s="157">
        <v>100</v>
      </c>
      <c r="F20" s="156">
        <f t="shared" si="3"/>
        <v>0</v>
      </c>
      <c r="G20" s="158">
        <f t="shared" si="4"/>
        <v>11100</v>
      </c>
      <c r="H20" s="161"/>
      <c r="I20" s="159">
        <f t="shared" si="1"/>
        <v>0</v>
      </c>
      <c r="J20" s="161">
        <v>11100</v>
      </c>
      <c r="K20" s="156">
        <f t="shared" si="2"/>
        <v>0</v>
      </c>
      <c r="L20" s="156">
        <f t="shared" si="5"/>
        <v>0</v>
      </c>
      <c r="M20" s="156">
        <f t="shared" si="6"/>
        <v>0</v>
      </c>
    </row>
    <row r="21" spans="2:13">
      <c r="B21" s="19" t="s">
        <v>198</v>
      </c>
      <c r="C21" s="161">
        <v>101</v>
      </c>
      <c r="D21" s="156">
        <f t="shared" si="0"/>
        <v>0</v>
      </c>
      <c r="E21" s="157">
        <v>100</v>
      </c>
      <c r="F21" s="156">
        <f t="shared" si="3"/>
        <v>0</v>
      </c>
      <c r="G21" s="158">
        <f t="shared" si="4"/>
        <v>12700</v>
      </c>
      <c r="H21" s="161"/>
      <c r="I21" s="159">
        <f t="shared" si="1"/>
        <v>0</v>
      </c>
      <c r="J21" s="161">
        <v>12700</v>
      </c>
      <c r="K21" s="156">
        <f t="shared" si="2"/>
        <v>0</v>
      </c>
      <c r="L21" s="156">
        <f t="shared" si="5"/>
        <v>0</v>
      </c>
      <c r="M21" s="156">
        <f t="shared" si="6"/>
        <v>0</v>
      </c>
    </row>
    <row r="22" spans="2:13">
      <c r="B22" s="19" t="s">
        <v>221</v>
      </c>
      <c r="C22" s="161">
        <v>101</v>
      </c>
      <c r="D22" s="156">
        <f t="shared" si="0"/>
        <v>0</v>
      </c>
      <c r="E22" s="157">
        <v>100</v>
      </c>
      <c r="F22" s="156">
        <f t="shared" si="3"/>
        <v>0</v>
      </c>
      <c r="G22" s="158">
        <f t="shared" si="4"/>
        <v>15800</v>
      </c>
      <c r="H22" s="161"/>
      <c r="I22" s="159">
        <f t="shared" si="1"/>
        <v>0</v>
      </c>
      <c r="J22" s="161">
        <v>15800</v>
      </c>
      <c r="K22" s="156">
        <f t="shared" si="2"/>
        <v>0</v>
      </c>
      <c r="L22" s="156">
        <f t="shared" si="5"/>
        <v>0</v>
      </c>
      <c r="M22" s="156">
        <f t="shared" si="6"/>
        <v>0</v>
      </c>
    </row>
    <row r="23" spans="2:13">
      <c r="B23" s="19" t="s">
        <v>46</v>
      </c>
      <c r="C23" s="161">
        <v>101</v>
      </c>
      <c r="D23" s="156">
        <f t="shared" si="0"/>
        <v>0</v>
      </c>
      <c r="E23" s="157">
        <v>100</v>
      </c>
      <c r="F23" s="156">
        <f t="shared" si="3"/>
        <v>0</v>
      </c>
      <c r="G23" s="158">
        <f t="shared" si="4"/>
        <v>12000</v>
      </c>
      <c r="H23" s="161"/>
      <c r="I23" s="159">
        <f t="shared" si="1"/>
        <v>0</v>
      </c>
      <c r="J23" s="161">
        <v>12000</v>
      </c>
      <c r="K23" s="156">
        <f t="shared" si="2"/>
        <v>0</v>
      </c>
      <c r="L23" s="156">
        <f t="shared" si="5"/>
        <v>0</v>
      </c>
      <c r="M23" s="156">
        <f t="shared" si="6"/>
        <v>0</v>
      </c>
    </row>
    <row r="24" spans="2:13">
      <c r="B24" s="19" t="s">
        <v>47</v>
      </c>
      <c r="C24" s="161">
        <v>101</v>
      </c>
      <c r="D24" s="156">
        <f t="shared" si="0"/>
        <v>0</v>
      </c>
      <c r="E24" s="157">
        <v>100</v>
      </c>
      <c r="F24" s="156">
        <f t="shared" si="3"/>
        <v>0</v>
      </c>
      <c r="G24" s="158">
        <f t="shared" si="4"/>
        <v>10700</v>
      </c>
      <c r="H24" s="161"/>
      <c r="I24" s="159">
        <f t="shared" si="1"/>
        <v>0</v>
      </c>
      <c r="J24" s="161">
        <v>10700</v>
      </c>
      <c r="K24" s="156">
        <f t="shared" si="2"/>
        <v>0</v>
      </c>
      <c r="L24" s="156">
        <f t="shared" si="5"/>
        <v>0</v>
      </c>
      <c r="M24" s="156">
        <f t="shared" si="6"/>
        <v>0</v>
      </c>
    </row>
    <row r="25" spans="2:13">
      <c r="B25" s="19" t="s">
        <v>48</v>
      </c>
      <c r="C25" s="161">
        <v>101</v>
      </c>
      <c r="D25" s="156">
        <f t="shared" si="0"/>
        <v>0</v>
      </c>
      <c r="E25" s="157">
        <v>100</v>
      </c>
      <c r="F25" s="156">
        <f t="shared" si="3"/>
        <v>0</v>
      </c>
      <c r="G25" s="158">
        <f t="shared" si="4"/>
        <v>10200</v>
      </c>
      <c r="H25" s="160"/>
      <c r="I25" s="159">
        <f t="shared" si="1"/>
        <v>0</v>
      </c>
      <c r="J25" s="160">
        <v>10200</v>
      </c>
      <c r="K25" s="159">
        <f t="shared" si="2"/>
        <v>0</v>
      </c>
      <c r="L25" s="156">
        <f t="shared" si="5"/>
        <v>0</v>
      </c>
      <c r="M25" s="156">
        <f t="shared" si="6"/>
        <v>0</v>
      </c>
    </row>
    <row r="26" spans="2:13">
      <c r="B26" s="19" t="s">
        <v>49</v>
      </c>
      <c r="C26" s="161">
        <v>101</v>
      </c>
      <c r="D26" s="156">
        <f t="shared" si="0"/>
        <v>0</v>
      </c>
      <c r="E26" s="158">
        <v>100</v>
      </c>
      <c r="F26" s="156">
        <f t="shared" si="3"/>
        <v>0</v>
      </c>
      <c r="G26" s="158">
        <f t="shared" si="4"/>
        <v>11400</v>
      </c>
      <c r="H26" s="161"/>
      <c r="I26" s="156">
        <f t="shared" si="1"/>
        <v>0</v>
      </c>
      <c r="J26" s="161">
        <v>11400</v>
      </c>
      <c r="K26" s="156">
        <f t="shared" si="2"/>
        <v>0</v>
      </c>
      <c r="L26" s="156">
        <f t="shared" si="5"/>
        <v>0</v>
      </c>
      <c r="M26" s="156">
        <f t="shared" si="6"/>
        <v>0</v>
      </c>
    </row>
    <row r="27" spans="2:13" ht="14.25" thickBot="1">
      <c r="B27" s="19" t="s">
        <v>50</v>
      </c>
      <c r="C27" s="161">
        <v>101</v>
      </c>
      <c r="D27" s="156">
        <f t="shared" si="0"/>
        <v>0</v>
      </c>
      <c r="E27" s="157">
        <v>100</v>
      </c>
      <c r="F27" s="156">
        <f t="shared" si="3"/>
        <v>0</v>
      </c>
      <c r="G27" s="158">
        <f t="shared" si="4"/>
        <v>12900</v>
      </c>
      <c r="H27" s="161"/>
      <c r="I27" s="159">
        <f t="shared" si="1"/>
        <v>0</v>
      </c>
      <c r="J27" s="160">
        <v>12900</v>
      </c>
      <c r="K27" s="156">
        <f t="shared" si="2"/>
        <v>0</v>
      </c>
      <c r="L27" s="156">
        <f t="shared" si="5"/>
        <v>0</v>
      </c>
      <c r="M27" s="156">
        <f t="shared" si="6"/>
        <v>0</v>
      </c>
    </row>
    <row r="28" spans="2:13" ht="14.25" thickBot="1">
      <c r="B28" s="20" t="s">
        <v>38</v>
      </c>
      <c r="C28" s="168"/>
      <c r="D28" s="168"/>
      <c r="E28" s="169"/>
      <c r="F28" s="21"/>
      <c r="G28" s="4">
        <f>SUM(G16:G27)</f>
        <v>159700</v>
      </c>
      <c r="H28" s="4">
        <f>SUM(H16:H27)</f>
        <v>49700</v>
      </c>
      <c r="I28" s="4"/>
      <c r="J28" s="4">
        <f>SUM(J16:J27)</f>
        <v>110000</v>
      </c>
      <c r="K28" s="4"/>
      <c r="L28" s="4">
        <f>SUM(L16:L27)</f>
        <v>0</v>
      </c>
      <c r="M28" s="4">
        <f>SUM(M16:M27)</f>
        <v>0</v>
      </c>
    </row>
    <row r="29" spans="2:13" hidden="1">
      <c r="B29" s="24"/>
      <c r="C29" s="66">
        <f>MAX(C21:C27)</f>
        <v>101</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嬉野高等学校（嬉野校舎）</v>
      </c>
      <c r="C35" s="54">
        <f>MAX(C26:C27)</f>
        <v>101</v>
      </c>
      <c r="D35" s="55">
        <f>MAX(D26:D27)</f>
        <v>0</v>
      </c>
      <c r="E35" s="54">
        <f>MAX(E26:E27)</f>
        <v>100</v>
      </c>
      <c r="F35" s="56">
        <f>C35*D35*(185-E35)/100*12</f>
        <v>0</v>
      </c>
      <c r="G35" s="57">
        <f>G28</f>
        <v>159700</v>
      </c>
      <c r="H35" s="57">
        <f>H28</f>
        <v>49700</v>
      </c>
      <c r="I35" s="55">
        <f>MAX(I26:I27)</f>
        <v>0</v>
      </c>
      <c r="J35" s="57">
        <f>J28</f>
        <v>110000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H38" sqref="H3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1FE86-DA93-4996-BF37-7138830DA444}">
  <sheetPr codeName="Sheet41">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200" t="s">
        <v>193</v>
      </c>
      <c r="C3" s="200"/>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142</v>
      </c>
      <c r="D16" s="156">
        <f t="shared" ref="D16:D27" si="0">$E$6</f>
        <v>0</v>
      </c>
      <c r="E16" s="157">
        <v>100</v>
      </c>
      <c r="F16" s="156">
        <f>(C16*D16*(185-E16)/100)</f>
        <v>0</v>
      </c>
      <c r="G16" s="158">
        <f>H16+J16</f>
        <v>34000</v>
      </c>
      <c r="H16" s="161">
        <v>34000</v>
      </c>
      <c r="I16" s="159">
        <f t="shared" ref="I16:I27" si="1">$E$10</f>
        <v>0</v>
      </c>
      <c r="J16" s="160"/>
      <c r="K16" s="156">
        <f t="shared" ref="K16:K27" si="2">$G$10</f>
        <v>0</v>
      </c>
      <c r="L16" s="156">
        <f>H16*I16+J16*K16</f>
        <v>0</v>
      </c>
      <c r="M16" s="156">
        <f>ROUNDDOWN(F16+L16,0)</f>
        <v>0</v>
      </c>
    </row>
    <row r="17" spans="2:13">
      <c r="B17" s="19" t="s">
        <v>51</v>
      </c>
      <c r="C17" s="161">
        <v>142</v>
      </c>
      <c r="D17" s="156">
        <f t="shared" si="0"/>
        <v>0</v>
      </c>
      <c r="E17" s="157">
        <v>100</v>
      </c>
      <c r="F17" s="156">
        <f t="shared" ref="F17:F27" si="3">(C17*D17*(185-E17)/100)</f>
        <v>0</v>
      </c>
      <c r="G17" s="158">
        <f t="shared" ref="G17:G27" si="4">H17+J17</f>
        <v>30300</v>
      </c>
      <c r="H17" s="160">
        <v>30300</v>
      </c>
      <c r="I17" s="159">
        <f t="shared" si="1"/>
        <v>0</v>
      </c>
      <c r="J17" s="161"/>
      <c r="K17" s="156">
        <f t="shared" si="2"/>
        <v>0</v>
      </c>
      <c r="L17" s="156">
        <f t="shared" ref="L17:L27" si="5">H17*I17+J17*K17</f>
        <v>0</v>
      </c>
      <c r="M17" s="156">
        <f t="shared" ref="M17:M27" si="6">ROUNDDOWN(F17+L17,0)</f>
        <v>0</v>
      </c>
    </row>
    <row r="18" spans="2:13">
      <c r="B18" s="19" t="s">
        <v>52</v>
      </c>
      <c r="C18" s="161">
        <v>142</v>
      </c>
      <c r="D18" s="156">
        <f t="shared" si="0"/>
        <v>0</v>
      </c>
      <c r="E18" s="157">
        <v>100</v>
      </c>
      <c r="F18" s="156">
        <f t="shared" si="3"/>
        <v>0</v>
      </c>
      <c r="G18" s="158">
        <f t="shared" si="4"/>
        <v>30700</v>
      </c>
      <c r="H18" s="161">
        <v>30700</v>
      </c>
      <c r="I18" s="159">
        <f t="shared" si="1"/>
        <v>0</v>
      </c>
      <c r="J18" s="161"/>
      <c r="K18" s="156">
        <f t="shared" si="2"/>
        <v>0</v>
      </c>
      <c r="L18" s="156">
        <f t="shared" si="5"/>
        <v>0</v>
      </c>
      <c r="M18" s="156">
        <f t="shared" si="6"/>
        <v>0</v>
      </c>
    </row>
    <row r="19" spans="2:13">
      <c r="B19" s="19" t="s">
        <v>53</v>
      </c>
      <c r="C19" s="161">
        <v>142</v>
      </c>
      <c r="D19" s="156">
        <f t="shared" si="0"/>
        <v>0</v>
      </c>
      <c r="E19" s="157">
        <v>100</v>
      </c>
      <c r="F19" s="156">
        <f t="shared" si="3"/>
        <v>0</v>
      </c>
      <c r="G19" s="158">
        <f t="shared" si="4"/>
        <v>25100</v>
      </c>
      <c r="H19" s="161"/>
      <c r="I19" s="159">
        <f t="shared" si="1"/>
        <v>0</v>
      </c>
      <c r="J19" s="161">
        <v>25100</v>
      </c>
      <c r="K19" s="156">
        <f t="shared" si="2"/>
        <v>0</v>
      </c>
      <c r="L19" s="156">
        <f t="shared" si="5"/>
        <v>0</v>
      </c>
      <c r="M19" s="156">
        <f t="shared" si="6"/>
        <v>0</v>
      </c>
    </row>
    <row r="20" spans="2:13">
      <c r="B20" s="19" t="s">
        <v>54</v>
      </c>
      <c r="C20" s="161">
        <v>142</v>
      </c>
      <c r="D20" s="156">
        <f t="shared" si="0"/>
        <v>0</v>
      </c>
      <c r="E20" s="157">
        <v>100</v>
      </c>
      <c r="F20" s="156">
        <f t="shared" si="3"/>
        <v>0</v>
      </c>
      <c r="G20" s="158">
        <f t="shared" si="4"/>
        <v>18700</v>
      </c>
      <c r="H20" s="161"/>
      <c r="I20" s="159">
        <f t="shared" si="1"/>
        <v>0</v>
      </c>
      <c r="J20" s="161">
        <v>18700</v>
      </c>
      <c r="K20" s="156">
        <f t="shared" si="2"/>
        <v>0</v>
      </c>
      <c r="L20" s="156">
        <f t="shared" si="5"/>
        <v>0</v>
      </c>
      <c r="M20" s="156">
        <f t="shared" si="6"/>
        <v>0</v>
      </c>
    </row>
    <row r="21" spans="2:13">
      <c r="B21" s="19" t="s">
        <v>198</v>
      </c>
      <c r="C21" s="161">
        <v>142</v>
      </c>
      <c r="D21" s="156">
        <f t="shared" si="0"/>
        <v>0</v>
      </c>
      <c r="E21" s="157">
        <v>100</v>
      </c>
      <c r="F21" s="156">
        <f t="shared" si="3"/>
        <v>0</v>
      </c>
      <c r="G21" s="158">
        <f t="shared" si="4"/>
        <v>21500</v>
      </c>
      <c r="H21" s="161"/>
      <c r="I21" s="159">
        <f t="shared" si="1"/>
        <v>0</v>
      </c>
      <c r="J21" s="161">
        <v>21500</v>
      </c>
      <c r="K21" s="156">
        <f t="shared" si="2"/>
        <v>0</v>
      </c>
      <c r="L21" s="156">
        <f t="shared" si="5"/>
        <v>0</v>
      </c>
      <c r="M21" s="156">
        <f t="shared" si="6"/>
        <v>0</v>
      </c>
    </row>
    <row r="22" spans="2:13">
      <c r="B22" s="19" t="s">
        <v>221</v>
      </c>
      <c r="C22" s="161">
        <v>142</v>
      </c>
      <c r="D22" s="156">
        <f t="shared" si="0"/>
        <v>0</v>
      </c>
      <c r="E22" s="157">
        <v>100</v>
      </c>
      <c r="F22" s="156">
        <f t="shared" si="3"/>
        <v>0</v>
      </c>
      <c r="G22" s="158">
        <f t="shared" si="4"/>
        <v>25100</v>
      </c>
      <c r="H22" s="161"/>
      <c r="I22" s="159">
        <f t="shared" si="1"/>
        <v>0</v>
      </c>
      <c r="J22" s="161">
        <v>25100</v>
      </c>
      <c r="K22" s="156">
        <f t="shared" si="2"/>
        <v>0</v>
      </c>
      <c r="L22" s="156">
        <f t="shared" si="5"/>
        <v>0</v>
      </c>
      <c r="M22" s="156">
        <f t="shared" si="6"/>
        <v>0</v>
      </c>
    </row>
    <row r="23" spans="2:13">
      <c r="B23" s="19" t="s">
        <v>46</v>
      </c>
      <c r="C23" s="161">
        <v>142</v>
      </c>
      <c r="D23" s="156">
        <f t="shared" si="0"/>
        <v>0</v>
      </c>
      <c r="E23" s="157">
        <v>100</v>
      </c>
      <c r="F23" s="156">
        <f t="shared" si="3"/>
        <v>0</v>
      </c>
      <c r="G23" s="158">
        <f t="shared" si="4"/>
        <v>22900</v>
      </c>
      <c r="H23" s="161"/>
      <c r="I23" s="159">
        <f t="shared" si="1"/>
        <v>0</v>
      </c>
      <c r="J23" s="161">
        <v>22900</v>
      </c>
      <c r="K23" s="156">
        <f t="shared" si="2"/>
        <v>0</v>
      </c>
      <c r="L23" s="156">
        <f t="shared" si="5"/>
        <v>0</v>
      </c>
      <c r="M23" s="156">
        <f t="shared" si="6"/>
        <v>0</v>
      </c>
    </row>
    <row r="24" spans="2:13">
      <c r="B24" s="19" t="s">
        <v>47</v>
      </c>
      <c r="C24" s="161">
        <v>142</v>
      </c>
      <c r="D24" s="156">
        <f t="shared" si="0"/>
        <v>0</v>
      </c>
      <c r="E24" s="157">
        <v>100</v>
      </c>
      <c r="F24" s="156">
        <f t="shared" si="3"/>
        <v>0</v>
      </c>
      <c r="G24" s="158">
        <f t="shared" si="4"/>
        <v>22000</v>
      </c>
      <c r="H24" s="161"/>
      <c r="I24" s="159">
        <f t="shared" si="1"/>
        <v>0</v>
      </c>
      <c r="J24" s="161">
        <v>22000</v>
      </c>
      <c r="K24" s="156">
        <f t="shared" si="2"/>
        <v>0</v>
      </c>
      <c r="L24" s="156">
        <f t="shared" si="5"/>
        <v>0</v>
      </c>
      <c r="M24" s="156">
        <f t="shared" si="6"/>
        <v>0</v>
      </c>
    </row>
    <row r="25" spans="2:13">
      <c r="B25" s="19" t="s">
        <v>48</v>
      </c>
      <c r="C25" s="161">
        <v>142</v>
      </c>
      <c r="D25" s="156">
        <f t="shared" si="0"/>
        <v>0</v>
      </c>
      <c r="E25" s="157">
        <v>100</v>
      </c>
      <c r="F25" s="156">
        <f t="shared" si="3"/>
        <v>0</v>
      </c>
      <c r="G25" s="158">
        <f t="shared" si="4"/>
        <v>19300</v>
      </c>
      <c r="H25" s="160"/>
      <c r="I25" s="159">
        <f t="shared" si="1"/>
        <v>0</v>
      </c>
      <c r="J25" s="160">
        <v>19300</v>
      </c>
      <c r="K25" s="159">
        <f t="shared" si="2"/>
        <v>0</v>
      </c>
      <c r="L25" s="156">
        <f t="shared" si="5"/>
        <v>0</v>
      </c>
      <c r="M25" s="156">
        <f t="shared" si="6"/>
        <v>0</v>
      </c>
    </row>
    <row r="26" spans="2:13">
      <c r="B26" s="19" t="s">
        <v>49</v>
      </c>
      <c r="C26" s="161">
        <v>142</v>
      </c>
      <c r="D26" s="156">
        <f t="shared" si="0"/>
        <v>0</v>
      </c>
      <c r="E26" s="158">
        <v>100</v>
      </c>
      <c r="F26" s="156">
        <f t="shared" si="3"/>
        <v>0</v>
      </c>
      <c r="G26" s="158">
        <f t="shared" si="4"/>
        <v>20900</v>
      </c>
      <c r="H26" s="161"/>
      <c r="I26" s="156">
        <f t="shared" si="1"/>
        <v>0</v>
      </c>
      <c r="J26" s="161">
        <v>20900</v>
      </c>
      <c r="K26" s="156">
        <f t="shared" si="2"/>
        <v>0</v>
      </c>
      <c r="L26" s="156">
        <f t="shared" si="5"/>
        <v>0</v>
      </c>
      <c r="M26" s="156">
        <f t="shared" si="6"/>
        <v>0</v>
      </c>
    </row>
    <row r="27" spans="2:13" ht="14.25" thickBot="1">
      <c r="B27" s="19" t="s">
        <v>50</v>
      </c>
      <c r="C27" s="161">
        <v>142</v>
      </c>
      <c r="D27" s="156">
        <f t="shared" si="0"/>
        <v>0</v>
      </c>
      <c r="E27" s="157">
        <v>100</v>
      </c>
      <c r="F27" s="156">
        <f t="shared" si="3"/>
        <v>0</v>
      </c>
      <c r="G27" s="158">
        <f t="shared" si="4"/>
        <v>25300</v>
      </c>
      <c r="H27" s="161"/>
      <c r="I27" s="159">
        <f t="shared" si="1"/>
        <v>0</v>
      </c>
      <c r="J27" s="160">
        <v>25300</v>
      </c>
      <c r="K27" s="156">
        <f t="shared" si="2"/>
        <v>0</v>
      </c>
      <c r="L27" s="156">
        <f t="shared" si="5"/>
        <v>0</v>
      </c>
      <c r="M27" s="156">
        <f t="shared" si="6"/>
        <v>0</v>
      </c>
    </row>
    <row r="28" spans="2:13" ht="14.25" thickBot="1">
      <c r="B28" s="20" t="s">
        <v>38</v>
      </c>
      <c r="C28" s="168"/>
      <c r="D28" s="168"/>
      <c r="E28" s="169"/>
      <c r="F28" s="21"/>
      <c r="G28" s="4">
        <f>SUM(G16:G27)</f>
        <v>295800</v>
      </c>
      <c r="H28" s="4">
        <f>SUM(H16:H27)</f>
        <v>95000</v>
      </c>
      <c r="I28" s="4"/>
      <c r="J28" s="4">
        <f>SUM(J16:J27)</f>
        <v>200800</v>
      </c>
      <c r="K28" s="4"/>
      <c r="L28" s="4">
        <f>SUM(L16:L27)</f>
        <v>0</v>
      </c>
      <c r="M28" s="4">
        <f>SUM(M16:M27)</f>
        <v>0</v>
      </c>
    </row>
    <row r="29" spans="2:13" hidden="1">
      <c r="B29" s="24"/>
      <c r="C29" s="66">
        <f>MAX(C21:C27)</f>
        <v>142</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伊万里実業高等学校（農林キャンパス）</v>
      </c>
      <c r="C35" s="54">
        <f>MAX(C26:C27)</f>
        <v>142</v>
      </c>
      <c r="D35" s="55">
        <f>MAX(D26:D27)</f>
        <v>0</v>
      </c>
      <c r="E35" s="54">
        <f>MAX(E26:E27)</f>
        <v>100</v>
      </c>
      <c r="F35" s="56">
        <f>C35*D35*(185-E35)/100*12</f>
        <v>0</v>
      </c>
      <c r="G35" s="57">
        <f>G28</f>
        <v>295800</v>
      </c>
      <c r="H35" s="57">
        <f>H28</f>
        <v>95000</v>
      </c>
      <c r="I35" s="55">
        <f>MAX(I26:I27)</f>
        <v>0</v>
      </c>
      <c r="J35" s="57">
        <f>J28</f>
        <v>200800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9">
    <mergeCell ref="B3:C3"/>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8B488-43A6-4D81-80B6-C5BFF812D0C1}">
  <sheetPr codeName="Sheet13">
    <pageSetUpPr fitToPage="1"/>
  </sheetPr>
  <dimension ref="A1:F92"/>
  <sheetViews>
    <sheetView view="pageBreakPreview" zoomScaleNormal="100" zoomScaleSheetLayoutView="100" workbookViewId="0">
      <selection activeCell="G47" sqref="G47"/>
    </sheetView>
  </sheetViews>
  <sheetFormatPr defaultColWidth="9" defaultRowHeight="13.5" outlineLevelRow="1"/>
  <cols>
    <col min="1" max="1" width="4.125" customWidth="1"/>
    <col min="2" max="2" width="6.75" customWidth="1"/>
    <col min="3" max="3" width="34.125" style="43" customWidth="1"/>
    <col min="4" max="4" width="20.75" style="5" customWidth="1"/>
  </cols>
  <sheetData>
    <row r="1" spans="1:6" ht="17.25">
      <c r="B1" s="1" t="s">
        <v>222</v>
      </c>
      <c r="C1" s="2"/>
    </row>
    <row r="2" spans="1:6">
      <c r="F2" s="43" t="s">
        <v>191</v>
      </c>
    </row>
    <row r="3" spans="1:6">
      <c r="B3" s="198" t="s">
        <v>41</v>
      </c>
      <c r="C3" s="198"/>
      <c r="D3" s="188" t="s">
        <v>45</v>
      </c>
      <c r="F3" s="43">
        <v>28</v>
      </c>
    </row>
    <row r="4" spans="1:6" ht="13.5" customHeight="1">
      <c r="B4" s="62" t="s">
        <v>195</v>
      </c>
      <c r="C4" s="62" t="s">
        <v>39</v>
      </c>
      <c r="D4" s="189"/>
      <c r="F4" s="43"/>
    </row>
    <row r="5" spans="1:6" ht="15" customHeight="1">
      <c r="A5" s="49"/>
      <c r="B5" s="44">
        <v>1</v>
      </c>
      <c r="C5" s="44" t="s">
        <v>75</v>
      </c>
      <c r="D5" s="59" cm="1">
        <f t="array" aca="1" ref="D5" ca="1">INDIRECT(B5&amp;"!"&amp;$F$2&amp;$F$3)</f>
        <v>0</v>
      </c>
      <c r="F5" s="43"/>
    </row>
    <row r="6" spans="1:6">
      <c r="A6" s="49"/>
      <c r="B6" s="44">
        <v>2</v>
      </c>
      <c r="C6" s="44" t="s">
        <v>56</v>
      </c>
      <c r="D6" s="59" cm="1">
        <f t="array" aca="1" ref="D6" ca="1">INDIRECT(B6&amp;"!"&amp;$F$2&amp;$F$3)</f>
        <v>0</v>
      </c>
      <c r="F6" s="43"/>
    </row>
    <row r="7" spans="1:6">
      <c r="A7" s="49"/>
      <c r="B7" s="44">
        <v>3</v>
      </c>
      <c r="C7" s="44" t="s">
        <v>223</v>
      </c>
      <c r="D7" s="59" cm="1">
        <f t="array" aca="1" ref="D7" ca="1">INDIRECT(B7&amp;"!"&amp;$F$2&amp;$F$3)</f>
        <v>0</v>
      </c>
      <c r="F7" s="43"/>
    </row>
    <row r="8" spans="1:6">
      <c r="A8" s="49"/>
      <c r="B8" s="44">
        <v>4</v>
      </c>
      <c r="C8" s="42" t="s">
        <v>99</v>
      </c>
      <c r="D8" s="59" cm="1">
        <f t="array" aca="1" ref="D8" ca="1">INDIRECT(B8&amp;"!"&amp;$F$2&amp;$F$3)</f>
        <v>0</v>
      </c>
      <c r="F8" s="43"/>
    </row>
    <row r="9" spans="1:6">
      <c r="A9" s="49"/>
      <c r="B9" s="44">
        <v>5</v>
      </c>
      <c r="C9" s="42" t="s">
        <v>100</v>
      </c>
      <c r="D9" s="59" cm="1">
        <f t="array" aca="1" ref="D9" ca="1">INDIRECT(B9&amp;"!"&amp;$F$2&amp;$F$3)</f>
        <v>0</v>
      </c>
      <c r="F9" s="43"/>
    </row>
    <row r="10" spans="1:6">
      <c r="A10" s="49"/>
      <c r="B10" s="44">
        <v>6</v>
      </c>
      <c r="C10" s="44" t="s">
        <v>57</v>
      </c>
      <c r="D10" s="59" cm="1">
        <f t="array" aca="1" ref="D10" ca="1">INDIRECT(B10&amp;"!"&amp;$F$2&amp;$F$3)</f>
        <v>0</v>
      </c>
    </row>
    <row r="11" spans="1:6" ht="13.5" customHeight="1">
      <c r="A11" s="49"/>
      <c r="B11" s="44">
        <v>7</v>
      </c>
      <c r="C11" s="42" t="s">
        <v>101</v>
      </c>
      <c r="D11" s="59" cm="1">
        <f t="array" aca="1" ref="D11" ca="1">INDIRECT(B11&amp;"!"&amp;$F$2&amp;$F$3)</f>
        <v>0</v>
      </c>
    </row>
    <row r="12" spans="1:6" ht="14.25" customHeight="1">
      <c r="A12" s="49"/>
      <c r="B12" s="44">
        <v>8</v>
      </c>
      <c r="C12" s="44" t="s">
        <v>58</v>
      </c>
      <c r="D12" s="59" cm="1">
        <f t="array" aca="1" ref="D12" ca="1">INDIRECT(B12&amp;"!"&amp;$F$2&amp;$F$3)</f>
        <v>0</v>
      </c>
    </row>
    <row r="13" spans="1:6" ht="14.25" customHeight="1">
      <c r="A13" s="49"/>
      <c r="B13" s="44">
        <v>9</v>
      </c>
      <c r="C13" s="44" t="s">
        <v>76</v>
      </c>
      <c r="D13" s="59" cm="1">
        <f t="array" aca="1" ref="D13" ca="1">INDIRECT(B13&amp;"!"&amp;$F$2&amp;$F$3)</f>
        <v>0</v>
      </c>
    </row>
    <row r="14" spans="1:6" ht="14.25" customHeight="1">
      <c r="A14" s="49"/>
      <c r="B14" s="44">
        <v>10</v>
      </c>
      <c r="C14" s="44" t="s">
        <v>59</v>
      </c>
      <c r="D14" s="59" cm="1">
        <f t="array" aca="1" ref="D14" ca="1">INDIRECT(B14&amp;"!"&amp;$F$2&amp;$F$3)</f>
        <v>0</v>
      </c>
      <c r="F14" s="28"/>
    </row>
    <row r="15" spans="1:6" ht="14.25" customHeight="1">
      <c r="A15" s="49"/>
      <c r="B15" s="44">
        <v>11</v>
      </c>
      <c r="C15" s="44" t="s">
        <v>79</v>
      </c>
      <c r="D15" s="59" cm="1">
        <f t="array" aca="1" ref="D15" ca="1">INDIRECT(B15&amp;"!"&amp;$F$2&amp;$F$3)</f>
        <v>0</v>
      </c>
      <c r="F15" s="28"/>
    </row>
    <row r="16" spans="1:6" ht="14.25" customHeight="1">
      <c r="A16" s="49"/>
      <c r="B16" s="44">
        <v>12</v>
      </c>
      <c r="C16" s="44" t="s">
        <v>60</v>
      </c>
      <c r="D16" s="59" cm="1">
        <f t="array" aca="1" ref="D16" ca="1">INDIRECT(B16&amp;"!"&amp;$F$2&amp;$F$3)</f>
        <v>0</v>
      </c>
      <c r="F16" s="28"/>
    </row>
    <row r="17" spans="1:6" ht="14.25" customHeight="1">
      <c r="A17" s="49"/>
      <c r="B17" s="44">
        <v>13</v>
      </c>
      <c r="C17" s="44" t="s">
        <v>61</v>
      </c>
      <c r="D17" s="59" cm="1">
        <f t="array" aca="1" ref="D17" ca="1">INDIRECT(B17&amp;"!"&amp;$F$2&amp;$F$3)</f>
        <v>0</v>
      </c>
      <c r="F17" s="28"/>
    </row>
    <row r="18" spans="1:6" ht="14.25" customHeight="1">
      <c r="A18" s="49"/>
      <c r="B18" s="44">
        <v>14</v>
      </c>
      <c r="C18" s="44" t="s">
        <v>80</v>
      </c>
      <c r="D18" s="59" cm="1">
        <f t="array" aca="1" ref="D18" ca="1">INDIRECT(B18&amp;"!"&amp;$F$2&amp;$F$3)</f>
        <v>0</v>
      </c>
      <c r="F18" s="28"/>
    </row>
    <row r="19" spans="1:6" ht="14.25" customHeight="1">
      <c r="A19" s="49"/>
      <c r="B19" s="44">
        <v>15</v>
      </c>
      <c r="C19" s="44" t="s">
        <v>62</v>
      </c>
      <c r="D19" s="59" cm="1">
        <f t="array" aca="1" ref="D19" ca="1">INDIRECT(B19&amp;"!"&amp;$F$2&amp;$F$3)</f>
        <v>0</v>
      </c>
      <c r="F19" s="28"/>
    </row>
    <row r="20" spans="1:6" ht="14.25" customHeight="1">
      <c r="A20" s="49"/>
      <c r="B20" s="44">
        <v>16</v>
      </c>
      <c r="C20" s="44" t="s">
        <v>63</v>
      </c>
      <c r="D20" s="59" cm="1">
        <f t="array" aca="1" ref="D20" ca="1">INDIRECT(B20&amp;"!"&amp;$F$2&amp;$F$3)</f>
        <v>0</v>
      </c>
      <c r="F20" s="28"/>
    </row>
    <row r="21" spans="1:6" ht="14.25" customHeight="1">
      <c r="A21" s="49"/>
      <c r="B21" s="44">
        <v>17</v>
      </c>
      <c r="C21" s="44" t="s">
        <v>82</v>
      </c>
      <c r="D21" s="59" cm="1">
        <f t="array" aca="1" ref="D21" ca="1">INDIRECT(B21&amp;"!"&amp;$F$2&amp;$F$3)</f>
        <v>0</v>
      </c>
      <c r="F21" s="28"/>
    </row>
    <row r="22" spans="1:6" ht="14.25" customHeight="1">
      <c r="A22" s="49"/>
      <c r="B22" s="44">
        <v>18</v>
      </c>
      <c r="C22" s="44" t="s">
        <v>64</v>
      </c>
      <c r="D22" s="59" cm="1">
        <f t="array" aca="1" ref="D22" ca="1">INDIRECT(B22&amp;"!"&amp;$F$2&amp;$F$3)</f>
        <v>0</v>
      </c>
      <c r="F22" s="28"/>
    </row>
    <row r="23" spans="1:6" ht="14.25" customHeight="1">
      <c r="A23" s="49"/>
      <c r="B23" s="44">
        <v>19</v>
      </c>
      <c r="C23" s="47" t="s">
        <v>65</v>
      </c>
      <c r="D23" s="59" cm="1">
        <f t="array" aca="1" ref="D23" ca="1">INDIRECT(B23&amp;"!"&amp;$F$2&amp;$F$3)</f>
        <v>0</v>
      </c>
      <c r="F23" s="28"/>
    </row>
    <row r="24" spans="1:6" ht="14.25" customHeight="1">
      <c r="A24" s="49"/>
      <c r="B24" s="44">
        <v>20</v>
      </c>
      <c r="C24" s="44" t="s">
        <v>83</v>
      </c>
      <c r="D24" s="59" cm="1">
        <f t="array" aca="1" ref="D24" ca="1">INDIRECT(B24&amp;"!"&amp;$F$2&amp;$F$3)</f>
        <v>0</v>
      </c>
      <c r="F24" s="28"/>
    </row>
    <row r="25" spans="1:6" ht="14.25" customHeight="1">
      <c r="A25" s="49"/>
      <c r="B25" s="44">
        <v>21</v>
      </c>
      <c r="C25" s="44" t="s">
        <v>139</v>
      </c>
      <c r="D25" s="59" cm="1">
        <f t="array" aca="1" ref="D25" ca="1">INDIRECT(B25&amp;"!"&amp;$F$2&amp;$F$3)</f>
        <v>0</v>
      </c>
      <c r="F25" s="28"/>
    </row>
    <row r="26" spans="1:6" ht="14.25" customHeight="1">
      <c r="A26" s="49"/>
      <c r="B26" s="44">
        <v>22</v>
      </c>
      <c r="C26" s="44" t="s">
        <v>66</v>
      </c>
      <c r="D26" s="59" cm="1">
        <f t="array" aca="1" ref="D26" ca="1">INDIRECT(B26&amp;"!"&amp;$F$2&amp;$F$3)</f>
        <v>0</v>
      </c>
      <c r="F26" s="28"/>
    </row>
    <row r="27" spans="1:6" ht="14.25" customHeight="1">
      <c r="A27" s="49"/>
      <c r="B27" s="44">
        <v>23</v>
      </c>
      <c r="C27" s="44" t="s">
        <v>85</v>
      </c>
      <c r="D27" s="59" cm="1">
        <f t="array" aca="1" ref="D27" ca="1">INDIRECT(B27&amp;"!"&amp;$F$2&amp;$F$3)</f>
        <v>0</v>
      </c>
      <c r="F27" s="28"/>
    </row>
    <row r="28" spans="1:6" ht="14.25" customHeight="1">
      <c r="A28" s="49"/>
      <c r="B28" s="44">
        <v>24</v>
      </c>
      <c r="C28" s="44" t="s">
        <v>86</v>
      </c>
      <c r="D28" s="59" cm="1">
        <f t="array" aca="1" ref="D28" ca="1">INDIRECT(B28&amp;"!"&amp;$F$2&amp;$F$3)</f>
        <v>0</v>
      </c>
      <c r="F28" s="28"/>
    </row>
    <row r="29" spans="1:6" ht="14.25" customHeight="1">
      <c r="A29" s="49"/>
      <c r="B29" s="44">
        <v>25</v>
      </c>
      <c r="C29" s="44" t="s">
        <v>87</v>
      </c>
      <c r="D29" s="59" cm="1">
        <f t="array" aca="1" ref="D29" ca="1">INDIRECT(B29&amp;"!"&amp;$F$2&amp;$F$3)</f>
        <v>0</v>
      </c>
      <c r="F29" s="28"/>
    </row>
    <row r="30" spans="1:6" ht="14.25" customHeight="1">
      <c r="A30" s="49"/>
      <c r="B30" s="44">
        <v>26</v>
      </c>
      <c r="C30" s="44" t="s">
        <v>90</v>
      </c>
      <c r="D30" s="59" cm="1">
        <f t="array" aca="1" ref="D30" ca="1">INDIRECT(B30&amp;"!"&amp;$F$2&amp;$F$3)</f>
        <v>0</v>
      </c>
      <c r="F30" s="28"/>
    </row>
    <row r="31" spans="1:6" ht="14.25" customHeight="1">
      <c r="A31" s="49"/>
      <c r="B31" s="44">
        <v>27</v>
      </c>
      <c r="C31" s="44" t="s">
        <v>91</v>
      </c>
      <c r="D31" s="59" cm="1">
        <f t="array" aca="1" ref="D31" ca="1">INDIRECT(B31&amp;"!"&amp;$F$2&amp;$F$3)</f>
        <v>0</v>
      </c>
      <c r="F31" s="28"/>
    </row>
    <row r="32" spans="1:6" ht="14.25" customHeight="1">
      <c r="A32" s="49"/>
      <c r="B32" s="44">
        <v>28</v>
      </c>
      <c r="C32" s="44" t="s">
        <v>92</v>
      </c>
      <c r="D32" s="59" cm="1">
        <f t="array" aca="1" ref="D32" ca="1">INDIRECT(B32&amp;"!"&amp;$F$2&amp;$F$3)</f>
        <v>0</v>
      </c>
      <c r="F32" s="28"/>
    </row>
    <row r="33" spans="1:6" ht="14.25" customHeight="1">
      <c r="A33" s="49"/>
      <c r="B33" s="44">
        <v>29</v>
      </c>
      <c r="C33" s="44" t="s">
        <v>78</v>
      </c>
      <c r="D33" s="59" cm="1">
        <f t="array" aca="1" ref="D33" ca="1">INDIRECT(B33&amp;"!"&amp;$F$2&amp;$F$3)</f>
        <v>0</v>
      </c>
      <c r="F33" s="61" t="s">
        <v>74</v>
      </c>
    </row>
    <row r="34" spans="1:6" ht="14.25" customHeight="1">
      <c r="A34" s="49"/>
      <c r="B34" s="44">
        <v>30</v>
      </c>
      <c r="C34" s="44" t="s">
        <v>89</v>
      </c>
      <c r="D34" s="59" cm="1">
        <f t="array" aca="1" ref="D34" ca="1">INDIRECT(B34&amp;"!"&amp;$F$2&amp;$F$3)</f>
        <v>0</v>
      </c>
      <c r="F34" s="28"/>
    </row>
    <row r="35" spans="1:6" ht="14.25" customHeight="1">
      <c r="A35" s="49"/>
      <c r="B35" s="44">
        <v>31</v>
      </c>
      <c r="C35" s="44" t="s">
        <v>81</v>
      </c>
      <c r="D35" s="59" cm="1">
        <f t="array" aca="1" ref="D35" ca="1">INDIRECT(B35&amp;"!"&amp;$F$2&amp;$F$3)</f>
        <v>0</v>
      </c>
      <c r="F35" s="28"/>
    </row>
    <row r="36" spans="1:6" ht="14.25" customHeight="1">
      <c r="A36" s="49"/>
      <c r="B36" s="44">
        <v>32</v>
      </c>
      <c r="C36" s="44" t="s">
        <v>88</v>
      </c>
      <c r="D36" s="59" cm="1">
        <f t="array" aca="1" ref="D36" ca="1">INDIRECT(B36&amp;"!"&amp;$F$2&amp;$F$3)</f>
        <v>0</v>
      </c>
      <c r="F36" s="28"/>
    </row>
    <row r="37" spans="1:6" ht="14.25" customHeight="1">
      <c r="A37" s="49"/>
      <c r="B37" s="44">
        <v>33</v>
      </c>
      <c r="C37" s="44" t="s">
        <v>84</v>
      </c>
      <c r="D37" s="59" cm="1">
        <f t="array" aca="1" ref="D37" ca="1">INDIRECT(B37&amp;"!"&amp;$F$2&amp;$F$3)</f>
        <v>0</v>
      </c>
      <c r="F37" s="28"/>
    </row>
    <row r="38" spans="1:6" ht="14.25" customHeight="1">
      <c r="A38" s="49"/>
      <c r="B38" s="44">
        <v>34</v>
      </c>
      <c r="C38" s="44" t="s">
        <v>93</v>
      </c>
      <c r="D38" s="59" cm="1">
        <f t="array" aca="1" ref="D38" ca="1">INDIRECT(B38&amp;"!"&amp;$F$2&amp;$F$3)</f>
        <v>0</v>
      </c>
      <c r="F38" s="28"/>
    </row>
    <row r="39" spans="1:6" ht="14.25" customHeight="1">
      <c r="A39" s="49"/>
      <c r="B39" s="44">
        <v>35</v>
      </c>
      <c r="C39" s="44" t="s">
        <v>196</v>
      </c>
      <c r="D39" s="59" cm="1">
        <f t="array" aca="1" ref="D39" ca="1">INDIRECT(B39&amp;"!"&amp;$F$2&amp;$F$3)</f>
        <v>0</v>
      </c>
      <c r="F39" s="28"/>
    </row>
    <row r="40" spans="1:6" ht="14.25" customHeight="1">
      <c r="A40" s="49"/>
      <c r="B40" s="44">
        <v>36</v>
      </c>
      <c r="C40" s="44" t="s">
        <v>197</v>
      </c>
      <c r="D40" s="59" cm="1">
        <f t="array" aca="1" ref="D40" ca="1">INDIRECT(B40&amp;"!"&amp;$F$2&amp;$F$3)</f>
        <v>0</v>
      </c>
      <c r="F40" s="28"/>
    </row>
    <row r="41" spans="1:6" ht="14.25" customHeight="1">
      <c r="A41" s="49"/>
      <c r="B41" s="44">
        <v>37</v>
      </c>
      <c r="C41" s="44" t="s">
        <v>94</v>
      </c>
      <c r="D41" s="59" cm="1">
        <f t="array" aca="1" ref="D41" ca="1">INDIRECT(B41&amp;"!"&amp;$F$2&amp;$F$3)</f>
        <v>0</v>
      </c>
      <c r="F41" s="28"/>
    </row>
    <row r="42" spans="1:6" ht="14.25" customHeight="1">
      <c r="A42" s="49"/>
      <c r="B42" s="44">
        <v>38</v>
      </c>
      <c r="C42" s="44" t="s">
        <v>68</v>
      </c>
      <c r="D42" s="59" cm="1">
        <f t="array" aca="1" ref="D42" ca="1">INDIRECT(B42&amp;"!"&amp;$F$2&amp;$F$3)</f>
        <v>0</v>
      </c>
      <c r="F42" s="28"/>
    </row>
    <row r="43" spans="1:6" ht="14.25" customHeight="1">
      <c r="A43" s="49"/>
      <c r="B43" s="44">
        <v>39</v>
      </c>
      <c r="C43" s="47" t="s">
        <v>69</v>
      </c>
      <c r="D43" s="59" cm="1">
        <f t="array" aca="1" ref="D43" ca="1">INDIRECT(B43&amp;"!"&amp;$F$2&amp;$F$3)</f>
        <v>0</v>
      </c>
      <c r="F43" s="28"/>
    </row>
    <row r="44" spans="1:6" ht="14.25" customHeight="1">
      <c r="A44" s="49"/>
      <c r="B44" s="44">
        <v>40</v>
      </c>
      <c r="C44" s="44" t="s">
        <v>70</v>
      </c>
      <c r="D44" s="59" cm="1">
        <f t="array" aca="1" ref="D44" ca="1">INDIRECT(B44&amp;"!"&amp;$F$2&amp;$F$3)</f>
        <v>0</v>
      </c>
      <c r="F44" s="28"/>
    </row>
    <row r="45" spans="1:6" ht="14.25" customHeight="1">
      <c r="A45" s="49"/>
      <c r="B45" s="44">
        <v>41</v>
      </c>
      <c r="C45" s="44" t="s">
        <v>95</v>
      </c>
      <c r="D45" s="59" cm="1">
        <f t="array" aca="1" ref="D45" ca="1">INDIRECT(B45&amp;"!"&amp;$F$2&amp;$F$3)</f>
        <v>0</v>
      </c>
      <c r="F45" s="28"/>
    </row>
    <row r="46" spans="1:6" ht="14.25" customHeight="1">
      <c r="A46" s="49"/>
      <c r="B46" s="44">
        <v>42</v>
      </c>
      <c r="C46" s="44" t="s">
        <v>96</v>
      </c>
      <c r="D46" s="59" cm="1">
        <f t="array" aca="1" ref="D46" ca="1">INDIRECT(B46&amp;"!"&amp;$F$2&amp;$F$3)</f>
        <v>0</v>
      </c>
      <c r="F46" s="28"/>
    </row>
    <row r="47" spans="1:6" ht="14.25" customHeight="1">
      <c r="A47" s="49"/>
      <c r="B47" s="44">
        <v>43</v>
      </c>
      <c r="C47" s="44" t="s">
        <v>97</v>
      </c>
      <c r="D47" s="59" cm="1">
        <f t="array" aca="1" ref="D47" ca="1">INDIRECT(B47&amp;"!"&amp;$F$2&amp;$F$3)</f>
        <v>0</v>
      </c>
      <c r="F47" s="28"/>
    </row>
    <row r="48" spans="1:6" ht="14.25" customHeight="1">
      <c r="A48" s="49"/>
      <c r="B48" s="44">
        <v>44</v>
      </c>
      <c r="C48" s="44" t="s">
        <v>98</v>
      </c>
      <c r="D48" s="59" cm="1">
        <f t="array" aca="1" ref="D48" ca="1">INDIRECT(B48&amp;"!"&amp;$F$2&amp;$F$3)</f>
        <v>0</v>
      </c>
      <c r="F48" s="28"/>
    </row>
    <row r="49" spans="1:6" ht="14.25" customHeight="1" thickBot="1">
      <c r="A49" s="49"/>
      <c r="B49" s="44">
        <v>45</v>
      </c>
      <c r="C49" s="44" t="s">
        <v>77</v>
      </c>
      <c r="D49" s="59" cm="1">
        <f t="array" aca="1" ref="D49" ca="1">INDIRECT(B49&amp;"!"&amp;$F$2&amp;$F$3)</f>
        <v>0</v>
      </c>
      <c r="F49" s="28"/>
    </row>
    <row r="50" spans="1:6" ht="14.25" hidden="1" customHeight="1" outlineLevel="1">
      <c r="A50" s="49"/>
      <c r="B50" s="44"/>
      <c r="C50" s="44"/>
      <c r="D50" s="59"/>
      <c r="F50" s="28"/>
    </row>
    <row r="51" spans="1:6" ht="14.25" hidden="1" customHeight="1" outlineLevel="1">
      <c r="A51" s="49"/>
      <c r="B51" s="44"/>
      <c r="C51" s="47"/>
      <c r="D51" s="59"/>
      <c r="F51" s="28"/>
    </row>
    <row r="52" spans="1:6" ht="14.25" hidden="1" customHeight="1" outlineLevel="1" thickBot="1">
      <c r="A52" s="49"/>
      <c r="B52" s="44"/>
      <c r="C52" s="47"/>
      <c r="D52" s="59"/>
      <c r="F52" s="28"/>
    </row>
    <row r="53" spans="1:6" ht="14.25" customHeight="1" collapsed="1" thickTop="1">
      <c r="B53" s="190" t="s">
        <v>42</v>
      </c>
      <c r="C53" s="191"/>
      <c r="D53" s="50">
        <f ca="1">SUM(D5:D52)</f>
        <v>0</v>
      </c>
      <c r="F53" s="28"/>
    </row>
    <row r="54" spans="1:6" ht="14.25" customHeight="1" thickBot="1">
      <c r="C54"/>
      <c r="D54"/>
      <c r="F54" s="28"/>
    </row>
    <row r="55" spans="1:6" ht="14.25" customHeight="1">
      <c r="B55" s="192" t="s">
        <v>43</v>
      </c>
      <c r="C55" s="193"/>
      <c r="D55" s="194">
        <f ca="1">ROUND(D53*100/110,0)</f>
        <v>0</v>
      </c>
      <c r="F55" s="28"/>
    </row>
    <row r="56" spans="1:6" ht="14.25" customHeight="1" thickBot="1">
      <c r="B56" s="196" t="s">
        <v>44</v>
      </c>
      <c r="C56" s="197"/>
      <c r="D56" s="195"/>
      <c r="F56" s="28"/>
    </row>
    <row r="57" spans="1:6" ht="14.25" customHeight="1">
      <c r="F57" s="28"/>
    </row>
    <row r="58" spans="1:6" ht="14.25" hidden="1" customHeight="1">
      <c r="B58" s="63" t="s">
        <v>189</v>
      </c>
    </row>
    <row r="59" spans="1:6" ht="14.25" hidden="1" customHeight="1">
      <c r="B59" s="97" t="s">
        <v>190</v>
      </c>
      <c r="C59" s="45"/>
      <c r="D59" s="46"/>
    </row>
    <row r="60" spans="1:6" ht="14.25" hidden="1" customHeight="1">
      <c r="C60" s="45"/>
      <c r="D60" s="46"/>
    </row>
    <row r="61" spans="1:6">
      <c r="E61" s="43"/>
      <c r="F61" s="23"/>
    </row>
    <row r="62" spans="1:6" ht="21">
      <c r="B62" s="96"/>
      <c r="E62" s="43"/>
      <c r="F62" s="23"/>
    </row>
    <row r="63" spans="1:6" ht="13.5" customHeight="1">
      <c r="E63" s="45"/>
      <c r="F63" s="45"/>
    </row>
    <row r="64" spans="1:6">
      <c r="E64" s="43"/>
      <c r="F64" s="23"/>
    </row>
    <row r="67" spans="1:4">
      <c r="D67" s="3"/>
    </row>
    <row r="68" spans="1:4">
      <c r="D68" s="3"/>
    </row>
    <row r="69" spans="1:4">
      <c r="D69" s="3"/>
    </row>
    <row r="70" spans="1:4">
      <c r="D70" s="3"/>
    </row>
    <row r="71" spans="1:4" s="23" customFormat="1">
      <c r="A71"/>
      <c r="B71"/>
      <c r="C71" s="43"/>
      <c r="D71" s="3"/>
    </row>
    <row r="72" spans="1:4" s="23" customFormat="1">
      <c r="A72"/>
      <c r="B72"/>
      <c r="C72" s="43"/>
      <c r="D72" s="3"/>
    </row>
    <row r="73" spans="1:4" s="23" customFormat="1">
      <c r="A73"/>
      <c r="B73"/>
      <c r="C73" s="43"/>
      <c r="D73" s="3"/>
    </row>
    <row r="74" spans="1:4" s="23" customFormat="1">
      <c r="A74"/>
      <c r="B74"/>
      <c r="C74" s="43"/>
      <c r="D74" s="3"/>
    </row>
    <row r="75" spans="1:4" s="23" customFormat="1">
      <c r="A75"/>
      <c r="B75"/>
      <c r="C75" s="43"/>
      <c r="D75" s="3"/>
    </row>
    <row r="76" spans="1:4" s="23" customFormat="1">
      <c r="A76"/>
      <c r="B76"/>
      <c r="C76" s="43"/>
      <c r="D76" s="3"/>
    </row>
    <row r="77" spans="1:4" s="23" customFormat="1">
      <c r="A77"/>
      <c r="B77"/>
      <c r="C77" s="43"/>
      <c r="D77" s="3"/>
    </row>
    <row r="78" spans="1:4">
      <c r="D78" s="3"/>
    </row>
    <row r="79" spans="1:4">
      <c r="D79" s="3"/>
    </row>
    <row r="80" spans="1:4">
      <c r="D80" s="3"/>
    </row>
    <row r="81" spans="1:4">
      <c r="D81" s="3"/>
    </row>
    <row r="82" spans="1:4" s="23" customFormat="1">
      <c r="A82"/>
      <c r="B82"/>
      <c r="C82" s="43"/>
      <c r="D82" s="3"/>
    </row>
    <row r="83" spans="1:4" s="23" customFormat="1">
      <c r="A83"/>
      <c r="B83"/>
      <c r="C83" s="43"/>
      <c r="D83" s="5"/>
    </row>
    <row r="84" spans="1:4" s="23" customFormat="1">
      <c r="A84"/>
      <c r="B84"/>
      <c r="C84" s="43"/>
      <c r="D84" s="5"/>
    </row>
    <row r="85" spans="1:4" s="23" customFormat="1">
      <c r="A85"/>
      <c r="B85"/>
      <c r="C85" s="43"/>
      <c r="D85" s="5"/>
    </row>
    <row r="86" spans="1:4" s="23" customFormat="1">
      <c r="A86"/>
      <c r="B86"/>
      <c r="C86" s="43"/>
      <c r="D86" s="5"/>
    </row>
    <row r="87" spans="1:4" s="23" customFormat="1">
      <c r="A87"/>
      <c r="B87"/>
      <c r="C87" s="43"/>
      <c r="D87" s="5"/>
    </row>
    <row r="88" spans="1:4" s="23" customFormat="1">
      <c r="A88"/>
      <c r="B88"/>
      <c r="C88" s="43"/>
      <c r="D88" s="5"/>
    </row>
    <row r="89" spans="1:4" s="43" customFormat="1">
      <c r="A89"/>
      <c r="B89"/>
      <c r="D89" s="5"/>
    </row>
    <row r="90" spans="1:4" s="43" customFormat="1">
      <c r="A90"/>
      <c r="B90"/>
      <c r="D90" s="5"/>
    </row>
    <row r="91" spans="1:4" s="43" customFormat="1">
      <c r="A91"/>
      <c r="B91"/>
      <c r="D91" s="5"/>
    </row>
    <row r="92" spans="1:4" s="43" customFormat="1">
      <c r="A92"/>
      <c r="B92"/>
      <c r="D92" s="5"/>
    </row>
  </sheetData>
  <autoFilter ref="B4:D49" xr:uid="{85096922-00DE-4A3B-8121-4D9CFDAC7A30}"/>
  <customSheetViews>
    <customSheetView guid="{150D273C-6074-4F25-9DA0-7DBA9B6573F8}"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1"/>
      <headerFooter>
        <oddHeader>&amp;R様式２</oddHeader>
      </headerFooter>
      <autoFilter ref="B4:D49" xr:uid="{ED82942E-15E3-424C-A870-DD1ED4F42F84}"/>
    </customSheetView>
    <customSheetView guid="{328CF63D-A8D6-441C-AA89-15604780E281}"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2"/>
      <headerFooter>
        <oddHeader>&amp;R様式２</oddHeader>
      </headerFooter>
      <autoFilter ref="B4:D49" xr:uid="{56650F3E-038E-4478-AFF4-CB7E7D677E63}"/>
    </customSheetView>
    <customSheetView guid="{A64C4DBC-AF55-41A7-9752-2EEB3612F50F}"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3"/>
      <headerFooter>
        <oddHeader>&amp;R様式２</oddHeader>
      </headerFooter>
      <autoFilter ref="B4:D49" xr:uid="{DF13A393-A3BE-45CD-8566-736149A9DC68}"/>
    </customSheetView>
    <customSheetView guid="{401EB87F-531E-4D54-9830-46FFB72E6865}"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4"/>
      <headerFooter>
        <oddHeader>&amp;R様式２</oddHeader>
      </headerFooter>
      <autoFilter ref="B4:D49" xr:uid="{5047414C-F845-411E-B96D-5F16585B783D}"/>
    </customSheetView>
    <customSheetView guid="{1A21C121-AFC4-4F19-A582-E1ACF1BCA877}"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5"/>
      <headerFooter>
        <oddHeader>&amp;R様式２</oddHeader>
      </headerFooter>
      <autoFilter ref="B4:D49" xr:uid="{9BF1A8CD-ED2E-4484-9AEE-70B455DF126F}"/>
    </customSheetView>
    <customSheetView guid="{ADE7F7C8-9DC9-4AB8-9236-EF4A163DB19D}"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6"/>
      <headerFooter>
        <oddHeader>&amp;R様式２</oddHeader>
      </headerFooter>
      <autoFilter ref="B4:D49" xr:uid="{BD333BCD-8FC4-43FA-B85B-A01FF46DE703}"/>
    </customSheetView>
    <customSheetView guid="{453934C8-A94C-48FC-85EF-DD68AA17D741}"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7"/>
      <headerFooter>
        <oddHeader>&amp;R様式２</oddHeader>
      </headerFooter>
      <autoFilter ref="B4:D49" xr:uid="{C3B640F0-893E-44D0-AF74-11CAB92C9BDE}"/>
    </customSheetView>
    <customSheetView guid="{3395C38F-A60A-470B-BF59-C3DB10FA2AF7}" showPageBreaks="1" fitToPage="1" printArea="1" showAutoFilter="1" hiddenRows="1">
      <selection activeCell="C16" sqref="C16"/>
      <pageMargins left="0.9055118110236221" right="0.31496062992125984" top="0.74803149606299213" bottom="0.74803149606299213" header="0.31496062992125984" footer="0.31496062992125984"/>
      <pageSetup paperSize="9" fitToHeight="0" orientation="portrait" r:id="rId8"/>
      <headerFooter>
        <oddHeader>&amp;R様式２</oddHeader>
      </headerFooter>
      <autoFilter ref="B4:D49" xr:uid="{363EABE8-A297-4F45-AE52-DC236C765910}"/>
    </customSheetView>
    <customSheetView guid="{B8F8EA25-8E7E-4F43-957E-DE317380EC8E}"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9"/>
      <headerFooter>
        <oddHeader>&amp;R様式２</oddHeader>
      </headerFooter>
      <autoFilter ref="B4:D49" xr:uid="{DC62A8B4-A693-439A-9AA1-EDA4F013C05D}"/>
    </customSheetView>
    <customSheetView guid="{D8AF4F65-09D2-44BF-BC50-EA4BB2D76D04}"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10"/>
      <headerFooter>
        <oddHeader>&amp;R様式２</oddHeader>
      </headerFooter>
      <autoFilter ref="B4:D49" xr:uid="{214219A5-3AF6-41F4-A36F-194551C6BFD4}"/>
    </customSheetView>
    <customSheetView guid="{809C2A40-1FB5-4848-8DEC-E2816A27D6C0}"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11"/>
      <headerFooter>
        <oddHeader>&amp;R様式２</oddHeader>
      </headerFooter>
      <autoFilter ref="B4:D49" xr:uid="{C6BDEB88-DCDE-458E-841C-866A4F6BD83B}"/>
    </customSheetView>
    <customSheetView guid="{A6C4D700-0F50-48E8-93B1-E2F19E4AE254}"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12"/>
      <headerFooter>
        <oddHeader>&amp;R様式２</oddHeader>
      </headerFooter>
      <autoFilter ref="B4:D49" xr:uid="{D402E0A8-9872-4B75-AB23-3A01F7DB2C6E}"/>
    </customSheetView>
    <customSheetView guid="{485DAB13-2EFD-4434-8934-99C912360F11}"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13"/>
      <headerFooter>
        <oddHeader>&amp;R様式２</oddHeader>
      </headerFooter>
      <autoFilter ref="B4:D49" xr:uid="{7729D70D-33CA-4F6D-AAD3-17F043D8F8C3}"/>
    </customSheetView>
    <customSheetView guid="{86030F1C-C536-42D9-AAFD-885B3A8CC068}"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14"/>
      <headerFooter>
        <oddHeader>&amp;R様式２</oddHeader>
      </headerFooter>
      <autoFilter ref="B4:D49" xr:uid="{48E98577-EFFC-49E0-9DF3-5C55F1B8F2E8}"/>
    </customSheetView>
    <customSheetView guid="{D2F403C0-5B07-49A5-8955-2F29742EF325}"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15"/>
      <headerFooter>
        <oddHeader>&amp;R様式２</oddHeader>
      </headerFooter>
      <autoFilter ref="B4:D49" xr:uid="{388644EF-C1DF-46C7-996F-F181098569FB}"/>
    </customSheetView>
    <customSheetView guid="{501C8704-4380-4439-98AA-DF1A6388F1CD}"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16"/>
      <headerFooter>
        <oddHeader>&amp;R様式２</oddHeader>
      </headerFooter>
      <autoFilter ref="B4:D49" xr:uid="{9600846C-300E-48D2-B08D-1C12691A5CEB}"/>
    </customSheetView>
    <customSheetView guid="{6675A43E-7518-46D0-829E-3AEF964DE1DE}"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17"/>
      <headerFooter>
        <oddHeader>&amp;R様式２</oddHeader>
      </headerFooter>
      <autoFilter ref="B4:D49" xr:uid="{1CCB5F28-042C-407A-B55A-0560987D5204}"/>
    </customSheetView>
    <customSheetView guid="{96970CFF-1F37-4EB4-AA64-19E54A9127C9}" fitToPage="1" showAutoFilter="1" hiddenRows="1" topLeftCell="A12">
      <selection activeCell="B2" sqref="B2"/>
      <pageMargins left="0.9055118110236221" right="0.31496062992125984" top="0.74803149606299213" bottom="0.74803149606299213" header="0.31496062992125984" footer="0.31496062992125984"/>
      <pageSetup paperSize="9" fitToHeight="0" orientation="portrait" r:id="rId18"/>
      <headerFooter>
        <oddHeader>&amp;R様式２</oddHeader>
      </headerFooter>
      <autoFilter ref="B4:D49" xr:uid="{45D4E30C-6591-47E0-A7FC-1ED7AB802109}"/>
    </customSheetView>
    <customSheetView guid="{F08D70FC-AB09-400D-B01C-F31AA471CFCF}" showPageBreaks="1" fitToPage="1" printArea="1" showAutoFilter="1" hiddenRows="1" topLeftCell="A12">
      <selection activeCell="B2" sqref="B2"/>
      <pageMargins left="0.9055118110236221" right="0.31496062992125984" top="0.74803149606299213" bottom="0.74803149606299213" header="0.31496062992125984" footer="0.31496062992125984"/>
      <pageSetup paperSize="9" fitToHeight="0" orientation="portrait" r:id="rId19"/>
      <headerFooter>
        <oddHeader>&amp;R様式２</oddHeader>
      </headerFooter>
      <autoFilter ref="B4:D49" xr:uid="{17A768C5-34A2-40C1-B628-7362B5C81C87}"/>
    </customSheetView>
    <customSheetView guid="{F76F533E-1D45-4F2C-A063-262D0B71DC31}" showPageBreaks="1" fitToPage="1" printArea="1" showAutoFilter="1" hiddenRows="1" topLeftCell="A12">
      <selection activeCell="B2" sqref="B2"/>
      <pageMargins left="0.9055118110236221" right="0.31496062992125984" top="0.74803149606299213" bottom="0.74803149606299213" header="0.31496062992125984" footer="0.31496062992125984"/>
      <pageSetup paperSize="9" fitToHeight="0" orientation="portrait" r:id="rId20"/>
      <headerFooter>
        <oddHeader>&amp;R様式２</oddHeader>
      </headerFooter>
      <autoFilter ref="B4:D49" xr:uid="{BCC1C722-20DD-4EB8-8F18-9F1C0FECC2CD}"/>
    </customSheetView>
    <customSheetView guid="{8E214702-80F3-4A49-93B2-9438089F0B4C}" fitToPage="1" showAutoFilter="1" hiddenRows="1" topLeftCell="A12">
      <selection activeCell="B2" sqref="B2"/>
      <pageMargins left="0.9055118110236221" right="0.31496062992125984" top="0.74803149606299213" bottom="0.74803149606299213" header="0.31496062992125984" footer="0.31496062992125984"/>
      <pageSetup paperSize="9" fitToHeight="0" orientation="portrait" r:id="rId21"/>
      <headerFooter>
        <oddHeader>&amp;R様式２</oddHeader>
      </headerFooter>
      <autoFilter ref="B4:D49" xr:uid="{2E30614D-877E-48E8-9641-1D2871B67939}"/>
    </customSheetView>
    <customSheetView guid="{EA6C47AC-D393-446E-9D1F-BAB83FFFAA73}" showPageBreaks="1" fitToPage="1" printArea="1" showAutoFilter="1" hiddenRows="1" topLeftCell="A12">
      <selection activeCell="B2" sqref="B2"/>
      <pageMargins left="0.9055118110236221" right="0.31496062992125984" top="0.74803149606299213" bottom="0.74803149606299213" header="0.31496062992125984" footer="0.31496062992125984"/>
      <pageSetup paperSize="9" fitToHeight="0" orientation="portrait" r:id="rId22"/>
      <headerFooter>
        <oddHeader>&amp;R様式２</oddHeader>
      </headerFooter>
      <autoFilter ref="B4:D49" xr:uid="{7A53CC7B-2E37-498B-A2A4-BF3A28EC5504}"/>
    </customSheetView>
    <customSheetView guid="{ED497F3E-3089-4843-8BBE-081E8C55368A}" showPageBreaks="1" fitToPage="1" printArea="1" showAutoFilter="1" hiddenRows="1" topLeftCell="A12">
      <selection activeCell="B2" sqref="B2"/>
      <pageMargins left="0.9055118110236221" right="0.31496062992125984" top="0.74803149606299213" bottom="0.74803149606299213" header="0.31496062992125984" footer="0.31496062992125984"/>
      <pageSetup paperSize="9" fitToHeight="0" orientation="portrait" r:id="rId23"/>
      <headerFooter>
        <oddHeader>&amp;R様式２</oddHeader>
      </headerFooter>
      <autoFilter ref="B4:D49" xr:uid="{714E23E7-3123-4199-AB7D-96D44551159E}"/>
    </customSheetView>
    <customSheetView guid="{98D2D4C4-2ED4-4EBA-ACC6-C58987C1B466}"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24"/>
      <headerFooter>
        <oddHeader>&amp;R様式２</oddHeader>
      </headerFooter>
      <autoFilter ref="B4:D49" xr:uid="{D43B7FF0-F7A8-419C-A5EF-DE600868D98C}"/>
    </customSheetView>
    <customSheetView guid="{A7A0DAE8-91FB-4E0C-848D-AA3CA8D09002}"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25"/>
      <headerFooter>
        <oddHeader>&amp;R様式２</oddHeader>
      </headerFooter>
      <autoFilter ref="B4:D49" xr:uid="{A63E9CE3-E0E5-4ACB-8441-107AFA508075}"/>
    </customSheetView>
    <customSheetView guid="{6077D57D-4308-4F78-83DD-61FE2356C7F0}"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26"/>
      <headerFooter>
        <oddHeader>&amp;R様式２</oddHeader>
      </headerFooter>
      <autoFilter ref="B4:D49" xr:uid="{293FE56C-CF42-4B35-AB10-61957F211ACD}"/>
    </customSheetView>
    <customSheetView guid="{69D45068-3C17-49E3-BC1D-FB171DB3E2F6}"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27"/>
      <headerFooter>
        <oddHeader>&amp;R様式２</oddHeader>
      </headerFooter>
      <autoFilter ref="B4:D49" xr:uid="{721B96EA-B6BF-4FBB-AF19-CFF3D90C1B7A}"/>
    </customSheetView>
    <customSheetView guid="{FD2C3F51-9CEC-4221-98D9-0B975DB9C5F7}"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28"/>
      <headerFooter>
        <oddHeader>&amp;R様式２</oddHeader>
      </headerFooter>
      <autoFilter ref="B4:D49" xr:uid="{A0DC97EB-2A0E-4FB8-B610-6B002F2CDA7D}"/>
    </customSheetView>
    <customSheetView guid="{A04BEE0C-2B20-4F8B-86BD-27E60A286605}"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29"/>
      <headerFooter>
        <oddHeader>&amp;R様式２</oddHeader>
      </headerFooter>
      <autoFilter ref="B4:D49" xr:uid="{9C8A0072-4CA5-4BDB-9247-35BA8681F47D}"/>
    </customSheetView>
    <customSheetView guid="{16434CAE-35ED-4012-A6E2-EF7D07CB5F4F}"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30"/>
      <headerFooter>
        <oddHeader>&amp;R様式２</oddHeader>
      </headerFooter>
      <autoFilter ref="B4:D49" xr:uid="{ADC0D2B6-3FE8-4604-B45E-5D1FA1E0F2BF}"/>
    </customSheetView>
    <customSheetView guid="{ACB50A88-D5D9-4A69-B386-D643F791419F}"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31"/>
      <headerFooter>
        <oddHeader>&amp;R様式２</oddHeader>
      </headerFooter>
      <autoFilter ref="B4:D49" xr:uid="{81A514CA-1C41-4BE7-B008-CA48D7DE388B}"/>
    </customSheetView>
    <customSheetView guid="{8086A2BC-CE83-4BB2-8455-D601131F9A6B}"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32"/>
      <headerFooter>
        <oddHeader>&amp;R様式２</oddHeader>
      </headerFooter>
      <autoFilter ref="B4:D49" xr:uid="{AE15BA39-E1AE-4151-A1D2-4D3B99265668}"/>
    </customSheetView>
    <customSheetView guid="{ED4B0371-D41F-44F7-B913-0618C1F5123F}"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33"/>
      <headerFooter>
        <oddHeader>&amp;R様式２</oddHeader>
      </headerFooter>
      <autoFilter ref="B4:D49" xr:uid="{1E526285-88FF-4454-88B8-3C0E288DD49F}"/>
    </customSheetView>
    <customSheetView guid="{46A6718E-C30C-4B05-8DBE-A7E0F3DF9FDD}"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34"/>
      <headerFooter>
        <oddHeader>&amp;R様式２</oddHeader>
      </headerFooter>
      <autoFilter ref="B4:D49" xr:uid="{894EE725-E18C-4F7F-A7AE-F3455A1320AC}"/>
    </customSheetView>
    <customSheetView guid="{891BB0D4-85C2-4E2B-99AB-8BAB272074B2}"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35"/>
      <headerFooter>
        <oddHeader>&amp;R様式２</oddHeader>
      </headerFooter>
      <autoFilter ref="B4:D49" xr:uid="{B8EA2EBE-DB93-4917-926E-D6C07815274F}"/>
    </customSheetView>
    <customSheetView guid="{B32CA1E7-7592-422C-AD63-C120B7F1E7A4}"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36"/>
      <headerFooter>
        <oddHeader>&amp;R様式２</oddHeader>
      </headerFooter>
      <autoFilter ref="B4:D49" xr:uid="{9E399268-87E5-4A10-99D7-772A093C24A7}"/>
    </customSheetView>
    <customSheetView guid="{7A6FDEF1-B726-4545-B834-5E3AFA68FC51}"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37"/>
      <headerFooter>
        <oddHeader>&amp;R様式２</oddHeader>
      </headerFooter>
      <autoFilter ref="B4:D49" xr:uid="{298B515E-0212-46CD-83EE-4DD6BC2F7AA2}"/>
    </customSheetView>
    <customSheetView guid="{2AEAA59D-6E56-4D76-B2A2-0ECC0A65E6F5}"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38"/>
      <headerFooter>
        <oddHeader>&amp;R様式２</oddHeader>
      </headerFooter>
      <autoFilter ref="B4:D49" xr:uid="{62CE2B32-986F-43BA-8B3E-256786DA4C99}"/>
    </customSheetView>
    <customSheetView guid="{880BCC24-6B79-42A5-B85C-6FCF559575F0}" showPageBreaks="1" fitToPage="1" printArea="1" showAutoFilter="1" hiddenRows="1">
      <selection activeCell="B2" sqref="B2"/>
      <pageMargins left="0.9055118110236221" right="0.31496062992125984" top="0.74803149606299213" bottom="0.74803149606299213" header="0.31496062992125984" footer="0.31496062992125984"/>
      <pageSetup paperSize="9" fitToHeight="0" orientation="portrait" r:id="rId39"/>
      <headerFooter>
        <oddHeader>&amp;R様式２</oddHeader>
      </headerFooter>
      <autoFilter ref="B4:D49" xr:uid="{35F4A74F-050D-4C3D-ABCB-A1D1C194DBF3}"/>
    </customSheetView>
    <customSheetView guid="{7A3B8195-D7A4-4CF2-978A-46239957169D}"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40"/>
      <headerFooter>
        <oddHeader>&amp;R様式２</oddHeader>
      </headerFooter>
      <autoFilter ref="B4:D49" xr:uid="{E361E270-0936-4FA7-B456-6742FD5481E0}"/>
    </customSheetView>
    <customSheetView guid="{17D8509D-14AC-4E54-8540-73640C8C6AF5}"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41"/>
      <headerFooter>
        <oddHeader>&amp;R様式２</oddHeader>
      </headerFooter>
      <autoFilter ref="B4:D49" xr:uid="{55D98680-3F6B-4A55-B7C5-0A3097CAABC9}"/>
    </customSheetView>
    <customSheetView guid="{E5F02E27-B62F-49CB-848F-FC6E5064E72D}"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42"/>
      <headerFooter>
        <oddHeader>&amp;R様式２</oddHeader>
      </headerFooter>
      <autoFilter ref="B4:D49" xr:uid="{5749BF2D-650D-4EC4-9D44-DAF2E76C2BFF}"/>
    </customSheetView>
    <customSheetView guid="{9996723E-ED9B-48D0-AFE4-4DB478DD5F39}"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43"/>
      <headerFooter>
        <oddHeader>&amp;R様式２</oddHeader>
      </headerFooter>
      <autoFilter ref="B4:D49" xr:uid="{A7388146-4AA8-4311-BEA5-09BD79232441}"/>
    </customSheetView>
    <customSheetView guid="{43B46A51-72F2-4877-A0CF-90094EF2B5EF}" fitToPage="1" showAutoFilter="1" hiddenRows="1">
      <selection activeCell="B2" sqref="B2"/>
      <pageMargins left="0.9055118110236221" right="0.31496062992125984" top="0.74803149606299213" bottom="0.74803149606299213" header="0.31496062992125984" footer="0.31496062992125984"/>
      <pageSetup paperSize="9" fitToHeight="0" orientation="portrait" r:id="rId44"/>
      <headerFooter>
        <oddHeader>&amp;R様式２</oddHeader>
      </headerFooter>
      <autoFilter ref="B4:D49" xr:uid="{105EF562-4521-4B5A-993C-E8933B73FE32}"/>
    </customSheetView>
    <customSheetView guid="{988449D5-C8F9-4973-B1CD-B93594F79FF9}" showPageBreaks="1" fitToPage="1" printArea="1" showAutoFilter="1" hiddenRows="1" topLeftCell="A32">
      <selection activeCell="H63" sqref="H63"/>
      <pageMargins left="0.9055118110236221" right="0.31496062992125984" top="0.74803149606299213" bottom="0.74803149606299213" header="0.31496062992125984" footer="0.31496062992125984"/>
      <pageSetup paperSize="9" fitToHeight="0" orientation="portrait" r:id="rId45"/>
      <headerFooter>
        <oddHeader>&amp;R様式２</oddHeader>
      </headerFooter>
      <autoFilter ref="B4:D49" xr:uid="{78CD9FF3-5EC5-4D8C-A6E7-2EB27451C591}"/>
    </customSheetView>
    <customSheetView guid="{D2ABA276-F307-4940-AC80-438191840046}" showPageBreaks="1" fitToPage="1" printArea="1" showAutoFilter="1" hiddenRows="1" topLeftCell="A15">
      <selection activeCell="G46" sqref="G46"/>
      <pageMargins left="0.9055118110236221" right="0.31496062992125984" top="0.74803149606299213" bottom="0.74803149606299213" header="0.31496062992125984" footer="0.31496062992125984"/>
      <pageSetup paperSize="9" fitToHeight="0" orientation="portrait" r:id="rId46"/>
      <headerFooter>
        <oddHeader>&amp;R様式２</oddHeader>
      </headerFooter>
      <autoFilter ref="B4:D49" xr:uid="{C78422E1-17B8-4551-97CC-FAFF4EA817C8}"/>
    </customSheetView>
  </customSheetViews>
  <mergeCells count="6">
    <mergeCell ref="D3:D4"/>
    <mergeCell ref="B53:C53"/>
    <mergeCell ref="B55:C55"/>
    <mergeCell ref="D55:D56"/>
    <mergeCell ref="B56:C56"/>
    <mergeCell ref="B3:C3"/>
  </mergeCells>
  <phoneticPr fontId="3"/>
  <printOptions horizontalCentered="1"/>
  <pageMargins left="0.70866141732283472" right="0.51181102362204722" top="0.74803149606299213" bottom="0.74803149606299213" header="0.31496062992125984" footer="0.31496062992125984"/>
  <pageSetup paperSize="9" fitToHeight="0" orientation="portrait" r:id="rId47"/>
  <headerFooter>
    <oddHeader>&amp;R様式１</oddHeader>
  </headerFooter>
  <drawing r:id="rId48"/>
  <legacyDrawing r:id="rId49"/>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A269C-7151-4DB8-8E46-4A5E1BDB3574}">
  <sheetPr codeName="Sheet42">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200" t="s">
        <v>194</v>
      </c>
      <c r="C3" s="200"/>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160</v>
      </c>
      <c r="D16" s="156">
        <f t="shared" ref="D16:D27" si="0">$E$6</f>
        <v>0</v>
      </c>
      <c r="E16" s="157">
        <v>100</v>
      </c>
      <c r="F16" s="156">
        <f>(C16*D16*(185-E16)/100)</f>
        <v>0</v>
      </c>
      <c r="G16" s="158">
        <f>H16+J16</f>
        <v>31400</v>
      </c>
      <c r="H16" s="161">
        <v>31400</v>
      </c>
      <c r="I16" s="159">
        <f t="shared" ref="I16:I27" si="1">$E$10</f>
        <v>0</v>
      </c>
      <c r="J16" s="160"/>
      <c r="K16" s="156">
        <f t="shared" ref="K16:K27" si="2">$G$10</f>
        <v>0</v>
      </c>
      <c r="L16" s="156">
        <f>H16*I16+J16*K16</f>
        <v>0</v>
      </c>
      <c r="M16" s="156">
        <f>ROUNDDOWN(F16+L16,0)</f>
        <v>0</v>
      </c>
    </row>
    <row r="17" spans="2:13">
      <c r="B17" s="19" t="s">
        <v>51</v>
      </c>
      <c r="C17" s="161">
        <v>160</v>
      </c>
      <c r="D17" s="156">
        <f t="shared" si="0"/>
        <v>0</v>
      </c>
      <c r="E17" s="157">
        <v>100</v>
      </c>
      <c r="F17" s="156">
        <f t="shared" ref="F17:F27" si="3">(C17*D17*(185-E17)/100)</f>
        <v>0</v>
      </c>
      <c r="G17" s="158">
        <f t="shared" ref="G17:G27" si="4">H17+J17</f>
        <v>23800</v>
      </c>
      <c r="H17" s="160">
        <v>23800</v>
      </c>
      <c r="I17" s="159">
        <f t="shared" si="1"/>
        <v>0</v>
      </c>
      <c r="J17" s="161"/>
      <c r="K17" s="156">
        <f t="shared" si="2"/>
        <v>0</v>
      </c>
      <c r="L17" s="156">
        <f t="shared" ref="L17:L27" si="5">H17*I17+J17*K17</f>
        <v>0</v>
      </c>
      <c r="M17" s="156">
        <f t="shared" ref="M17:M27" si="6">ROUNDDOWN(F17+L17,0)</f>
        <v>0</v>
      </c>
    </row>
    <row r="18" spans="2:13">
      <c r="B18" s="19" t="s">
        <v>52</v>
      </c>
      <c r="C18" s="161">
        <v>160</v>
      </c>
      <c r="D18" s="156">
        <f t="shared" si="0"/>
        <v>0</v>
      </c>
      <c r="E18" s="157">
        <v>100</v>
      </c>
      <c r="F18" s="156">
        <f t="shared" si="3"/>
        <v>0</v>
      </c>
      <c r="G18" s="158">
        <f t="shared" si="4"/>
        <v>28000</v>
      </c>
      <c r="H18" s="161">
        <v>28000</v>
      </c>
      <c r="I18" s="159">
        <f t="shared" si="1"/>
        <v>0</v>
      </c>
      <c r="J18" s="161"/>
      <c r="K18" s="156">
        <f t="shared" si="2"/>
        <v>0</v>
      </c>
      <c r="L18" s="156">
        <f t="shared" si="5"/>
        <v>0</v>
      </c>
      <c r="M18" s="156">
        <f t="shared" si="6"/>
        <v>0</v>
      </c>
    </row>
    <row r="19" spans="2:13">
      <c r="B19" s="19" t="s">
        <v>53</v>
      </c>
      <c r="C19" s="161">
        <v>160</v>
      </c>
      <c r="D19" s="156">
        <f t="shared" si="0"/>
        <v>0</v>
      </c>
      <c r="E19" s="157">
        <v>100</v>
      </c>
      <c r="F19" s="156">
        <f t="shared" si="3"/>
        <v>0</v>
      </c>
      <c r="G19" s="158">
        <f t="shared" si="4"/>
        <v>22000</v>
      </c>
      <c r="H19" s="161"/>
      <c r="I19" s="159">
        <f t="shared" si="1"/>
        <v>0</v>
      </c>
      <c r="J19" s="161">
        <v>22000</v>
      </c>
      <c r="K19" s="156">
        <f t="shared" si="2"/>
        <v>0</v>
      </c>
      <c r="L19" s="156">
        <f t="shared" si="5"/>
        <v>0</v>
      </c>
      <c r="M19" s="156">
        <f t="shared" si="6"/>
        <v>0</v>
      </c>
    </row>
    <row r="20" spans="2:13">
      <c r="B20" s="19" t="s">
        <v>54</v>
      </c>
      <c r="C20" s="161">
        <v>160</v>
      </c>
      <c r="D20" s="156">
        <f t="shared" si="0"/>
        <v>0</v>
      </c>
      <c r="E20" s="157">
        <v>100</v>
      </c>
      <c r="F20" s="156">
        <f t="shared" si="3"/>
        <v>0</v>
      </c>
      <c r="G20" s="158">
        <f t="shared" si="4"/>
        <v>17000</v>
      </c>
      <c r="H20" s="161"/>
      <c r="I20" s="159">
        <f t="shared" si="1"/>
        <v>0</v>
      </c>
      <c r="J20" s="161">
        <v>17000</v>
      </c>
      <c r="K20" s="156">
        <f t="shared" si="2"/>
        <v>0</v>
      </c>
      <c r="L20" s="156">
        <f t="shared" si="5"/>
        <v>0</v>
      </c>
      <c r="M20" s="156">
        <f t="shared" si="6"/>
        <v>0</v>
      </c>
    </row>
    <row r="21" spans="2:13">
      <c r="B21" s="19" t="s">
        <v>198</v>
      </c>
      <c r="C21" s="161">
        <v>160</v>
      </c>
      <c r="D21" s="156">
        <f t="shared" si="0"/>
        <v>0</v>
      </c>
      <c r="E21" s="157">
        <v>100</v>
      </c>
      <c r="F21" s="156">
        <f t="shared" si="3"/>
        <v>0</v>
      </c>
      <c r="G21" s="158">
        <f t="shared" si="4"/>
        <v>21500</v>
      </c>
      <c r="H21" s="161"/>
      <c r="I21" s="159">
        <f t="shared" si="1"/>
        <v>0</v>
      </c>
      <c r="J21" s="161">
        <v>21500</v>
      </c>
      <c r="K21" s="156">
        <f t="shared" si="2"/>
        <v>0</v>
      </c>
      <c r="L21" s="156">
        <f t="shared" si="5"/>
        <v>0</v>
      </c>
      <c r="M21" s="156">
        <f t="shared" si="6"/>
        <v>0</v>
      </c>
    </row>
    <row r="22" spans="2:13">
      <c r="B22" s="19" t="s">
        <v>221</v>
      </c>
      <c r="C22" s="161">
        <v>160</v>
      </c>
      <c r="D22" s="156">
        <f t="shared" si="0"/>
        <v>0</v>
      </c>
      <c r="E22" s="157">
        <v>100</v>
      </c>
      <c r="F22" s="156">
        <f t="shared" si="3"/>
        <v>0</v>
      </c>
      <c r="G22" s="158">
        <f t="shared" si="4"/>
        <v>25800</v>
      </c>
      <c r="H22" s="161"/>
      <c r="I22" s="159">
        <f t="shared" si="1"/>
        <v>0</v>
      </c>
      <c r="J22" s="161">
        <v>25800</v>
      </c>
      <c r="K22" s="156">
        <f t="shared" si="2"/>
        <v>0</v>
      </c>
      <c r="L22" s="156">
        <f t="shared" si="5"/>
        <v>0</v>
      </c>
      <c r="M22" s="156">
        <f t="shared" si="6"/>
        <v>0</v>
      </c>
    </row>
    <row r="23" spans="2:13">
      <c r="B23" s="19" t="s">
        <v>46</v>
      </c>
      <c r="C23" s="161">
        <v>160</v>
      </c>
      <c r="D23" s="156">
        <f t="shared" si="0"/>
        <v>0</v>
      </c>
      <c r="E23" s="157">
        <v>100</v>
      </c>
      <c r="F23" s="156">
        <f t="shared" si="3"/>
        <v>0</v>
      </c>
      <c r="G23" s="158">
        <f t="shared" si="4"/>
        <v>19700</v>
      </c>
      <c r="H23" s="161"/>
      <c r="I23" s="159">
        <f t="shared" si="1"/>
        <v>0</v>
      </c>
      <c r="J23" s="161">
        <v>19700</v>
      </c>
      <c r="K23" s="156">
        <f t="shared" si="2"/>
        <v>0</v>
      </c>
      <c r="L23" s="156">
        <f t="shared" si="5"/>
        <v>0</v>
      </c>
      <c r="M23" s="156">
        <f t="shared" si="6"/>
        <v>0</v>
      </c>
    </row>
    <row r="24" spans="2:13">
      <c r="B24" s="19" t="s">
        <v>47</v>
      </c>
      <c r="C24" s="161">
        <v>160</v>
      </c>
      <c r="D24" s="156">
        <f t="shared" si="0"/>
        <v>0</v>
      </c>
      <c r="E24" s="157">
        <v>100</v>
      </c>
      <c r="F24" s="156">
        <f t="shared" si="3"/>
        <v>0</v>
      </c>
      <c r="G24" s="158">
        <f t="shared" si="4"/>
        <v>17600</v>
      </c>
      <c r="H24" s="161"/>
      <c r="I24" s="159">
        <f t="shared" si="1"/>
        <v>0</v>
      </c>
      <c r="J24" s="161">
        <v>17600</v>
      </c>
      <c r="K24" s="156">
        <f t="shared" si="2"/>
        <v>0</v>
      </c>
      <c r="L24" s="156">
        <f t="shared" si="5"/>
        <v>0</v>
      </c>
      <c r="M24" s="156">
        <f t="shared" si="6"/>
        <v>0</v>
      </c>
    </row>
    <row r="25" spans="2:13">
      <c r="B25" s="19" t="s">
        <v>48</v>
      </c>
      <c r="C25" s="161">
        <v>160</v>
      </c>
      <c r="D25" s="156">
        <f t="shared" si="0"/>
        <v>0</v>
      </c>
      <c r="E25" s="157">
        <v>100</v>
      </c>
      <c r="F25" s="156">
        <f t="shared" si="3"/>
        <v>0</v>
      </c>
      <c r="G25" s="158">
        <f t="shared" si="4"/>
        <v>16200</v>
      </c>
      <c r="H25" s="160"/>
      <c r="I25" s="159">
        <f t="shared" si="1"/>
        <v>0</v>
      </c>
      <c r="J25" s="160">
        <v>16200</v>
      </c>
      <c r="K25" s="159">
        <f t="shared" si="2"/>
        <v>0</v>
      </c>
      <c r="L25" s="156">
        <f t="shared" si="5"/>
        <v>0</v>
      </c>
      <c r="M25" s="156">
        <f t="shared" si="6"/>
        <v>0</v>
      </c>
    </row>
    <row r="26" spans="2:13">
      <c r="B26" s="19" t="s">
        <v>49</v>
      </c>
      <c r="C26" s="161">
        <v>160</v>
      </c>
      <c r="D26" s="156">
        <f t="shared" si="0"/>
        <v>0</v>
      </c>
      <c r="E26" s="158">
        <v>100</v>
      </c>
      <c r="F26" s="156">
        <f t="shared" si="3"/>
        <v>0</v>
      </c>
      <c r="G26" s="158">
        <f t="shared" si="4"/>
        <v>17300</v>
      </c>
      <c r="H26" s="161"/>
      <c r="I26" s="156">
        <f t="shared" si="1"/>
        <v>0</v>
      </c>
      <c r="J26" s="161">
        <v>17300</v>
      </c>
      <c r="K26" s="156">
        <f t="shared" si="2"/>
        <v>0</v>
      </c>
      <c r="L26" s="156">
        <f t="shared" si="5"/>
        <v>0</v>
      </c>
      <c r="M26" s="156">
        <f t="shared" si="6"/>
        <v>0</v>
      </c>
    </row>
    <row r="27" spans="2:13" ht="14.25" thickBot="1">
      <c r="B27" s="19" t="s">
        <v>50</v>
      </c>
      <c r="C27" s="161">
        <v>160</v>
      </c>
      <c r="D27" s="156">
        <f t="shared" si="0"/>
        <v>0</v>
      </c>
      <c r="E27" s="157">
        <v>100</v>
      </c>
      <c r="F27" s="156">
        <f t="shared" si="3"/>
        <v>0</v>
      </c>
      <c r="G27" s="158">
        <f t="shared" si="4"/>
        <v>24400</v>
      </c>
      <c r="H27" s="161"/>
      <c r="I27" s="159">
        <f t="shared" si="1"/>
        <v>0</v>
      </c>
      <c r="J27" s="160">
        <v>24400</v>
      </c>
      <c r="K27" s="156">
        <f t="shared" si="2"/>
        <v>0</v>
      </c>
      <c r="L27" s="156">
        <f t="shared" si="5"/>
        <v>0</v>
      </c>
      <c r="M27" s="156">
        <f t="shared" si="6"/>
        <v>0</v>
      </c>
    </row>
    <row r="28" spans="2:13" ht="14.25" thickBot="1">
      <c r="B28" s="20" t="s">
        <v>38</v>
      </c>
      <c r="C28" s="168"/>
      <c r="D28" s="168"/>
      <c r="E28" s="169"/>
      <c r="F28" s="21"/>
      <c r="G28" s="4">
        <f>SUM(G16:G27)</f>
        <v>264700</v>
      </c>
      <c r="H28" s="4">
        <f>SUM(H16:H27)</f>
        <v>83200</v>
      </c>
      <c r="I28" s="4"/>
      <c r="J28" s="4">
        <f>SUM(J16:J27)</f>
        <v>181500</v>
      </c>
      <c r="K28" s="4"/>
      <c r="L28" s="4">
        <f>SUM(L16:L27)</f>
        <v>0</v>
      </c>
      <c r="M28" s="4">
        <f>SUM(M16:M27)</f>
        <v>0</v>
      </c>
    </row>
    <row r="29" spans="2:13" hidden="1">
      <c r="B29" s="24"/>
      <c r="C29" s="66">
        <f>MAX(C21:C27)</f>
        <v>160</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伊万里実業高等学校（商業キャンパス）</v>
      </c>
      <c r="C35" s="54">
        <f>MAX(C26:C27)</f>
        <v>160</v>
      </c>
      <c r="D35" s="55">
        <f>MAX(D26:D27)</f>
        <v>0</v>
      </c>
      <c r="E35" s="54">
        <f>MAX(E26:E27)</f>
        <v>100</v>
      </c>
      <c r="F35" s="56">
        <f>C35*D35*(185-E35)/100*12</f>
        <v>0</v>
      </c>
      <c r="G35" s="57">
        <f>G28</f>
        <v>264700</v>
      </c>
      <c r="H35" s="57">
        <f>H28</f>
        <v>83200</v>
      </c>
      <c r="I35" s="55">
        <f>MAX(I26:I27)</f>
        <v>0</v>
      </c>
      <c r="J35" s="57">
        <f>J28</f>
        <v>181500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J38" sqref="J3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9">
    <mergeCell ref="B3:C3"/>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6E366-0A72-44E4-BA53-A64289422EAE}">
  <sheetPr codeName="Sheet43">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131</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108</v>
      </c>
      <c r="D16" s="156">
        <f t="shared" ref="D16:D27" si="0">$E$6</f>
        <v>0</v>
      </c>
      <c r="E16" s="157">
        <v>100</v>
      </c>
      <c r="F16" s="156">
        <f>(C16*D16*(185-E16)/100)</f>
        <v>0</v>
      </c>
      <c r="G16" s="158">
        <f>H16+J16</f>
        <v>22000</v>
      </c>
      <c r="H16" s="161">
        <v>22000</v>
      </c>
      <c r="I16" s="159">
        <f t="shared" ref="I16:I27" si="1">$E$10</f>
        <v>0</v>
      </c>
      <c r="J16" s="160"/>
      <c r="K16" s="156">
        <f t="shared" ref="K16:K27" si="2">$G$10</f>
        <v>0</v>
      </c>
      <c r="L16" s="156">
        <f>H16*I16+J16*K16</f>
        <v>0</v>
      </c>
      <c r="M16" s="156">
        <f>ROUNDDOWN(F16+L16,0)</f>
        <v>0</v>
      </c>
    </row>
    <row r="17" spans="2:13">
      <c r="B17" s="19" t="s">
        <v>51</v>
      </c>
      <c r="C17" s="161">
        <v>108</v>
      </c>
      <c r="D17" s="156">
        <f t="shared" si="0"/>
        <v>0</v>
      </c>
      <c r="E17" s="157">
        <v>100</v>
      </c>
      <c r="F17" s="156">
        <f t="shared" ref="F17:F27" si="3">(C17*D17*(185-E17)/100)</f>
        <v>0</v>
      </c>
      <c r="G17" s="158">
        <f t="shared" ref="G17:G27" si="4">H17+J17</f>
        <v>11700</v>
      </c>
      <c r="H17" s="160">
        <v>11700</v>
      </c>
      <c r="I17" s="159">
        <f t="shared" si="1"/>
        <v>0</v>
      </c>
      <c r="J17" s="161"/>
      <c r="K17" s="156">
        <f t="shared" si="2"/>
        <v>0</v>
      </c>
      <c r="L17" s="156">
        <f t="shared" ref="L17:L27" si="5">H17*I17+J17*K17</f>
        <v>0</v>
      </c>
      <c r="M17" s="156">
        <f t="shared" ref="M17:M27" si="6">ROUNDDOWN(F17+L17,0)</f>
        <v>0</v>
      </c>
    </row>
    <row r="18" spans="2:13">
      <c r="B18" s="19" t="s">
        <v>52</v>
      </c>
      <c r="C18" s="161">
        <v>108</v>
      </c>
      <c r="D18" s="156">
        <f t="shared" si="0"/>
        <v>0</v>
      </c>
      <c r="E18" s="157">
        <v>100</v>
      </c>
      <c r="F18" s="156">
        <f t="shared" si="3"/>
        <v>0</v>
      </c>
      <c r="G18" s="158">
        <f t="shared" si="4"/>
        <v>22300</v>
      </c>
      <c r="H18" s="161">
        <v>22300</v>
      </c>
      <c r="I18" s="159">
        <f t="shared" si="1"/>
        <v>0</v>
      </c>
      <c r="J18" s="161"/>
      <c r="K18" s="156">
        <f t="shared" si="2"/>
        <v>0</v>
      </c>
      <c r="L18" s="156">
        <f t="shared" si="5"/>
        <v>0</v>
      </c>
      <c r="M18" s="156">
        <f t="shared" si="6"/>
        <v>0</v>
      </c>
    </row>
    <row r="19" spans="2:13">
      <c r="B19" s="19" t="s">
        <v>53</v>
      </c>
      <c r="C19" s="161">
        <v>108</v>
      </c>
      <c r="D19" s="156">
        <f t="shared" si="0"/>
        <v>0</v>
      </c>
      <c r="E19" s="157">
        <v>100</v>
      </c>
      <c r="F19" s="156">
        <f t="shared" si="3"/>
        <v>0</v>
      </c>
      <c r="G19" s="158">
        <f t="shared" si="4"/>
        <v>16200</v>
      </c>
      <c r="H19" s="161"/>
      <c r="I19" s="159">
        <f t="shared" si="1"/>
        <v>0</v>
      </c>
      <c r="J19" s="161">
        <v>16200</v>
      </c>
      <c r="K19" s="156">
        <f t="shared" si="2"/>
        <v>0</v>
      </c>
      <c r="L19" s="156">
        <f t="shared" si="5"/>
        <v>0</v>
      </c>
      <c r="M19" s="156">
        <f t="shared" si="6"/>
        <v>0</v>
      </c>
    </row>
    <row r="20" spans="2:13">
      <c r="B20" s="19" t="s">
        <v>54</v>
      </c>
      <c r="C20" s="161">
        <v>108</v>
      </c>
      <c r="D20" s="156">
        <f t="shared" si="0"/>
        <v>0</v>
      </c>
      <c r="E20" s="157">
        <v>100</v>
      </c>
      <c r="F20" s="156">
        <f t="shared" si="3"/>
        <v>0</v>
      </c>
      <c r="G20" s="158">
        <f t="shared" si="4"/>
        <v>13000</v>
      </c>
      <c r="H20" s="161"/>
      <c r="I20" s="159">
        <f t="shared" si="1"/>
        <v>0</v>
      </c>
      <c r="J20" s="161">
        <v>13000</v>
      </c>
      <c r="K20" s="156">
        <f t="shared" si="2"/>
        <v>0</v>
      </c>
      <c r="L20" s="156">
        <f t="shared" si="5"/>
        <v>0</v>
      </c>
      <c r="M20" s="156">
        <f t="shared" si="6"/>
        <v>0</v>
      </c>
    </row>
    <row r="21" spans="2:13">
      <c r="B21" s="19" t="s">
        <v>198</v>
      </c>
      <c r="C21" s="161">
        <v>108</v>
      </c>
      <c r="D21" s="156">
        <f t="shared" si="0"/>
        <v>0</v>
      </c>
      <c r="E21" s="157">
        <v>100</v>
      </c>
      <c r="F21" s="156">
        <f t="shared" si="3"/>
        <v>0</v>
      </c>
      <c r="G21" s="158">
        <f t="shared" si="4"/>
        <v>16700</v>
      </c>
      <c r="H21" s="161"/>
      <c r="I21" s="159">
        <f t="shared" si="1"/>
        <v>0</v>
      </c>
      <c r="J21" s="161">
        <v>16700</v>
      </c>
      <c r="K21" s="156">
        <f t="shared" si="2"/>
        <v>0</v>
      </c>
      <c r="L21" s="156">
        <f t="shared" si="5"/>
        <v>0</v>
      </c>
      <c r="M21" s="156">
        <f t="shared" si="6"/>
        <v>0</v>
      </c>
    </row>
    <row r="22" spans="2:13">
      <c r="B22" s="19" t="s">
        <v>221</v>
      </c>
      <c r="C22" s="161">
        <v>108</v>
      </c>
      <c r="D22" s="156">
        <f t="shared" si="0"/>
        <v>0</v>
      </c>
      <c r="E22" s="157">
        <v>100</v>
      </c>
      <c r="F22" s="156">
        <f t="shared" si="3"/>
        <v>0</v>
      </c>
      <c r="G22" s="158">
        <f t="shared" si="4"/>
        <v>18600</v>
      </c>
      <c r="H22" s="161"/>
      <c r="I22" s="159">
        <f t="shared" si="1"/>
        <v>0</v>
      </c>
      <c r="J22" s="161">
        <v>18600</v>
      </c>
      <c r="K22" s="156">
        <f t="shared" si="2"/>
        <v>0</v>
      </c>
      <c r="L22" s="156">
        <f t="shared" si="5"/>
        <v>0</v>
      </c>
      <c r="M22" s="156">
        <f t="shared" si="6"/>
        <v>0</v>
      </c>
    </row>
    <row r="23" spans="2:13">
      <c r="B23" s="19" t="s">
        <v>46</v>
      </c>
      <c r="C23" s="161">
        <v>108</v>
      </c>
      <c r="D23" s="156">
        <f t="shared" si="0"/>
        <v>0</v>
      </c>
      <c r="E23" s="157">
        <v>100</v>
      </c>
      <c r="F23" s="156">
        <f t="shared" si="3"/>
        <v>0</v>
      </c>
      <c r="G23" s="158">
        <f t="shared" si="4"/>
        <v>18100</v>
      </c>
      <c r="H23" s="161"/>
      <c r="I23" s="159">
        <f t="shared" si="1"/>
        <v>0</v>
      </c>
      <c r="J23" s="161">
        <v>18100</v>
      </c>
      <c r="K23" s="156">
        <f t="shared" si="2"/>
        <v>0</v>
      </c>
      <c r="L23" s="156">
        <f t="shared" si="5"/>
        <v>0</v>
      </c>
      <c r="M23" s="156">
        <f t="shared" si="6"/>
        <v>0</v>
      </c>
    </row>
    <row r="24" spans="2:13">
      <c r="B24" s="19" t="s">
        <v>47</v>
      </c>
      <c r="C24" s="161">
        <v>108</v>
      </c>
      <c r="D24" s="156">
        <f t="shared" si="0"/>
        <v>0</v>
      </c>
      <c r="E24" s="157">
        <v>100</v>
      </c>
      <c r="F24" s="156">
        <f t="shared" si="3"/>
        <v>0</v>
      </c>
      <c r="G24" s="158">
        <f t="shared" si="4"/>
        <v>15400</v>
      </c>
      <c r="H24" s="161"/>
      <c r="I24" s="159">
        <f t="shared" si="1"/>
        <v>0</v>
      </c>
      <c r="J24" s="161">
        <v>15400</v>
      </c>
      <c r="K24" s="156">
        <f t="shared" si="2"/>
        <v>0</v>
      </c>
      <c r="L24" s="156">
        <f t="shared" si="5"/>
        <v>0</v>
      </c>
      <c r="M24" s="156">
        <f t="shared" si="6"/>
        <v>0</v>
      </c>
    </row>
    <row r="25" spans="2:13">
      <c r="B25" s="19" t="s">
        <v>48</v>
      </c>
      <c r="C25" s="161">
        <v>108</v>
      </c>
      <c r="D25" s="156">
        <f t="shared" si="0"/>
        <v>0</v>
      </c>
      <c r="E25" s="157">
        <v>100</v>
      </c>
      <c r="F25" s="156">
        <f t="shared" si="3"/>
        <v>0</v>
      </c>
      <c r="G25" s="158">
        <f t="shared" si="4"/>
        <v>13000</v>
      </c>
      <c r="H25" s="160"/>
      <c r="I25" s="159">
        <f t="shared" si="1"/>
        <v>0</v>
      </c>
      <c r="J25" s="160">
        <v>13000</v>
      </c>
      <c r="K25" s="159">
        <f t="shared" si="2"/>
        <v>0</v>
      </c>
      <c r="L25" s="156">
        <f t="shared" si="5"/>
        <v>0</v>
      </c>
      <c r="M25" s="156">
        <f t="shared" si="6"/>
        <v>0</v>
      </c>
    </row>
    <row r="26" spans="2:13">
      <c r="B26" s="19" t="s">
        <v>49</v>
      </c>
      <c r="C26" s="161">
        <v>108</v>
      </c>
      <c r="D26" s="156">
        <f t="shared" si="0"/>
        <v>0</v>
      </c>
      <c r="E26" s="158">
        <v>100</v>
      </c>
      <c r="F26" s="156">
        <f t="shared" si="3"/>
        <v>0</v>
      </c>
      <c r="G26" s="158">
        <f t="shared" si="4"/>
        <v>13300</v>
      </c>
      <c r="H26" s="161"/>
      <c r="I26" s="156">
        <f t="shared" si="1"/>
        <v>0</v>
      </c>
      <c r="J26" s="161">
        <v>13300</v>
      </c>
      <c r="K26" s="156">
        <f t="shared" si="2"/>
        <v>0</v>
      </c>
      <c r="L26" s="156">
        <f t="shared" si="5"/>
        <v>0</v>
      </c>
      <c r="M26" s="156">
        <f t="shared" si="6"/>
        <v>0</v>
      </c>
    </row>
    <row r="27" spans="2:13" ht="14.25" thickBot="1">
      <c r="B27" s="19" t="s">
        <v>50</v>
      </c>
      <c r="C27" s="161">
        <v>108</v>
      </c>
      <c r="D27" s="156">
        <f t="shared" si="0"/>
        <v>0</v>
      </c>
      <c r="E27" s="157">
        <v>100</v>
      </c>
      <c r="F27" s="156">
        <f t="shared" si="3"/>
        <v>0</v>
      </c>
      <c r="G27" s="158">
        <f t="shared" si="4"/>
        <v>17800</v>
      </c>
      <c r="H27" s="161"/>
      <c r="I27" s="159">
        <f t="shared" si="1"/>
        <v>0</v>
      </c>
      <c r="J27" s="160">
        <v>17800</v>
      </c>
      <c r="K27" s="156">
        <f t="shared" si="2"/>
        <v>0</v>
      </c>
      <c r="L27" s="156">
        <f t="shared" si="5"/>
        <v>0</v>
      </c>
      <c r="M27" s="156">
        <f t="shared" si="6"/>
        <v>0</v>
      </c>
    </row>
    <row r="28" spans="2:13" ht="14.25" thickBot="1">
      <c r="B28" s="20" t="s">
        <v>38</v>
      </c>
      <c r="C28" s="168"/>
      <c r="D28" s="168"/>
      <c r="E28" s="169"/>
      <c r="F28" s="21"/>
      <c r="G28" s="4">
        <f>SUM(G16:G27)</f>
        <v>198100</v>
      </c>
      <c r="H28" s="4">
        <f>SUM(H16:H27)</f>
        <v>56000</v>
      </c>
      <c r="I28" s="4"/>
      <c r="J28" s="4">
        <f>SUM(J16:J27)</f>
        <v>142100</v>
      </c>
      <c r="K28" s="4"/>
      <c r="L28" s="4">
        <f>SUM(L16:L27)</f>
        <v>0</v>
      </c>
      <c r="M28" s="4">
        <f>SUM(M16:M27)</f>
        <v>0</v>
      </c>
    </row>
    <row r="29" spans="2:13" hidden="1">
      <c r="B29" s="24"/>
      <c r="C29" s="66">
        <f>MAX(C21:C27)</f>
        <v>108</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盲学校</v>
      </c>
      <c r="C35" s="54">
        <f>MAX(C26:C27)</f>
        <v>108</v>
      </c>
      <c r="D35" s="55">
        <f>MAX(D26:D27)</f>
        <v>0</v>
      </c>
      <c r="E35" s="54">
        <f>MAX(E26:E27)</f>
        <v>100</v>
      </c>
      <c r="F35" s="56">
        <f>C35*D35*(185-E35)/100*12</f>
        <v>0</v>
      </c>
      <c r="G35" s="57">
        <f>G28</f>
        <v>198100</v>
      </c>
      <c r="H35" s="57">
        <f>H28</f>
        <v>56000</v>
      </c>
      <c r="I35" s="55">
        <f>MAX(I26:I27)</f>
        <v>0</v>
      </c>
      <c r="J35" s="57">
        <f>J28</f>
        <v>142100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K21" sqref="K21"/>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1DC6-005C-445F-ADDE-1B5C4C0D72F5}">
  <sheetPr codeName="Sheet44">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132</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92</v>
      </c>
      <c r="D16" s="156">
        <f t="shared" ref="D16:D27" si="0">$E$6</f>
        <v>0</v>
      </c>
      <c r="E16" s="157">
        <v>100</v>
      </c>
      <c r="F16" s="156">
        <f>(C16*D16*(185-E16)/100)</f>
        <v>0</v>
      </c>
      <c r="G16" s="158">
        <f>H16+J16</f>
        <v>19000</v>
      </c>
      <c r="H16" s="161">
        <v>19000</v>
      </c>
      <c r="I16" s="159">
        <f t="shared" ref="I16:I27" si="1">$E$10</f>
        <v>0</v>
      </c>
      <c r="J16" s="160"/>
      <c r="K16" s="156">
        <f t="shared" ref="K16:K27" si="2">$G$10</f>
        <v>0</v>
      </c>
      <c r="L16" s="156">
        <f>H16*I16+J16*K16</f>
        <v>0</v>
      </c>
      <c r="M16" s="156">
        <f>ROUNDDOWN(F16+L16,0)</f>
        <v>0</v>
      </c>
    </row>
    <row r="17" spans="2:13">
      <c r="B17" s="19" t="s">
        <v>51</v>
      </c>
      <c r="C17" s="161">
        <v>92</v>
      </c>
      <c r="D17" s="156">
        <f t="shared" si="0"/>
        <v>0</v>
      </c>
      <c r="E17" s="157">
        <v>100</v>
      </c>
      <c r="F17" s="156">
        <f t="shared" ref="F17:F27" si="3">(C17*D17*(185-E17)/100)</f>
        <v>0</v>
      </c>
      <c r="G17" s="158">
        <f t="shared" ref="G17:G27" si="4">H17+J17</f>
        <v>12900</v>
      </c>
      <c r="H17" s="160">
        <v>12900</v>
      </c>
      <c r="I17" s="159">
        <f t="shared" si="1"/>
        <v>0</v>
      </c>
      <c r="J17" s="161"/>
      <c r="K17" s="156">
        <f t="shared" si="2"/>
        <v>0</v>
      </c>
      <c r="L17" s="156">
        <f t="shared" ref="L17:L27" si="5">H17*I17+J17*K17</f>
        <v>0</v>
      </c>
      <c r="M17" s="156">
        <f t="shared" ref="M17:M27" si="6">ROUNDDOWN(F17+L17,0)</f>
        <v>0</v>
      </c>
    </row>
    <row r="18" spans="2:13">
      <c r="B18" s="19" t="s">
        <v>52</v>
      </c>
      <c r="C18" s="161">
        <v>92</v>
      </c>
      <c r="D18" s="156">
        <f t="shared" si="0"/>
        <v>0</v>
      </c>
      <c r="E18" s="157">
        <v>100</v>
      </c>
      <c r="F18" s="156">
        <f t="shared" si="3"/>
        <v>0</v>
      </c>
      <c r="G18" s="158">
        <f t="shared" si="4"/>
        <v>18700</v>
      </c>
      <c r="H18" s="161">
        <v>18700</v>
      </c>
      <c r="I18" s="159">
        <f t="shared" si="1"/>
        <v>0</v>
      </c>
      <c r="J18" s="161"/>
      <c r="K18" s="156">
        <f t="shared" si="2"/>
        <v>0</v>
      </c>
      <c r="L18" s="156">
        <f t="shared" si="5"/>
        <v>0</v>
      </c>
      <c r="M18" s="156">
        <f t="shared" si="6"/>
        <v>0</v>
      </c>
    </row>
    <row r="19" spans="2:13">
      <c r="B19" s="19" t="s">
        <v>53</v>
      </c>
      <c r="C19" s="161">
        <v>92</v>
      </c>
      <c r="D19" s="156">
        <f t="shared" si="0"/>
        <v>0</v>
      </c>
      <c r="E19" s="157">
        <v>100</v>
      </c>
      <c r="F19" s="156">
        <f t="shared" si="3"/>
        <v>0</v>
      </c>
      <c r="G19" s="158">
        <f t="shared" si="4"/>
        <v>14400</v>
      </c>
      <c r="H19" s="161"/>
      <c r="I19" s="159">
        <f t="shared" si="1"/>
        <v>0</v>
      </c>
      <c r="J19" s="161">
        <v>14400</v>
      </c>
      <c r="K19" s="156">
        <f t="shared" si="2"/>
        <v>0</v>
      </c>
      <c r="L19" s="156">
        <f t="shared" si="5"/>
        <v>0</v>
      </c>
      <c r="M19" s="156">
        <f t="shared" si="6"/>
        <v>0</v>
      </c>
    </row>
    <row r="20" spans="2:13">
      <c r="B20" s="19" t="s">
        <v>54</v>
      </c>
      <c r="C20" s="161">
        <v>92</v>
      </c>
      <c r="D20" s="156">
        <f t="shared" si="0"/>
        <v>0</v>
      </c>
      <c r="E20" s="157">
        <v>100</v>
      </c>
      <c r="F20" s="156">
        <f t="shared" si="3"/>
        <v>0</v>
      </c>
      <c r="G20" s="158">
        <f t="shared" si="4"/>
        <v>11400</v>
      </c>
      <c r="H20" s="161"/>
      <c r="I20" s="159">
        <f t="shared" si="1"/>
        <v>0</v>
      </c>
      <c r="J20" s="161">
        <v>11400</v>
      </c>
      <c r="K20" s="156">
        <f t="shared" si="2"/>
        <v>0</v>
      </c>
      <c r="L20" s="156">
        <f t="shared" si="5"/>
        <v>0</v>
      </c>
      <c r="M20" s="156">
        <f t="shared" si="6"/>
        <v>0</v>
      </c>
    </row>
    <row r="21" spans="2:13">
      <c r="B21" s="19" t="s">
        <v>198</v>
      </c>
      <c r="C21" s="161">
        <v>92</v>
      </c>
      <c r="D21" s="156">
        <f t="shared" si="0"/>
        <v>0</v>
      </c>
      <c r="E21" s="157">
        <v>100</v>
      </c>
      <c r="F21" s="156">
        <f t="shared" si="3"/>
        <v>0</v>
      </c>
      <c r="G21" s="158">
        <f t="shared" si="4"/>
        <v>14100</v>
      </c>
      <c r="H21" s="161"/>
      <c r="I21" s="159">
        <f t="shared" si="1"/>
        <v>0</v>
      </c>
      <c r="J21" s="161">
        <v>14100</v>
      </c>
      <c r="K21" s="156">
        <f t="shared" si="2"/>
        <v>0</v>
      </c>
      <c r="L21" s="156">
        <f t="shared" si="5"/>
        <v>0</v>
      </c>
      <c r="M21" s="156">
        <f t="shared" si="6"/>
        <v>0</v>
      </c>
    </row>
    <row r="22" spans="2:13">
      <c r="B22" s="19" t="s">
        <v>221</v>
      </c>
      <c r="C22" s="161">
        <v>92</v>
      </c>
      <c r="D22" s="156">
        <f t="shared" si="0"/>
        <v>0</v>
      </c>
      <c r="E22" s="157">
        <v>100</v>
      </c>
      <c r="F22" s="156">
        <f t="shared" si="3"/>
        <v>0</v>
      </c>
      <c r="G22" s="158">
        <f t="shared" si="4"/>
        <v>16700</v>
      </c>
      <c r="H22" s="161"/>
      <c r="I22" s="159">
        <f t="shared" si="1"/>
        <v>0</v>
      </c>
      <c r="J22" s="161">
        <v>16700</v>
      </c>
      <c r="K22" s="156">
        <f t="shared" si="2"/>
        <v>0</v>
      </c>
      <c r="L22" s="156">
        <f t="shared" si="5"/>
        <v>0</v>
      </c>
      <c r="M22" s="156">
        <f t="shared" si="6"/>
        <v>0</v>
      </c>
    </row>
    <row r="23" spans="2:13">
      <c r="B23" s="19" t="s">
        <v>46</v>
      </c>
      <c r="C23" s="161">
        <v>92</v>
      </c>
      <c r="D23" s="156">
        <f t="shared" si="0"/>
        <v>0</v>
      </c>
      <c r="E23" s="157">
        <v>100</v>
      </c>
      <c r="F23" s="156">
        <f t="shared" si="3"/>
        <v>0</v>
      </c>
      <c r="G23" s="158">
        <f t="shared" si="4"/>
        <v>15700</v>
      </c>
      <c r="H23" s="161"/>
      <c r="I23" s="159">
        <f t="shared" si="1"/>
        <v>0</v>
      </c>
      <c r="J23" s="161">
        <v>15700</v>
      </c>
      <c r="K23" s="156">
        <f t="shared" si="2"/>
        <v>0</v>
      </c>
      <c r="L23" s="156">
        <f t="shared" si="5"/>
        <v>0</v>
      </c>
      <c r="M23" s="156">
        <f t="shared" si="6"/>
        <v>0</v>
      </c>
    </row>
    <row r="24" spans="2:13">
      <c r="B24" s="19" t="s">
        <v>47</v>
      </c>
      <c r="C24" s="161">
        <v>92</v>
      </c>
      <c r="D24" s="156">
        <f t="shared" si="0"/>
        <v>0</v>
      </c>
      <c r="E24" s="157">
        <v>100</v>
      </c>
      <c r="F24" s="156">
        <f t="shared" si="3"/>
        <v>0</v>
      </c>
      <c r="G24" s="158">
        <f t="shared" si="4"/>
        <v>13800</v>
      </c>
      <c r="H24" s="161"/>
      <c r="I24" s="159">
        <f t="shared" si="1"/>
        <v>0</v>
      </c>
      <c r="J24" s="161">
        <v>13800</v>
      </c>
      <c r="K24" s="156">
        <f t="shared" si="2"/>
        <v>0</v>
      </c>
      <c r="L24" s="156">
        <f t="shared" si="5"/>
        <v>0</v>
      </c>
      <c r="M24" s="156">
        <f t="shared" si="6"/>
        <v>0</v>
      </c>
    </row>
    <row r="25" spans="2:13">
      <c r="B25" s="19" t="s">
        <v>48</v>
      </c>
      <c r="C25" s="161">
        <v>92</v>
      </c>
      <c r="D25" s="156">
        <f t="shared" si="0"/>
        <v>0</v>
      </c>
      <c r="E25" s="157">
        <v>100</v>
      </c>
      <c r="F25" s="156">
        <f t="shared" si="3"/>
        <v>0</v>
      </c>
      <c r="G25" s="158">
        <f t="shared" si="4"/>
        <v>11300</v>
      </c>
      <c r="H25" s="160"/>
      <c r="I25" s="159">
        <f t="shared" si="1"/>
        <v>0</v>
      </c>
      <c r="J25" s="160">
        <v>11300</v>
      </c>
      <c r="K25" s="159">
        <f t="shared" si="2"/>
        <v>0</v>
      </c>
      <c r="L25" s="156">
        <f t="shared" si="5"/>
        <v>0</v>
      </c>
      <c r="M25" s="156">
        <f t="shared" si="6"/>
        <v>0</v>
      </c>
    </row>
    <row r="26" spans="2:13">
      <c r="B26" s="19" t="s">
        <v>49</v>
      </c>
      <c r="C26" s="161">
        <v>92</v>
      </c>
      <c r="D26" s="156">
        <f t="shared" si="0"/>
        <v>0</v>
      </c>
      <c r="E26" s="158">
        <v>100</v>
      </c>
      <c r="F26" s="156">
        <f t="shared" si="3"/>
        <v>0</v>
      </c>
      <c r="G26" s="158">
        <f t="shared" si="4"/>
        <v>11800</v>
      </c>
      <c r="H26" s="161"/>
      <c r="I26" s="156">
        <f t="shared" si="1"/>
        <v>0</v>
      </c>
      <c r="J26" s="161">
        <v>11800</v>
      </c>
      <c r="K26" s="156">
        <f t="shared" si="2"/>
        <v>0</v>
      </c>
      <c r="L26" s="156">
        <f t="shared" si="5"/>
        <v>0</v>
      </c>
      <c r="M26" s="156">
        <f t="shared" si="6"/>
        <v>0</v>
      </c>
    </row>
    <row r="27" spans="2:13" ht="14.25" thickBot="1">
      <c r="B27" s="19" t="s">
        <v>50</v>
      </c>
      <c r="C27" s="161">
        <v>92</v>
      </c>
      <c r="D27" s="156">
        <f t="shared" si="0"/>
        <v>0</v>
      </c>
      <c r="E27" s="157">
        <v>100</v>
      </c>
      <c r="F27" s="156">
        <f t="shared" si="3"/>
        <v>0</v>
      </c>
      <c r="G27" s="158">
        <f t="shared" si="4"/>
        <v>14100</v>
      </c>
      <c r="H27" s="161"/>
      <c r="I27" s="159">
        <f t="shared" si="1"/>
        <v>0</v>
      </c>
      <c r="J27" s="160">
        <v>14100</v>
      </c>
      <c r="K27" s="156">
        <f t="shared" si="2"/>
        <v>0</v>
      </c>
      <c r="L27" s="156">
        <f t="shared" si="5"/>
        <v>0</v>
      </c>
      <c r="M27" s="156">
        <f t="shared" si="6"/>
        <v>0</v>
      </c>
    </row>
    <row r="28" spans="2:13" ht="14.25" thickBot="1">
      <c r="B28" s="20" t="s">
        <v>38</v>
      </c>
      <c r="C28" s="168"/>
      <c r="D28" s="168"/>
      <c r="E28" s="169"/>
      <c r="F28" s="21"/>
      <c r="G28" s="4">
        <f>SUM(G16:G27)</f>
        <v>173900</v>
      </c>
      <c r="H28" s="4">
        <f>SUM(H16:H27)</f>
        <v>50600</v>
      </c>
      <c r="I28" s="4"/>
      <c r="J28" s="4">
        <f>SUM(J16:J27)</f>
        <v>123300</v>
      </c>
      <c r="K28" s="4"/>
      <c r="L28" s="4">
        <f>SUM(L16:L27)</f>
        <v>0</v>
      </c>
      <c r="M28" s="4">
        <f>SUM(M16:M27)</f>
        <v>0</v>
      </c>
    </row>
    <row r="29" spans="2:13" hidden="1">
      <c r="B29" s="24"/>
      <c r="C29" s="66">
        <f>MAX(C21:C27)</f>
        <v>92</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ろう学校</v>
      </c>
      <c r="C35" s="54">
        <f>MAX(C26:C27)</f>
        <v>92</v>
      </c>
      <c r="D35" s="55">
        <f>MAX(D26:D27)</f>
        <v>0</v>
      </c>
      <c r="E35" s="54">
        <f>MAX(E26:E27)</f>
        <v>100</v>
      </c>
      <c r="F35" s="56">
        <f>C35*D35*(185-E35)/100*12</f>
        <v>0</v>
      </c>
      <c r="G35" s="57">
        <f>G28</f>
        <v>173900</v>
      </c>
      <c r="H35" s="57">
        <f>H28</f>
        <v>50600</v>
      </c>
      <c r="I35" s="55">
        <f>MAX(I26:I27)</f>
        <v>0</v>
      </c>
      <c r="J35" s="57">
        <f>J28</f>
        <v>123300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showPageBreaks="1"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981FC-0BB8-4381-B396-5E0C1C8ABED1}">
  <sheetPr codeName="Sheet45">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133</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222</v>
      </c>
      <c r="D16" s="156">
        <f t="shared" ref="D16:D27" si="0">$E$6</f>
        <v>0</v>
      </c>
      <c r="E16" s="157">
        <v>100</v>
      </c>
      <c r="F16" s="156">
        <f>(C16*D16*(185-E16)/100)</f>
        <v>0</v>
      </c>
      <c r="G16" s="158">
        <f>H16+J16</f>
        <v>38900</v>
      </c>
      <c r="H16" s="161">
        <v>38900</v>
      </c>
      <c r="I16" s="159">
        <f t="shared" ref="I16:I27" si="1">$E$10</f>
        <v>0</v>
      </c>
      <c r="J16" s="160"/>
      <c r="K16" s="156">
        <f t="shared" ref="K16:K27" si="2">$G$10</f>
        <v>0</v>
      </c>
      <c r="L16" s="156">
        <f>H16*I16+J16*K16</f>
        <v>0</v>
      </c>
      <c r="M16" s="156">
        <f>ROUNDDOWN(F16+L16,0)</f>
        <v>0</v>
      </c>
    </row>
    <row r="17" spans="2:13">
      <c r="B17" s="19" t="s">
        <v>51</v>
      </c>
      <c r="C17" s="161">
        <v>222</v>
      </c>
      <c r="D17" s="156">
        <f t="shared" si="0"/>
        <v>0</v>
      </c>
      <c r="E17" s="157">
        <v>100</v>
      </c>
      <c r="F17" s="156">
        <f t="shared" ref="F17:F27" si="3">(C17*D17*(185-E17)/100)</f>
        <v>0</v>
      </c>
      <c r="G17" s="158">
        <f t="shared" ref="G17:G27" si="4">H17+J17</f>
        <v>20400</v>
      </c>
      <c r="H17" s="160">
        <v>20400</v>
      </c>
      <c r="I17" s="159">
        <f t="shared" si="1"/>
        <v>0</v>
      </c>
      <c r="J17" s="161"/>
      <c r="K17" s="156">
        <f t="shared" si="2"/>
        <v>0</v>
      </c>
      <c r="L17" s="156">
        <f t="shared" ref="L17:L27" si="5">H17*I17+J17*K17</f>
        <v>0</v>
      </c>
      <c r="M17" s="156">
        <f t="shared" ref="M17:M27" si="6">ROUNDDOWN(F17+L17,0)</f>
        <v>0</v>
      </c>
    </row>
    <row r="18" spans="2:13">
      <c r="B18" s="19" t="s">
        <v>52</v>
      </c>
      <c r="C18" s="161">
        <v>222</v>
      </c>
      <c r="D18" s="156">
        <f t="shared" si="0"/>
        <v>0</v>
      </c>
      <c r="E18" s="157">
        <v>100</v>
      </c>
      <c r="F18" s="156">
        <f t="shared" si="3"/>
        <v>0</v>
      </c>
      <c r="G18" s="158">
        <f t="shared" si="4"/>
        <v>36400</v>
      </c>
      <c r="H18" s="161">
        <v>36400</v>
      </c>
      <c r="I18" s="159">
        <f t="shared" si="1"/>
        <v>0</v>
      </c>
      <c r="J18" s="161"/>
      <c r="K18" s="156">
        <f t="shared" si="2"/>
        <v>0</v>
      </c>
      <c r="L18" s="156">
        <f t="shared" si="5"/>
        <v>0</v>
      </c>
      <c r="M18" s="156">
        <f t="shared" si="6"/>
        <v>0</v>
      </c>
    </row>
    <row r="19" spans="2:13">
      <c r="B19" s="19" t="s">
        <v>53</v>
      </c>
      <c r="C19" s="161">
        <v>222</v>
      </c>
      <c r="D19" s="156">
        <f t="shared" si="0"/>
        <v>0</v>
      </c>
      <c r="E19" s="157">
        <v>100</v>
      </c>
      <c r="F19" s="156">
        <f t="shared" si="3"/>
        <v>0</v>
      </c>
      <c r="G19" s="158">
        <f t="shared" si="4"/>
        <v>25200</v>
      </c>
      <c r="H19" s="161"/>
      <c r="I19" s="159">
        <f t="shared" si="1"/>
        <v>0</v>
      </c>
      <c r="J19" s="161">
        <v>25200</v>
      </c>
      <c r="K19" s="156">
        <f t="shared" si="2"/>
        <v>0</v>
      </c>
      <c r="L19" s="156">
        <f t="shared" si="5"/>
        <v>0</v>
      </c>
      <c r="M19" s="156">
        <f t="shared" si="6"/>
        <v>0</v>
      </c>
    </row>
    <row r="20" spans="2:13">
      <c r="B20" s="19" t="s">
        <v>54</v>
      </c>
      <c r="C20" s="161">
        <v>222</v>
      </c>
      <c r="D20" s="156">
        <f t="shared" si="0"/>
        <v>0</v>
      </c>
      <c r="E20" s="157">
        <v>100</v>
      </c>
      <c r="F20" s="156">
        <f t="shared" si="3"/>
        <v>0</v>
      </c>
      <c r="G20" s="158">
        <f t="shared" si="4"/>
        <v>21600</v>
      </c>
      <c r="H20" s="161"/>
      <c r="I20" s="159">
        <f t="shared" si="1"/>
        <v>0</v>
      </c>
      <c r="J20" s="161">
        <v>21600</v>
      </c>
      <c r="K20" s="156">
        <f t="shared" si="2"/>
        <v>0</v>
      </c>
      <c r="L20" s="156">
        <f t="shared" si="5"/>
        <v>0</v>
      </c>
      <c r="M20" s="156">
        <f t="shared" si="6"/>
        <v>0</v>
      </c>
    </row>
    <row r="21" spans="2:13">
      <c r="B21" s="19" t="s">
        <v>198</v>
      </c>
      <c r="C21" s="161">
        <v>222</v>
      </c>
      <c r="D21" s="156">
        <f t="shared" si="0"/>
        <v>0</v>
      </c>
      <c r="E21" s="157">
        <v>100</v>
      </c>
      <c r="F21" s="156">
        <f t="shared" si="3"/>
        <v>0</v>
      </c>
      <c r="G21" s="158">
        <f t="shared" si="4"/>
        <v>28600</v>
      </c>
      <c r="H21" s="161"/>
      <c r="I21" s="159">
        <f t="shared" si="1"/>
        <v>0</v>
      </c>
      <c r="J21" s="161">
        <v>28600</v>
      </c>
      <c r="K21" s="156">
        <f t="shared" si="2"/>
        <v>0</v>
      </c>
      <c r="L21" s="156">
        <f t="shared" si="5"/>
        <v>0</v>
      </c>
      <c r="M21" s="156">
        <f t="shared" si="6"/>
        <v>0</v>
      </c>
    </row>
    <row r="22" spans="2:13">
      <c r="B22" s="19" t="s">
        <v>221</v>
      </c>
      <c r="C22" s="161">
        <v>222</v>
      </c>
      <c r="D22" s="156">
        <f t="shared" si="0"/>
        <v>0</v>
      </c>
      <c r="E22" s="157">
        <v>100</v>
      </c>
      <c r="F22" s="156">
        <f t="shared" si="3"/>
        <v>0</v>
      </c>
      <c r="G22" s="158">
        <f t="shared" si="4"/>
        <v>35100</v>
      </c>
      <c r="H22" s="161"/>
      <c r="I22" s="159">
        <f t="shared" si="1"/>
        <v>0</v>
      </c>
      <c r="J22" s="161">
        <v>35100</v>
      </c>
      <c r="K22" s="156">
        <f t="shared" si="2"/>
        <v>0</v>
      </c>
      <c r="L22" s="156">
        <f t="shared" si="5"/>
        <v>0</v>
      </c>
      <c r="M22" s="156">
        <f t="shared" si="6"/>
        <v>0</v>
      </c>
    </row>
    <row r="23" spans="2:13">
      <c r="B23" s="19" t="s">
        <v>46</v>
      </c>
      <c r="C23" s="161">
        <v>222</v>
      </c>
      <c r="D23" s="156">
        <f t="shared" si="0"/>
        <v>0</v>
      </c>
      <c r="E23" s="157">
        <v>100</v>
      </c>
      <c r="F23" s="156">
        <f t="shared" si="3"/>
        <v>0</v>
      </c>
      <c r="G23" s="158">
        <f t="shared" si="4"/>
        <v>34300</v>
      </c>
      <c r="H23" s="161"/>
      <c r="I23" s="159">
        <f t="shared" si="1"/>
        <v>0</v>
      </c>
      <c r="J23" s="161">
        <v>34300</v>
      </c>
      <c r="K23" s="156">
        <f t="shared" si="2"/>
        <v>0</v>
      </c>
      <c r="L23" s="156">
        <f t="shared" si="5"/>
        <v>0</v>
      </c>
      <c r="M23" s="156">
        <f t="shared" si="6"/>
        <v>0</v>
      </c>
    </row>
    <row r="24" spans="2:13">
      <c r="B24" s="19" t="s">
        <v>47</v>
      </c>
      <c r="C24" s="161">
        <v>222</v>
      </c>
      <c r="D24" s="156">
        <f t="shared" si="0"/>
        <v>0</v>
      </c>
      <c r="E24" s="157">
        <v>100</v>
      </c>
      <c r="F24" s="156">
        <f t="shared" si="3"/>
        <v>0</v>
      </c>
      <c r="G24" s="158">
        <f t="shared" si="4"/>
        <v>27100</v>
      </c>
      <c r="H24" s="161"/>
      <c r="I24" s="159">
        <f t="shared" si="1"/>
        <v>0</v>
      </c>
      <c r="J24" s="161">
        <v>27100</v>
      </c>
      <c r="K24" s="156">
        <f t="shared" si="2"/>
        <v>0</v>
      </c>
      <c r="L24" s="156">
        <f t="shared" si="5"/>
        <v>0</v>
      </c>
      <c r="M24" s="156">
        <f t="shared" si="6"/>
        <v>0</v>
      </c>
    </row>
    <row r="25" spans="2:13">
      <c r="B25" s="19" t="s">
        <v>48</v>
      </c>
      <c r="C25" s="161">
        <v>222</v>
      </c>
      <c r="D25" s="156">
        <f t="shared" si="0"/>
        <v>0</v>
      </c>
      <c r="E25" s="157">
        <v>100</v>
      </c>
      <c r="F25" s="156">
        <f t="shared" si="3"/>
        <v>0</v>
      </c>
      <c r="G25" s="158">
        <f t="shared" si="4"/>
        <v>20500</v>
      </c>
      <c r="H25" s="160"/>
      <c r="I25" s="159">
        <f t="shared" si="1"/>
        <v>0</v>
      </c>
      <c r="J25" s="160">
        <v>20500</v>
      </c>
      <c r="K25" s="159">
        <f t="shared" si="2"/>
        <v>0</v>
      </c>
      <c r="L25" s="156">
        <f t="shared" si="5"/>
        <v>0</v>
      </c>
      <c r="M25" s="156">
        <f t="shared" si="6"/>
        <v>0</v>
      </c>
    </row>
    <row r="26" spans="2:13">
      <c r="B26" s="19" t="s">
        <v>49</v>
      </c>
      <c r="C26" s="161">
        <v>222</v>
      </c>
      <c r="D26" s="156">
        <f t="shared" si="0"/>
        <v>0</v>
      </c>
      <c r="E26" s="158">
        <v>100</v>
      </c>
      <c r="F26" s="156">
        <f t="shared" si="3"/>
        <v>0</v>
      </c>
      <c r="G26" s="158">
        <f t="shared" si="4"/>
        <v>20900</v>
      </c>
      <c r="H26" s="161"/>
      <c r="I26" s="156">
        <f t="shared" si="1"/>
        <v>0</v>
      </c>
      <c r="J26" s="161">
        <v>20900</v>
      </c>
      <c r="K26" s="156">
        <f t="shared" si="2"/>
        <v>0</v>
      </c>
      <c r="L26" s="156">
        <f t="shared" si="5"/>
        <v>0</v>
      </c>
      <c r="M26" s="156">
        <f t="shared" si="6"/>
        <v>0</v>
      </c>
    </row>
    <row r="27" spans="2:13" ht="14.25" thickBot="1">
      <c r="B27" s="19" t="s">
        <v>50</v>
      </c>
      <c r="C27" s="161">
        <v>222</v>
      </c>
      <c r="D27" s="156">
        <f t="shared" si="0"/>
        <v>0</v>
      </c>
      <c r="E27" s="157">
        <v>100</v>
      </c>
      <c r="F27" s="156">
        <f t="shared" si="3"/>
        <v>0</v>
      </c>
      <c r="G27" s="158">
        <f t="shared" si="4"/>
        <v>29000</v>
      </c>
      <c r="H27" s="161"/>
      <c r="I27" s="159">
        <f t="shared" si="1"/>
        <v>0</v>
      </c>
      <c r="J27" s="160">
        <v>29000</v>
      </c>
      <c r="K27" s="156">
        <f t="shared" si="2"/>
        <v>0</v>
      </c>
      <c r="L27" s="156">
        <f t="shared" si="5"/>
        <v>0</v>
      </c>
      <c r="M27" s="156">
        <f t="shared" si="6"/>
        <v>0</v>
      </c>
    </row>
    <row r="28" spans="2:13" ht="14.25" thickBot="1">
      <c r="B28" s="20" t="s">
        <v>38</v>
      </c>
      <c r="C28" s="168"/>
      <c r="D28" s="168"/>
      <c r="E28" s="169"/>
      <c r="F28" s="21"/>
      <c r="G28" s="4">
        <f>SUM(G16:G27)</f>
        <v>338000</v>
      </c>
      <c r="H28" s="4">
        <f>SUM(H16:H27)</f>
        <v>95700</v>
      </c>
      <c r="I28" s="4"/>
      <c r="J28" s="4">
        <f>SUM(J16:J27)</f>
        <v>242300</v>
      </c>
      <c r="K28" s="4"/>
      <c r="L28" s="4">
        <f>SUM(L16:L27)</f>
        <v>0</v>
      </c>
      <c r="M28" s="4">
        <f>SUM(M16:M27)</f>
        <v>0</v>
      </c>
    </row>
    <row r="29" spans="2:13" hidden="1">
      <c r="B29" s="24"/>
      <c r="C29" s="66">
        <f>MAX(C21:C27)</f>
        <v>222</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金立特別支援学校</v>
      </c>
      <c r="C35" s="54">
        <f>MAX(C26:C27)</f>
        <v>222</v>
      </c>
      <c r="D35" s="55">
        <f>MAX(D26:D27)</f>
        <v>0</v>
      </c>
      <c r="E35" s="54">
        <f>MAX(E26:E27)</f>
        <v>100</v>
      </c>
      <c r="F35" s="56">
        <f>C35*D35*(185-E35)/100*12</f>
        <v>0</v>
      </c>
      <c r="G35" s="57">
        <f>G28</f>
        <v>338000</v>
      </c>
      <c r="H35" s="57">
        <f>H28</f>
        <v>95700</v>
      </c>
      <c r="I35" s="55">
        <f>MAX(I26:I27)</f>
        <v>0</v>
      </c>
      <c r="J35" s="57">
        <f>J28</f>
        <v>242300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2644-686B-43E2-AF03-FF93B9B5A972}">
  <sheetPr codeName="Sheet47">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134</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293</v>
      </c>
      <c r="D16" s="156">
        <f t="shared" ref="D16:D27" si="0">$E$6</f>
        <v>0</v>
      </c>
      <c r="E16" s="157">
        <v>100</v>
      </c>
      <c r="F16" s="156">
        <f>(C16*D16*(185-E16)/100)</f>
        <v>0</v>
      </c>
      <c r="G16" s="158">
        <f>H16+J16</f>
        <v>53400</v>
      </c>
      <c r="H16" s="161">
        <v>53400</v>
      </c>
      <c r="I16" s="159">
        <f t="shared" ref="I16:I27" si="1">$E$10</f>
        <v>0</v>
      </c>
      <c r="J16" s="160"/>
      <c r="K16" s="156">
        <f t="shared" ref="K16:K27" si="2">$G$10</f>
        <v>0</v>
      </c>
      <c r="L16" s="156">
        <f>H16*I16+J16*K16</f>
        <v>0</v>
      </c>
      <c r="M16" s="156">
        <f>ROUNDDOWN(F16+L16,0)</f>
        <v>0</v>
      </c>
    </row>
    <row r="17" spans="2:13">
      <c r="B17" s="19" t="s">
        <v>51</v>
      </c>
      <c r="C17" s="161">
        <v>293</v>
      </c>
      <c r="D17" s="156">
        <f t="shared" si="0"/>
        <v>0</v>
      </c>
      <c r="E17" s="157">
        <v>100</v>
      </c>
      <c r="F17" s="156">
        <f t="shared" ref="F17:F27" si="3">(C17*D17*(185-E17)/100)</f>
        <v>0</v>
      </c>
      <c r="G17" s="158">
        <f t="shared" ref="G17:G27" si="4">H17+J17</f>
        <v>26000</v>
      </c>
      <c r="H17" s="160">
        <v>26000</v>
      </c>
      <c r="I17" s="159">
        <f t="shared" si="1"/>
        <v>0</v>
      </c>
      <c r="J17" s="161"/>
      <c r="K17" s="156">
        <f t="shared" si="2"/>
        <v>0</v>
      </c>
      <c r="L17" s="156">
        <f t="shared" ref="L17:L27" si="5">H17*I17+J17*K17</f>
        <v>0</v>
      </c>
      <c r="M17" s="156">
        <f t="shared" ref="M17:M27" si="6">ROUNDDOWN(F17+L17,0)</f>
        <v>0</v>
      </c>
    </row>
    <row r="18" spans="2:13">
      <c r="B18" s="19" t="s">
        <v>52</v>
      </c>
      <c r="C18" s="161">
        <v>293</v>
      </c>
      <c r="D18" s="156">
        <f t="shared" si="0"/>
        <v>0</v>
      </c>
      <c r="E18" s="157">
        <v>100</v>
      </c>
      <c r="F18" s="156">
        <f t="shared" si="3"/>
        <v>0</v>
      </c>
      <c r="G18" s="158">
        <f t="shared" si="4"/>
        <v>50300</v>
      </c>
      <c r="H18" s="161">
        <v>50300</v>
      </c>
      <c r="I18" s="159">
        <f t="shared" si="1"/>
        <v>0</v>
      </c>
      <c r="J18" s="161"/>
      <c r="K18" s="156">
        <f t="shared" si="2"/>
        <v>0</v>
      </c>
      <c r="L18" s="156">
        <f t="shared" si="5"/>
        <v>0</v>
      </c>
      <c r="M18" s="156">
        <f t="shared" si="6"/>
        <v>0</v>
      </c>
    </row>
    <row r="19" spans="2:13">
      <c r="B19" s="19" t="s">
        <v>53</v>
      </c>
      <c r="C19" s="161">
        <v>293</v>
      </c>
      <c r="D19" s="156">
        <f t="shared" si="0"/>
        <v>0</v>
      </c>
      <c r="E19" s="157">
        <v>100</v>
      </c>
      <c r="F19" s="156">
        <f t="shared" si="3"/>
        <v>0</v>
      </c>
      <c r="G19" s="158">
        <f t="shared" si="4"/>
        <v>37900</v>
      </c>
      <c r="H19" s="161"/>
      <c r="I19" s="159">
        <f t="shared" si="1"/>
        <v>0</v>
      </c>
      <c r="J19" s="161">
        <v>37900</v>
      </c>
      <c r="K19" s="156">
        <f t="shared" si="2"/>
        <v>0</v>
      </c>
      <c r="L19" s="156">
        <f t="shared" si="5"/>
        <v>0</v>
      </c>
      <c r="M19" s="156">
        <f t="shared" si="6"/>
        <v>0</v>
      </c>
    </row>
    <row r="20" spans="2:13">
      <c r="B20" s="19" t="s">
        <v>54</v>
      </c>
      <c r="C20" s="161">
        <v>293</v>
      </c>
      <c r="D20" s="156">
        <f t="shared" si="0"/>
        <v>0</v>
      </c>
      <c r="E20" s="157">
        <v>100</v>
      </c>
      <c r="F20" s="156">
        <f t="shared" si="3"/>
        <v>0</v>
      </c>
      <c r="G20" s="158">
        <f t="shared" si="4"/>
        <v>27800</v>
      </c>
      <c r="H20" s="161"/>
      <c r="I20" s="159">
        <f t="shared" si="1"/>
        <v>0</v>
      </c>
      <c r="J20" s="161">
        <v>27800</v>
      </c>
      <c r="K20" s="156">
        <f t="shared" si="2"/>
        <v>0</v>
      </c>
      <c r="L20" s="156">
        <f t="shared" si="5"/>
        <v>0</v>
      </c>
      <c r="M20" s="156">
        <f t="shared" si="6"/>
        <v>0</v>
      </c>
    </row>
    <row r="21" spans="2:13">
      <c r="B21" s="19" t="s">
        <v>198</v>
      </c>
      <c r="C21" s="161">
        <v>293</v>
      </c>
      <c r="D21" s="156">
        <f t="shared" si="0"/>
        <v>0</v>
      </c>
      <c r="E21" s="157">
        <v>100</v>
      </c>
      <c r="F21" s="156">
        <f t="shared" si="3"/>
        <v>0</v>
      </c>
      <c r="G21" s="158">
        <f t="shared" si="4"/>
        <v>37900</v>
      </c>
      <c r="H21" s="161"/>
      <c r="I21" s="159">
        <f t="shared" si="1"/>
        <v>0</v>
      </c>
      <c r="J21" s="161">
        <v>37900</v>
      </c>
      <c r="K21" s="156">
        <f t="shared" si="2"/>
        <v>0</v>
      </c>
      <c r="L21" s="156">
        <f t="shared" si="5"/>
        <v>0</v>
      </c>
      <c r="M21" s="156">
        <f t="shared" si="6"/>
        <v>0</v>
      </c>
    </row>
    <row r="22" spans="2:13">
      <c r="B22" s="19" t="s">
        <v>221</v>
      </c>
      <c r="C22" s="161">
        <v>293</v>
      </c>
      <c r="D22" s="156">
        <f t="shared" si="0"/>
        <v>0</v>
      </c>
      <c r="E22" s="157">
        <v>100</v>
      </c>
      <c r="F22" s="156">
        <f t="shared" si="3"/>
        <v>0</v>
      </c>
      <c r="G22" s="158">
        <f t="shared" si="4"/>
        <v>44000</v>
      </c>
      <c r="H22" s="161"/>
      <c r="I22" s="159">
        <f t="shared" si="1"/>
        <v>0</v>
      </c>
      <c r="J22" s="161">
        <v>44000</v>
      </c>
      <c r="K22" s="156">
        <f t="shared" si="2"/>
        <v>0</v>
      </c>
      <c r="L22" s="156">
        <f t="shared" si="5"/>
        <v>0</v>
      </c>
      <c r="M22" s="156">
        <f t="shared" si="6"/>
        <v>0</v>
      </c>
    </row>
    <row r="23" spans="2:13">
      <c r="B23" s="19" t="s">
        <v>46</v>
      </c>
      <c r="C23" s="161">
        <v>293</v>
      </c>
      <c r="D23" s="156">
        <f t="shared" si="0"/>
        <v>0</v>
      </c>
      <c r="E23" s="157">
        <v>100</v>
      </c>
      <c r="F23" s="156">
        <f t="shared" si="3"/>
        <v>0</v>
      </c>
      <c r="G23" s="158">
        <f t="shared" si="4"/>
        <v>43500</v>
      </c>
      <c r="H23" s="161"/>
      <c r="I23" s="159">
        <f t="shared" si="1"/>
        <v>0</v>
      </c>
      <c r="J23" s="161">
        <v>43500</v>
      </c>
      <c r="K23" s="156">
        <f t="shared" si="2"/>
        <v>0</v>
      </c>
      <c r="L23" s="156">
        <f t="shared" si="5"/>
        <v>0</v>
      </c>
      <c r="M23" s="156">
        <f t="shared" si="6"/>
        <v>0</v>
      </c>
    </row>
    <row r="24" spans="2:13">
      <c r="B24" s="19" t="s">
        <v>47</v>
      </c>
      <c r="C24" s="161">
        <v>293</v>
      </c>
      <c r="D24" s="156">
        <f t="shared" si="0"/>
        <v>0</v>
      </c>
      <c r="E24" s="157">
        <v>100</v>
      </c>
      <c r="F24" s="156">
        <f t="shared" si="3"/>
        <v>0</v>
      </c>
      <c r="G24" s="158">
        <f t="shared" si="4"/>
        <v>33700</v>
      </c>
      <c r="H24" s="161"/>
      <c r="I24" s="159">
        <f t="shared" si="1"/>
        <v>0</v>
      </c>
      <c r="J24" s="161">
        <v>33700</v>
      </c>
      <c r="K24" s="156">
        <f t="shared" si="2"/>
        <v>0</v>
      </c>
      <c r="L24" s="156">
        <f t="shared" si="5"/>
        <v>0</v>
      </c>
      <c r="M24" s="156">
        <f t="shared" si="6"/>
        <v>0</v>
      </c>
    </row>
    <row r="25" spans="2:13">
      <c r="B25" s="19" t="s">
        <v>48</v>
      </c>
      <c r="C25" s="161">
        <v>293</v>
      </c>
      <c r="D25" s="156">
        <f t="shared" si="0"/>
        <v>0</v>
      </c>
      <c r="E25" s="157">
        <v>100</v>
      </c>
      <c r="F25" s="156">
        <f t="shared" si="3"/>
        <v>0</v>
      </c>
      <c r="G25" s="158">
        <f t="shared" si="4"/>
        <v>25800</v>
      </c>
      <c r="H25" s="160"/>
      <c r="I25" s="159">
        <f t="shared" si="1"/>
        <v>0</v>
      </c>
      <c r="J25" s="160">
        <v>25800</v>
      </c>
      <c r="K25" s="159">
        <f t="shared" si="2"/>
        <v>0</v>
      </c>
      <c r="L25" s="156">
        <f t="shared" si="5"/>
        <v>0</v>
      </c>
      <c r="M25" s="156">
        <f t="shared" si="6"/>
        <v>0</v>
      </c>
    </row>
    <row r="26" spans="2:13">
      <c r="B26" s="19" t="s">
        <v>49</v>
      </c>
      <c r="C26" s="161">
        <v>293</v>
      </c>
      <c r="D26" s="156">
        <f t="shared" si="0"/>
        <v>0</v>
      </c>
      <c r="E26" s="158">
        <v>100</v>
      </c>
      <c r="F26" s="156">
        <f t="shared" si="3"/>
        <v>0</v>
      </c>
      <c r="G26" s="158">
        <f t="shared" si="4"/>
        <v>30200</v>
      </c>
      <c r="H26" s="161"/>
      <c r="I26" s="156">
        <f t="shared" si="1"/>
        <v>0</v>
      </c>
      <c r="J26" s="161">
        <v>30200</v>
      </c>
      <c r="K26" s="156">
        <f t="shared" si="2"/>
        <v>0</v>
      </c>
      <c r="L26" s="156">
        <f t="shared" si="5"/>
        <v>0</v>
      </c>
      <c r="M26" s="156">
        <f t="shared" si="6"/>
        <v>0</v>
      </c>
    </row>
    <row r="27" spans="2:13" ht="14.25" thickBot="1">
      <c r="B27" s="19" t="s">
        <v>50</v>
      </c>
      <c r="C27" s="161">
        <v>293</v>
      </c>
      <c r="D27" s="156">
        <f t="shared" si="0"/>
        <v>0</v>
      </c>
      <c r="E27" s="157">
        <v>100</v>
      </c>
      <c r="F27" s="156">
        <f t="shared" si="3"/>
        <v>0</v>
      </c>
      <c r="G27" s="158">
        <f t="shared" si="4"/>
        <v>34900</v>
      </c>
      <c r="H27" s="161"/>
      <c r="I27" s="159">
        <f t="shared" si="1"/>
        <v>0</v>
      </c>
      <c r="J27" s="160">
        <v>34900</v>
      </c>
      <c r="K27" s="156">
        <f t="shared" si="2"/>
        <v>0</v>
      </c>
      <c r="L27" s="156">
        <f t="shared" si="5"/>
        <v>0</v>
      </c>
      <c r="M27" s="156">
        <f t="shared" si="6"/>
        <v>0</v>
      </c>
    </row>
    <row r="28" spans="2:13" ht="14.25" thickBot="1">
      <c r="B28" s="20" t="s">
        <v>38</v>
      </c>
      <c r="C28" s="168"/>
      <c r="D28" s="168"/>
      <c r="E28" s="169"/>
      <c r="F28" s="21"/>
      <c r="G28" s="4">
        <f>SUM(G16:G27)</f>
        <v>445400</v>
      </c>
      <c r="H28" s="4">
        <f>SUM(H16:H27)</f>
        <v>129700</v>
      </c>
      <c r="I28" s="4"/>
      <c r="J28" s="4">
        <f>SUM(J16:J27)</f>
        <v>315700</v>
      </c>
      <c r="K28" s="4"/>
      <c r="L28" s="4">
        <f>SUM(L16:L27)</f>
        <v>0</v>
      </c>
      <c r="M28" s="4">
        <f>SUM(M16:M27)</f>
        <v>0</v>
      </c>
    </row>
    <row r="29" spans="2:13" hidden="1">
      <c r="B29" s="24"/>
      <c r="C29" s="66">
        <f>MAX(C21:C27)</f>
        <v>293</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大和特別支援学校</v>
      </c>
      <c r="C35" s="54">
        <f>MAX(C26:C27)</f>
        <v>293</v>
      </c>
      <c r="D35" s="55">
        <f>MAX(D26:D27)</f>
        <v>0</v>
      </c>
      <c r="E35" s="54">
        <f>MAX(E26:E27)</f>
        <v>100</v>
      </c>
      <c r="F35" s="56">
        <f>C35*D35*(185-E35)/100*12</f>
        <v>0</v>
      </c>
      <c r="G35" s="57">
        <f>G28</f>
        <v>445400</v>
      </c>
      <c r="H35" s="57">
        <f>H28</f>
        <v>129700</v>
      </c>
      <c r="I35" s="55">
        <f>MAX(I26:I27)</f>
        <v>0</v>
      </c>
      <c r="J35" s="57">
        <f>J28</f>
        <v>315700</v>
      </c>
      <c r="K35" s="55">
        <f>MAX(K26:K27)</f>
        <v>0</v>
      </c>
      <c r="L35" s="56">
        <f>H35*I35+J35*K35</f>
        <v>0</v>
      </c>
      <c r="M35" s="58">
        <f>ROUNDDOWN((F35+L35),0)</f>
        <v>0</v>
      </c>
    </row>
  </sheetData>
  <customSheetViews>
    <customSheetView guid="{150D273C-6074-4F25-9DA0-7DBA9B6573F8}"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showPageBreaks="1"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F44" sqref="F44"/>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BCEB5-B275-460C-BC38-401D7DA2EC3D}">
  <sheetPr codeName="Sheet48">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135</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195</v>
      </c>
      <c r="D16" s="156">
        <f t="shared" ref="D16:D27" si="0">$E$6</f>
        <v>0</v>
      </c>
      <c r="E16" s="157">
        <v>100</v>
      </c>
      <c r="F16" s="156">
        <f>(C16*D16*(185-E16)/100)</f>
        <v>0</v>
      </c>
      <c r="G16" s="158">
        <f>H16+J16</f>
        <v>29800</v>
      </c>
      <c r="H16" s="161">
        <v>29800</v>
      </c>
      <c r="I16" s="159">
        <f t="shared" ref="I16:I27" si="1">$E$10</f>
        <v>0</v>
      </c>
      <c r="J16" s="160"/>
      <c r="K16" s="156">
        <f t="shared" ref="K16:K27" si="2">$G$10</f>
        <v>0</v>
      </c>
      <c r="L16" s="156">
        <f>H16*I16+J16*K16</f>
        <v>0</v>
      </c>
      <c r="M16" s="156">
        <f>ROUNDDOWN(F16+L16,0)</f>
        <v>0</v>
      </c>
    </row>
    <row r="17" spans="2:13">
      <c r="B17" s="19" t="s">
        <v>51</v>
      </c>
      <c r="C17" s="161">
        <v>195</v>
      </c>
      <c r="D17" s="156">
        <f t="shared" si="0"/>
        <v>0</v>
      </c>
      <c r="E17" s="157">
        <v>100</v>
      </c>
      <c r="F17" s="156">
        <f t="shared" ref="F17:F27" si="3">(C17*D17*(185-E17)/100)</f>
        <v>0</v>
      </c>
      <c r="G17" s="158">
        <f t="shared" ref="G17:G27" si="4">H17+J17</f>
        <v>20700</v>
      </c>
      <c r="H17" s="160">
        <v>20700</v>
      </c>
      <c r="I17" s="159">
        <f t="shared" si="1"/>
        <v>0</v>
      </c>
      <c r="J17" s="161"/>
      <c r="K17" s="156">
        <f t="shared" si="2"/>
        <v>0</v>
      </c>
      <c r="L17" s="156">
        <f t="shared" ref="L17:L27" si="5">H17*I17+J17*K17</f>
        <v>0</v>
      </c>
      <c r="M17" s="156">
        <f t="shared" ref="M17:M27" si="6">ROUNDDOWN(F17+L17,0)</f>
        <v>0</v>
      </c>
    </row>
    <row r="18" spans="2:13">
      <c r="B18" s="19" t="s">
        <v>52</v>
      </c>
      <c r="C18" s="161">
        <v>195</v>
      </c>
      <c r="D18" s="156">
        <f t="shared" si="0"/>
        <v>0</v>
      </c>
      <c r="E18" s="157">
        <v>100</v>
      </c>
      <c r="F18" s="156">
        <f t="shared" si="3"/>
        <v>0</v>
      </c>
      <c r="G18" s="158">
        <f t="shared" si="4"/>
        <v>30000</v>
      </c>
      <c r="H18" s="161">
        <v>30000</v>
      </c>
      <c r="I18" s="159">
        <f t="shared" si="1"/>
        <v>0</v>
      </c>
      <c r="J18" s="161"/>
      <c r="K18" s="156">
        <f t="shared" si="2"/>
        <v>0</v>
      </c>
      <c r="L18" s="156">
        <f t="shared" si="5"/>
        <v>0</v>
      </c>
      <c r="M18" s="156">
        <f t="shared" si="6"/>
        <v>0</v>
      </c>
    </row>
    <row r="19" spans="2:13">
      <c r="B19" s="19" t="s">
        <v>53</v>
      </c>
      <c r="C19" s="161">
        <v>195</v>
      </c>
      <c r="D19" s="156">
        <f t="shared" si="0"/>
        <v>0</v>
      </c>
      <c r="E19" s="157">
        <v>100</v>
      </c>
      <c r="F19" s="156">
        <f t="shared" si="3"/>
        <v>0</v>
      </c>
      <c r="G19" s="158">
        <f t="shared" si="4"/>
        <v>18600</v>
      </c>
      <c r="H19" s="161"/>
      <c r="I19" s="159">
        <f t="shared" si="1"/>
        <v>0</v>
      </c>
      <c r="J19" s="161">
        <v>18600</v>
      </c>
      <c r="K19" s="156">
        <f t="shared" si="2"/>
        <v>0</v>
      </c>
      <c r="L19" s="156">
        <f t="shared" si="5"/>
        <v>0</v>
      </c>
      <c r="M19" s="156">
        <f t="shared" si="6"/>
        <v>0</v>
      </c>
    </row>
    <row r="20" spans="2:13">
      <c r="B20" s="19" t="s">
        <v>54</v>
      </c>
      <c r="C20" s="161">
        <v>195</v>
      </c>
      <c r="D20" s="156">
        <f t="shared" si="0"/>
        <v>0</v>
      </c>
      <c r="E20" s="157">
        <v>100</v>
      </c>
      <c r="F20" s="156">
        <f t="shared" si="3"/>
        <v>0</v>
      </c>
      <c r="G20" s="158">
        <f t="shared" si="4"/>
        <v>16000</v>
      </c>
      <c r="H20" s="161"/>
      <c r="I20" s="159">
        <f t="shared" si="1"/>
        <v>0</v>
      </c>
      <c r="J20" s="161">
        <v>16000</v>
      </c>
      <c r="K20" s="156">
        <f t="shared" si="2"/>
        <v>0</v>
      </c>
      <c r="L20" s="156">
        <f t="shared" si="5"/>
        <v>0</v>
      </c>
      <c r="M20" s="156">
        <f t="shared" si="6"/>
        <v>0</v>
      </c>
    </row>
    <row r="21" spans="2:13">
      <c r="B21" s="19" t="s">
        <v>198</v>
      </c>
      <c r="C21" s="161">
        <v>195</v>
      </c>
      <c r="D21" s="156">
        <f t="shared" si="0"/>
        <v>0</v>
      </c>
      <c r="E21" s="157">
        <v>100</v>
      </c>
      <c r="F21" s="156">
        <f t="shared" si="3"/>
        <v>0</v>
      </c>
      <c r="G21" s="158">
        <f t="shared" si="4"/>
        <v>21200</v>
      </c>
      <c r="H21" s="161"/>
      <c r="I21" s="159">
        <f t="shared" si="1"/>
        <v>0</v>
      </c>
      <c r="J21" s="161">
        <v>21200</v>
      </c>
      <c r="K21" s="156">
        <f t="shared" si="2"/>
        <v>0</v>
      </c>
      <c r="L21" s="156">
        <f t="shared" si="5"/>
        <v>0</v>
      </c>
      <c r="M21" s="156">
        <f t="shared" si="6"/>
        <v>0</v>
      </c>
    </row>
    <row r="22" spans="2:13">
      <c r="B22" s="19" t="s">
        <v>221</v>
      </c>
      <c r="C22" s="161">
        <v>195</v>
      </c>
      <c r="D22" s="156">
        <f t="shared" si="0"/>
        <v>0</v>
      </c>
      <c r="E22" s="157">
        <v>100</v>
      </c>
      <c r="F22" s="156">
        <f t="shared" si="3"/>
        <v>0</v>
      </c>
      <c r="G22" s="158">
        <f t="shared" si="4"/>
        <v>26900</v>
      </c>
      <c r="H22" s="161"/>
      <c r="I22" s="159">
        <f t="shared" si="1"/>
        <v>0</v>
      </c>
      <c r="J22" s="161">
        <v>26900</v>
      </c>
      <c r="K22" s="156">
        <f t="shared" si="2"/>
        <v>0</v>
      </c>
      <c r="L22" s="156">
        <f t="shared" si="5"/>
        <v>0</v>
      </c>
      <c r="M22" s="156">
        <f t="shared" si="6"/>
        <v>0</v>
      </c>
    </row>
    <row r="23" spans="2:13">
      <c r="B23" s="19" t="s">
        <v>46</v>
      </c>
      <c r="C23" s="161">
        <v>195</v>
      </c>
      <c r="D23" s="156">
        <f t="shared" si="0"/>
        <v>0</v>
      </c>
      <c r="E23" s="157">
        <v>100</v>
      </c>
      <c r="F23" s="156">
        <f t="shared" si="3"/>
        <v>0</v>
      </c>
      <c r="G23" s="158">
        <f t="shared" si="4"/>
        <v>25700</v>
      </c>
      <c r="H23" s="161"/>
      <c r="I23" s="159">
        <f t="shared" si="1"/>
        <v>0</v>
      </c>
      <c r="J23" s="161">
        <v>25700</v>
      </c>
      <c r="K23" s="156">
        <f t="shared" si="2"/>
        <v>0</v>
      </c>
      <c r="L23" s="156">
        <f t="shared" si="5"/>
        <v>0</v>
      </c>
      <c r="M23" s="156">
        <f t="shared" si="6"/>
        <v>0</v>
      </c>
    </row>
    <row r="24" spans="2:13">
      <c r="B24" s="19" t="s">
        <v>47</v>
      </c>
      <c r="C24" s="161">
        <v>195</v>
      </c>
      <c r="D24" s="156">
        <f t="shared" si="0"/>
        <v>0</v>
      </c>
      <c r="E24" s="157">
        <v>100</v>
      </c>
      <c r="F24" s="156">
        <f t="shared" si="3"/>
        <v>0</v>
      </c>
      <c r="G24" s="158">
        <f t="shared" si="4"/>
        <v>20700</v>
      </c>
      <c r="H24" s="161"/>
      <c r="I24" s="159">
        <f t="shared" si="1"/>
        <v>0</v>
      </c>
      <c r="J24" s="161">
        <v>20700</v>
      </c>
      <c r="K24" s="156">
        <f t="shared" si="2"/>
        <v>0</v>
      </c>
      <c r="L24" s="156">
        <f t="shared" si="5"/>
        <v>0</v>
      </c>
      <c r="M24" s="156">
        <f t="shared" si="6"/>
        <v>0</v>
      </c>
    </row>
    <row r="25" spans="2:13">
      <c r="B25" s="19" t="s">
        <v>48</v>
      </c>
      <c r="C25" s="161">
        <v>195</v>
      </c>
      <c r="D25" s="156">
        <f t="shared" si="0"/>
        <v>0</v>
      </c>
      <c r="E25" s="157">
        <v>100</v>
      </c>
      <c r="F25" s="156">
        <f t="shared" si="3"/>
        <v>0</v>
      </c>
      <c r="G25" s="158">
        <f t="shared" si="4"/>
        <v>16000</v>
      </c>
      <c r="H25" s="160"/>
      <c r="I25" s="159">
        <f t="shared" si="1"/>
        <v>0</v>
      </c>
      <c r="J25" s="160">
        <v>16000</v>
      </c>
      <c r="K25" s="159">
        <f t="shared" si="2"/>
        <v>0</v>
      </c>
      <c r="L25" s="156">
        <f t="shared" si="5"/>
        <v>0</v>
      </c>
      <c r="M25" s="156">
        <f t="shared" si="6"/>
        <v>0</v>
      </c>
    </row>
    <row r="26" spans="2:13">
      <c r="B26" s="18" t="s">
        <v>49</v>
      </c>
      <c r="C26" s="161">
        <v>195</v>
      </c>
      <c r="D26" s="156">
        <f t="shared" si="0"/>
        <v>0</v>
      </c>
      <c r="E26" s="158">
        <v>100</v>
      </c>
      <c r="F26" s="156">
        <f t="shared" si="3"/>
        <v>0</v>
      </c>
      <c r="G26" s="158">
        <f t="shared" si="4"/>
        <v>15600</v>
      </c>
      <c r="H26" s="161"/>
      <c r="I26" s="156">
        <f t="shared" si="1"/>
        <v>0</v>
      </c>
      <c r="J26" s="161">
        <v>15600</v>
      </c>
      <c r="K26" s="156">
        <f t="shared" si="2"/>
        <v>0</v>
      </c>
      <c r="L26" s="156">
        <f t="shared" si="5"/>
        <v>0</v>
      </c>
      <c r="M26" s="156">
        <f t="shared" si="6"/>
        <v>0</v>
      </c>
    </row>
    <row r="27" spans="2:13" ht="14.25" thickBot="1">
      <c r="B27" s="19" t="s">
        <v>50</v>
      </c>
      <c r="C27" s="161">
        <v>195</v>
      </c>
      <c r="D27" s="156">
        <f t="shared" si="0"/>
        <v>0</v>
      </c>
      <c r="E27" s="157">
        <v>100</v>
      </c>
      <c r="F27" s="156">
        <f t="shared" si="3"/>
        <v>0</v>
      </c>
      <c r="G27" s="158">
        <f t="shared" si="4"/>
        <v>21700</v>
      </c>
      <c r="H27" s="161"/>
      <c r="I27" s="159">
        <f t="shared" si="1"/>
        <v>0</v>
      </c>
      <c r="J27" s="160">
        <v>21700</v>
      </c>
      <c r="K27" s="156">
        <f t="shared" si="2"/>
        <v>0</v>
      </c>
      <c r="L27" s="156">
        <f t="shared" si="5"/>
        <v>0</v>
      </c>
      <c r="M27" s="156">
        <f t="shared" si="6"/>
        <v>0</v>
      </c>
    </row>
    <row r="28" spans="2:13" ht="14.25" thickBot="1">
      <c r="B28" s="20" t="s">
        <v>38</v>
      </c>
      <c r="C28" s="168"/>
      <c r="D28" s="168"/>
      <c r="E28" s="169"/>
      <c r="F28" s="21"/>
      <c r="G28" s="4">
        <f>SUM(G16:G27)</f>
        <v>262900</v>
      </c>
      <c r="H28" s="4">
        <f>SUM(H16:H27)</f>
        <v>80500</v>
      </c>
      <c r="I28" s="4"/>
      <c r="J28" s="4">
        <f>SUM(J16:J27)</f>
        <v>182400</v>
      </c>
      <c r="K28" s="4"/>
      <c r="L28" s="4">
        <f>SUM(L16:L27)</f>
        <v>0</v>
      </c>
      <c r="M28" s="4">
        <f>SUM(M16:M27)</f>
        <v>0</v>
      </c>
    </row>
    <row r="29" spans="2:13" hidden="1">
      <c r="B29" s="24"/>
      <c r="C29" s="66">
        <f>MAX(C21:C27)</f>
        <v>195</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34</v>
      </c>
      <c r="B35" s="51" t="str">
        <f>B3</f>
        <v>中原特別支援学校（本校舎）</v>
      </c>
      <c r="C35" s="54">
        <f>MAX(C26:C27)</f>
        <v>195</v>
      </c>
      <c r="D35" s="55">
        <f>MAX(D26:D27)</f>
        <v>0</v>
      </c>
      <c r="E35" s="54">
        <f>MAX(E26:E27)</f>
        <v>100</v>
      </c>
      <c r="F35" s="56">
        <f>C35*D35*(185-E35)/100*12</f>
        <v>0</v>
      </c>
      <c r="G35" s="57">
        <f>G28</f>
        <v>262900</v>
      </c>
      <c r="H35" s="57">
        <f>H28</f>
        <v>80500</v>
      </c>
      <c r="I35" s="55">
        <f>MAX(I26:I27)</f>
        <v>0</v>
      </c>
      <c r="J35" s="57">
        <f>J28</f>
        <v>182400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J16" sqref="J16"/>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J16" sqref="J16"/>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0FEBE-8A8F-43F6-9FF0-79392DC965CD}">
  <sheetPr codeName="Sheet49">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136</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188</v>
      </c>
      <c r="D16" s="156">
        <f t="shared" ref="D16:D27" si="0">$E$6</f>
        <v>0</v>
      </c>
      <c r="E16" s="157">
        <v>100</v>
      </c>
      <c r="F16" s="156">
        <f>(C16*D16*(185-E16)/100)</f>
        <v>0</v>
      </c>
      <c r="G16" s="158">
        <f>H16+J16</f>
        <v>33400</v>
      </c>
      <c r="H16" s="161">
        <v>33400</v>
      </c>
      <c r="I16" s="159">
        <f t="shared" ref="I16:I27" si="1">$E$10</f>
        <v>0</v>
      </c>
      <c r="J16" s="160"/>
      <c r="K16" s="156">
        <f t="shared" ref="K16:K27" si="2">$G$10</f>
        <v>0</v>
      </c>
      <c r="L16" s="156">
        <f>H16*I16+J16*K16</f>
        <v>0</v>
      </c>
      <c r="M16" s="156">
        <f>ROUNDDOWN(F16+L16,0)</f>
        <v>0</v>
      </c>
    </row>
    <row r="17" spans="2:13">
      <c r="B17" s="19" t="s">
        <v>51</v>
      </c>
      <c r="C17" s="161">
        <v>188</v>
      </c>
      <c r="D17" s="156">
        <f t="shared" si="0"/>
        <v>0</v>
      </c>
      <c r="E17" s="157">
        <v>100</v>
      </c>
      <c r="F17" s="156">
        <f t="shared" ref="F17:F27" si="3">(C17*D17*(185-E17)/100)</f>
        <v>0</v>
      </c>
      <c r="G17" s="158">
        <f t="shared" ref="G17:G27" si="4">H17+J17</f>
        <v>19500</v>
      </c>
      <c r="H17" s="160">
        <v>19500</v>
      </c>
      <c r="I17" s="159">
        <f t="shared" si="1"/>
        <v>0</v>
      </c>
      <c r="J17" s="161"/>
      <c r="K17" s="156">
        <f t="shared" si="2"/>
        <v>0</v>
      </c>
      <c r="L17" s="156">
        <f t="shared" ref="L17:L27" si="5">H17*I17+J17*K17</f>
        <v>0</v>
      </c>
      <c r="M17" s="156">
        <f t="shared" ref="M17:M27" si="6">ROUNDDOWN(F17+L17,0)</f>
        <v>0</v>
      </c>
    </row>
    <row r="18" spans="2:13">
      <c r="B18" s="19" t="s">
        <v>52</v>
      </c>
      <c r="C18" s="161">
        <v>188</v>
      </c>
      <c r="D18" s="156">
        <f t="shared" si="0"/>
        <v>0</v>
      </c>
      <c r="E18" s="157">
        <v>100</v>
      </c>
      <c r="F18" s="156">
        <f t="shared" si="3"/>
        <v>0</v>
      </c>
      <c r="G18" s="158">
        <f t="shared" si="4"/>
        <v>34900</v>
      </c>
      <c r="H18" s="161">
        <v>34900</v>
      </c>
      <c r="I18" s="159">
        <f t="shared" si="1"/>
        <v>0</v>
      </c>
      <c r="J18" s="161"/>
      <c r="K18" s="156">
        <f t="shared" si="2"/>
        <v>0</v>
      </c>
      <c r="L18" s="156">
        <f t="shared" si="5"/>
        <v>0</v>
      </c>
      <c r="M18" s="156">
        <f t="shared" si="6"/>
        <v>0</v>
      </c>
    </row>
    <row r="19" spans="2:13">
      <c r="B19" s="19" t="s">
        <v>53</v>
      </c>
      <c r="C19" s="161">
        <v>188</v>
      </c>
      <c r="D19" s="156">
        <f t="shared" si="0"/>
        <v>0</v>
      </c>
      <c r="E19" s="157">
        <v>100</v>
      </c>
      <c r="F19" s="156">
        <f t="shared" si="3"/>
        <v>0</v>
      </c>
      <c r="G19" s="158">
        <f t="shared" si="4"/>
        <v>24300</v>
      </c>
      <c r="H19" s="161"/>
      <c r="I19" s="159">
        <f t="shared" si="1"/>
        <v>0</v>
      </c>
      <c r="J19" s="161">
        <v>24300</v>
      </c>
      <c r="K19" s="156">
        <f t="shared" si="2"/>
        <v>0</v>
      </c>
      <c r="L19" s="156">
        <f t="shared" si="5"/>
        <v>0</v>
      </c>
      <c r="M19" s="156">
        <f t="shared" si="6"/>
        <v>0</v>
      </c>
    </row>
    <row r="20" spans="2:13">
      <c r="B20" s="19" t="s">
        <v>54</v>
      </c>
      <c r="C20" s="161">
        <v>188</v>
      </c>
      <c r="D20" s="156">
        <f t="shared" si="0"/>
        <v>0</v>
      </c>
      <c r="E20" s="157">
        <v>100</v>
      </c>
      <c r="F20" s="156">
        <f t="shared" si="3"/>
        <v>0</v>
      </c>
      <c r="G20" s="158">
        <f t="shared" si="4"/>
        <v>17900</v>
      </c>
      <c r="H20" s="161"/>
      <c r="I20" s="159">
        <f t="shared" si="1"/>
        <v>0</v>
      </c>
      <c r="J20" s="161">
        <v>17900</v>
      </c>
      <c r="K20" s="156">
        <f t="shared" si="2"/>
        <v>0</v>
      </c>
      <c r="L20" s="156">
        <f t="shared" si="5"/>
        <v>0</v>
      </c>
      <c r="M20" s="156">
        <f t="shared" si="6"/>
        <v>0</v>
      </c>
    </row>
    <row r="21" spans="2:13">
      <c r="B21" s="19" t="s">
        <v>198</v>
      </c>
      <c r="C21" s="161">
        <v>188</v>
      </c>
      <c r="D21" s="156">
        <f t="shared" si="0"/>
        <v>0</v>
      </c>
      <c r="E21" s="157">
        <v>100</v>
      </c>
      <c r="F21" s="156">
        <f t="shared" si="3"/>
        <v>0</v>
      </c>
      <c r="G21" s="158">
        <f t="shared" si="4"/>
        <v>25500</v>
      </c>
      <c r="H21" s="161"/>
      <c r="I21" s="159">
        <f t="shared" si="1"/>
        <v>0</v>
      </c>
      <c r="J21" s="161">
        <v>25500</v>
      </c>
      <c r="K21" s="156">
        <f t="shared" si="2"/>
        <v>0</v>
      </c>
      <c r="L21" s="156">
        <f t="shared" si="5"/>
        <v>0</v>
      </c>
      <c r="M21" s="156">
        <f t="shared" si="6"/>
        <v>0</v>
      </c>
    </row>
    <row r="22" spans="2:13">
      <c r="B22" s="19" t="s">
        <v>221</v>
      </c>
      <c r="C22" s="161">
        <v>188</v>
      </c>
      <c r="D22" s="156">
        <f t="shared" si="0"/>
        <v>0</v>
      </c>
      <c r="E22" s="157">
        <v>100</v>
      </c>
      <c r="F22" s="156">
        <f t="shared" si="3"/>
        <v>0</v>
      </c>
      <c r="G22" s="158">
        <f t="shared" si="4"/>
        <v>37300</v>
      </c>
      <c r="H22" s="161"/>
      <c r="I22" s="159">
        <f t="shared" si="1"/>
        <v>0</v>
      </c>
      <c r="J22" s="161">
        <v>37300</v>
      </c>
      <c r="K22" s="156">
        <f t="shared" si="2"/>
        <v>0</v>
      </c>
      <c r="L22" s="156">
        <f t="shared" si="5"/>
        <v>0</v>
      </c>
      <c r="M22" s="156">
        <f t="shared" si="6"/>
        <v>0</v>
      </c>
    </row>
    <row r="23" spans="2:13">
      <c r="B23" s="19" t="s">
        <v>46</v>
      </c>
      <c r="C23" s="161">
        <v>188</v>
      </c>
      <c r="D23" s="156">
        <f t="shared" si="0"/>
        <v>0</v>
      </c>
      <c r="E23" s="157">
        <v>100</v>
      </c>
      <c r="F23" s="156">
        <f t="shared" si="3"/>
        <v>0</v>
      </c>
      <c r="G23" s="158">
        <f t="shared" si="4"/>
        <v>34500</v>
      </c>
      <c r="H23" s="161"/>
      <c r="I23" s="159">
        <f t="shared" si="1"/>
        <v>0</v>
      </c>
      <c r="J23" s="161">
        <v>34500</v>
      </c>
      <c r="K23" s="156">
        <f t="shared" si="2"/>
        <v>0</v>
      </c>
      <c r="L23" s="156">
        <f t="shared" si="5"/>
        <v>0</v>
      </c>
      <c r="M23" s="156">
        <f t="shared" si="6"/>
        <v>0</v>
      </c>
    </row>
    <row r="24" spans="2:13">
      <c r="B24" s="19" t="s">
        <v>47</v>
      </c>
      <c r="C24" s="161">
        <v>188</v>
      </c>
      <c r="D24" s="156">
        <f t="shared" si="0"/>
        <v>0</v>
      </c>
      <c r="E24" s="157">
        <v>100</v>
      </c>
      <c r="F24" s="156">
        <f t="shared" si="3"/>
        <v>0</v>
      </c>
      <c r="G24" s="158">
        <f t="shared" si="4"/>
        <v>25200</v>
      </c>
      <c r="H24" s="161"/>
      <c r="I24" s="159">
        <f t="shared" si="1"/>
        <v>0</v>
      </c>
      <c r="J24" s="161">
        <v>25200</v>
      </c>
      <c r="K24" s="156">
        <f t="shared" si="2"/>
        <v>0</v>
      </c>
      <c r="L24" s="156">
        <f t="shared" si="5"/>
        <v>0</v>
      </c>
      <c r="M24" s="156">
        <f t="shared" si="6"/>
        <v>0</v>
      </c>
    </row>
    <row r="25" spans="2:13">
      <c r="B25" s="19" t="s">
        <v>48</v>
      </c>
      <c r="C25" s="161">
        <v>188</v>
      </c>
      <c r="D25" s="156">
        <f t="shared" si="0"/>
        <v>0</v>
      </c>
      <c r="E25" s="157">
        <v>100</v>
      </c>
      <c r="F25" s="156">
        <f t="shared" si="3"/>
        <v>0</v>
      </c>
      <c r="G25" s="158">
        <f t="shared" si="4"/>
        <v>17500</v>
      </c>
      <c r="H25" s="160"/>
      <c r="I25" s="159">
        <f t="shared" si="1"/>
        <v>0</v>
      </c>
      <c r="J25" s="160">
        <v>17500</v>
      </c>
      <c r="K25" s="159">
        <f t="shared" si="2"/>
        <v>0</v>
      </c>
      <c r="L25" s="156">
        <f t="shared" si="5"/>
        <v>0</v>
      </c>
      <c r="M25" s="156">
        <f t="shared" si="6"/>
        <v>0</v>
      </c>
    </row>
    <row r="26" spans="2:13">
      <c r="B26" s="19" t="s">
        <v>49</v>
      </c>
      <c r="C26" s="161">
        <v>188</v>
      </c>
      <c r="D26" s="156">
        <f t="shared" si="0"/>
        <v>0</v>
      </c>
      <c r="E26" s="158">
        <v>100</v>
      </c>
      <c r="F26" s="156">
        <f t="shared" si="3"/>
        <v>0</v>
      </c>
      <c r="G26" s="158">
        <f t="shared" si="4"/>
        <v>17800</v>
      </c>
      <c r="H26" s="161"/>
      <c r="I26" s="156">
        <f t="shared" si="1"/>
        <v>0</v>
      </c>
      <c r="J26" s="161">
        <v>17800</v>
      </c>
      <c r="K26" s="156">
        <f t="shared" si="2"/>
        <v>0</v>
      </c>
      <c r="L26" s="156">
        <f t="shared" si="5"/>
        <v>0</v>
      </c>
      <c r="M26" s="156">
        <f t="shared" si="6"/>
        <v>0</v>
      </c>
    </row>
    <row r="27" spans="2:13" ht="14.25" thickBot="1">
      <c r="B27" s="19" t="s">
        <v>50</v>
      </c>
      <c r="C27" s="161">
        <v>188</v>
      </c>
      <c r="D27" s="156">
        <f t="shared" si="0"/>
        <v>0</v>
      </c>
      <c r="E27" s="157">
        <v>100</v>
      </c>
      <c r="F27" s="156">
        <f t="shared" si="3"/>
        <v>0</v>
      </c>
      <c r="G27" s="158">
        <f t="shared" si="4"/>
        <v>25500</v>
      </c>
      <c r="H27" s="161"/>
      <c r="I27" s="159">
        <f t="shared" si="1"/>
        <v>0</v>
      </c>
      <c r="J27" s="160">
        <v>25500</v>
      </c>
      <c r="K27" s="156">
        <f t="shared" si="2"/>
        <v>0</v>
      </c>
      <c r="L27" s="156">
        <f t="shared" si="5"/>
        <v>0</v>
      </c>
      <c r="M27" s="156">
        <f t="shared" si="6"/>
        <v>0</v>
      </c>
    </row>
    <row r="28" spans="2:13" ht="14.25" thickBot="1">
      <c r="B28" s="20" t="s">
        <v>38</v>
      </c>
      <c r="C28" s="168"/>
      <c r="D28" s="168"/>
      <c r="E28" s="169"/>
      <c r="F28" s="21"/>
      <c r="G28" s="4">
        <f>SUM(G16:G27)</f>
        <v>313300</v>
      </c>
      <c r="H28" s="4">
        <f>SUM(H16:H27)</f>
        <v>87800</v>
      </c>
      <c r="I28" s="4"/>
      <c r="J28" s="4">
        <f>SUM(J16:J27)</f>
        <v>225500</v>
      </c>
      <c r="K28" s="4"/>
      <c r="L28" s="4">
        <f>SUM(L16:L27)</f>
        <v>0</v>
      </c>
      <c r="M28" s="4">
        <f>SUM(M16:M27)</f>
        <v>0</v>
      </c>
    </row>
    <row r="29" spans="2:13" hidden="1">
      <c r="B29" s="24"/>
      <c r="C29" s="66">
        <f>MAX(C21:C27)</f>
        <v>188</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伊万里特別支援学校</v>
      </c>
      <c r="C35" s="54">
        <f>MAX(C26:C27)</f>
        <v>188</v>
      </c>
      <c r="D35" s="55">
        <f>MAX(D26:D27)</f>
        <v>0</v>
      </c>
      <c r="E35" s="54">
        <f>MAX(E26:E27)</f>
        <v>100</v>
      </c>
      <c r="F35" s="56">
        <f>C35*D35*(185-E35)/100*12</f>
        <v>0</v>
      </c>
      <c r="G35" s="57">
        <f>G28</f>
        <v>313300</v>
      </c>
      <c r="H35" s="57">
        <f>H28</f>
        <v>87800</v>
      </c>
      <c r="I35" s="55">
        <f>MAX(I26:I27)</f>
        <v>0</v>
      </c>
      <c r="J35" s="57">
        <f>J28</f>
        <v>225500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M5" sqref="M5"/>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M5" sqref="M5"/>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O18" sqref="O1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334BB-B531-4624-8322-FE17BB033560}">
  <sheetPr codeName="Sheet50">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137</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175</v>
      </c>
      <c r="D16" s="156">
        <f t="shared" ref="D16:D27" si="0">$E$6</f>
        <v>0</v>
      </c>
      <c r="E16" s="157">
        <v>100</v>
      </c>
      <c r="F16" s="156">
        <f>(C16*D16*(185-E16)/100)</f>
        <v>0</v>
      </c>
      <c r="G16" s="158">
        <f>H16+J16</f>
        <v>33500</v>
      </c>
      <c r="H16" s="161">
        <v>33500</v>
      </c>
      <c r="I16" s="159">
        <f t="shared" ref="I16:I27" si="1">$E$10</f>
        <v>0</v>
      </c>
      <c r="J16" s="160"/>
      <c r="K16" s="156">
        <f t="shared" ref="K16:K27" si="2">$G$10</f>
        <v>0</v>
      </c>
      <c r="L16" s="156">
        <f>H16*I16+J16*K16</f>
        <v>0</v>
      </c>
      <c r="M16" s="156">
        <f>ROUNDDOWN(F16+L16,0)</f>
        <v>0</v>
      </c>
    </row>
    <row r="17" spans="2:13">
      <c r="B17" s="19" t="s">
        <v>51</v>
      </c>
      <c r="C17" s="161">
        <v>175</v>
      </c>
      <c r="D17" s="156">
        <f t="shared" si="0"/>
        <v>0</v>
      </c>
      <c r="E17" s="157">
        <v>100</v>
      </c>
      <c r="F17" s="156">
        <f t="shared" ref="F17:F27" si="3">(C17*D17*(185-E17)/100)</f>
        <v>0</v>
      </c>
      <c r="G17" s="158">
        <f t="shared" ref="G17:G27" si="4">H17+J17</f>
        <v>16600</v>
      </c>
      <c r="H17" s="160">
        <v>16600</v>
      </c>
      <c r="I17" s="159">
        <f t="shared" si="1"/>
        <v>0</v>
      </c>
      <c r="J17" s="161"/>
      <c r="K17" s="156">
        <f t="shared" si="2"/>
        <v>0</v>
      </c>
      <c r="L17" s="156">
        <f t="shared" ref="L17:L27" si="5">H17*I17+J17*K17</f>
        <v>0</v>
      </c>
      <c r="M17" s="156">
        <f t="shared" ref="M17:M27" si="6">ROUNDDOWN(F17+L17,0)</f>
        <v>0</v>
      </c>
    </row>
    <row r="18" spans="2:13">
      <c r="B18" s="19" t="s">
        <v>52</v>
      </c>
      <c r="C18" s="161">
        <v>175</v>
      </c>
      <c r="D18" s="156">
        <f t="shared" si="0"/>
        <v>0</v>
      </c>
      <c r="E18" s="157">
        <v>100</v>
      </c>
      <c r="F18" s="156">
        <f t="shared" si="3"/>
        <v>0</v>
      </c>
      <c r="G18" s="158">
        <f t="shared" si="4"/>
        <v>37100</v>
      </c>
      <c r="H18" s="161">
        <v>37100</v>
      </c>
      <c r="I18" s="159">
        <f t="shared" si="1"/>
        <v>0</v>
      </c>
      <c r="J18" s="161"/>
      <c r="K18" s="156">
        <f t="shared" si="2"/>
        <v>0</v>
      </c>
      <c r="L18" s="156">
        <f t="shared" si="5"/>
        <v>0</v>
      </c>
      <c r="M18" s="156">
        <f t="shared" si="6"/>
        <v>0</v>
      </c>
    </row>
    <row r="19" spans="2:13">
      <c r="B19" s="19" t="s">
        <v>53</v>
      </c>
      <c r="C19" s="161">
        <v>175</v>
      </c>
      <c r="D19" s="156">
        <f t="shared" si="0"/>
        <v>0</v>
      </c>
      <c r="E19" s="157">
        <v>100</v>
      </c>
      <c r="F19" s="156">
        <f t="shared" si="3"/>
        <v>0</v>
      </c>
      <c r="G19" s="158">
        <f t="shared" si="4"/>
        <v>27700</v>
      </c>
      <c r="H19" s="161"/>
      <c r="I19" s="159">
        <f t="shared" si="1"/>
        <v>0</v>
      </c>
      <c r="J19" s="161">
        <v>27700</v>
      </c>
      <c r="K19" s="156">
        <f t="shared" si="2"/>
        <v>0</v>
      </c>
      <c r="L19" s="156">
        <f t="shared" si="5"/>
        <v>0</v>
      </c>
      <c r="M19" s="156">
        <f t="shared" si="6"/>
        <v>0</v>
      </c>
    </row>
    <row r="20" spans="2:13">
      <c r="B20" s="19" t="s">
        <v>54</v>
      </c>
      <c r="C20" s="161">
        <v>175</v>
      </c>
      <c r="D20" s="156">
        <f t="shared" si="0"/>
        <v>0</v>
      </c>
      <c r="E20" s="157">
        <v>100</v>
      </c>
      <c r="F20" s="156">
        <f t="shared" si="3"/>
        <v>0</v>
      </c>
      <c r="G20" s="158">
        <f t="shared" si="4"/>
        <v>19400</v>
      </c>
      <c r="H20" s="161"/>
      <c r="I20" s="159">
        <f t="shared" si="1"/>
        <v>0</v>
      </c>
      <c r="J20" s="161">
        <v>19400</v>
      </c>
      <c r="K20" s="156">
        <f t="shared" si="2"/>
        <v>0</v>
      </c>
      <c r="L20" s="156">
        <f t="shared" si="5"/>
        <v>0</v>
      </c>
      <c r="M20" s="156">
        <f t="shared" si="6"/>
        <v>0</v>
      </c>
    </row>
    <row r="21" spans="2:13">
      <c r="B21" s="19" t="s">
        <v>198</v>
      </c>
      <c r="C21" s="161">
        <v>175</v>
      </c>
      <c r="D21" s="156">
        <f t="shared" si="0"/>
        <v>0</v>
      </c>
      <c r="E21" s="157">
        <v>100</v>
      </c>
      <c r="F21" s="156">
        <f t="shared" si="3"/>
        <v>0</v>
      </c>
      <c r="G21" s="158">
        <f t="shared" si="4"/>
        <v>27300</v>
      </c>
      <c r="H21" s="161"/>
      <c r="I21" s="159">
        <f t="shared" si="1"/>
        <v>0</v>
      </c>
      <c r="J21" s="161">
        <v>27300</v>
      </c>
      <c r="K21" s="156">
        <f t="shared" si="2"/>
        <v>0</v>
      </c>
      <c r="L21" s="156">
        <f t="shared" si="5"/>
        <v>0</v>
      </c>
      <c r="M21" s="156">
        <f t="shared" si="6"/>
        <v>0</v>
      </c>
    </row>
    <row r="22" spans="2:13">
      <c r="B22" s="19" t="s">
        <v>221</v>
      </c>
      <c r="C22" s="161">
        <v>175</v>
      </c>
      <c r="D22" s="156">
        <f t="shared" si="0"/>
        <v>0</v>
      </c>
      <c r="E22" s="157">
        <v>100</v>
      </c>
      <c r="F22" s="156">
        <f t="shared" si="3"/>
        <v>0</v>
      </c>
      <c r="G22" s="158">
        <f t="shared" si="4"/>
        <v>31400</v>
      </c>
      <c r="H22" s="161"/>
      <c r="I22" s="159">
        <f t="shared" si="1"/>
        <v>0</v>
      </c>
      <c r="J22" s="161">
        <v>31400</v>
      </c>
      <c r="K22" s="156">
        <f t="shared" si="2"/>
        <v>0</v>
      </c>
      <c r="L22" s="156">
        <f t="shared" si="5"/>
        <v>0</v>
      </c>
      <c r="M22" s="156">
        <f t="shared" si="6"/>
        <v>0</v>
      </c>
    </row>
    <row r="23" spans="2:13">
      <c r="B23" s="19" t="s">
        <v>46</v>
      </c>
      <c r="C23" s="161">
        <v>175</v>
      </c>
      <c r="D23" s="156">
        <f t="shared" si="0"/>
        <v>0</v>
      </c>
      <c r="E23" s="157">
        <v>100</v>
      </c>
      <c r="F23" s="156">
        <f t="shared" si="3"/>
        <v>0</v>
      </c>
      <c r="G23" s="158">
        <f t="shared" si="4"/>
        <v>29900</v>
      </c>
      <c r="H23" s="161"/>
      <c r="I23" s="159">
        <f t="shared" si="1"/>
        <v>0</v>
      </c>
      <c r="J23" s="161">
        <v>29900</v>
      </c>
      <c r="K23" s="156">
        <f t="shared" si="2"/>
        <v>0</v>
      </c>
      <c r="L23" s="156">
        <f t="shared" si="5"/>
        <v>0</v>
      </c>
      <c r="M23" s="156">
        <f t="shared" si="6"/>
        <v>0</v>
      </c>
    </row>
    <row r="24" spans="2:13">
      <c r="B24" s="19" t="s">
        <v>47</v>
      </c>
      <c r="C24" s="161">
        <v>175</v>
      </c>
      <c r="D24" s="156">
        <f t="shared" si="0"/>
        <v>0</v>
      </c>
      <c r="E24" s="157">
        <v>100</v>
      </c>
      <c r="F24" s="156">
        <f t="shared" si="3"/>
        <v>0</v>
      </c>
      <c r="G24" s="158">
        <f t="shared" si="4"/>
        <v>24100</v>
      </c>
      <c r="H24" s="161"/>
      <c r="I24" s="159">
        <f t="shared" si="1"/>
        <v>0</v>
      </c>
      <c r="J24" s="161">
        <v>24100</v>
      </c>
      <c r="K24" s="156">
        <f t="shared" si="2"/>
        <v>0</v>
      </c>
      <c r="L24" s="156">
        <f t="shared" si="5"/>
        <v>0</v>
      </c>
      <c r="M24" s="156">
        <f t="shared" si="6"/>
        <v>0</v>
      </c>
    </row>
    <row r="25" spans="2:13">
      <c r="B25" s="19" t="s">
        <v>48</v>
      </c>
      <c r="C25" s="161">
        <v>175</v>
      </c>
      <c r="D25" s="156">
        <f t="shared" si="0"/>
        <v>0</v>
      </c>
      <c r="E25" s="157">
        <v>100</v>
      </c>
      <c r="F25" s="156">
        <f t="shared" si="3"/>
        <v>0</v>
      </c>
      <c r="G25" s="158">
        <f t="shared" si="4"/>
        <v>19500</v>
      </c>
      <c r="H25" s="160"/>
      <c r="I25" s="159">
        <f t="shared" si="1"/>
        <v>0</v>
      </c>
      <c r="J25" s="160">
        <v>19500</v>
      </c>
      <c r="K25" s="159">
        <f t="shared" si="2"/>
        <v>0</v>
      </c>
      <c r="L25" s="156">
        <f t="shared" si="5"/>
        <v>0</v>
      </c>
      <c r="M25" s="156">
        <f t="shared" si="6"/>
        <v>0</v>
      </c>
    </row>
    <row r="26" spans="2:13">
      <c r="B26" s="19" t="s">
        <v>49</v>
      </c>
      <c r="C26" s="161">
        <v>175</v>
      </c>
      <c r="D26" s="156">
        <f t="shared" si="0"/>
        <v>0</v>
      </c>
      <c r="E26" s="158">
        <v>100</v>
      </c>
      <c r="F26" s="156">
        <f t="shared" si="3"/>
        <v>0</v>
      </c>
      <c r="G26" s="158">
        <f t="shared" si="4"/>
        <v>20700</v>
      </c>
      <c r="H26" s="161"/>
      <c r="I26" s="156">
        <f t="shared" si="1"/>
        <v>0</v>
      </c>
      <c r="J26" s="161">
        <v>20700</v>
      </c>
      <c r="K26" s="156">
        <f t="shared" si="2"/>
        <v>0</v>
      </c>
      <c r="L26" s="156">
        <f t="shared" si="5"/>
        <v>0</v>
      </c>
      <c r="M26" s="156">
        <f t="shared" si="6"/>
        <v>0</v>
      </c>
    </row>
    <row r="27" spans="2:13" ht="14.25" thickBot="1">
      <c r="B27" s="19" t="s">
        <v>50</v>
      </c>
      <c r="C27" s="161">
        <v>175</v>
      </c>
      <c r="D27" s="156">
        <f t="shared" si="0"/>
        <v>0</v>
      </c>
      <c r="E27" s="157">
        <v>100</v>
      </c>
      <c r="F27" s="156">
        <f t="shared" si="3"/>
        <v>0</v>
      </c>
      <c r="G27" s="158">
        <f t="shared" si="4"/>
        <v>30800</v>
      </c>
      <c r="H27" s="161"/>
      <c r="I27" s="159">
        <f t="shared" si="1"/>
        <v>0</v>
      </c>
      <c r="J27" s="160">
        <v>30800</v>
      </c>
      <c r="K27" s="156">
        <f t="shared" si="2"/>
        <v>0</v>
      </c>
      <c r="L27" s="156">
        <f t="shared" si="5"/>
        <v>0</v>
      </c>
      <c r="M27" s="156">
        <f t="shared" si="6"/>
        <v>0</v>
      </c>
    </row>
    <row r="28" spans="2:13" ht="14.25" thickBot="1">
      <c r="B28" s="20" t="s">
        <v>38</v>
      </c>
      <c r="C28" s="168"/>
      <c r="D28" s="168"/>
      <c r="E28" s="169"/>
      <c r="F28" s="21"/>
      <c r="G28" s="4">
        <f>SUM(G16:G27)</f>
        <v>318000</v>
      </c>
      <c r="H28" s="4">
        <f>SUM(H16:H27)</f>
        <v>87200</v>
      </c>
      <c r="I28" s="4"/>
      <c r="J28" s="4">
        <f>SUM(J16:J27)</f>
        <v>230800</v>
      </c>
      <c r="K28" s="4"/>
      <c r="L28" s="4">
        <f>SUM(L16:L27)</f>
        <v>0</v>
      </c>
      <c r="M28" s="4">
        <f>SUM(M16:M27)</f>
        <v>0</v>
      </c>
    </row>
    <row r="29" spans="2:13" hidden="1">
      <c r="B29" s="24"/>
      <c r="C29" s="66">
        <f>MAX(C21:C27)</f>
        <v>175</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唐津特別支援学校</v>
      </c>
      <c r="C35" s="54">
        <f>MAX(C26:C27)</f>
        <v>175</v>
      </c>
      <c r="D35" s="55">
        <f>MAX(D26:D27)</f>
        <v>0</v>
      </c>
      <c r="E35" s="54">
        <f>MAX(E26:E27)</f>
        <v>100</v>
      </c>
      <c r="F35" s="56">
        <f>C35*D35*(185-E35)/100*12</f>
        <v>0</v>
      </c>
      <c r="G35" s="57">
        <f>G28</f>
        <v>318000</v>
      </c>
      <c r="H35" s="57">
        <f>H28</f>
        <v>87200</v>
      </c>
      <c r="I35" s="55">
        <f>MAX(I26:I27)</f>
        <v>0</v>
      </c>
      <c r="J35" s="57">
        <f>J28</f>
        <v>230800</v>
      </c>
      <c r="K35" s="55">
        <f>MAX(K26:K27)</f>
        <v>0</v>
      </c>
      <c r="L35" s="56">
        <f>H35*I35+J35*K35</f>
        <v>0</v>
      </c>
      <c r="M35" s="58">
        <f>ROUNDDOWN((F35+L35),0)</f>
        <v>0</v>
      </c>
    </row>
  </sheetData>
  <customSheetViews>
    <customSheetView guid="{150D273C-6074-4F25-9DA0-7DBA9B6573F8}"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38" sqref="I3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37" sqref="I37"/>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K37" sqref="K37"/>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J32" sqref="J32"/>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249D3-F061-4E63-8984-A0A4FF984942}">
  <sheetPr codeName="Sheet51">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138</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103</v>
      </c>
      <c r="D16" s="156">
        <f t="shared" ref="D16:D27" si="0">$E$6</f>
        <v>0</v>
      </c>
      <c r="E16" s="157">
        <v>100</v>
      </c>
      <c r="F16" s="156">
        <f>(C16*D16*(185-E16)/100)</f>
        <v>0</v>
      </c>
      <c r="G16" s="158">
        <f>H16+J16</f>
        <v>22100</v>
      </c>
      <c r="H16" s="161">
        <v>22100</v>
      </c>
      <c r="I16" s="159">
        <f t="shared" ref="I16:I27" si="1">$E$10</f>
        <v>0</v>
      </c>
      <c r="J16" s="160"/>
      <c r="K16" s="156">
        <f t="shared" ref="K16:K27" si="2">$G$10</f>
        <v>0</v>
      </c>
      <c r="L16" s="156">
        <f>H16*I16+J16*K16</f>
        <v>0</v>
      </c>
      <c r="M16" s="156">
        <f>ROUNDDOWN(F16+L16,0)</f>
        <v>0</v>
      </c>
    </row>
    <row r="17" spans="2:13">
      <c r="B17" s="19" t="s">
        <v>51</v>
      </c>
      <c r="C17" s="161">
        <v>103</v>
      </c>
      <c r="D17" s="156">
        <f t="shared" si="0"/>
        <v>0</v>
      </c>
      <c r="E17" s="157">
        <v>100</v>
      </c>
      <c r="F17" s="156">
        <f t="shared" ref="F17:F27" si="3">(C17*D17*(185-E17)/100)</f>
        <v>0</v>
      </c>
      <c r="G17" s="158">
        <f t="shared" ref="G17:G27" si="4">H17+J17</f>
        <v>13200</v>
      </c>
      <c r="H17" s="160">
        <v>13200</v>
      </c>
      <c r="I17" s="159">
        <f t="shared" si="1"/>
        <v>0</v>
      </c>
      <c r="J17" s="161"/>
      <c r="K17" s="156">
        <f t="shared" si="2"/>
        <v>0</v>
      </c>
      <c r="L17" s="156">
        <f t="shared" ref="L17:L27" si="5">H17*I17+J17*K17</f>
        <v>0</v>
      </c>
      <c r="M17" s="156">
        <f t="shared" ref="M17:M27" si="6">ROUNDDOWN(F17+L17,0)</f>
        <v>0</v>
      </c>
    </row>
    <row r="18" spans="2:13">
      <c r="B18" s="19" t="s">
        <v>52</v>
      </c>
      <c r="C18" s="161">
        <v>103</v>
      </c>
      <c r="D18" s="156">
        <f t="shared" si="0"/>
        <v>0</v>
      </c>
      <c r="E18" s="157">
        <v>100</v>
      </c>
      <c r="F18" s="156">
        <f t="shared" si="3"/>
        <v>0</v>
      </c>
      <c r="G18" s="158">
        <f t="shared" si="4"/>
        <v>22800</v>
      </c>
      <c r="H18" s="161">
        <v>22800</v>
      </c>
      <c r="I18" s="159">
        <f t="shared" si="1"/>
        <v>0</v>
      </c>
      <c r="J18" s="161"/>
      <c r="K18" s="156">
        <f t="shared" si="2"/>
        <v>0</v>
      </c>
      <c r="L18" s="156">
        <f t="shared" si="5"/>
        <v>0</v>
      </c>
      <c r="M18" s="156">
        <f t="shared" si="6"/>
        <v>0</v>
      </c>
    </row>
    <row r="19" spans="2:13">
      <c r="B19" s="19" t="s">
        <v>53</v>
      </c>
      <c r="C19" s="161">
        <v>103</v>
      </c>
      <c r="D19" s="156">
        <f t="shared" si="0"/>
        <v>0</v>
      </c>
      <c r="E19" s="157">
        <v>100</v>
      </c>
      <c r="F19" s="156">
        <f t="shared" si="3"/>
        <v>0</v>
      </c>
      <c r="G19" s="158">
        <f t="shared" si="4"/>
        <v>22000</v>
      </c>
      <c r="H19" s="161"/>
      <c r="I19" s="159">
        <f t="shared" si="1"/>
        <v>0</v>
      </c>
      <c r="J19" s="161">
        <v>22000</v>
      </c>
      <c r="K19" s="156">
        <f t="shared" si="2"/>
        <v>0</v>
      </c>
      <c r="L19" s="156">
        <f t="shared" si="5"/>
        <v>0</v>
      </c>
      <c r="M19" s="156">
        <f t="shared" si="6"/>
        <v>0</v>
      </c>
    </row>
    <row r="20" spans="2:13">
      <c r="B20" s="19" t="s">
        <v>54</v>
      </c>
      <c r="C20" s="161">
        <v>103</v>
      </c>
      <c r="D20" s="156">
        <f t="shared" si="0"/>
        <v>0</v>
      </c>
      <c r="E20" s="157">
        <v>100</v>
      </c>
      <c r="F20" s="156">
        <f t="shared" si="3"/>
        <v>0</v>
      </c>
      <c r="G20" s="158">
        <f t="shared" si="4"/>
        <v>17800</v>
      </c>
      <c r="H20" s="161"/>
      <c r="I20" s="159">
        <f t="shared" si="1"/>
        <v>0</v>
      </c>
      <c r="J20" s="161">
        <v>17800</v>
      </c>
      <c r="K20" s="156">
        <f t="shared" si="2"/>
        <v>0</v>
      </c>
      <c r="L20" s="156">
        <f t="shared" si="5"/>
        <v>0</v>
      </c>
      <c r="M20" s="156">
        <f t="shared" si="6"/>
        <v>0</v>
      </c>
    </row>
    <row r="21" spans="2:13">
      <c r="B21" s="19" t="s">
        <v>198</v>
      </c>
      <c r="C21" s="161">
        <v>103</v>
      </c>
      <c r="D21" s="156">
        <f t="shared" si="0"/>
        <v>0</v>
      </c>
      <c r="E21" s="157">
        <v>100</v>
      </c>
      <c r="F21" s="156">
        <f t="shared" si="3"/>
        <v>0</v>
      </c>
      <c r="G21" s="158">
        <f t="shared" si="4"/>
        <v>21300</v>
      </c>
      <c r="H21" s="161"/>
      <c r="I21" s="159">
        <f t="shared" si="1"/>
        <v>0</v>
      </c>
      <c r="J21" s="161">
        <v>21300</v>
      </c>
      <c r="K21" s="156">
        <f t="shared" si="2"/>
        <v>0</v>
      </c>
      <c r="L21" s="156">
        <f t="shared" si="5"/>
        <v>0</v>
      </c>
      <c r="M21" s="156">
        <f t="shared" si="6"/>
        <v>0</v>
      </c>
    </row>
    <row r="22" spans="2:13">
      <c r="B22" s="19" t="s">
        <v>221</v>
      </c>
      <c r="C22" s="161">
        <v>103</v>
      </c>
      <c r="D22" s="156">
        <f t="shared" si="0"/>
        <v>0</v>
      </c>
      <c r="E22" s="157">
        <v>100</v>
      </c>
      <c r="F22" s="156">
        <f t="shared" si="3"/>
        <v>0</v>
      </c>
      <c r="G22" s="158">
        <f t="shared" si="4"/>
        <v>29200</v>
      </c>
      <c r="H22" s="161"/>
      <c r="I22" s="159">
        <f t="shared" si="1"/>
        <v>0</v>
      </c>
      <c r="J22" s="161">
        <v>29200</v>
      </c>
      <c r="K22" s="156">
        <f t="shared" si="2"/>
        <v>0</v>
      </c>
      <c r="L22" s="156">
        <f t="shared" si="5"/>
        <v>0</v>
      </c>
      <c r="M22" s="156">
        <f t="shared" si="6"/>
        <v>0</v>
      </c>
    </row>
    <row r="23" spans="2:13">
      <c r="B23" s="19" t="s">
        <v>46</v>
      </c>
      <c r="C23" s="161">
        <v>103</v>
      </c>
      <c r="D23" s="156">
        <f t="shared" si="0"/>
        <v>0</v>
      </c>
      <c r="E23" s="157">
        <v>100</v>
      </c>
      <c r="F23" s="156">
        <f t="shared" si="3"/>
        <v>0</v>
      </c>
      <c r="G23" s="158">
        <f t="shared" si="4"/>
        <v>27600</v>
      </c>
      <c r="H23" s="161"/>
      <c r="I23" s="159">
        <f t="shared" si="1"/>
        <v>0</v>
      </c>
      <c r="J23" s="161">
        <v>27600</v>
      </c>
      <c r="K23" s="156">
        <f t="shared" si="2"/>
        <v>0</v>
      </c>
      <c r="L23" s="156">
        <f t="shared" si="5"/>
        <v>0</v>
      </c>
      <c r="M23" s="156">
        <f t="shared" si="6"/>
        <v>0</v>
      </c>
    </row>
    <row r="24" spans="2:13">
      <c r="B24" s="19" t="s">
        <v>47</v>
      </c>
      <c r="C24" s="161">
        <v>103</v>
      </c>
      <c r="D24" s="156">
        <f t="shared" si="0"/>
        <v>0</v>
      </c>
      <c r="E24" s="157">
        <v>100</v>
      </c>
      <c r="F24" s="156">
        <f t="shared" si="3"/>
        <v>0</v>
      </c>
      <c r="G24" s="158">
        <f t="shared" si="4"/>
        <v>20200</v>
      </c>
      <c r="H24" s="161"/>
      <c r="I24" s="159">
        <f t="shared" si="1"/>
        <v>0</v>
      </c>
      <c r="J24" s="161">
        <v>20200</v>
      </c>
      <c r="K24" s="156">
        <f t="shared" si="2"/>
        <v>0</v>
      </c>
      <c r="L24" s="156">
        <f t="shared" si="5"/>
        <v>0</v>
      </c>
      <c r="M24" s="156">
        <f t="shared" si="6"/>
        <v>0</v>
      </c>
    </row>
    <row r="25" spans="2:13">
      <c r="B25" s="19" t="s">
        <v>48</v>
      </c>
      <c r="C25" s="161">
        <v>103</v>
      </c>
      <c r="D25" s="156">
        <f t="shared" si="0"/>
        <v>0</v>
      </c>
      <c r="E25" s="157">
        <v>100</v>
      </c>
      <c r="F25" s="156">
        <f t="shared" si="3"/>
        <v>0</v>
      </c>
      <c r="G25" s="158">
        <f t="shared" si="4"/>
        <v>19400</v>
      </c>
      <c r="H25" s="160"/>
      <c r="I25" s="159">
        <f t="shared" si="1"/>
        <v>0</v>
      </c>
      <c r="J25" s="160">
        <v>19400</v>
      </c>
      <c r="K25" s="159">
        <f t="shared" si="2"/>
        <v>0</v>
      </c>
      <c r="L25" s="156">
        <f t="shared" si="5"/>
        <v>0</v>
      </c>
      <c r="M25" s="156">
        <f t="shared" si="6"/>
        <v>0</v>
      </c>
    </row>
    <row r="26" spans="2:13">
      <c r="B26" s="19" t="s">
        <v>49</v>
      </c>
      <c r="C26" s="161">
        <v>103</v>
      </c>
      <c r="D26" s="156">
        <f t="shared" si="0"/>
        <v>0</v>
      </c>
      <c r="E26" s="158">
        <v>100</v>
      </c>
      <c r="F26" s="156">
        <f t="shared" si="3"/>
        <v>0</v>
      </c>
      <c r="G26" s="158">
        <f t="shared" si="4"/>
        <v>20900</v>
      </c>
      <c r="H26" s="161"/>
      <c r="I26" s="156">
        <f t="shared" si="1"/>
        <v>0</v>
      </c>
      <c r="J26" s="161">
        <v>20900</v>
      </c>
      <c r="K26" s="156">
        <f t="shared" si="2"/>
        <v>0</v>
      </c>
      <c r="L26" s="156">
        <f t="shared" si="5"/>
        <v>0</v>
      </c>
      <c r="M26" s="156">
        <f t="shared" si="6"/>
        <v>0</v>
      </c>
    </row>
    <row r="27" spans="2:13" ht="14.25" thickBot="1">
      <c r="B27" s="19" t="s">
        <v>50</v>
      </c>
      <c r="C27" s="161">
        <v>103</v>
      </c>
      <c r="D27" s="156">
        <f t="shared" si="0"/>
        <v>0</v>
      </c>
      <c r="E27" s="157">
        <v>100</v>
      </c>
      <c r="F27" s="156">
        <f t="shared" si="3"/>
        <v>0</v>
      </c>
      <c r="G27" s="158">
        <f t="shared" si="4"/>
        <v>23800</v>
      </c>
      <c r="H27" s="161"/>
      <c r="I27" s="159">
        <f t="shared" si="1"/>
        <v>0</v>
      </c>
      <c r="J27" s="160">
        <v>23800</v>
      </c>
      <c r="K27" s="156">
        <f t="shared" si="2"/>
        <v>0</v>
      </c>
      <c r="L27" s="156">
        <f t="shared" si="5"/>
        <v>0</v>
      </c>
      <c r="M27" s="156">
        <f t="shared" si="6"/>
        <v>0</v>
      </c>
    </row>
    <row r="28" spans="2:13" ht="14.25" thickBot="1">
      <c r="B28" s="20" t="s">
        <v>38</v>
      </c>
      <c r="C28" s="168"/>
      <c r="D28" s="168"/>
      <c r="E28" s="169"/>
      <c r="F28" s="21"/>
      <c r="G28" s="4">
        <f>SUM(G16:G27)</f>
        <v>260300</v>
      </c>
      <c r="H28" s="4">
        <f>SUM(H16:H27)</f>
        <v>58100</v>
      </c>
      <c r="I28" s="4"/>
      <c r="J28" s="4">
        <f>SUM(J16:J27)</f>
        <v>202200</v>
      </c>
      <c r="K28" s="4"/>
      <c r="L28" s="4">
        <f>SUM(L16:L27)</f>
        <v>0</v>
      </c>
      <c r="M28" s="4">
        <f>SUM(M16:M27)</f>
        <v>0</v>
      </c>
    </row>
    <row r="29" spans="2:13" hidden="1">
      <c r="B29" s="24"/>
      <c r="C29" s="66">
        <f>MAX(C21:C27)</f>
        <v>103</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うれしの特別支援学校</v>
      </c>
      <c r="C35" s="54">
        <f>MAX(C26:C27)</f>
        <v>103</v>
      </c>
      <c r="D35" s="55">
        <f>MAX(D26:D27)</f>
        <v>0</v>
      </c>
      <c r="E35" s="54">
        <f>MAX(E26:E27)</f>
        <v>100</v>
      </c>
      <c r="F35" s="56">
        <f>C35*D35*(185-E35)/100*12</f>
        <v>0</v>
      </c>
      <c r="G35" s="57">
        <f>G28</f>
        <v>260300</v>
      </c>
      <c r="H35" s="57">
        <f>H28</f>
        <v>58100</v>
      </c>
      <c r="I35" s="55">
        <f>MAX(I26:I27)</f>
        <v>0</v>
      </c>
      <c r="J35" s="57">
        <f>J28</f>
        <v>202200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showPageBreaks="1" fitToPage="1" hiddenRows="1">
      <selection activeCell="J8" sqref="J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AED2B-535F-4620-955D-D93680C167F6}">
  <sheetPr codeName="Sheet52">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107</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105</v>
      </c>
      <c r="D16" s="156">
        <f t="shared" ref="D16:D27" si="0">$E$6</f>
        <v>0</v>
      </c>
      <c r="E16" s="157">
        <v>100</v>
      </c>
      <c r="F16" s="156">
        <f>(C16*D16*(185-E16)/100)</f>
        <v>0</v>
      </c>
      <c r="G16" s="158">
        <f>H16+J16</f>
        <v>19500</v>
      </c>
      <c r="H16" s="161">
        <v>19500</v>
      </c>
      <c r="I16" s="159">
        <f t="shared" ref="I16:I27" si="1">$E$10</f>
        <v>0</v>
      </c>
      <c r="J16" s="160"/>
      <c r="K16" s="156">
        <f t="shared" ref="K16:K27" si="2">$G$10</f>
        <v>0</v>
      </c>
      <c r="L16" s="156">
        <f>H16*I16+J16*K16</f>
        <v>0</v>
      </c>
      <c r="M16" s="156">
        <f>ROUNDDOWN(F16+L16,0)</f>
        <v>0</v>
      </c>
    </row>
    <row r="17" spans="2:13">
      <c r="B17" s="19" t="s">
        <v>51</v>
      </c>
      <c r="C17" s="161">
        <v>105</v>
      </c>
      <c r="D17" s="156">
        <f t="shared" si="0"/>
        <v>0</v>
      </c>
      <c r="E17" s="157">
        <v>100</v>
      </c>
      <c r="F17" s="156">
        <f t="shared" ref="F17:F27" si="3">(C17*D17*(185-E17)/100)</f>
        <v>0</v>
      </c>
      <c r="G17" s="158">
        <f t="shared" ref="G17:G27" si="4">H17+J17</f>
        <v>11000</v>
      </c>
      <c r="H17" s="160">
        <v>11000</v>
      </c>
      <c r="I17" s="159">
        <f t="shared" si="1"/>
        <v>0</v>
      </c>
      <c r="J17" s="161"/>
      <c r="K17" s="156">
        <f t="shared" si="2"/>
        <v>0</v>
      </c>
      <c r="L17" s="156">
        <f t="shared" ref="L17:L27" si="5">H17*I17+J17*K17</f>
        <v>0</v>
      </c>
      <c r="M17" s="156">
        <f t="shared" ref="M17:M27" si="6">ROUNDDOWN(F17+L17,0)</f>
        <v>0</v>
      </c>
    </row>
    <row r="18" spans="2:13">
      <c r="B18" s="19" t="s">
        <v>52</v>
      </c>
      <c r="C18" s="161">
        <v>105</v>
      </c>
      <c r="D18" s="156">
        <f t="shared" si="0"/>
        <v>0</v>
      </c>
      <c r="E18" s="157">
        <v>100</v>
      </c>
      <c r="F18" s="156">
        <f t="shared" si="3"/>
        <v>0</v>
      </c>
      <c r="G18" s="158">
        <f t="shared" si="4"/>
        <v>19100</v>
      </c>
      <c r="H18" s="161">
        <v>19100</v>
      </c>
      <c r="I18" s="159">
        <f t="shared" si="1"/>
        <v>0</v>
      </c>
      <c r="J18" s="161"/>
      <c r="K18" s="156">
        <f t="shared" si="2"/>
        <v>0</v>
      </c>
      <c r="L18" s="156">
        <f t="shared" si="5"/>
        <v>0</v>
      </c>
      <c r="M18" s="156">
        <f t="shared" si="6"/>
        <v>0</v>
      </c>
    </row>
    <row r="19" spans="2:13">
      <c r="B19" s="19" t="s">
        <v>53</v>
      </c>
      <c r="C19" s="161">
        <v>105</v>
      </c>
      <c r="D19" s="156">
        <f t="shared" si="0"/>
        <v>0</v>
      </c>
      <c r="E19" s="157">
        <v>100</v>
      </c>
      <c r="F19" s="156">
        <f t="shared" si="3"/>
        <v>0</v>
      </c>
      <c r="G19" s="158">
        <f t="shared" si="4"/>
        <v>12600</v>
      </c>
      <c r="H19" s="161"/>
      <c r="I19" s="159">
        <f t="shared" si="1"/>
        <v>0</v>
      </c>
      <c r="J19" s="161">
        <v>12600</v>
      </c>
      <c r="K19" s="156">
        <f t="shared" si="2"/>
        <v>0</v>
      </c>
      <c r="L19" s="156">
        <f t="shared" si="5"/>
        <v>0</v>
      </c>
      <c r="M19" s="156">
        <f t="shared" si="6"/>
        <v>0</v>
      </c>
    </row>
    <row r="20" spans="2:13">
      <c r="B20" s="19" t="s">
        <v>54</v>
      </c>
      <c r="C20" s="161">
        <v>105</v>
      </c>
      <c r="D20" s="156">
        <f t="shared" si="0"/>
        <v>0</v>
      </c>
      <c r="E20" s="157">
        <v>100</v>
      </c>
      <c r="F20" s="156">
        <f t="shared" si="3"/>
        <v>0</v>
      </c>
      <c r="G20" s="158">
        <f t="shared" si="4"/>
        <v>9100</v>
      </c>
      <c r="H20" s="161"/>
      <c r="I20" s="159">
        <f t="shared" si="1"/>
        <v>0</v>
      </c>
      <c r="J20" s="161">
        <v>9100</v>
      </c>
      <c r="K20" s="156">
        <f t="shared" si="2"/>
        <v>0</v>
      </c>
      <c r="L20" s="156">
        <f t="shared" si="5"/>
        <v>0</v>
      </c>
      <c r="M20" s="156">
        <f t="shared" si="6"/>
        <v>0</v>
      </c>
    </row>
    <row r="21" spans="2:13">
      <c r="B21" s="19" t="s">
        <v>198</v>
      </c>
      <c r="C21" s="161">
        <v>105</v>
      </c>
      <c r="D21" s="156">
        <f t="shared" si="0"/>
        <v>0</v>
      </c>
      <c r="E21" s="157">
        <v>100</v>
      </c>
      <c r="F21" s="156">
        <f t="shared" si="3"/>
        <v>0</v>
      </c>
      <c r="G21" s="158">
        <f t="shared" si="4"/>
        <v>13400</v>
      </c>
      <c r="H21" s="161"/>
      <c r="I21" s="159">
        <f t="shared" si="1"/>
        <v>0</v>
      </c>
      <c r="J21" s="161">
        <v>13400</v>
      </c>
      <c r="K21" s="156">
        <f t="shared" si="2"/>
        <v>0</v>
      </c>
      <c r="L21" s="156">
        <f t="shared" si="5"/>
        <v>0</v>
      </c>
      <c r="M21" s="156">
        <f t="shared" si="6"/>
        <v>0</v>
      </c>
    </row>
    <row r="22" spans="2:13">
      <c r="B22" s="19" t="s">
        <v>221</v>
      </c>
      <c r="C22" s="161">
        <v>105</v>
      </c>
      <c r="D22" s="156">
        <f t="shared" si="0"/>
        <v>0</v>
      </c>
      <c r="E22" s="157">
        <v>100</v>
      </c>
      <c r="F22" s="156">
        <f t="shared" si="3"/>
        <v>0</v>
      </c>
      <c r="G22" s="158">
        <f t="shared" si="4"/>
        <v>15200</v>
      </c>
      <c r="H22" s="161"/>
      <c r="I22" s="159">
        <f t="shared" si="1"/>
        <v>0</v>
      </c>
      <c r="J22" s="161">
        <v>15200</v>
      </c>
      <c r="K22" s="156">
        <f t="shared" si="2"/>
        <v>0</v>
      </c>
      <c r="L22" s="156">
        <f t="shared" si="5"/>
        <v>0</v>
      </c>
      <c r="M22" s="156">
        <f t="shared" si="6"/>
        <v>0</v>
      </c>
    </row>
    <row r="23" spans="2:13">
      <c r="B23" s="19" t="s">
        <v>46</v>
      </c>
      <c r="C23" s="161">
        <v>105</v>
      </c>
      <c r="D23" s="156">
        <f t="shared" si="0"/>
        <v>0</v>
      </c>
      <c r="E23" s="157">
        <v>100</v>
      </c>
      <c r="F23" s="156">
        <f t="shared" si="3"/>
        <v>0</v>
      </c>
      <c r="G23" s="158">
        <f t="shared" si="4"/>
        <v>14600</v>
      </c>
      <c r="H23" s="161"/>
      <c r="I23" s="159">
        <f t="shared" si="1"/>
        <v>0</v>
      </c>
      <c r="J23" s="161">
        <v>14600</v>
      </c>
      <c r="K23" s="156">
        <f t="shared" si="2"/>
        <v>0</v>
      </c>
      <c r="L23" s="156">
        <f t="shared" si="5"/>
        <v>0</v>
      </c>
      <c r="M23" s="156">
        <f t="shared" si="6"/>
        <v>0</v>
      </c>
    </row>
    <row r="24" spans="2:13">
      <c r="B24" s="19" t="s">
        <v>47</v>
      </c>
      <c r="C24" s="161">
        <v>105</v>
      </c>
      <c r="D24" s="156">
        <f t="shared" si="0"/>
        <v>0</v>
      </c>
      <c r="E24" s="157">
        <v>100</v>
      </c>
      <c r="F24" s="156">
        <f t="shared" si="3"/>
        <v>0</v>
      </c>
      <c r="G24" s="158">
        <f t="shared" si="4"/>
        <v>11000</v>
      </c>
      <c r="H24" s="161"/>
      <c r="I24" s="159">
        <f t="shared" si="1"/>
        <v>0</v>
      </c>
      <c r="J24" s="161">
        <v>11000</v>
      </c>
      <c r="K24" s="156">
        <f t="shared" si="2"/>
        <v>0</v>
      </c>
      <c r="L24" s="156">
        <f t="shared" si="5"/>
        <v>0</v>
      </c>
      <c r="M24" s="156">
        <f t="shared" si="6"/>
        <v>0</v>
      </c>
    </row>
    <row r="25" spans="2:13">
      <c r="B25" s="19" t="s">
        <v>48</v>
      </c>
      <c r="C25" s="161">
        <v>105</v>
      </c>
      <c r="D25" s="156">
        <f t="shared" si="0"/>
        <v>0</v>
      </c>
      <c r="E25" s="157">
        <v>100</v>
      </c>
      <c r="F25" s="156">
        <f t="shared" si="3"/>
        <v>0</v>
      </c>
      <c r="G25" s="158">
        <f t="shared" si="4"/>
        <v>8900</v>
      </c>
      <c r="H25" s="160"/>
      <c r="I25" s="159">
        <f t="shared" si="1"/>
        <v>0</v>
      </c>
      <c r="J25" s="160">
        <v>8900</v>
      </c>
      <c r="K25" s="159">
        <f t="shared" si="2"/>
        <v>0</v>
      </c>
      <c r="L25" s="156">
        <f t="shared" si="5"/>
        <v>0</v>
      </c>
      <c r="M25" s="156">
        <f t="shared" si="6"/>
        <v>0</v>
      </c>
    </row>
    <row r="26" spans="2:13">
      <c r="B26" s="19" t="s">
        <v>49</v>
      </c>
      <c r="C26" s="161">
        <v>105</v>
      </c>
      <c r="D26" s="156">
        <f t="shared" si="0"/>
        <v>0</v>
      </c>
      <c r="E26" s="158">
        <v>100</v>
      </c>
      <c r="F26" s="156">
        <f t="shared" si="3"/>
        <v>0</v>
      </c>
      <c r="G26" s="158">
        <f t="shared" si="4"/>
        <v>9600</v>
      </c>
      <c r="H26" s="161"/>
      <c r="I26" s="156">
        <f t="shared" si="1"/>
        <v>0</v>
      </c>
      <c r="J26" s="161">
        <v>9600</v>
      </c>
      <c r="K26" s="156">
        <f t="shared" si="2"/>
        <v>0</v>
      </c>
      <c r="L26" s="156">
        <f t="shared" si="5"/>
        <v>0</v>
      </c>
      <c r="M26" s="156">
        <f t="shared" si="6"/>
        <v>0</v>
      </c>
    </row>
    <row r="27" spans="2:13" ht="14.25" thickBot="1">
      <c r="B27" s="19" t="s">
        <v>50</v>
      </c>
      <c r="C27" s="161">
        <v>105</v>
      </c>
      <c r="D27" s="156">
        <f t="shared" si="0"/>
        <v>0</v>
      </c>
      <c r="E27" s="157">
        <v>100</v>
      </c>
      <c r="F27" s="156">
        <f t="shared" si="3"/>
        <v>0</v>
      </c>
      <c r="G27" s="158">
        <f t="shared" si="4"/>
        <v>16500</v>
      </c>
      <c r="H27" s="161"/>
      <c r="I27" s="159">
        <f t="shared" si="1"/>
        <v>0</v>
      </c>
      <c r="J27" s="160">
        <v>16500</v>
      </c>
      <c r="K27" s="156">
        <f t="shared" si="2"/>
        <v>0</v>
      </c>
      <c r="L27" s="156">
        <f t="shared" si="5"/>
        <v>0</v>
      </c>
      <c r="M27" s="156">
        <f t="shared" si="6"/>
        <v>0</v>
      </c>
    </row>
    <row r="28" spans="2:13" ht="14.25" thickBot="1">
      <c r="B28" s="20" t="s">
        <v>38</v>
      </c>
      <c r="C28" s="168"/>
      <c r="D28" s="168"/>
      <c r="E28" s="169"/>
      <c r="F28" s="21"/>
      <c r="G28" s="4">
        <f>SUM(G16:G27)</f>
        <v>160500</v>
      </c>
      <c r="H28" s="4">
        <f>SUM(H16:H27)</f>
        <v>49600</v>
      </c>
      <c r="I28" s="4"/>
      <c r="J28" s="4">
        <f>SUM(J16:J27)</f>
        <v>110900</v>
      </c>
      <c r="K28" s="4"/>
      <c r="L28" s="4">
        <f>SUM(L16:L27)</f>
        <v>0</v>
      </c>
      <c r="M28" s="4">
        <f>SUM(M16:M27)</f>
        <v>0</v>
      </c>
    </row>
    <row r="29" spans="2:13" hidden="1">
      <c r="B29" s="24"/>
      <c r="C29" s="66">
        <f>MAX(C21:C27)</f>
        <v>105</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武雄青陵中学校</v>
      </c>
      <c r="C35" s="54">
        <f>MAX(C26:C27)</f>
        <v>105</v>
      </c>
      <c r="D35" s="55">
        <f>MAX(D26:D27)</f>
        <v>0</v>
      </c>
      <c r="E35" s="54">
        <f>MAX(E26:E27)</f>
        <v>100</v>
      </c>
      <c r="F35" s="56">
        <f>C35*D35*(185-E35)/100*12</f>
        <v>0</v>
      </c>
      <c r="G35" s="57">
        <f>G28</f>
        <v>160500</v>
      </c>
      <c r="H35" s="57">
        <f>H28</f>
        <v>49600</v>
      </c>
      <c r="I35" s="55">
        <f>MAX(I26:I27)</f>
        <v>0</v>
      </c>
      <c r="J35" s="57">
        <f>J28</f>
        <v>110900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showPageBreaks="1" fitToPage="1" hiddenRows="1" topLeftCell="A6">
      <selection activeCell="K36" sqref="K36"/>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85F30-FAAB-44FD-88B1-A9DE15CF9722}">
  <sheetPr codeName="Sheet38">
    <pageSetUpPr fitToPage="1"/>
  </sheetPr>
  <dimension ref="A1:M34"/>
  <sheetViews>
    <sheetView topLeftCell="A3"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142</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169</v>
      </c>
      <c r="D16" s="156">
        <f t="shared" ref="D16:D27" si="0">$E$6</f>
        <v>0</v>
      </c>
      <c r="E16" s="157">
        <v>100</v>
      </c>
      <c r="F16" s="156">
        <f>(C16*D16*(185-E16)/100)</f>
        <v>0</v>
      </c>
      <c r="G16" s="158">
        <f>H16+J16</f>
        <v>37900</v>
      </c>
      <c r="H16" s="161">
        <v>37900</v>
      </c>
      <c r="I16" s="159">
        <f t="shared" ref="I16:I27" si="1">$E$10</f>
        <v>0</v>
      </c>
      <c r="J16" s="160"/>
      <c r="K16" s="156">
        <f t="shared" ref="K16:K27" si="2">$G$10</f>
        <v>0</v>
      </c>
      <c r="L16" s="156">
        <f>H16*I16+J16*K16</f>
        <v>0</v>
      </c>
      <c r="M16" s="156">
        <f>ROUNDDOWN(F16+L16,0)</f>
        <v>0</v>
      </c>
    </row>
    <row r="17" spans="2:13">
      <c r="B17" s="19" t="s">
        <v>51</v>
      </c>
      <c r="C17" s="161">
        <v>169</v>
      </c>
      <c r="D17" s="156">
        <f t="shared" si="0"/>
        <v>0</v>
      </c>
      <c r="E17" s="157">
        <v>100</v>
      </c>
      <c r="F17" s="156">
        <f t="shared" ref="F17:F27" si="3">(C17*D17*(185-E17)/100)</f>
        <v>0</v>
      </c>
      <c r="G17" s="158">
        <f t="shared" ref="G17:G27" si="4">H17+J17</f>
        <v>27100</v>
      </c>
      <c r="H17" s="160">
        <v>27100</v>
      </c>
      <c r="I17" s="159">
        <f t="shared" si="1"/>
        <v>0</v>
      </c>
      <c r="J17" s="161"/>
      <c r="K17" s="156">
        <f t="shared" si="2"/>
        <v>0</v>
      </c>
      <c r="L17" s="156">
        <f t="shared" ref="L17:L27" si="5">H17*I17+J17*K17</f>
        <v>0</v>
      </c>
      <c r="M17" s="156">
        <f t="shared" ref="M17:M27" si="6">ROUNDDOWN(F17+L17,0)</f>
        <v>0</v>
      </c>
    </row>
    <row r="18" spans="2:13">
      <c r="B18" s="19" t="s">
        <v>52</v>
      </c>
      <c r="C18" s="161">
        <v>169</v>
      </c>
      <c r="D18" s="156">
        <f t="shared" si="0"/>
        <v>0</v>
      </c>
      <c r="E18" s="157">
        <v>100</v>
      </c>
      <c r="F18" s="156">
        <f t="shared" si="3"/>
        <v>0</v>
      </c>
      <c r="G18" s="158">
        <f t="shared" si="4"/>
        <v>33600</v>
      </c>
      <c r="H18" s="161">
        <v>33600</v>
      </c>
      <c r="I18" s="159">
        <f t="shared" si="1"/>
        <v>0</v>
      </c>
      <c r="J18" s="161"/>
      <c r="K18" s="156">
        <f t="shared" si="2"/>
        <v>0</v>
      </c>
      <c r="L18" s="156">
        <f t="shared" si="5"/>
        <v>0</v>
      </c>
      <c r="M18" s="156">
        <f t="shared" si="6"/>
        <v>0</v>
      </c>
    </row>
    <row r="19" spans="2:13">
      <c r="B19" s="19" t="s">
        <v>53</v>
      </c>
      <c r="C19" s="161">
        <v>169</v>
      </c>
      <c r="D19" s="156">
        <f t="shared" si="0"/>
        <v>0</v>
      </c>
      <c r="E19" s="157">
        <v>100</v>
      </c>
      <c r="F19" s="156">
        <f t="shared" si="3"/>
        <v>0</v>
      </c>
      <c r="G19" s="158">
        <f t="shared" si="4"/>
        <v>27700</v>
      </c>
      <c r="H19" s="161"/>
      <c r="I19" s="159">
        <f t="shared" si="1"/>
        <v>0</v>
      </c>
      <c r="J19" s="161">
        <v>27700</v>
      </c>
      <c r="K19" s="156">
        <f t="shared" si="2"/>
        <v>0</v>
      </c>
      <c r="L19" s="156">
        <f t="shared" si="5"/>
        <v>0</v>
      </c>
      <c r="M19" s="156">
        <f t="shared" si="6"/>
        <v>0</v>
      </c>
    </row>
    <row r="20" spans="2:13">
      <c r="B20" s="19" t="s">
        <v>54</v>
      </c>
      <c r="C20" s="161">
        <v>169</v>
      </c>
      <c r="D20" s="156">
        <f t="shared" si="0"/>
        <v>0</v>
      </c>
      <c r="E20" s="157">
        <v>100</v>
      </c>
      <c r="F20" s="156">
        <f t="shared" si="3"/>
        <v>0</v>
      </c>
      <c r="G20" s="158">
        <f t="shared" si="4"/>
        <v>20000</v>
      </c>
      <c r="H20" s="161"/>
      <c r="I20" s="159">
        <f t="shared" si="1"/>
        <v>0</v>
      </c>
      <c r="J20" s="161">
        <v>20000</v>
      </c>
      <c r="K20" s="156">
        <f t="shared" si="2"/>
        <v>0</v>
      </c>
      <c r="L20" s="156">
        <f t="shared" si="5"/>
        <v>0</v>
      </c>
      <c r="M20" s="156">
        <f t="shared" si="6"/>
        <v>0</v>
      </c>
    </row>
    <row r="21" spans="2:13">
      <c r="B21" s="19" t="s">
        <v>198</v>
      </c>
      <c r="C21" s="161">
        <v>169</v>
      </c>
      <c r="D21" s="156">
        <f t="shared" si="0"/>
        <v>0</v>
      </c>
      <c r="E21" s="157">
        <v>100</v>
      </c>
      <c r="F21" s="156">
        <f t="shared" si="3"/>
        <v>0</v>
      </c>
      <c r="G21" s="158">
        <f t="shared" si="4"/>
        <v>26200</v>
      </c>
      <c r="H21" s="161"/>
      <c r="I21" s="159">
        <f t="shared" si="1"/>
        <v>0</v>
      </c>
      <c r="J21" s="161">
        <v>26200</v>
      </c>
      <c r="K21" s="156">
        <f t="shared" si="2"/>
        <v>0</v>
      </c>
      <c r="L21" s="156">
        <f t="shared" si="5"/>
        <v>0</v>
      </c>
      <c r="M21" s="156">
        <f t="shared" si="6"/>
        <v>0</v>
      </c>
    </row>
    <row r="22" spans="2:13">
      <c r="B22" s="19" t="s">
        <v>221</v>
      </c>
      <c r="C22" s="161">
        <v>169</v>
      </c>
      <c r="D22" s="156">
        <f t="shared" si="0"/>
        <v>0</v>
      </c>
      <c r="E22" s="157">
        <v>100</v>
      </c>
      <c r="F22" s="156">
        <f t="shared" si="3"/>
        <v>0</v>
      </c>
      <c r="G22" s="158">
        <f t="shared" si="4"/>
        <v>31100</v>
      </c>
      <c r="H22" s="161"/>
      <c r="I22" s="159">
        <f t="shared" si="1"/>
        <v>0</v>
      </c>
      <c r="J22" s="161">
        <v>31100</v>
      </c>
      <c r="K22" s="156">
        <f t="shared" si="2"/>
        <v>0</v>
      </c>
      <c r="L22" s="156">
        <f t="shared" si="5"/>
        <v>0</v>
      </c>
      <c r="M22" s="156">
        <f t="shared" si="6"/>
        <v>0</v>
      </c>
    </row>
    <row r="23" spans="2:13">
      <c r="B23" s="19" t="s">
        <v>46</v>
      </c>
      <c r="C23" s="161">
        <v>169</v>
      </c>
      <c r="D23" s="156">
        <f t="shared" si="0"/>
        <v>0</v>
      </c>
      <c r="E23" s="157">
        <v>100</v>
      </c>
      <c r="F23" s="156">
        <f t="shared" si="3"/>
        <v>0</v>
      </c>
      <c r="G23" s="158">
        <f t="shared" si="4"/>
        <v>26500</v>
      </c>
      <c r="H23" s="161"/>
      <c r="I23" s="159">
        <f t="shared" si="1"/>
        <v>0</v>
      </c>
      <c r="J23" s="161">
        <v>26500</v>
      </c>
      <c r="K23" s="156">
        <f t="shared" si="2"/>
        <v>0</v>
      </c>
      <c r="L23" s="156">
        <f t="shared" si="5"/>
        <v>0</v>
      </c>
      <c r="M23" s="156">
        <f t="shared" si="6"/>
        <v>0</v>
      </c>
    </row>
    <row r="24" spans="2:13">
      <c r="B24" s="19" t="s">
        <v>47</v>
      </c>
      <c r="C24" s="161">
        <v>169</v>
      </c>
      <c r="D24" s="156">
        <f t="shared" si="0"/>
        <v>0</v>
      </c>
      <c r="E24" s="157">
        <v>100</v>
      </c>
      <c r="F24" s="156">
        <f t="shared" si="3"/>
        <v>0</v>
      </c>
      <c r="G24" s="158">
        <f t="shared" si="4"/>
        <v>22500</v>
      </c>
      <c r="H24" s="161"/>
      <c r="I24" s="159">
        <f t="shared" si="1"/>
        <v>0</v>
      </c>
      <c r="J24" s="161">
        <v>22500</v>
      </c>
      <c r="K24" s="156">
        <f t="shared" si="2"/>
        <v>0</v>
      </c>
      <c r="L24" s="156">
        <f t="shared" si="5"/>
        <v>0</v>
      </c>
      <c r="M24" s="156">
        <f t="shared" si="6"/>
        <v>0</v>
      </c>
    </row>
    <row r="25" spans="2:13">
      <c r="B25" s="19" t="s">
        <v>48</v>
      </c>
      <c r="C25" s="161">
        <v>169</v>
      </c>
      <c r="D25" s="156">
        <f t="shared" si="0"/>
        <v>0</v>
      </c>
      <c r="E25" s="157">
        <v>100</v>
      </c>
      <c r="F25" s="156">
        <f t="shared" si="3"/>
        <v>0</v>
      </c>
      <c r="G25" s="158">
        <f t="shared" si="4"/>
        <v>19400</v>
      </c>
      <c r="H25" s="160"/>
      <c r="I25" s="159">
        <f t="shared" si="1"/>
        <v>0</v>
      </c>
      <c r="J25" s="160">
        <v>19400</v>
      </c>
      <c r="K25" s="159">
        <f t="shared" si="2"/>
        <v>0</v>
      </c>
      <c r="L25" s="156">
        <f t="shared" si="5"/>
        <v>0</v>
      </c>
      <c r="M25" s="156">
        <f t="shared" si="6"/>
        <v>0</v>
      </c>
    </row>
    <row r="26" spans="2:13">
      <c r="B26" s="19" t="s">
        <v>49</v>
      </c>
      <c r="C26" s="161">
        <v>169</v>
      </c>
      <c r="D26" s="156">
        <f t="shared" si="0"/>
        <v>0</v>
      </c>
      <c r="E26" s="158">
        <v>100</v>
      </c>
      <c r="F26" s="156">
        <f t="shared" si="3"/>
        <v>0</v>
      </c>
      <c r="G26" s="158">
        <f t="shared" si="4"/>
        <v>20000</v>
      </c>
      <c r="H26" s="161"/>
      <c r="I26" s="156">
        <f t="shared" si="1"/>
        <v>0</v>
      </c>
      <c r="J26" s="161">
        <v>20000</v>
      </c>
      <c r="K26" s="156">
        <f t="shared" si="2"/>
        <v>0</v>
      </c>
      <c r="L26" s="156">
        <f t="shared" si="5"/>
        <v>0</v>
      </c>
      <c r="M26" s="156">
        <f t="shared" si="6"/>
        <v>0</v>
      </c>
    </row>
    <row r="27" spans="2:13" ht="14.25" thickBot="1">
      <c r="B27" s="19" t="s">
        <v>50</v>
      </c>
      <c r="C27" s="161">
        <v>169</v>
      </c>
      <c r="D27" s="156">
        <f t="shared" si="0"/>
        <v>0</v>
      </c>
      <c r="E27" s="157">
        <v>100</v>
      </c>
      <c r="F27" s="156">
        <f t="shared" si="3"/>
        <v>0</v>
      </c>
      <c r="G27" s="158">
        <f t="shared" si="4"/>
        <v>26200</v>
      </c>
      <c r="H27" s="161"/>
      <c r="I27" s="159">
        <f t="shared" si="1"/>
        <v>0</v>
      </c>
      <c r="J27" s="160">
        <v>26200</v>
      </c>
      <c r="K27" s="156">
        <f t="shared" si="2"/>
        <v>0</v>
      </c>
      <c r="L27" s="156">
        <f t="shared" si="5"/>
        <v>0</v>
      </c>
      <c r="M27" s="156">
        <f t="shared" si="6"/>
        <v>0</v>
      </c>
    </row>
    <row r="28" spans="2:13" ht="14.25" thickBot="1">
      <c r="B28" s="20" t="s">
        <v>38</v>
      </c>
      <c r="C28" s="169"/>
      <c r="D28" s="199"/>
      <c r="E28" s="199"/>
      <c r="F28" s="21"/>
      <c r="G28" s="4">
        <f>SUM(G16:G27)</f>
        <v>318200</v>
      </c>
      <c r="H28" s="4">
        <f>SUM(H16:H27)</f>
        <v>98600</v>
      </c>
      <c r="I28" s="4"/>
      <c r="J28" s="4">
        <f>SUM(J16:J27)</f>
        <v>219600</v>
      </c>
      <c r="K28" s="4"/>
      <c r="L28" s="4">
        <f>SUM(L16:L27)</f>
        <v>0</v>
      </c>
      <c r="M28" s="4">
        <f>SUM(M16:M27)</f>
        <v>0</v>
      </c>
    </row>
    <row r="30" spans="2:13">
      <c r="B30" s="22" t="s">
        <v>25</v>
      </c>
    </row>
    <row r="31" spans="2:13">
      <c r="B31" s="23" t="s">
        <v>26</v>
      </c>
    </row>
    <row r="33" spans="1:13" ht="21.75" hidden="1" thickBot="1">
      <c r="B33" s="51" t="s">
        <v>55</v>
      </c>
      <c r="C33" s="52" t="s">
        <v>15</v>
      </c>
      <c r="D33" s="52" t="s">
        <v>16</v>
      </c>
      <c r="E33" s="52" t="s">
        <v>17</v>
      </c>
      <c r="F33" s="53" t="s">
        <v>71</v>
      </c>
      <c r="G33" s="52" t="s">
        <v>18</v>
      </c>
      <c r="H33" s="52" t="s">
        <v>19</v>
      </c>
      <c r="I33" s="52" t="s">
        <v>20</v>
      </c>
      <c r="J33" s="52" t="s">
        <v>21</v>
      </c>
      <c r="K33" s="52" t="s">
        <v>22</v>
      </c>
      <c r="L33" s="52" t="s">
        <v>23</v>
      </c>
      <c r="M33" s="52" t="s">
        <v>24</v>
      </c>
    </row>
    <row r="34" spans="1:13" ht="14.25" hidden="1" thickBot="1">
      <c r="A34">
        <v>1</v>
      </c>
      <c r="B34" s="51" t="str">
        <f>B3</f>
        <v>佐賀東高等学校</v>
      </c>
      <c r="C34" s="54">
        <f>MAX(C26:C27)</f>
        <v>169</v>
      </c>
      <c r="D34" s="55">
        <f>MAX(D26:D27)</f>
        <v>0</v>
      </c>
      <c r="E34" s="54">
        <f>MAX(E26:E27)</f>
        <v>100</v>
      </c>
      <c r="F34" s="56">
        <f>C34*D34*(185-E34)/100*12</f>
        <v>0</v>
      </c>
      <c r="G34" s="57">
        <f>G28</f>
        <v>318200</v>
      </c>
      <c r="H34" s="57">
        <f>H28</f>
        <v>98600</v>
      </c>
      <c r="I34" s="55">
        <f>MAX(I26:I27)</f>
        <v>0</v>
      </c>
      <c r="J34" s="57">
        <f>J28</f>
        <v>219600</v>
      </c>
      <c r="K34" s="55">
        <f>MAX(K26:K27)</f>
        <v>0</v>
      </c>
      <c r="L34" s="56">
        <f>H34*I34+J34*K34</f>
        <v>0</v>
      </c>
      <c r="M34" s="58">
        <f>ROUNDDOWN((F34+L34),0)</f>
        <v>0</v>
      </c>
    </row>
  </sheetData>
  <customSheetViews>
    <customSheetView guid="{150D273C-6074-4F25-9DA0-7DBA9B6573F8}"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topLeftCell="A3">
      <selection activeCell="J22" sqref="J22"/>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topLeftCell="A3">
      <selection activeCell="J22" sqref="J22"/>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J30" sqref="J30"/>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topLeftCell="A3">
      <selection activeCell="J22" sqref="J22"/>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topLeftCell="A3">
      <selection activeCell="J22" sqref="J22"/>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E52" sqref="E52"/>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45B7-9E4D-476B-8446-1F116CC55D8E}">
  <sheetPr codeName="Sheet7">
    <pageSetUpPr fitToPage="1"/>
  </sheetPr>
  <dimension ref="A1:M35"/>
  <sheetViews>
    <sheetView workbookViewId="0">
      <selection activeCell="B3" sqref="B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14" t="s">
        <v>143</v>
      </c>
      <c r="C3" s="14"/>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196</v>
      </c>
      <c r="D16" s="156">
        <f t="shared" ref="D16:D27" si="0">$E$6</f>
        <v>0</v>
      </c>
      <c r="E16" s="157">
        <v>100</v>
      </c>
      <c r="F16" s="156">
        <f>(C16*D16*(185-E16)/100)</f>
        <v>0</v>
      </c>
      <c r="G16" s="158">
        <f>H16+J16</f>
        <v>44000</v>
      </c>
      <c r="H16" s="161">
        <v>44000</v>
      </c>
      <c r="I16" s="159">
        <f t="shared" ref="I16:I27" si="1">$E$10</f>
        <v>0</v>
      </c>
      <c r="J16" s="160"/>
      <c r="K16" s="156">
        <f t="shared" ref="K16:K27" si="2">$G$10</f>
        <v>0</v>
      </c>
      <c r="L16" s="156">
        <f>H16*I16+J16*K16</f>
        <v>0</v>
      </c>
      <c r="M16" s="156">
        <f>ROUNDDOWN(F16+L16,0)</f>
        <v>0</v>
      </c>
    </row>
    <row r="17" spans="2:13">
      <c r="B17" s="19" t="s">
        <v>51</v>
      </c>
      <c r="C17" s="161">
        <v>196</v>
      </c>
      <c r="D17" s="156">
        <f t="shared" si="0"/>
        <v>0</v>
      </c>
      <c r="E17" s="157">
        <v>100</v>
      </c>
      <c r="F17" s="156">
        <f t="shared" ref="F17:F27" si="3">(C17*D17*(185-E17)/100)</f>
        <v>0</v>
      </c>
      <c r="G17" s="158">
        <f t="shared" ref="G17:G27" si="4">H17+J17</f>
        <v>31000</v>
      </c>
      <c r="H17" s="160">
        <v>31000</v>
      </c>
      <c r="I17" s="159">
        <f t="shared" si="1"/>
        <v>0</v>
      </c>
      <c r="J17" s="161"/>
      <c r="K17" s="156">
        <f t="shared" si="2"/>
        <v>0</v>
      </c>
      <c r="L17" s="156">
        <f t="shared" ref="L17:L27" si="5">H17*I17+J17*K17</f>
        <v>0</v>
      </c>
      <c r="M17" s="156">
        <f t="shared" ref="M17:M27" si="6">ROUNDDOWN(F17+L17,0)</f>
        <v>0</v>
      </c>
    </row>
    <row r="18" spans="2:13">
      <c r="B18" s="19" t="s">
        <v>52</v>
      </c>
      <c r="C18" s="161">
        <v>196</v>
      </c>
      <c r="D18" s="156">
        <f t="shared" si="0"/>
        <v>0</v>
      </c>
      <c r="E18" s="157">
        <v>100</v>
      </c>
      <c r="F18" s="156">
        <f t="shared" si="3"/>
        <v>0</v>
      </c>
      <c r="G18" s="158">
        <f t="shared" si="4"/>
        <v>37900</v>
      </c>
      <c r="H18" s="161">
        <v>37900</v>
      </c>
      <c r="I18" s="159">
        <f t="shared" si="1"/>
        <v>0</v>
      </c>
      <c r="J18" s="161"/>
      <c r="K18" s="156">
        <f t="shared" si="2"/>
        <v>0</v>
      </c>
      <c r="L18" s="156">
        <f t="shared" si="5"/>
        <v>0</v>
      </c>
      <c r="M18" s="156">
        <f t="shared" si="6"/>
        <v>0</v>
      </c>
    </row>
    <row r="19" spans="2:13">
      <c r="B19" s="19" t="s">
        <v>53</v>
      </c>
      <c r="C19" s="161">
        <v>196</v>
      </c>
      <c r="D19" s="156">
        <f t="shared" si="0"/>
        <v>0</v>
      </c>
      <c r="E19" s="157">
        <v>100</v>
      </c>
      <c r="F19" s="156">
        <f t="shared" si="3"/>
        <v>0</v>
      </c>
      <c r="G19" s="158">
        <f t="shared" si="4"/>
        <v>26800</v>
      </c>
      <c r="H19" s="161"/>
      <c r="I19" s="159">
        <f t="shared" si="1"/>
        <v>0</v>
      </c>
      <c r="J19" s="161">
        <v>26800</v>
      </c>
      <c r="K19" s="156">
        <f t="shared" si="2"/>
        <v>0</v>
      </c>
      <c r="L19" s="156">
        <f t="shared" si="5"/>
        <v>0</v>
      </c>
      <c r="M19" s="156">
        <f t="shared" si="6"/>
        <v>0</v>
      </c>
    </row>
    <row r="20" spans="2:13">
      <c r="B20" s="19" t="s">
        <v>54</v>
      </c>
      <c r="C20" s="161">
        <v>196</v>
      </c>
      <c r="D20" s="156">
        <f t="shared" si="0"/>
        <v>0</v>
      </c>
      <c r="E20" s="157">
        <v>100</v>
      </c>
      <c r="F20" s="156">
        <f t="shared" si="3"/>
        <v>0</v>
      </c>
      <c r="G20" s="158">
        <f t="shared" si="4"/>
        <v>20000</v>
      </c>
      <c r="H20" s="161"/>
      <c r="I20" s="159">
        <f t="shared" si="1"/>
        <v>0</v>
      </c>
      <c r="J20" s="161">
        <v>20000</v>
      </c>
      <c r="K20" s="156">
        <f t="shared" si="2"/>
        <v>0</v>
      </c>
      <c r="L20" s="156">
        <f t="shared" si="5"/>
        <v>0</v>
      </c>
      <c r="M20" s="156">
        <f t="shared" si="6"/>
        <v>0</v>
      </c>
    </row>
    <row r="21" spans="2:13">
      <c r="B21" s="19" t="s">
        <v>198</v>
      </c>
      <c r="C21" s="161">
        <v>196</v>
      </c>
      <c r="D21" s="156">
        <f t="shared" si="0"/>
        <v>0</v>
      </c>
      <c r="E21" s="157">
        <v>100</v>
      </c>
      <c r="F21" s="156">
        <f t="shared" si="3"/>
        <v>0</v>
      </c>
      <c r="G21" s="158">
        <f t="shared" si="4"/>
        <v>26300</v>
      </c>
      <c r="H21" s="161"/>
      <c r="I21" s="159">
        <f t="shared" si="1"/>
        <v>0</v>
      </c>
      <c r="J21" s="161">
        <v>26300</v>
      </c>
      <c r="K21" s="156">
        <f t="shared" si="2"/>
        <v>0</v>
      </c>
      <c r="L21" s="156">
        <f t="shared" si="5"/>
        <v>0</v>
      </c>
      <c r="M21" s="156">
        <f t="shared" si="6"/>
        <v>0</v>
      </c>
    </row>
    <row r="22" spans="2:13">
      <c r="B22" s="19" t="s">
        <v>221</v>
      </c>
      <c r="C22" s="161">
        <v>196</v>
      </c>
      <c r="D22" s="156">
        <f t="shared" si="0"/>
        <v>0</v>
      </c>
      <c r="E22" s="157">
        <v>100</v>
      </c>
      <c r="F22" s="156">
        <f t="shared" si="3"/>
        <v>0</v>
      </c>
      <c r="G22" s="158">
        <f t="shared" si="4"/>
        <v>34900</v>
      </c>
      <c r="H22" s="161"/>
      <c r="I22" s="159">
        <f t="shared" si="1"/>
        <v>0</v>
      </c>
      <c r="J22" s="161">
        <v>34900</v>
      </c>
      <c r="K22" s="156">
        <f t="shared" si="2"/>
        <v>0</v>
      </c>
      <c r="L22" s="156">
        <f t="shared" si="5"/>
        <v>0</v>
      </c>
      <c r="M22" s="156">
        <f t="shared" si="6"/>
        <v>0</v>
      </c>
    </row>
    <row r="23" spans="2:13">
      <c r="B23" s="19" t="s">
        <v>46</v>
      </c>
      <c r="C23" s="161">
        <v>196</v>
      </c>
      <c r="D23" s="156">
        <f t="shared" si="0"/>
        <v>0</v>
      </c>
      <c r="E23" s="157">
        <v>100</v>
      </c>
      <c r="F23" s="156">
        <f t="shared" si="3"/>
        <v>0</v>
      </c>
      <c r="G23" s="158">
        <f t="shared" si="4"/>
        <v>32600</v>
      </c>
      <c r="H23" s="161"/>
      <c r="I23" s="159">
        <f t="shared" si="1"/>
        <v>0</v>
      </c>
      <c r="J23" s="161">
        <v>32600</v>
      </c>
      <c r="K23" s="156">
        <f t="shared" si="2"/>
        <v>0</v>
      </c>
      <c r="L23" s="156">
        <f t="shared" si="5"/>
        <v>0</v>
      </c>
      <c r="M23" s="156">
        <f t="shared" si="6"/>
        <v>0</v>
      </c>
    </row>
    <row r="24" spans="2:13">
      <c r="B24" s="19" t="s">
        <v>47</v>
      </c>
      <c r="C24" s="161">
        <v>196</v>
      </c>
      <c r="D24" s="156">
        <f t="shared" si="0"/>
        <v>0</v>
      </c>
      <c r="E24" s="157">
        <v>100</v>
      </c>
      <c r="F24" s="156">
        <f t="shared" si="3"/>
        <v>0</v>
      </c>
      <c r="G24" s="158">
        <f t="shared" si="4"/>
        <v>22700</v>
      </c>
      <c r="H24" s="161"/>
      <c r="I24" s="159">
        <f t="shared" si="1"/>
        <v>0</v>
      </c>
      <c r="J24" s="161">
        <v>22700</v>
      </c>
      <c r="K24" s="156">
        <f t="shared" si="2"/>
        <v>0</v>
      </c>
      <c r="L24" s="156">
        <f t="shared" si="5"/>
        <v>0</v>
      </c>
      <c r="M24" s="156">
        <f t="shared" si="6"/>
        <v>0</v>
      </c>
    </row>
    <row r="25" spans="2:13">
      <c r="B25" s="19" t="s">
        <v>48</v>
      </c>
      <c r="C25" s="161">
        <v>196</v>
      </c>
      <c r="D25" s="156">
        <f t="shared" si="0"/>
        <v>0</v>
      </c>
      <c r="E25" s="157">
        <v>100</v>
      </c>
      <c r="F25" s="156">
        <f t="shared" si="3"/>
        <v>0</v>
      </c>
      <c r="G25" s="158">
        <f t="shared" si="4"/>
        <v>19700</v>
      </c>
      <c r="H25" s="160"/>
      <c r="I25" s="159">
        <f t="shared" si="1"/>
        <v>0</v>
      </c>
      <c r="J25" s="160">
        <v>19700</v>
      </c>
      <c r="K25" s="159">
        <f t="shared" si="2"/>
        <v>0</v>
      </c>
      <c r="L25" s="156">
        <f t="shared" si="5"/>
        <v>0</v>
      </c>
      <c r="M25" s="156">
        <f t="shared" si="6"/>
        <v>0</v>
      </c>
    </row>
    <row r="26" spans="2:13">
      <c r="B26" s="19" t="s">
        <v>49</v>
      </c>
      <c r="C26" s="161">
        <v>196</v>
      </c>
      <c r="D26" s="156">
        <f t="shared" si="0"/>
        <v>0</v>
      </c>
      <c r="E26" s="158">
        <v>100</v>
      </c>
      <c r="F26" s="156">
        <f t="shared" si="3"/>
        <v>0</v>
      </c>
      <c r="G26" s="158">
        <f t="shared" si="4"/>
        <v>19800</v>
      </c>
      <c r="H26" s="161"/>
      <c r="I26" s="156">
        <f t="shared" si="1"/>
        <v>0</v>
      </c>
      <c r="J26" s="161">
        <v>19800</v>
      </c>
      <c r="K26" s="156">
        <f t="shared" si="2"/>
        <v>0</v>
      </c>
      <c r="L26" s="156">
        <f t="shared" si="5"/>
        <v>0</v>
      </c>
      <c r="M26" s="156">
        <f t="shared" si="6"/>
        <v>0</v>
      </c>
    </row>
    <row r="27" spans="2:13" ht="14.25" thickBot="1">
      <c r="B27" s="19" t="s">
        <v>50</v>
      </c>
      <c r="C27" s="161">
        <v>196</v>
      </c>
      <c r="D27" s="156">
        <f t="shared" si="0"/>
        <v>0</v>
      </c>
      <c r="E27" s="157">
        <v>100</v>
      </c>
      <c r="F27" s="156">
        <f t="shared" si="3"/>
        <v>0</v>
      </c>
      <c r="G27" s="158">
        <f t="shared" si="4"/>
        <v>26400</v>
      </c>
      <c r="H27" s="161"/>
      <c r="I27" s="159">
        <f t="shared" si="1"/>
        <v>0</v>
      </c>
      <c r="J27" s="160">
        <v>26400</v>
      </c>
      <c r="K27" s="156">
        <f t="shared" si="2"/>
        <v>0</v>
      </c>
      <c r="L27" s="156">
        <f t="shared" si="5"/>
        <v>0</v>
      </c>
      <c r="M27" s="156">
        <f t="shared" si="6"/>
        <v>0</v>
      </c>
    </row>
    <row r="28" spans="2:13" ht="14.25" thickBot="1">
      <c r="B28" s="20" t="s">
        <v>38</v>
      </c>
      <c r="C28" s="168"/>
      <c r="D28" s="168"/>
      <c r="E28" s="169"/>
      <c r="F28" s="21"/>
      <c r="G28" s="4">
        <f>SUM(G16:G27)</f>
        <v>342100</v>
      </c>
      <c r="H28" s="4">
        <f>SUM(H16:H27)</f>
        <v>112900</v>
      </c>
      <c r="I28" s="4"/>
      <c r="J28" s="4">
        <f>SUM(J16:J27)</f>
        <v>229200</v>
      </c>
      <c r="K28" s="4"/>
      <c r="L28" s="4">
        <f>SUM(L16:L27)</f>
        <v>0</v>
      </c>
      <c r="M28" s="4">
        <f>SUM(M16:M27)</f>
        <v>0</v>
      </c>
    </row>
    <row r="29" spans="2:13" hidden="1">
      <c r="B29" s="24"/>
      <c r="C29" s="66">
        <f>MAX(C21:C27)</f>
        <v>196</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佐賀西高等学校</v>
      </c>
      <c r="C35" s="54">
        <f>MAX(C26:C27)</f>
        <v>196</v>
      </c>
      <c r="D35" s="55">
        <f>MAX(D26:D27)</f>
        <v>0</v>
      </c>
      <c r="E35" s="54">
        <f>MAX(E26:E27)</f>
        <v>100</v>
      </c>
      <c r="F35" s="56">
        <f>C35*D35*(185-E35)/100*12</f>
        <v>0</v>
      </c>
      <c r="G35" s="57">
        <f>G28</f>
        <v>342100</v>
      </c>
      <c r="H35" s="57">
        <f>H28</f>
        <v>112900</v>
      </c>
      <c r="I35" s="55">
        <f>MAX(I26:I27)</f>
        <v>0</v>
      </c>
      <c r="J35" s="57">
        <f>J28</f>
        <v>229200</v>
      </c>
      <c r="K35" s="55">
        <f>MAX(K26:K27)</f>
        <v>0</v>
      </c>
      <c r="L35" s="56">
        <f>H35*I35+J35*K35</f>
        <v>0</v>
      </c>
      <c r="M35" s="58">
        <f>ROUNDDOWN((F35+L35),0)</f>
        <v>0</v>
      </c>
    </row>
  </sheetData>
  <customSheetViews>
    <customSheetView guid="{150D273C-6074-4F25-9DA0-7DBA9B6573F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
      <headerFooter>
        <oddFooter>&amp;R明細書&amp;A</oddFooter>
      </headerFooter>
    </customSheetView>
    <customSheetView guid="{328CF63D-A8D6-441C-AA89-15604780E28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
      <headerFooter>
        <oddFooter>&amp;R明細書&amp;A</oddFooter>
      </headerFooter>
    </customSheetView>
    <customSheetView guid="{A64C4DBC-AF55-41A7-9752-2EEB3612F50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
      <headerFooter>
        <oddFooter>&amp;R明細書&amp;A</oddFooter>
      </headerFooter>
    </customSheetView>
    <customSheetView guid="{401EB87F-531E-4D54-9830-46FFB72E686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
      <headerFooter>
        <oddFooter>&amp;R明細書&amp;A</oddFooter>
      </headerFooter>
    </customSheetView>
    <customSheetView guid="{1A21C121-AFC4-4F19-A582-E1ACF1BCA87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5"/>
      <headerFooter>
        <oddFooter>&amp;R明細書&amp;A</oddFooter>
      </headerFooter>
    </customSheetView>
    <customSheetView guid="{ADE7F7C8-9DC9-4AB8-9236-EF4A163DB1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6"/>
      <headerFooter>
        <oddFooter>&amp;R明細書&amp;A</oddFooter>
      </headerFooter>
    </customSheetView>
    <customSheetView guid="{453934C8-A94C-48FC-85EF-DD68AA17D74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7"/>
      <headerFooter>
        <oddFooter>&amp;R明細書&amp;A</oddFooter>
      </headerFooter>
    </customSheetView>
    <customSheetView guid="{3395C38F-A60A-470B-BF59-C3DB10FA2A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8"/>
      <headerFooter>
        <oddFooter>&amp;R明細書&amp;A</oddFooter>
      </headerFooter>
    </customSheetView>
    <customSheetView guid="{B8F8EA25-8E7E-4F43-957E-DE317380EC8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9"/>
      <headerFooter>
        <oddFooter>&amp;R明細書&amp;A</oddFooter>
      </headerFooter>
    </customSheetView>
    <customSheetView guid="{D8AF4F65-09D2-44BF-BC50-EA4BB2D76D0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0"/>
      <headerFooter>
        <oddFooter>&amp;R明細書&amp;A</oddFooter>
      </headerFooter>
    </customSheetView>
    <customSheetView guid="{809C2A40-1FB5-4848-8DEC-E2816A27D6C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1"/>
      <headerFooter>
        <oddFooter>&amp;R明細書&amp;A</oddFooter>
      </headerFooter>
    </customSheetView>
    <customSheetView guid="{A6C4D700-0F50-48E8-93B1-E2F19E4AE25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2"/>
      <headerFooter>
        <oddFooter>&amp;R明細書&amp;A</oddFooter>
      </headerFooter>
    </customSheetView>
    <customSheetView guid="{485DAB13-2EFD-4434-8934-99C912360F1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3"/>
      <headerFooter>
        <oddFooter>&amp;R明細書&amp;A</oddFooter>
      </headerFooter>
    </customSheetView>
    <customSheetView guid="{86030F1C-C536-42D9-AAFD-885B3A8CC068}"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4"/>
      <headerFooter>
        <oddFooter>&amp;R明細書&amp;A</oddFooter>
      </headerFooter>
    </customSheetView>
    <customSheetView guid="{D2F403C0-5B07-49A5-8955-2F29742EF32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5"/>
      <headerFooter>
        <oddFooter>&amp;R明細書&amp;A</oddFooter>
      </headerFooter>
    </customSheetView>
    <customSheetView guid="{501C8704-4380-4439-98AA-DF1A6388F1C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6"/>
      <headerFooter>
        <oddFooter>&amp;R明細書&amp;A</oddFooter>
      </headerFooter>
    </customSheetView>
    <customSheetView guid="{6675A43E-7518-46D0-829E-3AEF964DE1DE}"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3"/>
      <headerFooter>
        <oddFooter>&amp;R明細書&amp;A</oddFooter>
      </headerFooter>
    </customSheetView>
    <customSheetView guid="{98D2D4C4-2ED4-4EBA-ACC6-C58987C1B46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4"/>
      <headerFooter>
        <oddFooter>&amp;R明細書&amp;A</oddFooter>
      </headerFooter>
    </customSheetView>
    <customSheetView guid="{A7A0DAE8-91FB-4E0C-848D-AA3CA8D0900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5"/>
      <headerFooter>
        <oddFooter>&amp;R明細書&amp;A</oddFooter>
      </headerFooter>
    </customSheetView>
    <customSheetView guid="{6077D57D-4308-4F78-83DD-61FE2356C7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6"/>
      <headerFooter>
        <oddFooter>&amp;R明細書&amp;A</oddFooter>
      </headerFooter>
    </customSheetView>
    <customSheetView guid="{69D45068-3C17-49E3-BC1D-FB171DB3E2F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7"/>
      <headerFooter>
        <oddFooter>&amp;R明細書&amp;A</oddFooter>
      </headerFooter>
    </customSheetView>
    <customSheetView guid="{FD2C3F51-9CEC-4221-98D9-0B975DB9C5F7}"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8"/>
      <headerFooter>
        <oddFooter>&amp;R明細書&amp;A</oddFooter>
      </headerFooter>
    </customSheetView>
    <customSheetView guid="{A04BEE0C-2B20-4F8B-86BD-27E60A28660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29"/>
      <headerFooter>
        <oddFooter>&amp;R明細書&amp;A</oddFooter>
      </headerFooter>
    </customSheetView>
    <customSheetView guid="{16434CAE-35ED-4012-A6E2-EF7D07CB5F4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0"/>
      <headerFooter>
        <oddFooter>&amp;R明細書&amp;A</oddFooter>
      </headerFooter>
    </customSheetView>
    <customSheetView guid="{ACB50A88-D5D9-4A69-B386-D643F791419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1"/>
      <headerFooter>
        <oddFooter>&amp;R明細書&amp;A</oddFooter>
      </headerFooter>
    </customSheetView>
    <customSheetView guid="{8086A2BC-CE83-4BB2-8455-D601131F9A6B}"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2"/>
      <headerFooter>
        <oddFooter>&amp;R明細書&amp;A</oddFooter>
      </headerFooter>
    </customSheetView>
    <customSheetView guid="{ED4B0371-D41F-44F7-B913-0618C1F5123F}" fitToPage="1" hiddenRows="1">
      <selection activeCell="J28" sqref="J28"/>
      <pageMargins left="0.70866141732283472" right="0.70866141732283472" top="0.74803149606299213" bottom="0.74803149606299213" header="0.31496062992125984" footer="0.31496062992125984"/>
      <pageSetup paperSize="9" scale="79" fitToHeight="0" orientation="landscape" r:id="rId33"/>
      <headerFooter>
        <oddFooter>&amp;R明細書&amp;A</oddFooter>
      </headerFooter>
    </customSheetView>
    <customSheetView guid="{46A6718E-C30C-4B05-8DBE-A7E0F3DF9FD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4"/>
      <headerFooter>
        <oddFooter>&amp;R明細書&amp;A</oddFooter>
      </headerFooter>
    </customSheetView>
    <customSheetView guid="{891BB0D4-85C2-4E2B-99AB-8BAB272074B2}"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5"/>
      <headerFooter>
        <oddFooter>&amp;R明細書&amp;A</oddFooter>
      </headerFooter>
    </customSheetView>
    <customSheetView guid="{B32CA1E7-7592-422C-AD63-C120B7F1E7A4}"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6"/>
      <headerFooter>
        <oddFooter>&amp;R明細書&amp;A</oddFooter>
      </headerFooter>
    </customSheetView>
    <customSheetView guid="{7A6FDEF1-B726-4545-B834-5E3AFA68FC51}"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7"/>
      <headerFooter>
        <oddFooter>&amp;R明細書&amp;A</oddFooter>
      </headerFooter>
    </customSheetView>
    <customSheetView guid="{2AEAA59D-6E56-4D76-B2A2-0ECC0A65E6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8"/>
      <headerFooter>
        <oddFooter>&amp;R明細書&amp;A</oddFooter>
      </headerFooter>
    </customSheetView>
    <customSheetView guid="{880BCC24-6B79-42A5-B85C-6FCF559575F0}"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39"/>
      <headerFooter>
        <oddFooter>&amp;R明細書&amp;A</oddFooter>
      </headerFooter>
    </customSheetView>
    <customSheetView guid="{7A3B8195-D7A4-4CF2-978A-46239957169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0"/>
      <headerFooter>
        <oddFooter>&amp;R明細書&amp;A</oddFooter>
      </headerFooter>
    </customSheetView>
    <customSheetView guid="{17D8509D-14AC-4E54-8540-73640C8C6AF5}"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1"/>
      <headerFooter>
        <oddFooter>&amp;R明細書&amp;A</oddFooter>
      </headerFooter>
    </customSheetView>
    <customSheetView guid="{E5F02E27-B62F-49CB-848F-FC6E5064E72D}"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2"/>
      <headerFooter>
        <oddFooter>&amp;R明細書&amp;A</oddFooter>
      </headerFooter>
    </customSheetView>
    <customSheetView guid="{9996723E-ED9B-48D0-AFE4-4DB478DD5F3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3"/>
      <headerFooter>
        <oddFooter>&amp;R明細書&amp;A</oddFooter>
      </headerFooter>
    </customSheetView>
    <customSheetView guid="{43B46A51-72F2-4877-A0CF-90094EF2B5EF}"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4"/>
      <headerFooter>
        <oddFooter>&amp;R明細書&amp;A</oddFooter>
      </headerFooter>
    </customSheetView>
    <customSheetView guid="{988449D5-C8F9-4973-B1CD-B93594F79FF9}"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9" fitToHeight="0" orientation="landscape" r:id="rId46"/>
      <headerFooter>
        <oddFooter>&amp;R明細書&amp;A</oddFooter>
      </headerFooter>
    </customSheetView>
  </customSheetViews>
  <mergeCells count="8">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283CD-45FF-4F05-A0FD-5E618F4CD091}">
  <sheetPr codeName="Sheet8">
    <pageSetUpPr fitToPage="1"/>
  </sheetPr>
  <dimension ref="A1:M35"/>
  <sheetViews>
    <sheetView workbookViewId="0">
      <selection activeCell="B3" sqref="B3:C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200" t="s">
        <v>224</v>
      </c>
      <c r="C3" s="201"/>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311</v>
      </c>
      <c r="D16" s="156">
        <f t="shared" ref="D16:D27" si="0">$E$6</f>
        <v>0</v>
      </c>
      <c r="E16" s="157">
        <v>100</v>
      </c>
      <c r="F16" s="156">
        <f>(C16*D16*(185-E16)/100)</f>
        <v>0</v>
      </c>
      <c r="G16" s="158">
        <f>H16+J16</f>
        <v>68200</v>
      </c>
      <c r="H16" s="161">
        <v>68200</v>
      </c>
      <c r="I16" s="159">
        <f>$E$10</f>
        <v>0</v>
      </c>
      <c r="J16" s="160"/>
      <c r="K16" s="156">
        <f t="shared" ref="K16:K27" si="1">$G$10</f>
        <v>0</v>
      </c>
      <c r="L16" s="156">
        <f>H16*I16+J16*K16</f>
        <v>0</v>
      </c>
      <c r="M16" s="156">
        <f>ROUNDDOWN(F16+L16,0)</f>
        <v>0</v>
      </c>
    </row>
    <row r="17" spans="2:13">
      <c r="B17" s="19" t="s">
        <v>51</v>
      </c>
      <c r="C17" s="161">
        <v>311</v>
      </c>
      <c r="D17" s="156">
        <f t="shared" si="0"/>
        <v>0</v>
      </c>
      <c r="E17" s="157">
        <v>100</v>
      </c>
      <c r="F17" s="156">
        <f t="shared" ref="F17:F27" si="2">(C17*D17*(185-E17)/100)</f>
        <v>0</v>
      </c>
      <c r="G17" s="158">
        <f t="shared" ref="G17:G27" si="3">H17+J17</f>
        <v>51900</v>
      </c>
      <c r="H17" s="160">
        <v>51900</v>
      </c>
      <c r="I17" s="159">
        <f t="shared" ref="I17:I27" si="4">$E$10</f>
        <v>0</v>
      </c>
      <c r="J17" s="161"/>
      <c r="K17" s="156">
        <f t="shared" si="1"/>
        <v>0</v>
      </c>
      <c r="L17" s="156">
        <f t="shared" ref="L17:L27" si="5">H17*I17+J17*K17</f>
        <v>0</v>
      </c>
      <c r="M17" s="156">
        <f t="shared" ref="M17:M27" si="6">ROUNDDOWN(F17+L17,0)</f>
        <v>0</v>
      </c>
    </row>
    <row r="18" spans="2:13">
      <c r="B18" s="19" t="s">
        <v>52</v>
      </c>
      <c r="C18" s="161">
        <v>311</v>
      </c>
      <c r="D18" s="156">
        <f t="shared" si="0"/>
        <v>0</v>
      </c>
      <c r="E18" s="157">
        <v>100</v>
      </c>
      <c r="F18" s="156">
        <f t="shared" si="2"/>
        <v>0</v>
      </c>
      <c r="G18" s="158">
        <f t="shared" si="3"/>
        <v>57400</v>
      </c>
      <c r="H18" s="161">
        <v>57400</v>
      </c>
      <c r="I18" s="159">
        <f t="shared" si="4"/>
        <v>0</v>
      </c>
      <c r="J18" s="161"/>
      <c r="K18" s="156">
        <f t="shared" si="1"/>
        <v>0</v>
      </c>
      <c r="L18" s="156">
        <f t="shared" si="5"/>
        <v>0</v>
      </c>
      <c r="M18" s="156">
        <f t="shared" si="6"/>
        <v>0</v>
      </c>
    </row>
    <row r="19" spans="2:13">
      <c r="B19" s="19" t="s">
        <v>53</v>
      </c>
      <c r="C19" s="161">
        <v>311</v>
      </c>
      <c r="D19" s="156">
        <f t="shared" si="0"/>
        <v>0</v>
      </c>
      <c r="E19" s="157">
        <v>100</v>
      </c>
      <c r="F19" s="156">
        <f t="shared" si="2"/>
        <v>0</v>
      </c>
      <c r="G19" s="158">
        <f t="shared" si="3"/>
        <v>40600</v>
      </c>
      <c r="H19" s="161"/>
      <c r="I19" s="159">
        <f t="shared" si="4"/>
        <v>0</v>
      </c>
      <c r="J19" s="161">
        <v>40600</v>
      </c>
      <c r="K19" s="156">
        <f t="shared" si="1"/>
        <v>0</v>
      </c>
      <c r="L19" s="156">
        <f t="shared" si="5"/>
        <v>0</v>
      </c>
      <c r="M19" s="156">
        <f t="shared" si="6"/>
        <v>0</v>
      </c>
    </row>
    <row r="20" spans="2:13">
      <c r="B20" s="19" t="s">
        <v>54</v>
      </c>
      <c r="C20" s="161">
        <v>311</v>
      </c>
      <c r="D20" s="156">
        <f t="shared" si="0"/>
        <v>0</v>
      </c>
      <c r="E20" s="157">
        <v>100</v>
      </c>
      <c r="F20" s="156">
        <f t="shared" si="2"/>
        <v>0</v>
      </c>
      <c r="G20" s="158">
        <f t="shared" si="3"/>
        <v>28300</v>
      </c>
      <c r="H20" s="161"/>
      <c r="I20" s="159">
        <f t="shared" si="4"/>
        <v>0</v>
      </c>
      <c r="J20" s="161">
        <v>28300</v>
      </c>
      <c r="K20" s="156">
        <f t="shared" si="1"/>
        <v>0</v>
      </c>
      <c r="L20" s="156">
        <f t="shared" si="5"/>
        <v>0</v>
      </c>
      <c r="M20" s="156">
        <f t="shared" si="6"/>
        <v>0</v>
      </c>
    </row>
    <row r="21" spans="2:13">
      <c r="B21" s="19" t="s">
        <v>198</v>
      </c>
      <c r="C21" s="161">
        <v>311</v>
      </c>
      <c r="D21" s="156">
        <f t="shared" si="0"/>
        <v>0</v>
      </c>
      <c r="E21" s="157">
        <v>100</v>
      </c>
      <c r="F21" s="156">
        <f t="shared" si="2"/>
        <v>0</v>
      </c>
      <c r="G21" s="158">
        <f t="shared" si="3"/>
        <v>39200</v>
      </c>
      <c r="H21" s="161"/>
      <c r="I21" s="159">
        <f t="shared" si="4"/>
        <v>0</v>
      </c>
      <c r="J21" s="161">
        <v>39200</v>
      </c>
      <c r="K21" s="156">
        <f t="shared" si="1"/>
        <v>0</v>
      </c>
      <c r="L21" s="156">
        <f t="shared" si="5"/>
        <v>0</v>
      </c>
      <c r="M21" s="156">
        <f t="shared" si="6"/>
        <v>0</v>
      </c>
    </row>
    <row r="22" spans="2:13">
      <c r="B22" s="19" t="s">
        <v>221</v>
      </c>
      <c r="C22" s="161">
        <v>311</v>
      </c>
      <c r="D22" s="156">
        <f t="shared" si="0"/>
        <v>0</v>
      </c>
      <c r="E22" s="157">
        <v>100</v>
      </c>
      <c r="F22" s="156">
        <f t="shared" si="2"/>
        <v>0</v>
      </c>
      <c r="G22" s="158">
        <f t="shared" si="3"/>
        <v>46900</v>
      </c>
      <c r="H22" s="161"/>
      <c r="I22" s="159">
        <f t="shared" si="4"/>
        <v>0</v>
      </c>
      <c r="J22" s="161">
        <v>46900</v>
      </c>
      <c r="K22" s="156">
        <f t="shared" si="1"/>
        <v>0</v>
      </c>
      <c r="L22" s="156">
        <f t="shared" si="5"/>
        <v>0</v>
      </c>
      <c r="M22" s="156">
        <f t="shared" si="6"/>
        <v>0</v>
      </c>
    </row>
    <row r="23" spans="2:13">
      <c r="B23" s="19" t="s">
        <v>46</v>
      </c>
      <c r="C23" s="161">
        <v>311</v>
      </c>
      <c r="D23" s="156">
        <f t="shared" si="0"/>
        <v>0</v>
      </c>
      <c r="E23" s="157">
        <v>100</v>
      </c>
      <c r="F23" s="156">
        <f t="shared" si="2"/>
        <v>0</v>
      </c>
      <c r="G23" s="158">
        <f t="shared" si="3"/>
        <v>41700</v>
      </c>
      <c r="H23" s="161"/>
      <c r="I23" s="159">
        <f t="shared" si="4"/>
        <v>0</v>
      </c>
      <c r="J23" s="161">
        <v>41700</v>
      </c>
      <c r="K23" s="156">
        <f t="shared" si="1"/>
        <v>0</v>
      </c>
      <c r="L23" s="156">
        <f t="shared" si="5"/>
        <v>0</v>
      </c>
      <c r="M23" s="156">
        <f t="shared" si="6"/>
        <v>0</v>
      </c>
    </row>
    <row r="24" spans="2:13">
      <c r="B24" s="19" t="s">
        <v>47</v>
      </c>
      <c r="C24" s="161">
        <v>311</v>
      </c>
      <c r="D24" s="156">
        <f t="shared" si="0"/>
        <v>0</v>
      </c>
      <c r="E24" s="157">
        <v>100</v>
      </c>
      <c r="F24" s="156">
        <f t="shared" si="2"/>
        <v>0</v>
      </c>
      <c r="G24" s="158">
        <f t="shared" si="3"/>
        <v>29000</v>
      </c>
      <c r="H24" s="161"/>
      <c r="I24" s="159">
        <f t="shared" si="4"/>
        <v>0</v>
      </c>
      <c r="J24" s="161">
        <v>29000</v>
      </c>
      <c r="K24" s="156">
        <f t="shared" si="1"/>
        <v>0</v>
      </c>
      <c r="L24" s="156">
        <f t="shared" si="5"/>
        <v>0</v>
      </c>
      <c r="M24" s="156">
        <f t="shared" si="6"/>
        <v>0</v>
      </c>
    </row>
    <row r="25" spans="2:13">
      <c r="B25" s="19" t="s">
        <v>48</v>
      </c>
      <c r="C25" s="161">
        <v>311</v>
      </c>
      <c r="D25" s="156">
        <f t="shared" si="0"/>
        <v>0</v>
      </c>
      <c r="E25" s="157">
        <v>100</v>
      </c>
      <c r="F25" s="156">
        <f t="shared" si="2"/>
        <v>0</v>
      </c>
      <c r="G25" s="158">
        <f t="shared" si="3"/>
        <v>24600</v>
      </c>
      <c r="H25" s="160"/>
      <c r="I25" s="159">
        <f t="shared" si="4"/>
        <v>0</v>
      </c>
      <c r="J25" s="160">
        <v>24600</v>
      </c>
      <c r="K25" s="159">
        <f t="shared" si="1"/>
        <v>0</v>
      </c>
      <c r="L25" s="156">
        <f t="shared" si="5"/>
        <v>0</v>
      </c>
      <c r="M25" s="156">
        <f t="shared" si="6"/>
        <v>0</v>
      </c>
    </row>
    <row r="26" spans="2:13">
      <c r="B26" s="19" t="s">
        <v>49</v>
      </c>
      <c r="C26" s="161">
        <v>311</v>
      </c>
      <c r="D26" s="156">
        <f t="shared" si="0"/>
        <v>0</v>
      </c>
      <c r="E26" s="158">
        <v>100</v>
      </c>
      <c r="F26" s="156">
        <f t="shared" si="2"/>
        <v>0</v>
      </c>
      <c r="G26" s="158">
        <f t="shared" si="3"/>
        <v>25900</v>
      </c>
      <c r="H26" s="161"/>
      <c r="I26" s="156">
        <f t="shared" si="4"/>
        <v>0</v>
      </c>
      <c r="J26" s="161">
        <v>25900</v>
      </c>
      <c r="K26" s="156">
        <f t="shared" si="1"/>
        <v>0</v>
      </c>
      <c r="L26" s="156">
        <f t="shared" si="5"/>
        <v>0</v>
      </c>
      <c r="M26" s="156">
        <f t="shared" si="6"/>
        <v>0</v>
      </c>
    </row>
    <row r="27" spans="2:13" ht="14.25" thickBot="1">
      <c r="B27" s="19" t="s">
        <v>50</v>
      </c>
      <c r="C27" s="161">
        <v>311</v>
      </c>
      <c r="D27" s="156">
        <f t="shared" si="0"/>
        <v>0</v>
      </c>
      <c r="E27" s="157">
        <v>100</v>
      </c>
      <c r="F27" s="156">
        <f t="shared" si="2"/>
        <v>0</v>
      </c>
      <c r="G27" s="158">
        <f t="shared" si="3"/>
        <v>36700</v>
      </c>
      <c r="H27" s="161"/>
      <c r="I27" s="159">
        <f t="shared" si="4"/>
        <v>0</v>
      </c>
      <c r="J27" s="160">
        <v>36700</v>
      </c>
      <c r="K27" s="156">
        <f t="shared" si="1"/>
        <v>0</v>
      </c>
      <c r="L27" s="156">
        <f t="shared" si="5"/>
        <v>0</v>
      </c>
      <c r="M27" s="156">
        <f t="shared" si="6"/>
        <v>0</v>
      </c>
    </row>
    <row r="28" spans="2:13" ht="14.25" thickBot="1">
      <c r="B28" s="20" t="s">
        <v>38</v>
      </c>
      <c r="C28" s="168"/>
      <c r="D28" s="168"/>
      <c r="E28" s="169"/>
      <c r="F28" s="21"/>
      <c r="G28" s="4">
        <f>SUM(G16:G27)</f>
        <v>490400</v>
      </c>
      <c r="H28" s="4">
        <f>SUM(H16:H27)</f>
        <v>177500</v>
      </c>
      <c r="I28" s="4"/>
      <c r="J28" s="4">
        <f>SUM(J16:J27)</f>
        <v>312900</v>
      </c>
      <c r="K28" s="4"/>
      <c r="L28" s="4">
        <f>SUM(L16:L27)</f>
        <v>0</v>
      </c>
      <c r="M28" s="4">
        <f>SUM(M16:M27)</f>
        <v>0</v>
      </c>
    </row>
    <row r="29" spans="2:13" hidden="1">
      <c r="B29" s="24"/>
      <c r="C29" s="66">
        <f>MAX(C21:C27)</f>
        <v>311</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佐賀北高等学校・彩志学舎中学校</v>
      </c>
      <c r="C35" s="54">
        <f>MAX(C26:C27)</f>
        <v>311</v>
      </c>
      <c r="D35" s="55">
        <f>MAX(D26:D27)</f>
        <v>0</v>
      </c>
      <c r="E35" s="54">
        <f>MAX(E26:E27)</f>
        <v>100</v>
      </c>
      <c r="F35" s="56">
        <f>C35*D35*(185-E35)/100*12</f>
        <v>0</v>
      </c>
      <c r="G35" s="57">
        <f>G28</f>
        <v>490400</v>
      </c>
      <c r="H35" s="57">
        <f>H28</f>
        <v>177500</v>
      </c>
      <c r="I35" s="55">
        <f>MAX(I26:I27)</f>
        <v>0</v>
      </c>
      <c r="J35" s="57">
        <f>J28</f>
        <v>312900</v>
      </c>
      <c r="K35" s="55">
        <f>MAX(K26:K27)</f>
        <v>0</v>
      </c>
      <c r="L35" s="56">
        <f>H35*I35+J35*K35</f>
        <v>0</v>
      </c>
      <c r="M35" s="58">
        <f>ROUNDDOWN((F35+L35),0)</f>
        <v>0</v>
      </c>
    </row>
  </sheetData>
  <customSheetViews>
    <customSheetView guid="{150D273C-6074-4F25-9DA0-7DBA9B6573F8}"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I36" sqref="I36"/>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J39" sqref="J39"/>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9">
    <mergeCell ref="B3:C3"/>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8FE4-1807-45BC-B930-529FBA6BA35F}">
  <sheetPr codeName="Sheet9">
    <pageSetUpPr fitToPage="1"/>
  </sheetPr>
  <dimension ref="A1:M35"/>
  <sheetViews>
    <sheetView workbookViewId="0">
      <selection activeCell="B3" sqref="B3:C3"/>
    </sheetView>
  </sheetViews>
  <sheetFormatPr defaultColWidth="9" defaultRowHeight="13.5"/>
  <cols>
    <col min="1" max="1" width="4.25" customWidth="1"/>
    <col min="2" max="2" width="13.25" customWidth="1"/>
    <col min="3" max="12" width="13.75" customWidth="1"/>
    <col min="13" max="13" width="15.25" bestFit="1" customWidth="1"/>
    <col min="14" max="14" width="8.75" customWidth="1"/>
  </cols>
  <sheetData>
    <row r="1" spans="2:13">
      <c r="M1" s="24"/>
    </row>
    <row r="3" spans="2:13" ht="14.25">
      <c r="B3" s="202" t="s">
        <v>102</v>
      </c>
      <c r="C3" s="202"/>
      <c r="D3" s="144"/>
      <c r="E3" s="146"/>
    </row>
    <row r="5" spans="2:13">
      <c r="B5" s="166" t="s">
        <v>1</v>
      </c>
      <c r="C5" s="166"/>
      <c r="D5" s="166"/>
      <c r="E5" s="166" t="s">
        <v>40</v>
      </c>
      <c r="F5" s="166"/>
      <c r="H5" s="60"/>
      <c r="I5" t="s">
        <v>73</v>
      </c>
    </row>
    <row r="6" spans="2:13" ht="17.25">
      <c r="B6" s="166"/>
      <c r="C6" s="166"/>
      <c r="D6" s="166"/>
      <c r="E6" s="153"/>
      <c r="F6" s="7" t="s">
        <v>2</v>
      </c>
    </row>
    <row r="8" spans="2:13">
      <c r="B8" s="166" t="s">
        <v>3</v>
      </c>
      <c r="C8" s="166"/>
      <c r="D8" s="166"/>
      <c r="E8" s="170" t="s">
        <v>40</v>
      </c>
      <c r="F8" s="171"/>
      <c r="G8" s="171"/>
      <c r="H8" s="172"/>
    </row>
    <row r="9" spans="2:13" ht="14.25" thickBot="1">
      <c r="B9" s="166"/>
      <c r="C9" s="166"/>
      <c r="D9" s="166"/>
      <c r="E9" s="173" t="s">
        <v>4</v>
      </c>
      <c r="F9" s="174"/>
      <c r="G9" s="173" t="s">
        <v>5</v>
      </c>
      <c r="H9" s="174"/>
    </row>
    <row r="10" spans="2:13" ht="18" thickTop="1">
      <c r="B10" s="166"/>
      <c r="C10" s="166"/>
      <c r="D10" s="166"/>
      <c r="E10" s="153"/>
      <c r="F10" s="26" t="s">
        <v>7</v>
      </c>
      <c r="G10" s="153"/>
      <c r="H10" s="48" t="s">
        <v>7</v>
      </c>
    </row>
    <row r="13" spans="2:13" ht="30.75" customHeight="1">
      <c r="B13" s="167" t="s">
        <v>27</v>
      </c>
      <c r="C13" s="8" t="s">
        <v>140</v>
      </c>
      <c r="D13" s="8" t="s">
        <v>9</v>
      </c>
      <c r="E13" s="25" t="s">
        <v>10</v>
      </c>
      <c r="F13" s="15" t="s">
        <v>28</v>
      </c>
      <c r="G13" s="15" t="s">
        <v>141</v>
      </c>
      <c r="H13" s="25" t="s">
        <v>30</v>
      </c>
      <c r="I13" s="25" t="s">
        <v>31</v>
      </c>
      <c r="J13" s="25" t="s">
        <v>32</v>
      </c>
      <c r="K13" s="25" t="s">
        <v>33</v>
      </c>
      <c r="L13" s="25" t="s">
        <v>34</v>
      </c>
      <c r="M13" s="16" t="s">
        <v>35</v>
      </c>
    </row>
    <row r="14" spans="2:13" ht="16.5" customHeight="1">
      <c r="B14" s="167"/>
      <c r="C14" s="8" t="s">
        <v>11</v>
      </c>
      <c r="D14" s="8" t="s">
        <v>12</v>
      </c>
      <c r="E14" s="25" t="s">
        <v>13</v>
      </c>
      <c r="F14" s="25" t="s">
        <v>0</v>
      </c>
      <c r="G14" s="25" t="s">
        <v>14</v>
      </c>
      <c r="H14" s="25" t="s">
        <v>14</v>
      </c>
      <c r="I14" s="25" t="s">
        <v>6</v>
      </c>
      <c r="J14" s="25" t="s">
        <v>14</v>
      </c>
      <c r="K14" s="25" t="s">
        <v>6</v>
      </c>
      <c r="L14" s="25" t="s">
        <v>0</v>
      </c>
      <c r="M14" s="9" t="s">
        <v>0</v>
      </c>
    </row>
    <row r="15" spans="2:13" ht="18.75" customHeight="1" thickBot="1">
      <c r="B15" s="10" t="s">
        <v>36</v>
      </c>
      <c r="C15" s="10" t="s">
        <v>15</v>
      </c>
      <c r="D15" s="10" t="s">
        <v>16</v>
      </c>
      <c r="E15" s="10" t="s">
        <v>17</v>
      </c>
      <c r="F15" s="17" t="s">
        <v>37</v>
      </c>
      <c r="G15" s="10" t="s">
        <v>18</v>
      </c>
      <c r="H15" s="10" t="s">
        <v>19</v>
      </c>
      <c r="I15" s="10" t="s">
        <v>20</v>
      </c>
      <c r="J15" s="10" t="s">
        <v>21</v>
      </c>
      <c r="K15" s="10" t="s">
        <v>22</v>
      </c>
      <c r="L15" s="10" t="s">
        <v>23</v>
      </c>
      <c r="M15" s="17" t="s">
        <v>72</v>
      </c>
    </row>
    <row r="16" spans="2:13" ht="14.25" thickTop="1">
      <c r="B16" s="19" t="s">
        <v>220</v>
      </c>
      <c r="C16" s="161">
        <v>271</v>
      </c>
      <c r="D16" s="156">
        <f t="shared" ref="D16:D27" si="0">$E$6</f>
        <v>0</v>
      </c>
      <c r="E16" s="157">
        <v>100</v>
      </c>
      <c r="F16" s="156">
        <f>(C16*D16*(185-E16)/100)</f>
        <v>0</v>
      </c>
      <c r="G16" s="158">
        <f>H16+J16</f>
        <v>61100</v>
      </c>
      <c r="H16" s="161">
        <v>61100</v>
      </c>
      <c r="I16" s="159">
        <f t="shared" ref="I16:I27" si="1">$E$10</f>
        <v>0</v>
      </c>
      <c r="J16" s="160"/>
      <c r="K16" s="156">
        <f t="shared" ref="K16:K27" si="2">$G$10</f>
        <v>0</v>
      </c>
      <c r="L16" s="156">
        <f>H16*I16+J16*K16</f>
        <v>0</v>
      </c>
      <c r="M16" s="156">
        <f>ROUNDDOWN(F16+L16,0)</f>
        <v>0</v>
      </c>
    </row>
    <row r="17" spans="2:13">
      <c r="B17" s="19" t="s">
        <v>51</v>
      </c>
      <c r="C17" s="161">
        <v>271</v>
      </c>
      <c r="D17" s="156">
        <f t="shared" si="0"/>
        <v>0</v>
      </c>
      <c r="E17" s="157">
        <v>100</v>
      </c>
      <c r="F17" s="156">
        <f t="shared" ref="F17:F27" si="3">(C17*D17*(185-E17)/100)</f>
        <v>0</v>
      </c>
      <c r="G17" s="158">
        <f t="shared" ref="G17:G27" si="4">H17+J17</f>
        <v>42600</v>
      </c>
      <c r="H17" s="160">
        <v>42600</v>
      </c>
      <c r="I17" s="159">
        <f t="shared" si="1"/>
        <v>0</v>
      </c>
      <c r="J17" s="161"/>
      <c r="K17" s="156">
        <f t="shared" si="2"/>
        <v>0</v>
      </c>
      <c r="L17" s="156">
        <f t="shared" ref="L17:L27" si="5">H17*I17+J17*K17</f>
        <v>0</v>
      </c>
      <c r="M17" s="156">
        <f t="shared" ref="M17:M27" si="6">ROUNDDOWN(F17+L17,0)</f>
        <v>0</v>
      </c>
    </row>
    <row r="18" spans="2:13">
      <c r="B18" s="19" t="s">
        <v>52</v>
      </c>
      <c r="C18" s="161">
        <v>271</v>
      </c>
      <c r="D18" s="156">
        <f t="shared" si="0"/>
        <v>0</v>
      </c>
      <c r="E18" s="157">
        <v>100</v>
      </c>
      <c r="F18" s="156">
        <f t="shared" si="3"/>
        <v>0</v>
      </c>
      <c r="G18" s="158">
        <f t="shared" si="4"/>
        <v>52700</v>
      </c>
      <c r="H18" s="161">
        <v>52700</v>
      </c>
      <c r="I18" s="159">
        <f t="shared" si="1"/>
        <v>0</v>
      </c>
      <c r="J18" s="161"/>
      <c r="K18" s="156">
        <f t="shared" si="2"/>
        <v>0</v>
      </c>
      <c r="L18" s="156">
        <f t="shared" si="5"/>
        <v>0</v>
      </c>
      <c r="M18" s="156">
        <f t="shared" si="6"/>
        <v>0</v>
      </c>
    </row>
    <row r="19" spans="2:13">
      <c r="B19" s="19" t="s">
        <v>53</v>
      </c>
      <c r="C19" s="161">
        <v>271</v>
      </c>
      <c r="D19" s="156">
        <f t="shared" si="0"/>
        <v>0</v>
      </c>
      <c r="E19" s="157">
        <v>100</v>
      </c>
      <c r="F19" s="156">
        <f t="shared" si="3"/>
        <v>0</v>
      </c>
      <c r="G19" s="158">
        <f t="shared" si="4"/>
        <v>38200</v>
      </c>
      <c r="H19" s="161"/>
      <c r="I19" s="159">
        <f t="shared" si="1"/>
        <v>0</v>
      </c>
      <c r="J19" s="161">
        <v>38200</v>
      </c>
      <c r="K19" s="156">
        <f t="shared" si="2"/>
        <v>0</v>
      </c>
      <c r="L19" s="156">
        <f t="shared" si="5"/>
        <v>0</v>
      </c>
      <c r="M19" s="156">
        <f t="shared" si="6"/>
        <v>0</v>
      </c>
    </row>
    <row r="20" spans="2:13">
      <c r="B20" s="19" t="s">
        <v>54</v>
      </c>
      <c r="C20" s="161">
        <v>271</v>
      </c>
      <c r="D20" s="156">
        <f t="shared" si="0"/>
        <v>0</v>
      </c>
      <c r="E20" s="157">
        <v>100</v>
      </c>
      <c r="F20" s="156">
        <f t="shared" si="3"/>
        <v>0</v>
      </c>
      <c r="G20" s="158">
        <f t="shared" si="4"/>
        <v>27700</v>
      </c>
      <c r="H20" s="161"/>
      <c r="I20" s="159">
        <f t="shared" si="1"/>
        <v>0</v>
      </c>
      <c r="J20" s="161">
        <v>27700</v>
      </c>
      <c r="K20" s="156">
        <f t="shared" si="2"/>
        <v>0</v>
      </c>
      <c r="L20" s="156">
        <f t="shared" si="5"/>
        <v>0</v>
      </c>
      <c r="M20" s="156">
        <f t="shared" si="6"/>
        <v>0</v>
      </c>
    </row>
    <row r="21" spans="2:13">
      <c r="B21" s="19" t="s">
        <v>198</v>
      </c>
      <c r="C21" s="161">
        <v>271</v>
      </c>
      <c r="D21" s="156">
        <f t="shared" si="0"/>
        <v>0</v>
      </c>
      <c r="E21" s="157">
        <v>100</v>
      </c>
      <c r="F21" s="156">
        <f t="shared" si="3"/>
        <v>0</v>
      </c>
      <c r="G21" s="158">
        <f t="shared" si="4"/>
        <v>36700</v>
      </c>
      <c r="H21" s="161"/>
      <c r="I21" s="159">
        <f t="shared" si="1"/>
        <v>0</v>
      </c>
      <c r="J21" s="161">
        <v>36700</v>
      </c>
      <c r="K21" s="156">
        <f t="shared" si="2"/>
        <v>0</v>
      </c>
      <c r="L21" s="156">
        <f t="shared" si="5"/>
        <v>0</v>
      </c>
      <c r="M21" s="156">
        <f t="shared" si="6"/>
        <v>0</v>
      </c>
    </row>
    <row r="22" spans="2:13">
      <c r="B22" s="19" t="s">
        <v>221</v>
      </c>
      <c r="C22" s="161">
        <v>271</v>
      </c>
      <c r="D22" s="156">
        <f t="shared" si="0"/>
        <v>0</v>
      </c>
      <c r="E22" s="157">
        <v>100</v>
      </c>
      <c r="F22" s="156">
        <f t="shared" si="3"/>
        <v>0</v>
      </c>
      <c r="G22" s="158">
        <f t="shared" si="4"/>
        <v>42800</v>
      </c>
      <c r="H22" s="161"/>
      <c r="I22" s="159">
        <f t="shared" si="1"/>
        <v>0</v>
      </c>
      <c r="J22" s="161">
        <v>42800</v>
      </c>
      <c r="K22" s="156">
        <f t="shared" si="2"/>
        <v>0</v>
      </c>
      <c r="L22" s="156">
        <f t="shared" si="5"/>
        <v>0</v>
      </c>
      <c r="M22" s="156">
        <f t="shared" si="6"/>
        <v>0</v>
      </c>
    </row>
    <row r="23" spans="2:13">
      <c r="B23" s="19" t="s">
        <v>46</v>
      </c>
      <c r="C23" s="161">
        <v>271</v>
      </c>
      <c r="D23" s="156">
        <f t="shared" si="0"/>
        <v>0</v>
      </c>
      <c r="E23" s="157">
        <v>100</v>
      </c>
      <c r="F23" s="156">
        <f t="shared" si="3"/>
        <v>0</v>
      </c>
      <c r="G23" s="158">
        <f t="shared" si="4"/>
        <v>39800</v>
      </c>
      <c r="H23" s="161"/>
      <c r="I23" s="159">
        <f t="shared" si="1"/>
        <v>0</v>
      </c>
      <c r="J23" s="161">
        <v>39800</v>
      </c>
      <c r="K23" s="156">
        <f t="shared" si="2"/>
        <v>0</v>
      </c>
      <c r="L23" s="156">
        <f t="shared" si="5"/>
        <v>0</v>
      </c>
      <c r="M23" s="156">
        <f t="shared" si="6"/>
        <v>0</v>
      </c>
    </row>
    <row r="24" spans="2:13">
      <c r="B24" s="19" t="s">
        <v>47</v>
      </c>
      <c r="C24" s="161">
        <v>271</v>
      </c>
      <c r="D24" s="156">
        <f t="shared" si="0"/>
        <v>0</v>
      </c>
      <c r="E24" s="157">
        <v>100</v>
      </c>
      <c r="F24" s="156">
        <f t="shared" si="3"/>
        <v>0</v>
      </c>
      <c r="G24" s="158">
        <f t="shared" si="4"/>
        <v>30200</v>
      </c>
      <c r="H24" s="161"/>
      <c r="I24" s="159">
        <f t="shared" si="1"/>
        <v>0</v>
      </c>
      <c r="J24" s="161">
        <v>30200</v>
      </c>
      <c r="K24" s="156">
        <f t="shared" si="2"/>
        <v>0</v>
      </c>
      <c r="L24" s="156">
        <f t="shared" si="5"/>
        <v>0</v>
      </c>
      <c r="M24" s="156">
        <f t="shared" si="6"/>
        <v>0</v>
      </c>
    </row>
    <row r="25" spans="2:13">
      <c r="B25" s="19" t="s">
        <v>48</v>
      </c>
      <c r="C25" s="161">
        <v>271</v>
      </c>
      <c r="D25" s="156">
        <f t="shared" si="0"/>
        <v>0</v>
      </c>
      <c r="E25" s="157">
        <v>100</v>
      </c>
      <c r="F25" s="156">
        <f t="shared" si="3"/>
        <v>0</v>
      </c>
      <c r="G25" s="158">
        <f t="shared" si="4"/>
        <v>26600</v>
      </c>
      <c r="H25" s="160"/>
      <c r="I25" s="159">
        <f t="shared" si="1"/>
        <v>0</v>
      </c>
      <c r="J25" s="160">
        <v>26600</v>
      </c>
      <c r="K25" s="159">
        <f t="shared" si="2"/>
        <v>0</v>
      </c>
      <c r="L25" s="156">
        <f t="shared" si="5"/>
        <v>0</v>
      </c>
      <c r="M25" s="156">
        <f t="shared" si="6"/>
        <v>0</v>
      </c>
    </row>
    <row r="26" spans="2:13">
      <c r="B26" s="19" t="s">
        <v>49</v>
      </c>
      <c r="C26" s="161">
        <v>271</v>
      </c>
      <c r="D26" s="156">
        <f t="shared" si="0"/>
        <v>0</v>
      </c>
      <c r="E26" s="158">
        <v>100</v>
      </c>
      <c r="F26" s="156">
        <f t="shared" si="3"/>
        <v>0</v>
      </c>
      <c r="G26" s="158">
        <f t="shared" si="4"/>
        <v>27100</v>
      </c>
      <c r="H26" s="161"/>
      <c r="I26" s="156">
        <f t="shared" si="1"/>
        <v>0</v>
      </c>
      <c r="J26" s="161">
        <v>27100</v>
      </c>
      <c r="K26" s="156">
        <f t="shared" si="2"/>
        <v>0</v>
      </c>
      <c r="L26" s="156">
        <f t="shared" si="5"/>
        <v>0</v>
      </c>
      <c r="M26" s="156">
        <f t="shared" si="6"/>
        <v>0</v>
      </c>
    </row>
    <row r="27" spans="2:13" ht="14.25" thickBot="1">
      <c r="B27" s="19" t="s">
        <v>50</v>
      </c>
      <c r="C27" s="161">
        <v>271</v>
      </c>
      <c r="D27" s="156">
        <f t="shared" si="0"/>
        <v>0</v>
      </c>
      <c r="E27" s="157">
        <v>100</v>
      </c>
      <c r="F27" s="156">
        <f t="shared" si="3"/>
        <v>0</v>
      </c>
      <c r="G27" s="158">
        <f t="shared" si="4"/>
        <v>38000</v>
      </c>
      <c r="H27" s="161"/>
      <c r="I27" s="159">
        <f t="shared" si="1"/>
        <v>0</v>
      </c>
      <c r="J27" s="160">
        <v>38000</v>
      </c>
      <c r="K27" s="156">
        <f t="shared" si="2"/>
        <v>0</v>
      </c>
      <c r="L27" s="156">
        <f t="shared" si="5"/>
        <v>0</v>
      </c>
      <c r="M27" s="156">
        <f t="shared" si="6"/>
        <v>0</v>
      </c>
    </row>
    <row r="28" spans="2:13" ht="14.25" thickBot="1">
      <c r="B28" s="20" t="s">
        <v>38</v>
      </c>
      <c r="C28" s="168"/>
      <c r="D28" s="168"/>
      <c r="E28" s="169"/>
      <c r="F28" s="21"/>
      <c r="G28" s="4">
        <f>SUM(G16:G27)</f>
        <v>463500</v>
      </c>
      <c r="H28" s="4">
        <f>SUM(H16:H27)</f>
        <v>156400</v>
      </c>
      <c r="I28" s="4"/>
      <c r="J28" s="4">
        <f>SUM(J16:J27)</f>
        <v>307100</v>
      </c>
      <c r="K28" s="4"/>
      <c r="L28" s="4">
        <f>SUM(L16:L27)</f>
        <v>0</v>
      </c>
      <c r="M28" s="4">
        <f>SUM(M16:M27)</f>
        <v>0</v>
      </c>
    </row>
    <row r="29" spans="2:13" hidden="1">
      <c r="B29" s="24"/>
      <c r="C29" s="66">
        <f>MAX(C21:C27)</f>
        <v>271</v>
      </c>
      <c r="D29" s="64"/>
      <c r="E29" s="64"/>
      <c r="F29" s="65"/>
      <c r="G29" s="3"/>
      <c r="H29" s="3"/>
      <c r="I29" s="3"/>
      <c r="J29" s="3"/>
      <c r="K29" s="3"/>
      <c r="L29" s="65"/>
      <c r="M29" s="65"/>
    </row>
    <row r="31" spans="2:13">
      <c r="B31" s="22" t="s">
        <v>25</v>
      </c>
    </row>
    <row r="32" spans="2:13">
      <c r="B32" s="23" t="s">
        <v>26</v>
      </c>
    </row>
    <row r="34" spans="1:13" ht="21.75" hidden="1" thickBot="1">
      <c r="B34" s="51" t="s">
        <v>55</v>
      </c>
      <c r="C34" s="52" t="s">
        <v>15</v>
      </c>
      <c r="D34" s="52" t="s">
        <v>16</v>
      </c>
      <c r="E34" s="52" t="s">
        <v>17</v>
      </c>
      <c r="F34" s="53" t="s">
        <v>71</v>
      </c>
      <c r="G34" s="52" t="s">
        <v>18</v>
      </c>
      <c r="H34" s="52" t="s">
        <v>19</v>
      </c>
      <c r="I34" s="52" t="s">
        <v>20</v>
      </c>
      <c r="J34" s="52" t="s">
        <v>21</v>
      </c>
      <c r="K34" s="52" t="s">
        <v>22</v>
      </c>
      <c r="L34" s="52" t="s">
        <v>23</v>
      </c>
      <c r="M34" s="52" t="s">
        <v>24</v>
      </c>
    </row>
    <row r="35" spans="1:13" ht="14.25" hidden="1" thickBot="1">
      <c r="A35">
        <v>1</v>
      </c>
      <c r="B35" s="51" t="str">
        <f>B3</f>
        <v>致遠館高等学校・致遠館中学校</v>
      </c>
      <c r="C35" s="54">
        <f>MAX(C26:C27)</f>
        <v>271</v>
      </c>
      <c r="D35" s="55">
        <f>MAX(D26:D27)</f>
        <v>0</v>
      </c>
      <c r="E35" s="54">
        <f>MAX(E26:E27)</f>
        <v>100</v>
      </c>
      <c r="F35" s="56">
        <f>C35*D35*(185-E35)/100*12</f>
        <v>0</v>
      </c>
      <c r="G35" s="57">
        <f>G28</f>
        <v>463500</v>
      </c>
      <c r="H35" s="57">
        <f>H28</f>
        <v>156400</v>
      </c>
      <c r="I35" s="55">
        <f>MAX(I26:I27)</f>
        <v>0</v>
      </c>
      <c r="J35" s="57">
        <f>J28</f>
        <v>307100</v>
      </c>
      <c r="K35" s="55">
        <f>MAX(K26:K27)</f>
        <v>0</v>
      </c>
      <c r="L35" s="56">
        <f>H35*I35+J35*K35</f>
        <v>0</v>
      </c>
      <c r="M35" s="58">
        <f>ROUNDDOWN((F35+L35),0)</f>
        <v>0</v>
      </c>
    </row>
  </sheetData>
  <customSheetViews>
    <customSheetView guid="{150D273C-6074-4F25-9DA0-7DBA9B6573F8}"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O13" sqref="O13"/>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O13" sqref="O13"/>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G16" sqref="G16:G27"/>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9">
    <mergeCell ref="B3:C3"/>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CB85-ACAC-4EBC-9D88-03F9409AFD83}">
  <sheetPr codeName="Sheet10">
    <pageSetUpPr fitToPage="1"/>
  </sheetPr>
  <dimension ref="A1:M35"/>
  <sheetViews>
    <sheetView workbookViewId="0">
      <selection activeCell="B3" sqref="B3"/>
    </sheetView>
  </sheetViews>
  <sheetFormatPr defaultColWidth="9" defaultRowHeight="13.5"/>
  <cols>
    <col min="1" max="1" width="4.25" style="67" customWidth="1"/>
    <col min="2" max="2" width="13.25" style="67" customWidth="1"/>
    <col min="3" max="12" width="13.75" style="67" customWidth="1"/>
    <col min="13" max="13" width="15.25" style="67" bestFit="1" customWidth="1"/>
    <col min="14" max="14" width="8.75" style="67" customWidth="1"/>
    <col min="15" max="16384" width="9" style="67"/>
  </cols>
  <sheetData>
    <row r="1" spans="2:13">
      <c r="M1" s="68"/>
    </row>
    <row r="3" spans="2:13" ht="14.25">
      <c r="B3" s="203" t="s">
        <v>144</v>
      </c>
      <c r="C3" s="203"/>
      <c r="D3" s="145"/>
      <c r="E3" s="147"/>
    </row>
    <row r="5" spans="2:13">
      <c r="B5" s="208" t="s">
        <v>145</v>
      </c>
      <c r="C5" s="209"/>
      <c r="D5" s="210"/>
      <c r="E5" s="214" t="s">
        <v>146</v>
      </c>
      <c r="F5" s="215"/>
      <c r="H5" s="69"/>
      <c r="I5" s="67" t="s">
        <v>147</v>
      </c>
    </row>
    <row r="6" spans="2:13" ht="17.25">
      <c r="B6" s="211"/>
      <c r="C6" s="212"/>
      <c r="D6" s="213"/>
      <c r="E6" s="155"/>
      <c r="F6" s="70" t="s">
        <v>148</v>
      </c>
    </row>
    <row r="8" spans="2:13">
      <c r="B8" s="208" t="s">
        <v>149</v>
      </c>
      <c r="C8" s="209"/>
      <c r="D8" s="210"/>
      <c r="E8" s="214" t="s">
        <v>146</v>
      </c>
      <c r="F8" s="219"/>
      <c r="G8" s="219"/>
      <c r="H8" s="215"/>
    </row>
    <row r="9" spans="2:13" ht="14.25" thickBot="1">
      <c r="B9" s="216"/>
      <c r="C9" s="217"/>
      <c r="D9" s="218"/>
      <c r="E9" s="220" t="s">
        <v>150</v>
      </c>
      <c r="F9" s="221"/>
      <c r="G9" s="220" t="s">
        <v>151</v>
      </c>
      <c r="H9" s="221"/>
    </row>
    <row r="10" spans="2:13" ht="18" thickTop="1">
      <c r="B10" s="211"/>
      <c r="C10" s="212"/>
      <c r="D10" s="213"/>
      <c r="E10" s="155"/>
      <c r="F10" s="71" t="s">
        <v>152</v>
      </c>
      <c r="G10" s="155"/>
      <c r="H10" s="72" t="s">
        <v>152</v>
      </c>
    </row>
    <row r="13" spans="2:13" ht="30.75" customHeight="1">
      <c r="B13" s="204" t="s">
        <v>153</v>
      </c>
      <c r="C13" s="73" t="s">
        <v>154</v>
      </c>
      <c r="D13" s="73" t="s">
        <v>155</v>
      </c>
      <c r="E13" s="93" t="s">
        <v>156</v>
      </c>
      <c r="F13" s="74" t="s">
        <v>157</v>
      </c>
      <c r="G13" s="74" t="s">
        <v>158</v>
      </c>
      <c r="H13" s="93" t="s">
        <v>159</v>
      </c>
      <c r="I13" s="93" t="s">
        <v>160</v>
      </c>
      <c r="J13" s="93" t="s">
        <v>161</v>
      </c>
      <c r="K13" s="93" t="s">
        <v>162</v>
      </c>
      <c r="L13" s="93" t="s">
        <v>163</v>
      </c>
      <c r="M13" s="75" t="s">
        <v>164</v>
      </c>
    </row>
    <row r="14" spans="2:13" ht="16.5" customHeight="1">
      <c r="B14" s="205"/>
      <c r="C14" s="73" t="s">
        <v>165</v>
      </c>
      <c r="D14" s="73" t="s">
        <v>166</v>
      </c>
      <c r="E14" s="93" t="s">
        <v>167</v>
      </c>
      <c r="F14" s="93" t="s">
        <v>168</v>
      </c>
      <c r="G14" s="93" t="s">
        <v>169</v>
      </c>
      <c r="H14" s="93" t="s">
        <v>169</v>
      </c>
      <c r="I14" s="93" t="s">
        <v>170</v>
      </c>
      <c r="J14" s="93" t="s">
        <v>169</v>
      </c>
      <c r="K14" s="93" t="s">
        <v>170</v>
      </c>
      <c r="L14" s="93" t="s">
        <v>168</v>
      </c>
      <c r="M14" s="76" t="s">
        <v>168</v>
      </c>
    </row>
    <row r="15" spans="2:13" ht="18.75" customHeight="1" thickBot="1">
      <c r="B15" s="77" t="s">
        <v>171</v>
      </c>
      <c r="C15" s="77" t="s">
        <v>172</v>
      </c>
      <c r="D15" s="77" t="s">
        <v>173</v>
      </c>
      <c r="E15" s="77" t="s">
        <v>174</v>
      </c>
      <c r="F15" s="78" t="s">
        <v>175</v>
      </c>
      <c r="G15" s="77" t="s">
        <v>176</v>
      </c>
      <c r="H15" s="77" t="s">
        <v>177</v>
      </c>
      <c r="I15" s="77" t="s">
        <v>178</v>
      </c>
      <c r="J15" s="77" t="s">
        <v>179</v>
      </c>
      <c r="K15" s="77" t="s">
        <v>180</v>
      </c>
      <c r="L15" s="77" t="s">
        <v>181</v>
      </c>
      <c r="M15" s="78" t="s">
        <v>182</v>
      </c>
    </row>
    <row r="16" spans="2:13" ht="14.25" thickTop="1">
      <c r="B16" s="79" t="s">
        <v>220</v>
      </c>
      <c r="C16" s="165">
        <v>276</v>
      </c>
      <c r="D16" s="94">
        <f t="shared" ref="D16:D27" si="0">$E$6</f>
        <v>0</v>
      </c>
      <c r="E16" s="162">
        <v>100</v>
      </c>
      <c r="F16" s="94">
        <f>(C16*D16*(185-E16)/100)</f>
        <v>0</v>
      </c>
      <c r="G16" s="163">
        <f>H16+J16</f>
        <v>67000</v>
      </c>
      <c r="H16" s="165">
        <v>67000</v>
      </c>
      <c r="I16" s="95">
        <f t="shared" ref="I16:I27" si="1">$E$10</f>
        <v>0</v>
      </c>
      <c r="J16" s="164"/>
      <c r="K16" s="94">
        <f t="shared" ref="K16:K27" si="2">$G$10</f>
        <v>0</v>
      </c>
      <c r="L16" s="94">
        <f>H16*I16+J16*K16</f>
        <v>0</v>
      </c>
      <c r="M16" s="94">
        <f>ROUNDDOWN(F16+L16,0)</f>
        <v>0</v>
      </c>
    </row>
    <row r="17" spans="2:13">
      <c r="B17" s="79" t="s">
        <v>51</v>
      </c>
      <c r="C17" s="165">
        <v>276</v>
      </c>
      <c r="D17" s="94">
        <f t="shared" si="0"/>
        <v>0</v>
      </c>
      <c r="E17" s="162">
        <v>100</v>
      </c>
      <c r="F17" s="94">
        <f t="shared" ref="F17:F27" si="3">(C17*D17*(185-E17)/100)</f>
        <v>0</v>
      </c>
      <c r="G17" s="163">
        <f t="shared" ref="G17:G27" si="4">H17+J17</f>
        <v>45900</v>
      </c>
      <c r="H17" s="164">
        <v>45900</v>
      </c>
      <c r="I17" s="95">
        <f t="shared" si="1"/>
        <v>0</v>
      </c>
      <c r="J17" s="165"/>
      <c r="K17" s="94">
        <f t="shared" si="2"/>
        <v>0</v>
      </c>
      <c r="L17" s="94">
        <f t="shared" ref="L17:L27" si="5">H17*I17+J17*K17</f>
        <v>0</v>
      </c>
      <c r="M17" s="94">
        <f t="shared" ref="M17:M27" si="6">ROUNDDOWN(F17+L17,0)</f>
        <v>0</v>
      </c>
    </row>
    <row r="18" spans="2:13">
      <c r="B18" s="79" t="s">
        <v>52</v>
      </c>
      <c r="C18" s="165">
        <v>276</v>
      </c>
      <c r="D18" s="94">
        <f t="shared" si="0"/>
        <v>0</v>
      </c>
      <c r="E18" s="162">
        <v>100</v>
      </c>
      <c r="F18" s="94">
        <f t="shared" si="3"/>
        <v>0</v>
      </c>
      <c r="G18" s="163">
        <f t="shared" si="4"/>
        <v>63400</v>
      </c>
      <c r="H18" s="165">
        <v>63400</v>
      </c>
      <c r="I18" s="95">
        <f t="shared" si="1"/>
        <v>0</v>
      </c>
      <c r="J18" s="165"/>
      <c r="K18" s="94">
        <f t="shared" si="2"/>
        <v>0</v>
      </c>
      <c r="L18" s="94">
        <f t="shared" si="5"/>
        <v>0</v>
      </c>
      <c r="M18" s="94">
        <f t="shared" si="6"/>
        <v>0</v>
      </c>
    </row>
    <row r="19" spans="2:13">
      <c r="B19" s="79" t="s">
        <v>53</v>
      </c>
      <c r="C19" s="165">
        <v>276</v>
      </c>
      <c r="D19" s="94">
        <f t="shared" si="0"/>
        <v>0</v>
      </c>
      <c r="E19" s="162">
        <v>100</v>
      </c>
      <c r="F19" s="94">
        <f t="shared" si="3"/>
        <v>0</v>
      </c>
      <c r="G19" s="163">
        <f t="shared" si="4"/>
        <v>43300</v>
      </c>
      <c r="H19" s="165"/>
      <c r="I19" s="95">
        <f t="shared" si="1"/>
        <v>0</v>
      </c>
      <c r="J19" s="165">
        <v>43300</v>
      </c>
      <c r="K19" s="94">
        <f t="shared" si="2"/>
        <v>0</v>
      </c>
      <c r="L19" s="94">
        <f t="shared" si="5"/>
        <v>0</v>
      </c>
      <c r="M19" s="94">
        <f t="shared" si="6"/>
        <v>0</v>
      </c>
    </row>
    <row r="20" spans="2:13">
      <c r="B20" s="79" t="s">
        <v>54</v>
      </c>
      <c r="C20" s="165">
        <v>276</v>
      </c>
      <c r="D20" s="94">
        <f t="shared" si="0"/>
        <v>0</v>
      </c>
      <c r="E20" s="162">
        <v>100</v>
      </c>
      <c r="F20" s="94">
        <f t="shared" si="3"/>
        <v>0</v>
      </c>
      <c r="G20" s="163">
        <f t="shared" si="4"/>
        <v>30700</v>
      </c>
      <c r="H20" s="165"/>
      <c r="I20" s="95">
        <f t="shared" si="1"/>
        <v>0</v>
      </c>
      <c r="J20" s="165">
        <v>30700</v>
      </c>
      <c r="K20" s="94">
        <f t="shared" si="2"/>
        <v>0</v>
      </c>
      <c r="L20" s="94">
        <f t="shared" si="5"/>
        <v>0</v>
      </c>
      <c r="M20" s="94">
        <f t="shared" si="6"/>
        <v>0</v>
      </c>
    </row>
    <row r="21" spans="2:13">
      <c r="B21" s="79" t="s">
        <v>198</v>
      </c>
      <c r="C21" s="165">
        <v>276</v>
      </c>
      <c r="D21" s="94">
        <f t="shared" si="0"/>
        <v>0</v>
      </c>
      <c r="E21" s="162">
        <v>100</v>
      </c>
      <c r="F21" s="94">
        <f t="shared" si="3"/>
        <v>0</v>
      </c>
      <c r="G21" s="163">
        <f t="shared" si="4"/>
        <v>44000</v>
      </c>
      <c r="H21" s="165"/>
      <c r="I21" s="95">
        <f t="shared" si="1"/>
        <v>0</v>
      </c>
      <c r="J21" s="165">
        <v>44000</v>
      </c>
      <c r="K21" s="94">
        <f t="shared" si="2"/>
        <v>0</v>
      </c>
      <c r="L21" s="94">
        <f t="shared" si="5"/>
        <v>0</v>
      </c>
      <c r="M21" s="94">
        <f t="shared" si="6"/>
        <v>0</v>
      </c>
    </row>
    <row r="22" spans="2:13">
      <c r="B22" s="79" t="s">
        <v>221</v>
      </c>
      <c r="C22" s="165">
        <v>276</v>
      </c>
      <c r="D22" s="94">
        <f t="shared" si="0"/>
        <v>0</v>
      </c>
      <c r="E22" s="162">
        <v>100</v>
      </c>
      <c r="F22" s="94">
        <f t="shared" si="3"/>
        <v>0</v>
      </c>
      <c r="G22" s="163">
        <f t="shared" si="4"/>
        <v>53500</v>
      </c>
      <c r="H22" s="165"/>
      <c r="I22" s="95">
        <f t="shared" si="1"/>
        <v>0</v>
      </c>
      <c r="J22" s="165">
        <v>53500</v>
      </c>
      <c r="K22" s="94">
        <f t="shared" si="2"/>
        <v>0</v>
      </c>
      <c r="L22" s="94">
        <f t="shared" si="5"/>
        <v>0</v>
      </c>
      <c r="M22" s="94">
        <f t="shared" si="6"/>
        <v>0</v>
      </c>
    </row>
    <row r="23" spans="2:13">
      <c r="B23" s="79" t="s">
        <v>46</v>
      </c>
      <c r="C23" s="165">
        <v>276</v>
      </c>
      <c r="D23" s="94">
        <f t="shared" si="0"/>
        <v>0</v>
      </c>
      <c r="E23" s="162">
        <v>100</v>
      </c>
      <c r="F23" s="94">
        <f t="shared" si="3"/>
        <v>0</v>
      </c>
      <c r="G23" s="163">
        <f t="shared" si="4"/>
        <v>50000</v>
      </c>
      <c r="H23" s="165"/>
      <c r="I23" s="95">
        <f t="shared" si="1"/>
        <v>0</v>
      </c>
      <c r="J23" s="165">
        <v>50000</v>
      </c>
      <c r="K23" s="94">
        <f t="shared" si="2"/>
        <v>0</v>
      </c>
      <c r="L23" s="94">
        <f t="shared" si="5"/>
        <v>0</v>
      </c>
      <c r="M23" s="94">
        <f t="shared" si="6"/>
        <v>0</v>
      </c>
    </row>
    <row r="24" spans="2:13">
      <c r="B24" s="79" t="s">
        <v>47</v>
      </c>
      <c r="C24" s="165">
        <v>276</v>
      </c>
      <c r="D24" s="94">
        <f t="shared" si="0"/>
        <v>0</v>
      </c>
      <c r="E24" s="162">
        <v>100</v>
      </c>
      <c r="F24" s="94">
        <f t="shared" si="3"/>
        <v>0</v>
      </c>
      <c r="G24" s="163">
        <f t="shared" si="4"/>
        <v>38100</v>
      </c>
      <c r="H24" s="165"/>
      <c r="I24" s="95">
        <f t="shared" si="1"/>
        <v>0</v>
      </c>
      <c r="J24" s="165">
        <v>38100</v>
      </c>
      <c r="K24" s="94">
        <f t="shared" si="2"/>
        <v>0</v>
      </c>
      <c r="L24" s="94">
        <f t="shared" si="5"/>
        <v>0</v>
      </c>
      <c r="M24" s="94">
        <f t="shared" si="6"/>
        <v>0</v>
      </c>
    </row>
    <row r="25" spans="2:13">
      <c r="B25" s="79" t="s">
        <v>48</v>
      </c>
      <c r="C25" s="165">
        <v>276</v>
      </c>
      <c r="D25" s="94">
        <f t="shared" si="0"/>
        <v>0</v>
      </c>
      <c r="E25" s="162">
        <v>100</v>
      </c>
      <c r="F25" s="94">
        <f t="shared" si="3"/>
        <v>0</v>
      </c>
      <c r="G25" s="163">
        <f t="shared" si="4"/>
        <v>31400</v>
      </c>
      <c r="H25" s="164"/>
      <c r="I25" s="95">
        <f t="shared" si="1"/>
        <v>0</v>
      </c>
      <c r="J25" s="164">
        <v>31400</v>
      </c>
      <c r="K25" s="95">
        <f t="shared" si="2"/>
        <v>0</v>
      </c>
      <c r="L25" s="94">
        <f t="shared" si="5"/>
        <v>0</v>
      </c>
      <c r="M25" s="94">
        <f t="shared" si="6"/>
        <v>0</v>
      </c>
    </row>
    <row r="26" spans="2:13">
      <c r="B26" s="79" t="s">
        <v>49</v>
      </c>
      <c r="C26" s="165">
        <v>276</v>
      </c>
      <c r="D26" s="94">
        <f t="shared" si="0"/>
        <v>0</v>
      </c>
      <c r="E26" s="163">
        <v>100</v>
      </c>
      <c r="F26" s="94">
        <f t="shared" si="3"/>
        <v>0</v>
      </c>
      <c r="G26" s="163">
        <f t="shared" si="4"/>
        <v>34100</v>
      </c>
      <c r="H26" s="165"/>
      <c r="I26" s="94">
        <f t="shared" si="1"/>
        <v>0</v>
      </c>
      <c r="J26" s="165">
        <v>34100</v>
      </c>
      <c r="K26" s="94">
        <f t="shared" si="2"/>
        <v>0</v>
      </c>
      <c r="L26" s="94">
        <f t="shared" si="5"/>
        <v>0</v>
      </c>
      <c r="M26" s="94">
        <f t="shared" si="6"/>
        <v>0</v>
      </c>
    </row>
    <row r="27" spans="2:13" ht="14.25" thickBot="1">
      <c r="B27" s="79" t="s">
        <v>50</v>
      </c>
      <c r="C27" s="165">
        <v>276</v>
      </c>
      <c r="D27" s="94">
        <f t="shared" si="0"/>
        <v>0</v>
      </c>
      <c r="E27" s="162">
        <v>100</v>
      </c>
      <c r="F27" s="94">
        <f t="shared" si="3"/>
        <v>0</v>
      </c>
      <c r="G27" s="163">
        <f t="shared" si="4"/>
        <v>44900</v>
      </c>
      <c r="H27" s="165"/>
      <c r="I27" s="95">
        <f t="shared" si="1"/>
        <v>0</v>
      </c>
      <c r="J27" s="164">
        <v>44900</v>
      </c>
      <c r="K27" s="94">
        <f t="shared" si="2"/>
        <v>0</v>
      </c>
      <c r="L27" s="94">
        <f t="shared" si="5"/>
        <v>0</v>
      </c>
      <c r="M27" s="94">
        <f t="shared" si="6"/>
        <v>0</v>
      </c>
    </row>
    <row r="28" spans="2:13" ht="14.25" thickBot="1">
      <c r="B28" s="80" t="s">
        <v>183</v>
      </c>
      <c r="C28" s="206"/>
      <c r="D28" s="207"/>
      <c r="E28" s="207"/>
      <c r="F28" s="81"/>
      <c r="G28" s="82">
        <f>SUM(G16:G27)</f>
        <v>546300</v>
      </c>
      <c r="H28" s="82">
        <f>SUM(H16:H27)</f>
        <v>176300</v>
      </c>
      <c r="I28" s="82"/>
      <c r="J28" s="82">
        <f>SUM(J16:J27)</f>
        <v>370000</v>
      </c>
      <c r="K28" s="82"/>
      <c r="L28" s="82">
        <f>SUM(L16:L27)</f>
        <v>0</v>
      </c>
      <c r="M28" s="82">
        <f>SUM(M16:M27)</f>
        <v>0</v>
      </c>
    </row>
    <row r="29" spans="2:13" customFormat="1" hidden="1">
      <c r="B29" s="24"/>
      <c r="C29" s="66">
        <f>MAX(C21:C27)</f>
        <v>276</v>
      </c>
      <c r="D29" s="64"/>
      <c r="E29" s="64"/>
      <c r="F29" s="65"/>
      <c r="G29" s="3"/>
      <c r="H29" s="3"/>
      <c r="I29" s="3"/>
      <c r="J29" s="3"/>
      <c r="K29" s="3"/>
      <c r="L29" s="65"/>
      <c r="M29" s="65"/>
    </row>
    <row r="31" spans="2:13">
      <c r="B31" s="83" t="s">
        <v>184</v>
      </c>
    </row>
    <row r="32" spans="2:13">
      <c r="B32" s="84" t="s">
        <v>185</v>
      </c>
    </row>
    <row r="34" spans="1:13" ht="21.75" hidden="1" thickBot="1">
      <c r="B34" s="85" t="s">
        <v>186</v>
      </c>
      <c r="C34" s="86" t="s">
        <v>172</v>
      </c>
      <c r="D34" s="86" t="s">
        <v>173</v>
      </c>
      <c r="E34" s="86" t="s">
        <v>174</v>
      </c>
      <c r="F34" s="87" t="s">
        <v>187</v>
      </c>
      <c r="G34" s="86" t="s">
        <v>176</v>
      </c>
      <c r="H34" s="86" t="s">
        <v>177</v>
      </c>
      <c r="I34" s="86" t="s">
        <v>178</v>
      </c>
      <c r="J34" s="86" t="s">
        <v>179</v>
      </c>
      <c r="K34" s="86" t="s">
        <v>180</v>
      </c>
      <c r="L34" s="86" t="s">
        <v>181</v>
      </c>
      <c r="M34" s="86" t="s">
        <v>188</v>
      </c>
    </row>
    <row r="35" spans="1:13" ht="14.25" hidden="1" thickBot="1">
      <c r="A35" s="67">
        <v>1</v>
      </c>
      <c r="B35" s="85" t="str">
        <f>B3</f>
        <v>唐津東高等学校・唐津東中学校</v>
      </c>
      <c r="C35" s="88">
        <f>MAX(C26:C27)</f>
        <v>276</v>
      </c>
      <c r="D35" s="89">
        <f>MAX(D26:D27)</f>
        <v>0</v>
      </c>
      <c r="E35" s="88">
        <f>MAX(E26:E27)</f>
        <v>100</v>
      </c>
      <c r="F35" s="90">
        <f>C35*D35*(185-E35)/100*12</f>
        <v>0</v>
      </c>
      <c r="G35" s="91">
        <f>G28</f>
        <v>546300</v>
      </c>
      <c r="H35" s="91">
        <f>H28</f>
        <v>176300</v>
      </c>
      <c r="I35" s="89">
        <f>MAX(I26:I27)</f>
        <v>0</v>
      </c>
      <c r="J35" s="91">
        <f>J28</f>
        <v>370000</v>
      </c>
      <c r="K35" s="89">
        <f>MAX(K26:K27)</f>
        <v>0</v>
      </c>
      <c r="L35" s="90">
        <f>H35*I35+J35*K35</f>
        <v>0</v>
      </c>
      <c r="M35" s="92">
        <f>ROUNDDOWN((F35+L35),0)</f>
        <v>0</v>
      </c>
    </row>
  </sheetData>
  <customSheetViews>
    <customSheetView guid="{150D273C-6074-4F25-9DA0-7DBA9B6573F8}"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
      <headerFooter>
        <oddFooter>&amp;R明細書&amp;A</oddFooter>
      </headerFooter>
    </customSheetView>
    <customSheetView guid="{328CF63D-A8D6-441C-AA89-15604780E281}"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2"/>
      <headerFooter>
        <oddFooter>&amp;R明細書&amp;A</oddFooter>
      </headerFooter>
    </customSheetView>
    <customSheetView guid="{A64C4DBC-AF55-41A7-9752-2EEB3612F50F}"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
      <headerFooter>
        <oddFooter>&amp;R明細書&amp;A</oddFooter>
      </headerFooter>
    </customSheetView>
    <customSheetView guid="{401EB87F-531E-4D54-9830-46FFB72E6865}"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4"/>
      <headerFooter>
        <oddFooter>&amp;R明細書&amp;A</oddFooter>
      </headerFooter>
    </customSheetView>
    <customSheetView guid="{1A21C121-AFC4-4F19-A582-E1ACF1BCA877}"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5"/>
      <headerFooter>
        <oddFooter>&amp;R明細書&amp;A</oddFooter>
      </headerFooter>
    </customSheetView>
    <customSheetView guid="{ADE7F7C8-9DC9-4AB8-9236-EF4A163DB19D}"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6"/>
      <headerFooter>
        <oddFooter>&amp;R明細書&amp;A</oddFooter>
      </headerFooter>
    </customSheetView>
    <customSheetView guid="{453934C8-A94C-48FC-85EF-DD68AA17D741}"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7"/>
      <headerFooter>
        <oddFooter>&amp;R明細書&amp;A</oddFooter>
      </headerFooter>
    </customSheetView>
    <customSheetView guid="{3395C38F-A60A-470B-BF59-C3DB10FA2AF7}"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8"/>
      <headerFooter>
        <oddFooter>&amp;R明細書&amp;A</oddFooter>
      </headerFooter>
    </customSheetView>
    <customSheetView guid="{B8F8EA25-8E7E-4F43-957E-DE317380EC8E}"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9"/>
      <headerFooter>
        <oddFooter>&amp;R明細書&amp;A</oddFooter>
      </headerFooter>
    </customSheetView>
    <customSheetView guid="{D8AF4F65-09D2-44BF-BC50-EA4BB2D76D04}"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0"/>
      <headerFooter>
        <oddFooter>&amp;R明細書&amp;A</oddFooter>
      </headerFooter>
    </customSheetView>
    <customSheetView guid="{809C2A40-1FB5-4848-8DEC-E2816A27D6C0}"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1"/>
      <headerFooter>
        <oddFooter>&amp;R明細書&amp;A</oddFooter>
      </headerFooter>
    </customSheetView>
    <customSheetView guid="{A6C4D700-0F50-48E8-93B1-E2F19E4AE254}"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2"/>
      <headerFooter>
        <oddFooter>&amp;R明細書&amp;A</oddFooter>
      </headerFooter>
    </customSheetView>
    <customSheetView guid="{485DAB13-2EFD-4434-8934-99C912360F11}"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3"/>
      <headerFooter>
        <oddFooter>&amp;R明細書&amp;A</oddFooter>
      </headerFooter>
    </customSheetView>
    <customSheetView guid="{86030F1C-C536-42D9-AAFD-885B3A8CC068}"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4"/>
      <headerFooter>
        <oddFooter>&amp;R明細書&amp;A</oddFooter>
      </headerFooter>
    </customSheetView>
    <customSheetView guid="{D2F403C0-5B07-49A5-8955-2F29742EF325}"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5"/>
      <headerFooter>
        <oddFooter>&amp;R明細書&amp;A</oddFooter>
      </headerFooter>
    </customSheetView>
    <customSheetView guid="{501C8704-4380-4439-98AA-DF1A6388F1CD}" fitToPage="1" hiddenRows="1">
      <selection activeCell="J28" sqref="J28"/>
      <pageMargins left="0.70866141732283472" right="0.70866141732283472" top="0.74803149606299213" bottom="0.74803149606299213" header="0.31496062992125984" footer="0.31496062992125984"/>
      <pageSetup paperSize="9" scale="78" fitToHeight="0" orientation="landscape" r:id="rId16"/>
      <headerFooter>
        <oddFooter>&amp;R明細書&amp;A</oddFooter>
      </headerFooter>
    </customSheetView>
    <customSheetView guid="{6675A43E-7518-46D0-829E-3AEF964DE1DE}"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17"/>
      <headerFooter>
        <oddFooter>&amp;R明細書&amp;A</oddFooter>
      </headerFooter>
    </customSheetView>
    <customSheetView guid="{96970CFF-1F37-4EB4-AA64-19E54A9127C9}"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8"/>
      <headerFooter>
        <oddFooter>&amp;R明細書&amp;A</oddFooter>
      </headerFooter>
    </customSheetView>
    <customSheetView guid="{F08D70FC-AB09-400D-B01C-F31AA471CFCF}"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19"/>
      <headerFooter>
        <oddFooter>&amp;R明細書&amp;A</oddFooter>
      </headerFooter>
    </customSheetView>
    <customSheetView guid="{F76F533E-1D45-4F2C-A063-262D0B71DC31}"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0"/>
      <headerFooter>
        <oddFooter>&amp;R明細書&amp;A</oddFooter>
      </headerFooter>
    </customSheetView>
    <customSheetView guid="{8E214702-80F3-4A49-93B2-9438089F0B4C}"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1"/>
      <headerFooter>
        <oddFooter>&amp;R明細書&amp;A</oddFooter>
      </headerFooter>
    </customSheetView>
    <customSheetView guid="{EA6C47AC-D393-446E-9D1F-BAB83FFFAA73}"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2"/>
      <headerFooter>
        <oddFooter>&amp;R明細書&amp;A</oddFooter>
      </headerFooter>
    </customSheetView>
    <customSheetView guid="{ED497F3E-3089-4843-8BBE-081E8C55368A}"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23"/>
      <headerFooter>
        <oddFooter>&amp;R明細書&amp;A</oddFooter>
      </headerFooter>
    </customSheetView>
    <customSheetView guid="{98D2D4C4-2ED4-4EBA-ACC6-C58987C1B466}"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24"/>
      <headerFooter>
        <oddFooter>&amp;R明細書&amp;A</oddFooter>
      </headerFooter>
    </customSheetView>
    <customSheetView guid="{A7A0DAE8-91FB-4E0C-848D-AA3CA8D09002}"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25"/>
      <headerFooter>
        <oddFooter>&amp;R明細書&amp;A</oddFooter>
      </headerFooter>
    </customSheetView>
    <customSheetView guid="{6077D57D-4308-4F78-83DD-61FE2356C7F0}"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26"/>
      <headerFooter>
        <oddFooter>&amp;R明細書&amp;A</oddFooter>
      </headerFooter>
    </customSheetView>
    <customSheetView guid="{69D45068-3C17-49E3-BC1D-FB171DB3E2F6}"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27"/>
      <headerFooter>
        <oddFooter>&amp;R明細書&amp;A</oddFooter>
      </headerFooter>
    </customSheetView>
    <customSheetView guid="{FD2C3F51-9CEC-4221-98D9-0B975DB9C5F7}"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28"/>
      <headerFooter>
        <oddFooter>&amp;R明細書&amp;A</oddFooter>
      </headerFooter>
    </customSheetView>
    <customSheetView guid="{A04BEE0C-2B20-4F8B-86BD-27E60A286605}"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29"/>
      <headerFooter>
        <oddFooter>&amp;R明細書&amp;A</oddFooter>
      </headerFooter>
    </customSheetView>
    <customSheetView guid="{16434CAE-35ED-4012-A6E2-EF7D07CB5F4F}"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0"/>
      <headerFooter>
        <oddFooter>&amp;R明細書&amp;A</oddFooter>
      </headerFooter>
    </customSheetView>
    <customSheetView guid="{ACB50A88-D5D9-4A69-B386-D643F791419F}"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1"/>
      <headerFooter>
        <oddFooter>&amp;R明細書&amp;A</oddFooter>
      </headerFooter>
    </customSheetView>
    <customSheetView guid="{8086A2BC-CE83-4BB2-8455-D601131F9A6B}"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2"/>
      <headerFooter>
        <oddFooter>&amp;R明細書&amp;A</oddFooter>
      </headerFooter>
    </customSheetView>
    <customSheetView guid="{ED4B0371-D41F-44F7-B913-0618C1F5123F}"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3"/>
      <headerFooter>
        <oddFooter>&amp;R明細書&amp;A</oddFooter>
      </headerFooter>
    </customSheetView>
    <customSheetView guid="{46A6718E-C30C-4B05-8DBE-A7E0F3DF9FDD}"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4"/>
      <headerFooter>
        <oddFooter>&amp;R明細書&amp;A</oddFooter>
      </headerFooter>
    </customSheetView>
    <customSheetView guid="{891BB0D4-85C2-4E2B-99AB-8BAB272074B2}"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5"/>
      <headerFooter>
        <oddFooter>&amp;R明細書&amp;A</oddFooter>
      </headerFooter>
    </customSheetView>
    <customSheetView guid="{B32CA1E7-7592-422C-AD63-C120B7F1E7A4}"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6"/>
      <headerFooter>
        <oddFooter>&amp;R明細書&amp;A</oddFooter>
      </headerFooter>
    </customSheetView>
    <customSheetView guid="{7A6FDEF1-B726-4545-B834-5E3AFA68FC51}"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7"/>
      <headerFooter>
        <oddFooter>&amp;R明細書&amp;A</oddFooter>
      </headerFooter>
    </customSheetView>
    <customSheetView guid="{2AEAA59D-6E56-4D76-B2A2-0ECC0A65E6F5}"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8"/>
      <headerFooter>
        <oddFooter>&amp;R明細書&amp;A</oddFooter>
      </headerFooter>
    </customSheetView>
    <customSheetView guid="{880BCC24-6B79-42A5-B85C-6FCF559575F0}"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39"/>
      <headerFooter>
        <oddFooter>&amp;R明細書&amp;A</oddFooter>
      </headerFooter>
    </customSheetView>
    <customSheetView guid="{7A3B8195-D7A4-4CF2-978A-46239957169D}"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40"/>
      <headerFooter>
        <oddFooter>&amp;R明細書&amp;A</oddFooter>
      </headerFooter>
    </customSheetView>
    <customSheetView guid="{17D8509D-14AC-4E54-8540-73640C8C6AF5}"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41"/>
      <headerFooter>
        <oddFooter>&amp;R明細書&amp;A</oddFooter>
      </headerFooter>
    </customSheetView>
    <customSheetView guid="{E5F02E27-B62F-49CB-848F-FC6E5064E72D}"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42"/>
      <headerFooter>
        <oddFooter>&amp;R明細書&amp;A</oddFooter>
      </headerFooter>
    </customSheetView>
    <customSheetView guid="{9996723E-ED9B-48D0-AFE4-4DB478DD5F39}"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43"/>
      <headerFooter>
        <oddFooter>&amp;R明細書&amp;A</oddFooter>
      </headerFooter>
    </customSheetView>
    <customSheetView guid="{43B46A51-72F2-4877-A0CF-90094EF2B5EF}"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44"/>
      <headerFooter>
        <oddFooter>&amp;R明細書&amp;A</oddFooter>
      </headerFooter>
    </customSheetView>
    <customSheetView guid="{988449D5-C8F9-4973-B1CD-B93594F79FF9}" fitToPage="1" hiddenRows="1">
      <selection activeCell="H16" sqref="H16"/>
      <pageMargins left="0.70866141732283472" right="0.70866141732283472" top="0.74803149606299213" bottom="0.74803149606299213" header="0.31496062992125984" footer="0.31496062992125984"/>
      <pageSetup paperSize="9" scale="78" fitToHeight="0" orientation="landscape" r:id="rId45"/>
      <headerFooter>
        <oddFooter>&amp;R明細書&amp;A</oddFooter>
      </headerFooter>
    </customSheetView>
    <customSheetView guid="{D2ABA276-F307-4940-AC80-438191840046}" fitToPage="1" hiddenRows="1">
      <selection activeCell="I48" sqref="I48"/>
      <pageMargins left="0.70866141732283472" right="0.70866141732283472" top="0.74803149606299213" bottom="0.74803149606299213" header="0.31496062992125984" footer="0.31496062992125984"/>
      <pageSetup paperSize="9" scale="78" fitToHeight="0" orientation="landscape" r:id="rId46"/>
      <headerFooter>
        <oddFooter>&amp;R明細書&amp;A</oddFooter>
      </headerFooter>
    </customSheetView>
  </customSheetViews>
  <mergeCells count="9">
    <mergeCell ref="B3:C3"/>
    <mergeCell ref="B13:B14"/>
    <mergeCell ref="C28:E28"/>
    <mergeCell ref="B5:D6"/>
    <mergeCell ref="E5:F5"/>
    <mergeCell ref="B8:D10"/>
    <mergeCell ref="E8:H8"/>
    <mergeCell ref="E9:F9"/>
    <mergeCell ref="G9:H9"/>
  </mergeCells>
  <phoneticPr fontId="3"/>
  <pageMargins left="0.70866141732283472" right="0.70866141732283472" top="0.74803149606299213" bottom="0.74803149606299213" header="0.31496062992125984" footer="0.31496062992125984"/>
  <pageSetup paperSize="9" scale="78" fitToHeight="0" orientation="landscape" r:id="rId47"/>
  <headerFooter>
    <oddFooter>&amp;R明細書&amp;A</oddFooter>
  </headerFooter>
  <drawing r:id="rId48"/>
  <legacyDrawing r:id="rId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3</vt:i4>
      </vt:variant>
    </vt:vector>
  </HeadingPairs>
  <TitlesOfParts>
    <vt:vector size="51" baseType="lpstr">
      <vt:lpstr>作成補足</vt:lpstr>
      <vt:lpstr>入札書</vt:lpstr>
      <vt:lpstr>積算内訳書</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作成補足!Print_Area</vt:lpstr>
      <vt:lpstr>積算内訳書!Print_Area</vt:lpstr>
      <vt:lpstr>入札書!Print_Area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江崎　紗彩（三養基高等学校）</dc:creator>
  <cp:lastModifiedBy>松本　一平（教育総務課）</cp:lastModifiedBy>
  <cp:lastPrinted>2026-01-23T06:50:59Z</cp:lastPrinted>
  <dcterms:created xsi:type="dcterms:W3CDTF">2016-11-10T07:21:05Z</dcterms:created>
  <dcterms:modified xsi:type="dcterms:W3CDTF">2026-02-09T08:33:42Z</dcterms:modified>
</cp:coreProperties>
</file>