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Override PartName="/xl/comments2.xml" ContentType="application/vnd.openxmlformats-officedocument.spreadsheetml.comments+xml"/>
  <Override PartName="/xl/sharedStrings.xml" ContentType="application/vnd.openxmlformats-officedocument.spreadsheetml.sharedStrings+xml"/>
  <Override PartName="/xl/worksheets/sheet5.xml" ContentType="application/vnd.openxmlformats-officedocument.spreadsheetml.worksheet+xml"/>
  <Override PartName="/xl/comments3.xml" ContentType="application/vnd.openxmlformats-officedocument.spreadsheetml.comments+xml"/>
  <Override PartName="/xl/worksheets/sheet6.xml" ContentType="application/vnd.openxmlformats-officedocument.spreadsheetml.worksheet+xml"/>
  <Override PartName="/xl/worksheets/sheet9.xml" ContentType="application/vnd.openxmlformats-officedocument.spreadsheetml.worksheet+xml"/>
  <Override PartName="/xl/comments5.xml" ContentType="application/vnd.openxmlformats-officedocument.spreadsheetml.comments+xml"/>
  <Default Extension="vml" ContentType="application/vnd.openxmlformats-officedocument.vmlDrawing"/>
  <Override PartName="/xl/externalLinks/externalLink1.xml" ContentType="application/vnd.openxmlformats-officedocument.spreadsheetml.externalLink+xml"/>
  <Override PartName="/xl/worksheets/sheet12.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comments4.xml" ContentType="application/vnd.openxmlformats-officedocument.spreadsheetml.comments+xml"/>
  <Override PartName="/xl/workbook.xml" ContentType="application/vnd.openxmlformats-officedocument.spreadsheetml.sheet.main+xml"/>
  <Override PartName="/xl/worksheets/sheet2.xml" ContentType="application/vnd.openxmlformats-officedocument.spreadsheetml.worksheet+xml"/>
  <Override PartName="/xl/worksheets/sheet1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Override PartName="/xl/worksheets/sheet13.xml" ContentType="application/vnd.openxmlformats-officedocument.spreadsheetml.worksheet+xml"/>
  <Override PartName="/xl/comments1.xml" ContentType="application/vnd.openxmlformats-officedocument.spreadsheetml.comments+xml"/>
</Types>
</file>

<file path=_rels/.rels><?xml version="1.0" encoding="UTF-8"?><Relationships xmlns="http://schemas.openxmlformats.org/package/2006/relationships"><Relationship Target="/docProps/custom.xml" Id="R803D2528"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fs101\Share\200400医務課\06_医療人材政策室\40_医師確保関係個別事業（SAGA Doctor-S Project）\06_医師少数区域経験医師\●【佐賀県】補助金交付要綱\2024年度（令和6年度）要綱改正\01改正案\【様式】\"/>
    </mc:Choice>
  </mc:AlternateContent>
  <xr:revisionPtr revIDLastSave="0" documentId="13_ncr:101_{08DC8A21-1F41-4D4B-B145-6ECC8920ACB0}" xr6:coauthVersionLast="47" xr6:coauthVersionMax="47" xr10:uidLastSave="{00000000-0000-0000-0000-000000000000}"/>
  <bookViews>
    <workbookView xWindow="-108" yWindow="-108" windowWidth="30936" windowHeight="16776" tabRatio="649" firstSheet="7" activeTab="10" xr2:uid="{00000000-000D-0000-FFFF-FFFF00000000}"/>
  </bookViews>
  <sheets>
    <sheet name="（別紙１）補助金所要額調書" sheetId="2" r:id="rId1"/>
    <sheet name="（別紙２）事業収支予定明細書" sheetId="23" r:id="rId2"/>
    <sheet name="（別紙２）事業収支予定明細書記載例" sheetId="35" r:id="rId3"/>
    <sheet name="（別紙３）状況確認書" sheetId="22" r:id="rId4"/>
    <sheet name="（別紙３） 状況確認書記載例" sheetId="30" r:id="rId5"/>
    <sheet name="（別紙４）誓約書" sheetId="27" r:id="rId6"/>
    <sheet name="（別紙5）補助金所要額調書 (変更申請用)" sheetId="37" r:id="rId7"/>
    <sheet name="（別紙６）事業収支予定明細書 (変更申請用)" sheetId="38" r:id="rId8"/>
    <sheet name="（別紙６）事業収支予定明細書 (変更申請用) 記載例" sheetId="40" r:id="rId9"/>
    <sheet name="（別紙７）状況確認書 (変更申請用)" sheetId="39" r:id="rId10"/>
    <sheet name="（別紙７）状況確認書 (変更申請用) 記載例" sheetId="42" r:id="rId11"/>
    <sheet name="（別紙８）補助金所要額清算書" sheetId="31" r:id="rId12"/>
    <sheet name="（別紙９）事業収支実績" sheetId="36" r:id="rId13"/>
  </sheets>
  <externalReferences>
    <externalReference r:id="rId14"/>
  </externalReferences>
  <definedNames>
    <definedName name="_Key1" localSheetId="1" hidden="1">#REF!</definedName>
    <definedName name="_Key1" localSheetId="2" hidden="1">#REF!</definedName>
    <definedName name="_Key1" localSheetId="4" hidden="1">#REF!</definedName>
    <definedName name="_Key1" localSheetId="3" hidden="1">#REF!</definedName>
    <definedName name="_Key1" localSheetId="5"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2" hidden="1">#REF!</definedName>
    <definedName name="_Key1" hidden="1">#REF!</definedName>
    <definedName name="_Key2" localSheetId="1" hidden="1">#REF!</definedName>
    <definedName name="_Key2" localSheetId="2" hidden="1">#REF!</definedName>
    <definedName name="_Key2" localSheetId="4" hidden="1">#REF!</definedName>
    <definedName name="_Key2" localSheetId="3" hidden="1">#REF!</definedName>
    <definedName name="_Key2" localSheetId="5" hidden="1">#REF!</definedName>
    <definedName name="_Key2" localSheetId="7" hidden="1">#REF!</definedName>
    <definedName name="_Key2" localSheetId="8" hidden="1">#REF!</definedName>
    <definedName name="_Key2" localSheetId="9" hidden="1">#REF!</definedName>
    <definedName name="_Key2" localSheetId="10" hidden="1">#REF!</definedName>
    <definedName name="_Key2" localSheetId="12"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4" hidden="1">#REF!</definedName>
    <definedName name="_Sort" localSheetId="3" hidden="1">#REF!</definedName>
    <definedName name="_Sort" localSheetId="5"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2" hidden="1">#REF!</definedName>
    <definedName name="_Sort" hidden="1">#REF!</definedName>
    <definedName name="aaaaaaaaaaaaaaaaaa" localSheetId="1" hidden="1">#REF!</definedName>
    <definedName name="aaaaaaaaaaaaaaaaaa" localSheetId="2" hidden="1">#REF!</definedName>
    <definedName name="aaaaaaaaaaaaaaaaaa" localSheetId="4" hidden="1">#REF!</definedName>
    <definedName name="aaaaaaaaaaaaaaaaaa" localSheetId="3" hidden="1">#REF!</definedName>
    <definedName name="aaaaaaaaaaaaaaaaaa" localSheetId="7" hidden="1">#REF!</definedName>
    <definedName name="aaaaaaaaaaaaaaaaaa" localSheetId="8" hidden="1">#REF!</definedName>
    <definedName name="aaaaaaaaaaaaaaaaaa" localSheetId="9" hidden="1">#REF!</definedName>
    <definedName name="aaaaaaaaaaaaaaaaaa" localSheetId="10" hidden="1">#REF!</definedName>
    <definedName name="aaaaaaaaaaaaaaaaaa" localSheetId="12" hidden="1">#REF!</definedName>
    <definedName name="aaaaaaaaaaaaaaaaaa" hidden="1">#REF!</definedName>
    <definedName name="E" localSheetId="1" hidden="1">#REF!</definedName>
    <definedName name="E" localSheetId="2" hidden="1">#REF!</definedName>
    <definedName name="E" localSheetId="4" hidden="1">#REF!</definedName>
    <definedName name="E" localSheetId="3" hidden="1">#REF!</definedName>
    <definedName name="E" localSheetId="7" hidden="1">#REF!</definedName>
    <definedName name="E" localSheetId="8" hidden="1">#REF!</definedName>
    <definedName name="E" localSheetId="9" hidden="1">#REF!</definedName>
    <definedName name="E" localSheetId="10" hidden="1">#REF!</definedName>
    <definedName name="E" localSheetId="12" hidden="1">#REF!</definedName>
    <definedName name="E" hidden="1">#REF!</definedName>
    <definedName name="ｌ" localSheetId="1" hidden="1">#REF!</definedName>
    <definedName name="ｌ" localSheetId="2" hidden="1">#REF!</definedName>
    <definedName name="ｌ" localSheetId="4" hidden="1">#REF!</definedName>
    <definedName name="ｌ" localSheetId="3" hidden="1">#REF!</definedName>
    <definedName name="ｌ" localSheetId="7" hidden="1">#REF!</definedName>
    <definedName name="ｌ" localSheetId="8" hidden="1">#REF!</definedName>
    <definedName name="ｌ" localSheetId="9" hidden="1">#REF!</definedName>
    <definedName name="ｌ" localSheetId="10" hidden="1">#REF!</definedName>
    <definedName name="ｌ" localSheetId="12" hidden="1">#REF!</definedName>
    <definedName name="ｌ" hidden="1">#REF!</definedName>
    <definedName name="_xlnm.Print_Area" localSheetId="0">'（別紙１）補助金所要額調書'!$A$1:$H$17</definedName>
    <definedName name="_xlnm.Print_Area" localSheetId="2">'（別紙２）事業収支予定明細書記載例'!$A$1:$E$65</definedName>
    <definedName name="_xlnm.Print_Area" localSheetId="4">'（別紙３） 状況確認書記載例'!$A$1:$H$30</definedName>
    <definedName name="_xlnm.Print_Area" localSheetId="3">'（別紙３）状況確認書'!$A$1:$H$30</definedName>
    <definedName name="_xlnm.Print_Area" localSheetId="6">'（別紙5）補助金所要額調書 (変更申請用)'!$A$1:$I$22</definedName>
    <definedName name="_xlnm.Print_Area" localSheetId="7">'（別紙６）事業収支予定明細書 (変更申請用)'!$A$1:$H$59</definedName>
    <definedName name="_xlnm.Print_Area" localSheetId="8">'（別紙６）事業収支予定明細書 (変更申請用) 記載例'!$A$1:$H$59</definedName>
    <definedName name="_xlnm.Print_Area" localSheetId="9">'（別紙７）状況確認書 (変更申請用)'!$A$1:$I$30</definedName>
    <definedName name="_xlnm.Print_Area" localSheetId="10">'（別紙７）状況確認書 (変更申請用) 記載例'!$A$1:$I$30</definedName>
    <definedName name="_xlnm.Print_Area" localSheetId="11">'（別紙８）補助金所要額清算書'!$A$1:$J$17</definedName>
    <definedName name="あ" localSheetId="1" hidden="1">#REF!</definedName>
    <definedName name="あ" localSheetId="2" hidden="1">#REF!</definedName>
    <definedName name="あ" localSheetId="4" hidden="1">#REF!</definedName>
    <definedName name="あ" localSheetId="3" hidden="1">#REF!</definedName>
    <definedName name="あ" localSheetId="7" hidden="1">#REF!</definedName>
    <definedName name="あ" localSheetId="8" hidden="1">#REF!</definedName>
    <definedName name="あ" localSheetId="9" hidden="1">#REF!</definedName>
    <definedName name="あ" localSheetId="10" hidden="1">#REF!</definedName>
    <definedName name="あ" localSheetId="12" hidden="1">#REF!</definedName>
    <definedName name="あ" hidden="1">#REF!</definedName>
    <definedName name="い" localSheetId="1" hidden="1">#REF!</definedName>
    <definedName name="い" localSheetId="2" hidden="1">#REF!</definedName>
    <definedName name="い" localSheetId="4" hidden="1">#REF!</definedName>
    <definedName name="い" localSheetId="3" hidden="1">#REF!</definedName>
    <definedName name="い" localSheetId="7" hidden="1">#REF!</definedName>
    <definedName name="い" localSheetId="8" hidden="1">#REF!</definedName>
    <definedName name="い" localSheetId="9" hidden="1">#REF!</definedName>
    <definedName name="い" localSheetId="10" hidden="1">#REF!</definedName>
    <definedName name="い" localSheetId="12" hidden="1">#REF!</definedName>
    <definedName name="い" hidden="1">#REF!</definedName>
    <definedName name="こ" localSheetId="1" hidden="1">#REF!</definedName>
    <definedName name="こ" localSheetId="2" hidden="1">#REF!</definedName>
    <definedName name="こ" localSheetId="4" hidden="1">#REF!</definedName>
    <definedName name="こ" localSheetId="3" hidden="1">#REF!</definedName>
    <definedName name="こ" localSheetId="7" hidden="1">#REF!</definedName>
    <definedName name="こ" localSheetId="8" hidden="1">#REF!</definedName>
    <definedName name="こ" localSheetId="9" hidden="1">#REF!</definedName>
    <definedName name="こ" localSheetId="10" hidden="1">#REF!</definedName>
    <definedName name="こ" localSheetId="12" hidden="1">#REF!</definedName>
    <definedName name="こ" hidden="1">#REF!</definedName>
    <definedName name="こ」" localSheetId="1" hidden="1">#REF!</definedName>
    <definedName name="こ」" localSheetId="2" hidden="1">#REF!</definedName>
    <definedName name="こ」" localSheetId="4" hidden="1">#REF!</definedName>
    <definedName name="こ」" localSheetId="3" hidden="1">#REF!</definedName>
    <definedName name="こ」" localSheetId="7" hidden="1">#REF!</definedName>
    <definedName name="こ」" localSheetId="8" hidden="1">#REF!</definedName>
    <definedName name="こ」" localSheetId="9" hidden="1">#REF!</definedName>
    <definedName name="こ」" localSheetId="10" hidden="1">#REF!</definedName>
    <definedName name="こ」" localSheetId="12" hidden="1">#REF!</definedName>
    <definedName name="こ」" hidden="1">#REF!</definedName>
    <definedName name="事業分類">[1]事業分類・区分!$B$2:$H$2</definedName>
    <definedName name="別紙１７" localSheetId="1" hidden="1">#REF!</definedName>
    <definedName name="別紙１７" localSheetId="2" hidden="1">#REF!</definedName>
    <definedName name="別紙１７" localSheetId="4" hidden="1">#REF!</definedName>
    <definedName name="別紙１７" localSheetId="3" hidden="1">#REF!</definedName>
    <definedName name="別紙１７" localSheetId="7" hidden="1">#REF!</definedName>
    <definedName name="別紙１７" localSheetId="8" hidden="1">#REF!</definedName>
    <definedName name="別紙１７" localSheetId="9" hidden="1">#REF!</definedName>
    <definedName name="別紙１７" localSheetId="10" hidden="1">#REF!</definedName>
    <definedName name="別紙１７" localSheetId="12" hidden="1">#REF!</definedName>
    <definedName name="別紙１７" hidden="1">#REF!</definedName>
    <definedName name="別紙３１" localSheetId="1" hidden="1">#REF!</definedName>
    <definedName name="別紙３１" localSheetId="2" hidden="1">#REF!</definedName>
    <definedName name="別紙３１" localSheetId="4" hidden="1">#REF!</definedName>
    <definedName name="別紙３１" localSheetId="3" hidden="1">#REF!</definedName>
    <definedName name="別紙３１" localSheetId="7" hidden="1">#REF!</definedName>
    <definedName name="別紙３１" localSheetId="8" hidden="1">#REF!</definedName>
    <definedName name="別紙３１" localSheetId="9" hidden="1">#REF!</definedName>
    <definedName name="別紙３１" localSheetId="10" hidden="1">#REF!</definedName>
    <definedName name="別紙３１" localSheetId="12" hidden="1">#REF!</definedName>
    <definedName name="別紙３１"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40" l="1"/>
  <c r="E11" i="40"/>
  <c r="E15" i="40"/>
  <c r="E16" i="40"/>
  <c r="E20" i="40"/>
  <c r="E21" i="40"/>
  <c r="E22" i="40"/>
  <c r="E34" i="40"/>
  <c r="E35" i="40"/>
  <c r="E39" i="40"/>
  <c r="H24" i="42"/>
  <c r="D59" i="40"/>
  <c r="D52" i="40"/>
  <c r="D44" i="40"/>
  <c r="E44" i="40"/>
  <c r="E32" i="40"/>
  <c r="D32" i="40"/>
  <c r="E25" i="40"/>
  <c r="D25" i="40"/>
  <c r="E19" i="37"/>
  <c r="F32" i="40" l="1"/>
  <c r="D53" i="40"/>
  <c r="F44" i="40"/>
  <c r="D45" i="40"/>
  <c r="F25" i="40"/>
  <c r="I14" i="31"/>
  <c r="D52" i="38"/>
  <c r="D17" i="37" s="1"/>
  <c r="D32" i="38"/>
  <c r="D13" i="37" s="1"/>
  <c r="D44" i="38"/>
  <c r="D15" i="37" s="1"/>
  <c r="E44" i="38"/>
  <c r="E32" i="38"/>
  <c r="D25" i="38"/>
  <c r="D11" i="37" s="1"/>
  <c r="E25" i="38"/>
  <c r="H24" i="39"/>
  <c r="F53" i="40" l="1"/>
  <c r="F45" i="40"/>
  <c r="D53" i="38"/>
  <c r="D45" i="38"/>
  <c r="G24" i="30" l="1"/>
  <c r="D44" i="23"/>
  <c r="C44" i="23"/>
  <c r="C32" i="23"/>
  <c r="D32" i="23"/>
  <c r="D25" i="23"/>
  <c r="E25" i="23"/>
  <c r="C25" i="23"/>
  <c r="D59" i="38" l="1"/>
  <c r="F44" i="38"/>
  <c r="C15" i="37" s="1"/>
  <c r="F32" i="38"/>
  <c r="C13" i="37" s="1"/>
  <c r="C18" i="37"/>
  <c r="F14" i="31"/>
  <c r="C13" i="31"/>
  <c r="C12" i="31"/>
  <c r="C11" i="31"/>
  <c r="C10" i="31"/>
  <c r="C52" i="36"/>
  <c r="D14" i="31"/>
  <c r="B14" i="31"/>
  <c r="B12" i="31"/>
  <c r="B11" i="31"/>
  <c r="B10" i="31"/>
  <c r="C59" i="36"/>
  <c r="D44" i="36"/>
  <c r="E44" i="36" s="1"/>
  <c r="C44" i="36"/>
  <c r="D32" i="36"/>
  <c r="C32" i="36"/>
  <c r="E32" i="36" s="1"/>
  <c r="D25" i="36"/>
  <c r="C25" i="36"/>
  <c r="E25" i="36" s="1"/>
  <c r="C53" i="35"/>
  <c r="E53" i="35"/>
  <c r="E45" i="35"/>
  <c r="D39" i="35"/>
  <c r="D35" i="35"/>
  <c r="D34" i="35"/>
  <c r="D22" i="35"/>
  <c r="D21" i="35"/>
  <c r="D20" i="35"/>
  <c r="D16" i="35"/>
  <c r="D15" i="35"/>
  <c r="D11" i="35"/>
  <c r="D10" i="35"/>
  <c r="C59" i="35"/>
  <c r="C52" i="35"/>
  <c r="D44" i="35"/>
  <c r="C44" i="35"/>
  <c r="D32" i="35"/>
  <c r="C32" i="35"/>
  <c r="E32" i="35" s="1"/>
  <c r="C25" i="35"/>
  <c r="E44" i="23"/>
  <c r="C52" i="23"/>
  <c r="F25" i="38" l="1"/>
  <c r="C11" i="37" s="1"/>
  <c r="E32" i="23"/>
  <c r="C53" i="23"/>
  <c r="D19" i="37"/>
  <c r="C10" i="2"/>
  <c r="C14" i="31"/>
  <c r="E14" i="31" s="1"/>
  <c r="E45" i="36"/>
  <c r="E53" i="36"/>
  <c r="C53" i="36"/>
  <c r="C45" i="36"/>
  <c r="E44" i="35"/>
  <c r="D25" i="35"/>
  <c r="E25" i="35"/>
  <c r="C45" i="35"/>
  <c r="C45" i="23"/>
  <c r="C11" i="2"/>
  <c r="C13" i="2"/>
  <c r="C12" i="2"/>
  <c r="E45" i="23" l="1"/>
  <c r="F53" i="38"/>
  <c r="F45" i="38"/>
  <c r="D18" i="37"/>
  <c r="E53" i="23"/>
  <c r="C14" i="2"/>
  <c r="C19" i="37"/>
  <c r="B10" i="2"/>
  <c r="B12" i="2"/>
  <c r="B11" i="2" l="1"/>
  <c r="C59" i="23"/>
  <c r="D14" i="2" l="1"/>
  <c r="E14" i="2" s="1"/>
  <c r="F19" i="37"/>
  <c r="G19" i="37" s="1"/>
  <c r="H19" i="37" s="1"/>
  <c r="B14" i="2"/>
  <c r="F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陣内　大輝（医務課）</author>
  </authors>
  <commentList>
    <comment ref="G11" authorId="0" shapeId="0" xr:uid="{2451D462-BC61-4701-AB1B-6A2B117D7957}">
      <text>
        <r>
          <rPr>
            <b/>
            <sz val="9"/>
            <color indexed="81"/>
            <rFont val="MS P ゴシック"/>
            <family val="3"/>
            <charset val="128"/>
          </rPr>
          <t>認定後の9～3月の7月間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古賀　さくら（医務課）</author>
  </authors>
  <commentList>
    <comment ref="B10" authorId="0" shapeId="0" xr:uid="{63C2849D-DA65-40AB-B576-AC6CEF7F6229}">
      <text>
        <r>
          <rPr>
            <b/>
            <sz val="9"/>
            <color indexed="81"/>
            <rFont val="MS P ゴシック"/>
            <family val="3"/>
            <charset val="128"/>
          </rPr>
          <t>変更する場合は、
修正、追加、削除を選択
変更なしの場合は、
空欄</t>
        </r>
      </text>
    </comment>
    <comment ref="C58" authorId="0" shapeId="0" xr:uid="{0F4D8ACD-E494-46BF-BCC2-216B5E02FFAC}">
      <text>
        <r>
          <rPr>
            <b/>
            <sz val="9"/>
            <color indexed="81"/>
            <rFont val="MS P ゴシック"/>
            <family val="3"/>
            <charset val="128"/>
          </rPr>
          <t>変更する場合は、
修正を選択
変更なしの場合は、
空欄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古賀　さくら（医務課）</author>
  </authors>
  <commentList>
    <comment ref="B10" authorId="0" shapeId="0" xr:uid="{32451E2C-A0BB-4006-B5FB-F2BBC89A9BBC}">
      <text>
        <r>
          <rPr>
            <b/>
            <sz val="9"/>
            <color indexed="81"/>
            <rFont val="MS P ゴシック"/>
            <family val="3"/>
            <charset val="128"/>
          </rPr>
          <t>変更する場合は、
修正、追加、削除を選択
変更なしの場合は、
空欄</t>
        </r>
      </text>
    </comment>
    <comment ref="C58" authorId="0" shapeId="0" xr:uid="{BA9D9BF2-4BAA-485E-BA2B-78B2452F5391}">
      <text>
        <r>
          <rPr>
            <b/>
            <sz val="9"/>
            <color indexed="81"/>
            <rFont val="MS P ゴシック"/>
            <family val="3"/>
            <charset val="128"/>
          </rPr>
          <t>変更する場合は、
修正を選択
変更なしの場合は、
空欄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古賀　さくら（医務課）</author>
  </authors>
  <commentList>
    <comment ref="A9" authorId="0" shapeId="0" xr:uid="{6A23FBC6-F99F-4D68-81CE-826F047C50CB}">
      <text>
        <r>
          <rPr>
            <b/>
            <sz val="9"/>
            <color indexed="81"/>
            <rFont val="MS P ゴシック"/>
            <family val="3"/>
            <charset val="128"/>
          </rPr>
          <t>変更する場合は、
修正、追加、削除を選択
変更なしの場合は、
空欄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古賀　さくら（医務課）</author>
  </authors>
  <commentList>
    <comment ref="A9" authorId="0" shapeId="0" xr:uid="{9C8522AA-1D35-4AE3-9853-C88C08085098}">
      <text>
        <r>
          <rPr>
            <b/>
            <sz val="9"/>
            <color indexed="81"/>
            <rFont val="MS P ゴシック"/>
            <family val="3"/>
            <charset val="128"/>
          </rPr>
          <t>変更する場合は、
修正、追加、削除を選択
変更なしの場合は、
空欄</t>
        </r>
      </text>
    </comment>
  </commentList>
</comments>
</file>

<file path=xl/sharedStrings.xml><?xml version="1.0" encoding="utf-8"?>
<sst xmlns="http://schemas.openxmlformats.org/spreadsheetml/2006/main" count="407" uniqueCount="137">
  <si>
    <t>総事業費</t>
    <rPh sb="0" eb="1">
      <t>ソウ</t>
    </rPh>
    <rPh sb="1" eb="4">
      <t>ジギョウヒ</t>
    </rPh>
    <phoneticPr fontId="3"/>
  </si>
  <si>
    <t>（Ａ）</t>
    <phoneticPr fontId="3"/>
  </si>
  <si>
    <t>（Ｂ）</t>
    <phoneticPr fontId="3"/>
  </si>
  <si>
    <t>（Ｃ）</t>
    <phoneticPr fontId="3"/>
  </si>
  <si>
    <t>種目</t>
    <rPh sb="0" eb="2">
      <t>シュモク</t>
    </rPh>
    <phoneticPr fontId="3"/>
  </si>
  <si>
    <t>その他</t>
    <rPh sb="2" eb="3">
      <t>タ</t>
    </rPh>
    <phoneticPr fontId="3"/>
  </si>
  <si>
    <t>（１）支出</t>
    <rPh sb="3" eb="5">
      <t>シシュツ</t>
    </rPh>
    <phoneticPr fontId="3"/>
  </si>
  <si>
    <t>研修受講経費</t>
    <rPh sb="0" eb="6">
      <t>ケンシュウジュコウケイヒ</t>
    </rPh>
    <phoneticPr fontId="3"/>
  </si>
  <si>
    <t>専門書購入経費</t>
    <rPh sb="0" eb="7">
      <t>センモンショコウニュウケイヒ</t>
    </rPh>
    <phoneticPr fontId="3"/>
  </si>
  <si>
    <t>他病院勤務経費</t>
    <rPh sb="0" eb="3">
      <t>タビョウイン</t>
    </rPh>
    <rPh sb="3" eb="7">
      <t>キンムケイヒ</t>
    </rPh>
    <phoneticPr fontId="3"/>
  </si>
  <si>
    <r>
      <t>N</t>
    </r>
    <r>
      <rPr>
        <sz val="11"/>
        <rFont val="ＭＳ Ｐゴシック"/>
        <family val="3"/>
        <charset val="128"/>
      </rPr>
      <t>o.</t>
    </r>
    <phoneticPr fontId="8"/>
  </si>
  <si>
    <t>認定番号</t>
    <rPh sb="0" eb="2">
      <t>ニンテイ</t>
    </rPh>
    <rPh sb="2" eb="4">
      <t>バンゴウ</t>
    </rPh>
    <phoneticPr fontId="8"/>
  </si>
  <si>
    <t>申請年度における在職期間</t>
    <rPh sb="0" eb="2">
      <t>シンセイ</t>
    </rPh>
    <rPh sb="2" eb="4">
      <t>ネンド</t>
    </rPh>
    <rPh sb="8" eb="10">
      <t>ザイショク</t>
    </rPh>
    <rPh sb="10" eb="12">
      <t>キカン</t>
    </rPh>
    <phoneticPr fontId="8"/>
  </si>
  <si>
    <t>勤務月数</t>
    <rPh sb="0" eb="2">
      <t>キンム</t>
    </rPh>
    <rPh sb="2" eb="4">
      <t>ゲッスウ</t>
    </rPh>
    <phoneticPr fontId="8"/>
  </si>
  <si>
    <t>勤務状況</t>
    <rPh sb="0" eb="2">
      <t>キンム</t>
    </rPh>
    <rPh sb="2" eb="4">
      <t>ジョウキョウ</t>
    </rPh>
    <phoneticPr fontId="8"/>
  </si>
  <si>
    <t>計</t>
    <rPh sb="0" eb="1">
      <t>ケイ</t>
    </rPh>
    <phoneticPr fontId="8"/>
  </si>
  <si>
    <t>※「勤務月数」は、在職期間のうち暦日で1/2以上在職した月を1月として積算する。</t>
    <rPh sb="2" eb="4">
      <t>キンム</t>
    </rPh>
    <rPh sb="4" eb="6">
      <t>ゲッスウ</t>
    </rPh>
    <rPh sb="9" eb="11">
      <t>ザイショク</t>
    </rPh>
    <rPh sb="11" eb="13">
      <t>キカン</t>
    </rPh>
    <rPh sb="16" eb="18">
      <t>レキジツ</t>
    </rPh>
    <rPh sb="22" eb="24">
      <t>イジョウ</t>
    </rPh>
    <rPh sb="24" eb="26">
      <t>ザイショク</t>
    </rPh>
    <rPh sb="28" eb="29">
      <t>ツキ</t>
    </rPh>
    <rPh sb="31" eb="32">
      <t>ツキ</t>
    </rPh>
    <rPh sb="35" eb="37">
      <t>セキサン</t>
    </rPh>
    <phoneticPr fontId="8"/>
  </si>
  <si>
    <t>※「勤務状況」は、週4日以上、週3日、週2日、週１日で記載。在職期間中に変動がある場合は、</t>
    <rPh sb="2" eb="4">
      <t>キンム</t>
    </rPh>
    <rPh sb="4" eb="6">
      <t>ジョウキョウ</t>
    </rPh>
    <rPh sb="9" eb="10">
      <t>シュウ</t>
    </rPh>
    <rPh sb="11" eb="12">
      <t>ニチ</t>
    </rPh>
    <rPh sb="12" eb="14">
      <t>イジョウ</t>
    </rPh>
    <rPh sb="15" eb="16">
      <t>シュウ</t>
    </rPh>
    <rPh sb="17" eb="18">
      <t>ニチ</t>
    </rPh>
    <rPh sb="19" eb="20">
      <t>シュウ</t>
    </rPh>
    <rPh sb="21" eb="22">
      <t>ニチ</t>
    </rPh>
    <rPh sb="23" eb="24">
      <t>シュウ</t>
    </rPh>
    <rPh sb="25" eb="26">
      <t>ニチ</t>
    </rPh>
    <rPh sb="27" eb="29">
      <t>キサイ</t>
    </rPh>
    <rPh sb="30" eb="32">
      <t>ザイショク</t>
    </rPh>
    <rPh sb="32" eb="35">
      <t>キカンチュウ</t>
    </rPh>
    <rPh sb="36" eb="38">
      <t>ヘンドウ</t>
    </rPh>
    <rPh sb="41" eb="43">
      <t>バアイ</t>
    </rPh>
    <phoneticPr fontId="8"/>
  </si>
  <si>
    <t>平均値で記載すること。</t>
    <rPh sb="0" eb="3">
      <t>ヘイキンチ</t>
    </rPh>
    <rPh sb="4" eb="6">
      <t>キサイ</t>
    </rPh>
    <phoneticPr fontId="8"/>
  </si>
  <si>
    <t>（研修受講経費）</t>
    <rPh sb="1" eb="3">
      <t>ケンシュウ</t>
    </rPh>
    <rPh sb="3" eb="5">
      <t>ジュコウ</t>
    </rPh>
    <rPh sb="5" eb="7">
      <t>ケイヒ</t>
    </rPh>
    <phoneticPr fontId="3"/>
  </si>
  <si>
    <t>雑役務費（研修受講料）</t>
    <rPh sb="0" eb="2">
      <t>ザツエキ</t>
    </rPh>
    <rPh sb="3" eb="4">
      <t>ヒ</t>
    </rPh>
    <rPh sb="5" eb="7">
      <t>ケンシュウ</t>
    </rPh>
    <rPh sb="7" eb="10">
      <t>ジュコウリョウ</t>
    </rPh>
    <phoneticPr fontId="3"/>
  </si>
  <si>
    <t>（専門書購入経費）</t>
    <rPh sb="1" eb="4">
      <t>センモンショ</t>
    </rPh>
    <rPh sb="4" eb="6">
      <t>コウニュウ</t>
    </rPh>
    <rPh sb="6" eb="8">
      <t>ケイヒ</t>
    </rPh>
    <phoneticPr fontId="3"/>
  </si>
  <si>
    <t>（他病院勤務経費）</t>
    <rPh sb="1" eb="2">
      <t>ホカ</t>
    </rPh>
    <rPh sb="2" eb="4">
      <t>ビョウイン</t>
    </rPh>
    <rPh sb="4" eb="6">
      <t>キンム</t>
    </rPh>
    <rPh sb="6" eb="8">
      <t>ケイヒ</t>
    </rPh>
    <phoneticPr fontId="3"/>
  </si>
  <si>
    <t>（注）その他欄は補助対象以外の経費を計上すること。</t>
    <phoneticPr fontId="3"/>
  </si>
  <si>
    <t>（２）収入</t>
    <rPh sb="3" eb="5">
      <t>シュウニュウ</t>
    </rPh>
    <phoneticPr fontId="3"/>
  </si>
  <si>
    <t>収入見込額</t>
    <phoneticPr fontId="3"/>
  </si>
  <si>
    <t>寄付金その他の収入</t>
    <phoneticPr fontId="3"/>
  </si>
  <si>
    <t>医師少数区域経験認定医師の所属状況</t>
    <rPh sb="0" eb="2">
      <t>イシ</t>
    </rPh>
    <rPh sb="2" eb="4">
      <t>ショウスウ</t>
    </rPh>
    <rPh sb="4" eb="6">
      <t>クイキ</t>
    </rPh>
    <rPh sb="6" eb="8">
      <t>ケイケン</t>
    </rPh>
    <rPh sb="8" eb="10">
      <t>ニンテイ</t>
    </rPh>
    <rPh sb="10" eb="12">
      <t>イシ</t>
    </rPh>
    <rPh sb="13" eb="15">
      <t>ショゾク</t>
    </rPh>
    <rPh sb="15" eb="17">
      <t>ジョウキョウ</t>
    </rPh>
    <phoneticPr fontId="8"/>
  </si>
  <si>
    <t>合　　　計</t>
    <rPh sb="0" eb="1">
      <t>ア</t>
    </rPh>
    <rPh sb="4" eb="5">
      <t>ケイ</t>
    </rPh>
    <phoneticPr fontId="3"/>
  </si>
  <si>
    <t>小　　　計</t>
    <rPh sb="0" eb="1">
      <t>ショウ</t>
    </rPh>
    <rPh sb="4" eb="5">
      <t>ケイ</t>
    </rPh>
    <phoneticPr fontId="3"/>
  </si>
  <si>
    <t>区　　　分</t>
    <rPh sb="0" eb="1">
      <t>ク</t>
    </rPh>
    <rPh sb="4" eb="5">
      <t>ブン</t>
    </rPh>
    <phoneticPr fontId="3"/>
  </si>
  <si>
    <t>※「勤務月数」は、申請年度中、認定を受けた日が属する月以降の月数に限る。</t>
    <rPh sb="2" eb="6">
      <t>キンムツキスウ</t>
    </rPh>
    <rPh sb="9" eb="13">
      <t>シンセイネンド</t>
    </rPh>
    <rPh sb="13" eb="14">
      <t>チュウ</t>
    </rPh>
    <rPh sb="15" eb="17">
      <t>ニンテイ</t>
    </rPh>
    <rPh sb="18" eb="19">
      <t>ウ</t>
    </rPh>
    <rPh sb="21" eb="22">
      <t>ヒ</t>
    </rPh>
    <rPh sb="23" eb="24">
      <t>ゾク</t>
    </rPh>
    <rPh sb="26" eb="27">
      <t>ツキ</t>
    </rPh>
    <rPh sb="27" eb="29">
      <t>イコウ</t>
    </rPh>
    <rPh sb="30" eb="32">
      <t>ツキスウ</t>
    </rPh>
    <rPh sb="33" eb="34">
      <t>カギ</t>
    </rPh>
    <phoneticPr fontId="3"/>
  </si>
  <si>
    <t>備考</t>
    <rPh sb="0" eb="2">
      <t>ビコウ</t>
    </rPh>
    <phoneticPr fontId="3"/>
  </si>
  <si>
    <t>（D）</t>
    <phoneticPr fontId="3"/>
  </si>
  <si>
    <t>（E）</t>
    <phoneticPr fontId="3"/>
  </si>
  <si>
    <t>（F）</t>
    <phoneticPr fontId="3"/>
  </si>
  <si>
    <t>（G）</t>
    <phoneticPr fontId="3"/>
  </si>
  <si>
    <t>別紙１</t>
    <rPh sb="0" eb="2">
      <t>ベッシ</t>
    </rPh>
    <phoneticPr fontId="3"/>
  </si>
  <si>
    <t>区分</t>
    <phoneticPr fontId="3"/>
  </si>
  <si>
    <t>医療機関名</t>
    <rPh sb="0" eb="5">
      <t>イリョウキカンメイ</t>
    </rPh>
    <phoneticPr fontId="3"/>
  </si>
  <si>
    <t>合計</t>
    <rPh sb="0" eb="2">
      <t>ゴウケイ</t>
    </rPh>
    <phoneticPr fontId="3"/>
  </si>
  <si>
    <t>補助基準額</t>
    <rPh sb="0" eb="2">
      <t>ホジョ</t>
    </rPh>
    <rPh sb="2" eb="5">
      <t>キジュンガク</t>
    </rPh>
    <phoneticPr fontId="1"/>
  </si>
  <si>
    <t>別紙２</t>
    <rPh sb="0" eb="2">
      <t>ベッシ</t>
    </rPh>
    <phoneticPr fontId="3"/>
  </si>
  <si>
    <t>別紙３</t>
    <rPh sb="0" eb="2">
      <t>ベッシ</t>
    </rPh>
    <phoneticPr fontId="3"/>
  </si>
  <si>
    <t>誓　　　　約　　　　書</t>
    <phoneticPr fontId="3"/>
  </si>
  <si>
    <t>　私は、下記の事項について誓約します。
　なお、県が必要な場合には、佐賀県警察本部に照会することについて承諾します。
　また、照会で確認された情報は、今後、私が県と行う他の契約等における身分確認に利用することに同意します。</t>
    <phoneticPr fontId="3"/>
  </si>
  <si>
    <t>記</t>
    <rPh sb="0" eb="1">
      <t>キ</t>
    </rPh>
    <phoneticPr fontId="3"/>
  </si>
  <si>
    <t>１</t>
    <phoneticPr fontId="3"/>
  </si>
  <si>
    <t>　自己又は自社の役員等が、次のいずれにも該当する者ではありません。</t>
    <phoneticPr fontId="3"/>
  </si>
  <si>
    <t>（１）</t>
  </si>
  <si>
    <t>　暴力団（暴力団員による不当な行為の防止等に関する法律（平成３年法律第７７号）第２条第２号に規定する暴力団をいう。以下同じ。）</t>
    <phoneticPr fontId="3"/>
  </si>
  <si>
    <t>（２）</t>
    <phoneticPr fontId="3"/>
  </si>
  <si>
    <t>　暴力団員（同法第２条第６号に規定する暴力団員をいう。以下同じ。）</t>
    <phoneticPr fontId="3"/>
  </si>
  <si>
    <t>（３）</t>
    <phoneticPr fontId="3"/>
  </si>
  <si>
    <t>　暴力団員でなくなった日から５年を経過しない者</t>
    <phoneticPr fontId="3"/>
  </si>
  <si>
    <t>（４）</t>
    <phoneticPr fontId="3"/>
  </si>
  <si>
    <t>　自己、自社若しくは第三者の不正な利益を図る目的又は第三者に損害を与える目的をもって暴力団又は暴力団員を利用している者</t>
    <phoneticPr fontId="3"/>
  </si>
  <si>
    <t>（５）</t>
    <phoneticPr fontId="3"/>
  </si>
  <si>
    <t>　暴力団又は暴力団員に対して資金等を提供し、又は便宜を供与する等、直接的又は積極的に暴力団の維持運営に協力し、又は関与している者</t>
    <phoneticPr fontId="3"/>
  </si>
  <si>
    <t>（６）</t>
    <phoneticPr fontId="3"/>
  </si>
  <si>
    <t>　暴力団又は暴力団員と社会的に非難されるべき関係を有している者</t>
    <phoneticPr fontId="3"/>
  </si>
  <si>
    <t>（７）</t>
    <phoneticPr fontId="3"/>
  </si>
  <si>
    <t>　暴力団又は暴力団員であることを知りながらこれらを利用している者</t>
    <phoneticPr fontId="3"/>
  </si>
  <si>
    <t>２</t>
    <phoneticPr fontId="3"/>
  </si>
  <si>
    <t>　１の（２）から（７）までに掲げる者が、その経営に実質的に関与している法人その他の団体又は個人ではありません。</t>
    <phoneticPr fontId="3"/>
  </si>
  <si>
    <t>令和</t>
    <rPh sb="0" eb="2">
      <t>レイワ</t>
    </rPh>
    <phoneticPr fontId="3"/>
  </si>
  <si>
    <t>年</t>
    <rPh sb="0" eb="1">
      <t>ネン</t>
    </rPh>
    <phoneticPr fontId="3"/>
  </si>
  <si>
    <t>月</t>
    <rPh sb="0" eb="1">
      <t>ガツ</t>
    </rPh>
    <phoneticPr fontId="3"/>
  </si>
  <si>
    <t>日</t>
    <rPh sb="0" eb="1">
      <t>ニチ</t>
    </rPh>
    <phoneticPr fontId="3"/>
  </si>
  <si>
    <t>佐賀県知事　様</t>
    <rPh sb="0" eb="2">
      <t>サガ</t>
    </rPh>
    <rPh sb="2" eb="5">
      <t>ケンチジ</t>
    </rPh>
    <rPh sb="6" eb="7">
      <t>サマ</t>
    </rPh>
    <phoneticPr fontId="3"/>
  </si>
  <si>
    <t>法人所在地</t>
    <rPh sb="0" eb="2">
      <t>ホウジン</t>
    </rPh>
    <rPh sb="2" eb="5">
      <t>ショザイチ</t>
    </rPh>
    <phoneticPr fontId="3"/>
  </si>
  <si>
    <t>（ふりがな）</t>
    <phoneticPr fontId="3"/>
  </si>
  <si>
    <t>法人名</t>
    <rPh sb="0" eb="2">
      <t>ホウジン</t>
    </rPh>
    <rPh sb="2" eb="3">
      <t>メイ</t>
    </rPh>
    <phoneticPr fontId="3"/>
  </si>
  <si>
    <t>代表者名</t>
    <rPh sb="0" eb="3">
      <t>ダイヒョウシャ</t>
    </rPh>
    <rPh sb="3" eb="4">
      <t>メイ</t>
    </rPh>
    <phoneticPr fontId="3"/>
  </si>
  <si>
    <t>生年月日</t>
    <rPh sb="0" eb="2">
      <t>セイネン</t>
    </rPh>
    <rPh sb="2" eb="4">
      <t>ガッピ</t>
    </rPh>
    <phoneticPr fontId="3"/>
  </si>
  <si>
    <t>　　　　　年　　　　月　　　　日</t>
    <rPh sb="5" eb="6">
      <t>ネン</t>
    </rPh>
    <rPh sb="10" eb="11">
      <t>ツキ</t>
    </rPh>
    <rPh sb="15" eb="16">
      <t>ニチ</t>
    </rPh>
    <phoneticPr fontId="3"/>
  </si>
  <si>
    <t>事業収支予定明細書（兼収支予算見込書（抄本））</t>
    <rPh sb="0" eb="4">
      <t>ジギョウシュウシ</t>
    </rPh>
    <rPh sb="4" eb="6">
      <t>ヨテイ</t>
    </rPh>
    <rPh sb="6" eb="9">
      <t>メイサイショ</t>
    </rPh>
    <rPh sb="10" eb="11">
      <t>ケン</t>
    </rPh>
    <rPh sb="11" eb="15">
      <t>シュウシヨサン</t>
    </rPh>
    <rPh sb="15" eb="18">
      <t>ミコミショ</t>
    </rPh>
    <rPh sb="19" eb="21">
      <t>ショウホン</t>
    </rPh>
    <phoneticPr fontId="3"/>
  </si>
  <si>
    <t>医師少数区域経験認定医師の状況確認書</t>
    <rPh sb="0" eb="2">
      <t>イシ</t>
    </rPh>
    <rPh sb="2" eb="4">
      <t>ショウスウ</t>
    </rPh>
    <rPh sb="4" eb="6">
      <t>クイキ</t>
    </rPh>
    <rPh sb="6" eb="8">
      <t>ケイケン</t>
    </rPh>
    <rPh sb="8" eb="10">
      <t>ニンテイ</t>
    </rPh>
    <rPh sb="10" eb="12">
      <t>イシ</t>
    </rPh>
    <rPh sb="13" eb="15">
      <t>ジョウキョウ</t>
    </rPh>
    <rPh sb="15" eb="18">
      <t>カクニンショ</t>
    </rPh>
    <phoneticPr fontId="8"/>
  </si>
  <si>
    <t>別紙４</t>
    <phoneticPr fontId="3"/>
  </si>
  <si>
    <t>補助金所要額調書</t>
    <phoneticPr fontId="3"/>
  </si>
  <si>
    <t>（H）</t>
    <phoneticPr fontId="3"/>
  </si>
  <si>
    <t>（注）</t>
    <rPh sb="1" eb="2">
      <t>チュウ</t>
    </rPh>
    <phoneticPr fontId="3"/>
  </si>
  <si>
    <t>認定受者名</t>
    <rPh sb="0" eb="2">
      <t>ニンテイ</t>
    </rPh>
    <rPh sb="2" eb="3">
      <t>ウケ</t>
    </rPh>
    <rPh sb="3" eb="4">
      <t>シャ</t>
    </rPh>
    <rPh sb="4" eb="5">
      <t>メイ</t>
    </rPh>
    <phoneticPr fontId="3"/>
  </si>
  <si>
    <t>認定を受けた日</t>
    <rPh sb="0" eb="2">
      <t>ニンテイ</t>
    </rPh>
    <rPh sb="3" eb="4">
      <t>ウ</t>
    </rPh>
    <rPh sb="6" eb="7">
      <t>ヒ</t>
    </rPh>
    <phoneticPr fontId="3"/>
  </si>
  <si>
    <t>医療機関名：</t>
    <phoneticPr fontId="3"/>
  </si>
  <si>
    <t>○○病院</t>
    <rPh sb="2" eb="4">
      <t>ビョウイン</t>
    </rPh>
    <phoneticPr fontId="3"/>
  </si>
  <si>
    <t>佐賀　太郎</t>
    <rPh sb="0" eb="2">
      <t>サガ</t>
    </rPh>
    <rPh sb="3" eb="5">
      <t>タロウ</t>
    </rPh>
    <phoneticPr fontId="3"/>
  </si>
  <si>
    <t>医務　花子</t>
    <rPh sb="0" eb="2">
      <t>イム</t>
    </rPh>
    <rPh sb="3" eb="5">
      <t>ハナコ</t>
    </rPh>
    <phoneticPr fontId="3"/>
  </si>
  <si>
    <t>～令和5年3月31日</t>
    <rPh sb="1" eb="3">
      <t>レイワ</t>
    </rPh>
    <rPh sb="4" eb="5">
      <t>ネン</t>
    </rPh>
    <rPh sb="6" eb="7">
      <t>ガツ</t>
    </rPh>
    <rPh sb="9" eb="10">
      <t>ヒ</t>
    </rPh>
    <phoneticPr fontId="3"/>
  </si>
  <si>
    <t>～令和4年12月31日</t>
    <rPh sb="1" eb="3">
      <t>レイワ</t>
    </rPh>
    <rPh sb="4" eb="5">
      <t>ネン</t>
    </rPh>
    <rPh sb="7" eb="8">
      <t>ガツ</t>
    </rPh>
    <rPh sb="10" eb="11">
      <t>ヒ</t>
    </rPh>
    <phoneticPr fontId="3"/>
  </si>
  <si>
    <t>週4日以上</t>
    <rPh sb="0" eb="1">
      <t>シュウ</t>
    </rPh>
    <rPh sb="2" eb="3">
      <t>ヒ</t>
    </rPh>
    <rPh sb="3" eb="5">
      <t>イジョウ</t>
    </rPh>
    <phoneticPr fontId="3"/>
  </si>
  <si>
    <t>備品費（図書）
※オンラインジャーナル含む。</t>
    <rPh sb="0" eb="3">
      <t>ビヒンヒ</t>
    </rPh>
    <rPh sb="4" eb="6">
      <t>トショ</t>
    </rPh>
    <rPh sb="19" eb="20">
      <t>フク</t>
    </rPh>
    <phoneticPr fontId="3"/>
  </si>
  <si>
    <t>実支出額</t>
    <rPh sb="0" eb="4">
      <t>ジッシシュツガク</t>
    </rPh>
    <phoneticPr fontId="3"/>
  </si>
  <si>
    <t>選定額</t>
    <rPh sb="0" eb="3">
      <t>センテイガク</t>
    </rPh>
    <phoneticPr fontId="1"/>
  </si>
  <si>
    <t>選定額</t>
    <rPh sb="0" eb="3">
      <t>センテイガク</t>
    </rPh>
    <phoneticPr fontId="3"/>
  </si>
  <si>
    <t>寄付金その他の収入見込み額</t>
    <rPh sb="0" eb="3">
      <t>キフキン</t>
    </rPh>
    <rPh sb="5" eb="6">
      <t>タ</t>
    </rPh>
    <rPh sb="7" eb="9">
      <t>シュウニュウ</t>
    </rPh>
    <rPh sb="9" eb="11">
      <t>ミコ</t>
    </rPh>
    <rPh sb="12" eb="13">
      <t>ガク</t>
    </rPh>
    <phoneticPr fontId="3"/>
  </si>
  <si>
    <t>総事業費</t>
    <rPh sb="0" eb="4">
      <t>ソウジギョウヒ</t>
    </rPh>
    <phoneticPr fontId="3"/>
  </si>
  <si>
    <t>差引事業費
（B）-（C）</t>
    <rPh sb="0" eb="1">
      <t>サ</t>
    </rPh>
    <rPh sb="1" eb="2">
      <t>ヒ</t>
    </rPh>
    <rPh sb="2" eb="5">
      <t>ジギョウヒ</t>
    </rPh>
    <phoneticPr fontId="3"/>
  </si>
  <si>
    <t>補助金所要額
（A・Dのいずれか少ない額）</t>
    <rPh sb="0" eb="3">
      <t>ホジョキン</t>
    </rPh>
    <rPh sb="3" eb="6">
      <t>ショヨウガク</t>
    </rPh>
    <rPh sb="16" eb="17">
      <t>スク</t>
    </rPh>
    <rPh sb="19" eb="20">
      <t>ガク</t>
    </rPh>
    <phoneticPr fontId="3"/>
  </si>
  <si>
    <t>備考</t>
    <rPh sb="0" eb="2">
      <t>ビコウ</t>
    </rPh>
    <phoneticPr fontId="8"/>
  </si>
  <si>
    <t>補助金所要額清算書</t>
    <rPh sb="6" eb="9">
      <t>セイサンショ</t>
    </rPh>
    <phoneticPr fontId="3"/>
  </si>
  <si>
    <t>補助金交付決定額</t>
    <rPh sb="0" eb="8">
      <t>ホジョキンコウフケッテイガク</t>
    </rPh>
    <phoneticPr fontId="3"/>
  </si>
  <si>
    <t>補助金受入額</t>
    <rPh sb="0" eb="6">
      <t>ホジョキンウケイレガク</t>
    </rPh>
    <phoneticPr fontId="3"/>
  </si>
  <si>
    <r>
      <rPr>
        <b/>
        <sz val="16"/>
        <color rgb="FFFF0000"/>
        <rFont val="ＭＳ Ｐゴシック"/>
        <family val="3"/>
        <charset val="128"/>
        <scheme val="minor"/>
      </rPr>
      <t>【記載例】</t>
    </r>
    <r>
      <rPr>
        <b/>
        <sz val="16"/>
        <rFont val="ＭＳ Ｐゴシック"/>
        <family val="3"/>
        <charset val="128"/>
        <scheme val="minor"/>
      </rPr>
      <t>事業収支予定明細書（兼収支予算見込書（抄本））</t>
    </r>
    <rPh sb="1" eb="4">
      <t>キサイレイ</t>
    </rPh>
    <rPh sb="5" eb="9">
      <t>ジギョウシュウシ</t>
    </rPh>
    <rPh sb="9" eb="11">
      <t>ヨテイ</t>
    </rPh>
    <rPh sb="11" eb="14">
      <t>メイサイショ</t>
    </rPh>
    <rPh sb="15" eb="16">
      <t>ケン</t>
    </rPh>
    <rPh sb="16" eb="20">
      <t>シュウシヨサン</t>
    </rPh>
    <rPh sb="20" eb="23">
      <t>ミコミショ</t>
    </rPh>
    <rPh sb="24" eb="26">
      <t>ショウホン</t>
    </rPh>
    <phoneticPr fontId="3"/>
  </si>
  <si>
    <r>
      <rPr>
        <b/>
        <sz val="16"/>
        <color rgb="FFFF0000"/>
        <rFont val="ＭＳ Ｐゴシック"/>
        <family val="3"/>
        <charset val="128"/>
        <scheme val="minor"/>
      </rPr>
      <t>【記載例】</t>
    </r>
    <r>
      <rPr>
        <b/>
        <sz val="16"/>
        <color theme="1"/>
        <rFont val="ＭＳ Ｐゴシック"/>
        <family val="3"/>
        <charset val="128"/>
        <scheme val="minor"/>
      </rPr>
      <t>医師少数区域経験認定医師の状況確認書</t>
    </r>
    <rPh sb="5" eb="7">
      <t>イシ</t>
    </rPh>
    <rPh sb="7" eb="9">
      <t>ショウスウ</t>
    </rPh>
    <rPh sb="9" eb="11">
      <t>クイキ</t>
    </rPh>
    <rPh sb="11" eb="13">
      <t>ケイケン</t>
    </rPh>
    <rPh sb="13" eb="15">
      <t>ニンテイ</t>
    </rPh>
    <rPh sb="15" eb="17">
      <t>イシ</t>
    </rPh>
    <rPh sb="18" eb="20">
      <t>ジョウキョウ</t>
    </rPh>
    <rPh sb="20" eb="23">
      <t>カクニンショ</t>
    </rPh>
    <phoneticPr fontId="8"/>
  </si>
  <si>
    <t>医療　次郎</t>
    <rPh sb="0" eb="2">
      <t>イリョウ</t>
    </rPh>
    <rPh sb="3" eb="5">
      <t>ジロウ</t>
    </rPh>
    <phoneticPr fontId="3"/>
  </si>
  <si>
    <t>～令和4年3月31日</t>
    <rPh sb="1" eb="3">
      <t>レイワ</t>
    </rPh>
    <rPh sb="4" eb="5">
      <t>ネン</t>
    </rPh>
    <rPh sb="6" eb="7">
      <t>ガツ</t>
    </rPh>
    <rPh sb="9" eb="10">
      <t>ヒ</t>
    </rPh>
    <phoneticPr fontId="3"/>
  </si>
  <si>
    <t>旅費（県内）</t>
    <rPh sb="0" eb="2">
      <t>リョヒ</t>
    </rPh>
    <rPh sb="3" eb="5">
      <t>ケンナイ</t>
    </rPh>
    <phoneticPr fontId="3"/>
  </si>
  <si>
    <t>旅費（県外）</t>
    <rPh sb="0" eb="2">
      <t>リョヒ</t>
    </rPh>
    <rPh sb="3" eb="5">
      <t>ケンガイ</t>
    </rPh>
    <phoneticPr fontId="3"/>
  </si>
  <si>
    <t>旅費（県内）</t>
    <rPh sb="0" eb="2">
      <t>リョヒ</t>
    </rPh>
    <rPh sb="3" eb="5">
      <t>ケンナイ</t>
    </rPh>
    <phoneticPr fontId="8"/>
  </si>
  <si>
    <t>事業収支実績明細書（兼収支決算書（抄本））</t>
    <phoneticPr fontId="3"/>
  </si>
  <si>
    <t>寄付金その他の収入額</t>
    <rPh sb="0" eb="3">
      <t>キフキン</t>
    </rPh>
    <rPh sb="5" eb="6">
      <t>タ</t>
    </rPh>
    <rPh sb="7" eb="9">
      <t>シュウニュウ</t>
    </rPh>
    <rPh sb="9" eb="10">
      <t>ガク</t>
    </rPh>
    <phoneticPr fontId="3"/>
  </si>
  <si>
    <t>収入額</t>
    <phoneticPr fontId="3"/>
  </si>
  <si>
    <t>交付申請額</t>
    <rPh sb="0" eb="2">
      <t>コウフ</t>
    </rPh>
    <rPh sb="2" eb="4">
      <t>シンセイ</t>
    </rPh>
    <rPh sb="4" eb="5">
      <t>ガク</t>
    </rPh>
    <phoneticPr fontId="3"/>
  </si>
  <si>
    <t>F欄については、1,000円未満の端数を切り捨てるものとする。</t>
    <phoneticPr fontId="3"/>
  </si>
  <si>
    <t>別紙５</t>
    <rPh sb="0" eb="2">
      <t>ベッシ</t>
    </rPh>
    <phoneticPr fontId="3"/>
  </si>
  <si>
    <t>別紙６</t>
    <rPh sb="0" eb="2">
      <t>ベッシ</t>
    </rPh>
    <phoneticPr fontId="3"/>
  </si>
  <si>
    <t>差引過不足額
（F）-（G）</t>
    <rPh sb="0" eb="2">
      <t>サシヒキ</t>
    </rPh>
    <rPh sb="2" eb="6">
      <t>カブソクガク</t>
    </rPh>
    <phoneticPr fontId="3"/>
  </si>
  <si>
    <t>変更前</t>
  </si>
  <si>
    <t>変更前</t>
    <rPh sb="0" eb="3">
      <t>ヘンコウマエ</t>
    </rPh>
    <phoneticPr fontId="3"/>
  </si>
  <si>
    <t>変更後</t>
  </si>
  <si>
    <t>変更後</t>
    <rPh sb="0" eb="3">
      <t>ヘンコウゴ</t>
    </rPh>
    <phoneticPr fontId="3"/>
  </si>
  <si>
    <t>補助金所要額調書（変更申請用）</t>
    <rPh sb="9" eb="14">
      <t>ヘンコウシンセイヨウ</t>
    </rPh>
    <phoneticPr fontId="3"/>
  </si>
  <si>
    <t>医師少数区域経験認定医師の状況確認書（変更申請用）</t>
    <rPh sb="0" eb="2">
      <t>イシ</t>
    </rPh>
    <rPh sb="2" eb="4">
      <t>ショウスウ</t>
    </rPh>
    <rPh sb="4" eb="6">
      <t>クイキ</t>
    </rPh>
    <rPh sb="6" eb="8">
      <t>ケイケン</t>
    </rPh>
    <rPh sb="8" eb="10">
      <t>ニンテイ</t>
    </rPh>
    <rPh sb="10" eb="12">
      <t>イシ</t>
    </rPh>
    <rPh sb="13" eb="15">
      <t>ジョウキョウ</t>
    </rPh>
    <rPh sb="15" eb="18">
      <t>カクニンショ</t>
    </rPh>
    <rPh sb="19" eb="21">
      <t>ヘンコウ</t>
    </rPh>
    <rPh sb="21" eb="24">
      <t>シンセイヨウ</t>
    </rPh>
    <phoneticPr fontId="8"/>
  </si>
  <si>
    <t>事業収支予定明細書（兼収支予算見込書（抄本））（変更申請用）</t>
    <rPh sb="0" eb="4">
      <t>ジギョウシュウシ</t>
    </rPh>
    <rPh sb="4" eb="6">
      <t>ヨテイ</t>
    </rPh>
    <rPh sb="6" eb="9">
      <t>メイサイショ</t>
    </rPh>
    <rPh sb="10" eb="11">
      <t>ケン</t>
    </rPh>
    <rPh sb="11" eb="15">
      <t>シュウシヨサン</t>
    </rPh>
    <rPh sb="15" eb="18">
      <t>ミコミショ</t>
    </rPh>
    <rPh sb="19" eb="21">
      <t>ショウホン</t>
    </rPh>
    <rPh sb="24" eb="26">
      <t>ヘンコウ</t>
    </rPh>
    <rPh sb="26" eb="29">
      <t>シンセイヨウ</t>
    </rPh>
    <phoneticPr fontId="3"/>
  </si>
  <si>
    <t>別紙７</t>
    <rPh sb="0" eb="2">
      <t>ベッシ</t>
    </rPh>
    <phoneticPr fontId="3"/>
  </si>
  <si>
    <t>　</t>
  </si>
  <si>
    <t>修正</t>
  </si>
  <si>
    <t>別紙８</t>
    <rPh sb="0" eb="2">
      <t>ベッシ</t>
    </rPh>
    <phoneticPr fontId="3"/>
  </si>
  <si>
    <t>別紙９</t>
    <rPh sb="0" eb="2">
      <t>ベッシ</t>
    </rPh>
    <phoneticPr fontId="3"/>
  </si>
  <si>
    <r>
      <rPr>
        <b/>
        <sz val="16"/>
        <color rgb="FFFF0000"/>
        <rFont val="ＭＳ Ｐゴシック"/>
        <family val="3"/>
        <charset val="128"/>
        <scheme val="minor"/>
      </rPr>
      <t>【記載例】</t>
    </r>
    <r>
      <rPr>
        <b/>
        <sz val="16"/>
        <color theme="1"/>
        <rFont val="ＭＳ Ｐゴシック"/>
        <family val="3"/>
        <charset val="128"/>
        <scheme val="minor"/>
      </rPr>
      <t>医師少数区域経験認定医師の状況確認書（変更申請用）</t>
    </r>
    <rPh sb="1" eb="4">
      <t>キサイレイ</t>
    </rPh>
    <rPh sb="5" eb="7">
      <t>イシ</t>
    </rPh>
    <rPh sb="7" eb="9">
      <t>ショウスウ</t>
    </rPh>
    <rPh sb="9" eb="11">
      <t>クイキ</t>
    </rPh>
    <rPh sb="11" eb="13">
      <t>ケイケン</t>
    </rPh>
    <rPh sb="13" eb="15">
      <t>ニンテイ</t>
    </rPh>
    <rPh sb="15" eb="17">
      <t>イシ</t>
    </rPh>
    <rPh sb="18" eb="20">
      <t>ジョウキョウ</t>
    </rPh>
    <rPh sb="20" eb="23">
      <t>カクニンショ</t>
    </rPh>
    <rPh sb="24" eb="26">
      <t>ヘンコウ</t>
    </rPh>
    <rPh sb="26" eb="29">
      <t>シンセイヨウ</t>
    </rPh>
    <phoneticPr fontId="8"/>
  </si>
  <si>
    <t>〇〇病院</t>
    <rPh sb="2" eb="4">
      <t>ビョウイン</t>
    </rPh>
    <phoneticPr fontId="3"/>
  </si>
  <si>
    <t>追加</t>
  </si>
  <si>
    <r>
      <rPr>
        <b/>
        <sz val="14"/>
        <color rgb="FFFF0000"/>
        <rFont val="ＭＳ Ｐゴシック"/>
        <family val="3"/>
        <charset val="128"/>
        <scheme val="minor"/>
      </rPr>
      <t>【記載例】</t>
    </r>
    <r>
      <rPr>
        <b/>
        <sz val="14"/>
        <color theme="1"/>
        <rFont val="ＭＳ Ｐゴシック"/>
        <family val="3"/>
        <charset val="128"/>
        <scheme val="minor"/>
      </rPr>
      <t>事業収支予定明細書（兼収支予算見込書（抄本））（変更申請用）</t>
    </r>
    <rPh sb="1" eb="4">
      <t>キサイレイ</t>
    </rPh>
    <rPh sb="5" eb="9">
      <t>ジギョウシュウシ</t>
    </rPh>
    <rPh sb="9" eb="11">
      <t>ヨテイ</t>
    </rPh>
    <rPh sb="11" eb="14">
      <t>メイサイショ</t>
    </rPh>
    <rPh sb="15" eb="16">
      <t>ケン</t>
    </rPh>
    <rPh sb="16" eb="20">
      <t>シュウシヨサン</t>
    </rPh>
    <rPh sb="20" eb="23">
      <t>ミコミショ</t>
    </rPh>
    <rPh sb="24" eb="26">
      <t>ショウホン</t>
    </rPh>
    <rPh sb="29" eb="31">
      <t>ヘンコウ</t>
    </rPh>
    <rPh sb="31" eb="34">
      <t>シンセイヨウ</t>
    </rPh>
    <phoneticPr fontId="3"/>
  </si>
  <si>
    <t>健康　良子</t>
    <rPh sb="0" eb="2">
      <t>ケンコウ</t>
    </rPh>
    <rPh sb="3" eb="5">
      <t>ヨシコ</t>
    </rPh>
    <phoneticPr fontId="3"/>
  </si>
  <si>
    <t>〇〇病院</t>
    <rPh sb="2" eb="4">
      <t>ビョウイン</t>
    </rPh>
    <phoneticPr fontId="3"/>
  </si>
  <si>
    <t>健康　良子</t>
    <rPh sb="0" eb="2">
      <t>ケンコウ</t>
    </rPh>
    <rPh sb="3" eb="5">
      <t>ヨシコ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</si>
</sst>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月&quot;"/>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ajor"/>
    </font>
    <font>
      <sz val="14"/>
      <name val="ＭＳ Ｐゴシック"/>
      <family val="3"/>
      <charset val="128"/>
      <scheme val="major"/>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name val="ＭＳ ゴシック"/>
      <family val="3"/>
      <charset val="128"/>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name val="ＭＳ Ｐ明朝"/>
      <family val="1"/>
      <charset val="128"/>
    </font>
    <font>
      <sz val="11"/>
      <name val="平成ゴシック"/>
      <family val="3"/>
      <charset val="128"/>
    </font>
    <font>
      <sz val="14"/>
      <name val="ＭＳ 明朝"/>
      <family val="1"/>
      <charset val="128"/>
    </font>
    <font>
      <sz val="11"/>
      <color rgb="FF006100"/>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color rgb="FF000000"/>
      <name val="ＭＳ Ｐゴシック"/>
      <family val="3"/>
      <charset val="128"/>
      <scheme val="minor"/>
    </font>
    <font>
      <sz val="11"/>
      <color rgb="FFFF0000"/>
      <name val="ＭＳ Ｐゴシック"/>
      <family val="3"/>
      <charset val="128"/>
      <scheme val="minor"/>
    </font>
    <font>
      <b/>
      <sz val="14"/>
      <name val="ＭＳ Ｐ明朝"/>
      <family val="1"/>
      <charset val="128"/>
    </font>
    <font>
      <sz val="12"/>
      <name val="ＭＳ Ｐ明朝"/>
      <family val="1"/>
      <charset val="128"/>
    </font>
    <font>
      <sz val="12"/>
      <color rgb="FFFF0000"/>
      <name val="ＭＳ Ｐ明朝"/>
      <family val="1"/>
      <charset val="128"/>
    </font>
    <font>
      <b/>
      <sz val="16"/>
      <name val="ＭＳ Ｐゴシック"/>
      <family val="3"/>
      <charset val="128"/>
      <scheme val="major"/>
    </font>
    <font>
      <b/>
      <sz val="16"/>
      <name val="ＭＳ Ｐゴシック"/>
      <family val="3"/>
      <charset val="128"/>
      <scheme val="minor"/>
    </font>
    <font>
      <b/>
      <sz val="16"/>
      <color theme="1"/>
      <name val="ＭＳ Ｐゴシック"/>
      <family val="3"/>
      <charset val="128"/>
      <scheme val="minor"/>
    </font>
    <font>
      <b/>
      <sz val="16"/>
      <name val="ＭＳ Ｐゴシック"/>
      <family val="3"/>
      <charset val="128"/>
    </font>
    <font>
      <b/>
      <sz val="16"/>
      <name val="ＭＳ ゴシック"/>
      <family val="3"/>
      <charset val="128"/>
    </font>
    <font>
      <b/>
      <sz val="16"/>
      <color rgb="FFFF0000"/>
      <name val="ＭＳ Ｐゴシック"/>
      <family val="3"/>
      <charset val="128"/>
      <scheme val="minor"/>
    </font>
    <font>
      <sz val="12"/>
      <color rgb="FFFF0000"/>
      <name val="ＭＳ Ｐゴシック"/>
      <family val="3"/>
      <charset val="128"/>
      <scheme val="minor"/>
    </font>
    <font>
      <b/>
      <sz val="9"/>
      <color indexed="81"/>
      <name val="MS P ゴシック"/>
      <family val="3"/>
      <charset val="128"/>
    </font>
    <font>
      <sz val="11"/>
      <color rgb="FFFF0000"/>
      <name val="Calibri"/>
      <family val="2"/>
    </font>
    <font>
      <sz val="9"/>
      <color indexed="81"/>
      <name val="MS P ゴシック"/>
      <family val="3"/>
      <charset val="128"/>
    </font>
    <font>
      <sz val="11"/>
      <color theme="1"/>
      <name val="ＭＳ Ｐゴシック"/>
      <family val="3"/>
      <charset val="128"/>
      <scheme val="major"/>
    </font>
    <font>
      <b/>
      <sz val="14"/>
      <color rgb="FFFF0000"/>
      <name val="ＭＳ Ｐゴシック"/>
      <family val="3"/>
      <charset val="128"/>
      <scheme val="minor"/>
    </font>
    <font>
      <b/>
      <sz val="14"/>
      <color theme="1"/>
      <name val="ＭＳ Ｐゴシック"/>
      <family val="3"/>
      <charset val="128"/>
      <scheme val="minor"/>
    </font>
    <font>
      <sz val="12"/>
      <name val="ＭＳ Ｐゴシック"/>
      <family val="3"/>
      <charset val="128"/>
    </font>
  </fonts>
  <fills count="35">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s>
  <borders count="7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auto="1"/>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diagonalDown="1">
      <left style="dashed">
        <color indexed="64"/>
      </left>
      <right style="dashed">
        <color indexed="64"/>
      </right>
      <top style="thin">
        <color indexed="64"/>
      </top>
      <bottom/>
      <diagonal style="thin">
        <color indexed="64"/>
      </diagonal>
    </border>
    <border diagonalDown="1">
      <left style="dashed">
        <color indexed="64"/>
      </left>
      <right style="dashed">
        <color indexed="64"/>
      </right>
      <top/>
      <bottom/>
      <diagonal style="thin">
        <color indexed="64"/>
      </diagonal>
    </border>
    <border diagonalDown="1">
      <left style="dashed">
        <color indexed="64"/>
      </left>
      <right style="dashed">
        <color indexed="64"/>
      </right>
      <top/>
      <bottom style="thin">
        <color indexed="64"/>
      </bottom>
      <diagonal style="thin">
        <color indexed="64"/>
      </diagonal>
    </border>
    <border diagonalDown="1">
      <left style="dashed">
        <color indexed="64"/>
      </left>
      <right style="thin">
        <color indexed="64"/>
      </right>
      <top style="thin">
        <color indexed="64"/>
      </top>
      <bottom/>
      <diagonal style="thin">
        <color indexed="64"/>
      </diagonal>
    </border>
    <border diagonalDown="1">
      <left style="dashed">
        <color indexed="64"/>
      </left>
      <right style="thin">
        <color indexed="64"/>
      </right>
      <top/>
      <bottom/>
      <diagonal style="thin">
        <color indexed="64"/>
      </diagonal>
    </border>
    <border diagonalDown="1">
      <left style="dashed">
        <color indexed="64"/>
      </left>
      <right style="thin">
        <color indexed="64"/>
      </right>
      <top/>
      <bottom style="thin">
        <color indexed="64"/>
      </bottom>
      <diagonal style="thin">
        <color indexed="64"/>
      </diagonal>
    </border>
    <border>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dotted">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thin">
        <color indexed="64"/>
      </bottom>
      <diagonal/>
    </border>
    <border>
      <left style="dashed">
        <color indexed="64"/>
      </left>
      <right style="dashed">
        <color indexed="64"/>
      </right>
      <top style="dashed">
        <color indexed="64"/>
      </top>
      <bottom/>
      <diagonal/>
    </border>
    <border>
      <left style="dashed">
        <color indexed="64"/>
      </left>
      <right style="thin">
        <color indexed="64"/>
      </right>
      <top/>
      <bottom style="dashed">
        <color indexed="64"/>
      </bottom>
      <diagonal/>
    </border>
    <border>
      <left style="thin">
        <color indexed="64"/>
      </left>
      <right style="thin">
        <color indexed="64"/>
      </right>
      <top/>
      <bottom style="dashed">
        <color indexed="64"/>
      </bottom>
      <diagonal/>
    </border>
  </borders>
  <cellStyleXfs count="78">
    <xf numFmtId="0" fontId="0" fillId="0" borderId="0">
      <alignment vertical="center"/>
    </xf>
    <xf numFmtId="0" fontId="6" fillId="0" borderId="0">
      <alignment vertical="center"/>
    </xf>
    <xf numFmtId="0" fontId="6"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14" applyNumberFormat="0" applyAlignment="0" applyProtection="0">
      <alignment vertical="center"/>
    </xf>
    <xf numFmtId="0" fontId="13" fillId="27" borderId="0" applyNumberFormat="0" applyBorder="0" applyAlignment="0" applyProtection="0">
      <alignment vertical="center"/>
    </xf>
    <xf numFmtId="9" fontId="2" fillId="0" borderId="0" applyFont="0" applyFill="0" applyBorder="0" applyAlignment="0" applyProtection="0">
      <alignment vertical="center"/>
    </xf>
    <xf numFmtId="0" fontId="9" fillId="28" borderId="15" applyNumberFormat="0" applyAlignment="0" applyProtection="0">
      <alignment vertical="center"/>
    </xf>
    <xf numFmtId="0" fontId="14" fillId="0" borderId="13" applyNumberFormat="0" applyFill="0" applyAlignment="0" applyProtection="0">
      <alignment vertical="center"/>
    </xf>
    <xf numFmtId="0" fontId="15" fillId="29" borderId="0" applyNumberFormat="0" applyBorder="0" applyAlignment="0" applyProtection="0">
      <alignment vertical="center"/>
    </xf>
    <xf numFmtId="0" fontId="16" fillId="30" borderId="11" applyNumberFormat="0" applyAlignment="0" applyProtection="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 fillId="0" borderId="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xf numFmtId="38" fontId="6" fillId="0" borderId="0" applyFont="0" applyFill="0" applyBorder="0" applyAlignment="0" applyProtection="0">
      <alignment vertical="center"/>
    </xf>
    <xf numFmtId="38" fontId="19" fillId="0" borderId="0" applyFont="0" applyFill="0" applyBorder="0" applyAlignment="0" applyProtection="0"/>
    <xf numFmtId="38" fontId="2" fillId="0" borderId="0" applyFont="0" applyFill="0" applyBorder="0" applyAlignment="0" applyProtection="0"/>
    <xf numFmtId="38" fontId="20" fillId="0" borderId="0" applyFont="0" applyFill="0" applyBorder="0" applyAlignment="0" applyProtection="0"/>
    <xf numFmtId="38" fontId="6" fillId="0" borderId="0" applyFont="0" applyFill="0" applyBorder="0" applyAlignment="0" applyProtection="0">
      <alignment vertical="center"/>
    </xf>
    <xf numFmtId="0" fontId="21" fillId="0" borderId="9" applyNumberFormat="0" applyFill="0" applyAlignment="0" applyProtection="0">
      <alignment vertical="center"/>
    </xf>
    <xf numFmtId="0" fontId="22" fillId="0" borderId="17"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30" borderId="12" applyNumberFormat="0" applyAlignment="0" applyProtection="0">
      <alignment vertical="center"/>
    </xf>
    <xf numFmtId="0" fontId="26" fillId="0" borderId="0" applyNumberFormat="0" applyFill="0" applyBorder="0" applyAlignment="0" applyProtection="0">
      <alignment vertical="center"/>
    </xf>
    <xf numFmtId="0" fontId="27" fillId="31" borderId="11" applyNumberFormat="0" applyAlignment="0" applyProtection="0">
      <alignment vertical="center"/>
    </xf>
    <xf numFmtId="0" fontId="28" fillId="0" borderId="0"/>
    <xf numFmtId="0" fontId="9" fillId="0" borderId="0"/>
    <xf numFmtId="0" fontId="2" fillId="0" borderId="0">
      <alignment vertical="center"/>
    </xf>
    <xf numFmtId="0" fontId="9" fillId="0" borderId="0">
      <alignment vertical="center"/>
    </xf>
    <xf numFmtId="0" fontId="2" fillId="0" borderId="0"/>
    <xf numFmtId="0" fontId="29" fillId="0" borderId="0"/>
    <xf numFmtId="0" fontId="6" fillId="0" borderId="0">
      <alignment vertical="center"/>
    </xf>
    <xf numFmtId="0" fontId="18" fillId="0" borderId="0"/>
    <xf numFmtId="0" fontId="1" fillId="0" borderId="0">
      <alignment vertical="center"/>
    </xf>
    <xf numFmtId="0" fontId="2" fillId="0" borderId="0"/>
    <xf numFmtId="0" fontId="19" fillId="0" borderId="0"/>
    <xf numFmtId="0" fontId="29" fillId="0" borderId="0"/>
    <xf numFmtId="0" fontId="30" fillId="0" borderId="0"/>
    <xf numFmtId="0" fontId="20" fillId="0" borderId="0"/>
    <xf numFmtId="0" fontId="2" fillId="0" borderId="0">
      <alignment vertical="center"/>
    </xf>
    <xf numFmtId="0" fontId="6" fillId="0" borderId="0">
      <alignment vertical="center"/>
    </xf>
    <xf numFmtId="0" fontId="30" fillId="0" borderId="0"/>
    <xf numFmtId="0" fontId="2" fillId="0" borderId="0">
      <alignment vertical="center"/>
    </xf>
    <xf numFmtId="0" fontId="9" fillId="0" borderId="0">
      <alignment vertical="center"/>
    </xf>
    <xf numFmtId="0" fontId="2" fillId="0" borderId="0">
      <alignment vertical="center"/>
    </xf>
    <xf numFmtId="0" fontId="2" fillId="0" borderId="0"/>
    <xf numFmtId="1" fontId="31" fillId="0" borderId="0"/>
    <xf numFmtId="0" fontId="32" fillId="32" borderId="0" applyNumberFormat="0" applyBorder="0" applyAlignment="0" applyProtection="0">
      <alignment vertical="center"/>
    </xf>
    <xf numFmtId="0" fontId="1" fillId="0" borderId="0">
      <alignment vertical="center"/>
    </xf>
    <xf numFmtId="0" fontId="2" fillId="0" borderId="0"/>
  </cellStyleXfs>
  <cellXfs count="400">
    <xf numFmtId="0" fontId="0" fillId="0" borderId="0" xfId="0">
      <alignment vertical="center"/>
    </xf>
    <xf numFmtId="0" fontId="4" fillId="0" borderId="0" xfId="0" applyFont="1" applyAlignment="1">
      <alignment vertical="center" wrapText="1"/>
    </xf>
    <xf numFmtId="0" fontId="4" fillId="0" borderId="0" xfId="0" applyFont="1">
      <alignment vertical="center"/>
    </xf>
    <xf numFmtId="0" fontId="4" fillId="0" borderId="4" xfId="0" applyFont="1" applyBorder="1" applyAlignment="1">
      <alignment horizontal="distributed" vertical="center" wrapText="1" justifyLastLine="1"/>
    </xf>
    <xf numFmtId="0" fontId="4" fillId="0" borderId="2" xfId="0" applyFont="1" applyBorder="1" applyAlignment="1">
      <alignment horizontal="distributed" vertical="center" wrapText="1" justifyLastLine="1"/>
    </xf>
    <xf numFmtId="0" fontId="4" fillId="0" borderId="2" xfId="0" applyFont="1" applyBorder="1" applyAlignment="1">
      <alignment vertical="center" wrapText="1"/>
    </xf>
    <xf numFmtId="0" fontId="4" fillId="0" borderId="0" xfId="0" applyFont="1" applyAlignment="1">
      <alignment vertical="center" wrapText="1"/>
    </xf>
    <xf numFmtId="0" fontId="0" fillId="0" borderId="0" xfId="0" applyAlignment="1">
      <alignment vertical="center"/>
    </xf>
    <xf numFmtId="0" fontId="6" fillId="33" borderId="0" xfId="1" applyFont="1" applyFill="1">
      <alignment vertical="center"/>
    </xf>
    <xf numFmtId="0" fontId="6" fillId="0" borderId="0" xfId="1" applyFont="1">
      <alignment vertical="center"/>
    </xf>
    <xf numFmtId="0" fontId="34" fillId="33" borderId="0" xfId="76" applyFont="1" applyFill="1">
      <alignment vertical="center"/>
    </xf>
    <xf numFmtId="0" fontId="7" fillId="33" borderId="0" xfId="76" applyFont="1" applyFill="1">
      <alignment vertical="center"/>
    </xf>
    <xf numFmtId="0" fontId="7" fillId="33" borderId="0" xfId="76" applyFont="1" applyFill="1" applyAlignment="1">
      <alignment horizontal="centerContinuous" vertical="center"/>
    </xf>
    <xf numFmtId="0" fontId="6" fillId="0" borderId="2" xfId="1" applyFont="1" applyBorder="1">
      <alignment vertical="center"/>
    </xf>
    <xf numFmtId="0" fontId="34" fillId="0" borderId="2" xfId="76" applyFont="1" applyBorder="1" applyAlignment="1">
      <alignment horizontal="center" vertical="center"/>
    </xf>
    <xf numFmtId="0" fontId="7" fillId="0" borderId="2" xfId="76" applyFont="1" applyBorder="1" applyAlignment="1">
      <alignment horizontal="center" vertical="center"/>
    </xf>
    <xf numFmtId="0" fontId="35" fillId="34" borderId="2" xfId="76" applyFont="1" applyFill="1" applyBorder="1" applyAlignment="1">
      <alignment vertical="center" wrapText="1"/>
    </xf>
    <xf numFmtId="0" fontId="35" fillId="34" borderId="6" xfId="76" applyFont="1" applyFill="1" applyBorder="1" applyAlignment="1">
      <alignment horizontal="center" vertical="top" wrapText="1"/>
    </xf>
    <xf numFmtId="0" fontId="35" fillId="34" borderId="8" xfId="76" applyFont="1" applyFill="1" applyBorder="1" applyAlignment="1">
      <alignment horizontal="center" vertical="top" wrapText="1"/>
    </xf>
    <xf numFmtId="0" fontId="35" fillId="34" borderId="4" xfId="76" applyFont="1" applyFill="1" applyBorder="1" applyAlignment="1">
      <alignment vertical="center" wrapText="1"/>
    </xf>
    <xf numFmtId="0" fontId="33" fillId="0" borderId="0" xfId="1" applyFont="1">
      <alignment vertical="center"/>
    </xf>
    <xf numFmtId="0" fontId="6" fillId="0" borderId="2" xfId="1" applyBorder="1" applyAlignment="1">
      <alignment horizontal="center" vertical="center"/>
    </xf>
    <xf numFmtId="0" fontId="6" fillId="0" borderId="8" xfId="1" applyBorder="1" applyAlignment="1">
      <alignment horizontal="center" vertical="center"/>
    </xf>
    <xf numFmtId="3" fontId="33" fillId="0" borderId="2" xfId="1" applyNumberFormat="1" applyFont="1" applyBorder="1" applyAlignment="1">
      <alignment horizontal="right" vertical="center"/>
    </xf>
    <xf numFmtId="3" fontId="33" fillId="0" borderId="2" xfId="1" applyNumberFormat="1" applyFont="1" applyBorder="1" applyAlignment="1">
      <alignment vertical="center"/>
    </xf>
    <xf numFmtId="0" fontId="6" fillId="0" borderId="0" xfId="1">
      <alignment vertical="center"/>
    </xf>
    <xf numFmtId="3" fontId="6" fillId="0" borderId="2" xfId="1" applyNumberFormat="1" applyFont="1" applyBorder="1" applyAlignment="1">
      <alignment horizontal="right" vertical="center"/>
    </xf>
    <xf numFmtId="3" fontId="6" fillId="0" borderId="3" xfId="1" applyNumberFormat="1" applyBorder="1" applyAlignment="1">
      <alignment horizontal="right" vertical="center"/>
    </xf>
    <xf numFmtId="0" fontId="6" fillId="0" borderId="0" xfId="1" applyBorder="1" applyAlignment="1">
      <alignment horizontal="left" vertical="center"/>
    </xf>
    <xf numFmtId="3" fontId="6" fillId="0" borderId="0" xfId="1" applyNumberFormat="1" applyBorder="1" applyAlignment="1">
      <alignment horizontal="right" vertical="center"/>
    </xf>
    <xf numFmtId="0" fontId="6" fillId="33" borderId="0" xfId="1" applyFont="1" applyFill="1" applyAlignment="1">
      <alignment horizontal="right" vertical="center"/>
    </xf>
    <xf numFmtId="0" fontId="33" fillId="0" borderId="0" xfId="1" applyFont="1" applyAlignment="1">
      <alignment horizontal="center" vertical="center"/>
    </xf>
    <xf numFmtId="0" fontId="0" fillId="0" borderId="0" xfId="0" applyAlignment="1">
      <alignment horizontal="center" vertical="center"/>
    </xf>
    <xf numFmtId="0" fontId="33" fillId="0" borderId="0" xfId="1" applyFont="1" applyAlignment="1">
      <alignment horizontal="right" vertical="center"/>
    </xf>
    <xf numFmtId="0" fontId="6" fillId="33" borderId="0" xfId="1" applyFont="1" applyFill="1" applyAlignment="1">
      <alignment vertical="center"/>
    </xf>
    <xf numFmtId="0" fontId="33" fillId="0" borderId="0" xfId="1" applyFont="1" applyFill="1" applyBorder="1" applyAlignment="1">
      <alignment horizontal="left" vertical="center"/>
    </xf>
    <xf numFmtId="3" fontId="33" fillId="0" borderId="0" xfId="1" applyNumberFormat="1" applyFont="1" applyFill="1" applyBorder="1" applyAlignment="1">
      <alignment horizontal="right" vertical="center"/>
    </xf>
    <xf numFmtId="0" fontId="33" fillId="0" borderId="0" xfId="1" applyFont="1" applyFill="1">
      <alignment vertical="center"/>
    </xf>
    <xf numFmtId="3" fontId="33" fillId="0" borderId="4" xfId="1" applyNumberFormat="1" applyFont="1" applyFill="1" applyBorder="1" applyAlignment="1">
      <alignment horizontal="center" vertical="center"/>
    </xf>
    <xf numFmtId="3" fontId="33" fillId="0" borderId="3" xfId="1" applyNumberFormat="1" applyFont="1" applyFill="1" applyBorder="1" applyAlignment="1">
      <alignment horizontal="right" vertical="center"/>
    </xf>
    <xf numFmtId="3" fontId="33" fillId="0" borderId="5" xfId="1" applyNumberFormat="1" applyFont="1" applyFill="1" applyBorder="1" applyAlignment="1">
      <alignment horizontal="right" vertical="center"/>
    </xf>
    <xf numFmtId="0" fontId="35" fillId="33" borderId="21" xfId="76" applyFont="1" applyFill="1" applyBorder="1" applyAlignment="1">
      <alignment vertical="top" wrapText="1"/>
    </xf>
    <xf numFmtId="3" fontId="33" fillId="0" borderId="2" xfId="0" applyNumberFormat="1" applyFont="1" applyFill="1" applyBorder="1" applyAlignment="1">
      <alignment horizontal="right" vertical="center"/>
    </xf>
    <xf numFmtId="0" fontId="36" fillId="0" borderId="0" xfId="1" applyFont="1">
      <alignment vertical="center"/>
    </xf>
    <xf numFmtId="0" fontId="0" fillId="0" borderId="0" xfId="0" applyAlignment="1">
      <alignment horizontal="center" vertical="center"/>
    </xf>
    <xf numFmtId="0" fontId="4" fillId="0" borderId="0" xfId="0" applyFont="1" applyAlignment="1">
      <alignment vertical="center" wrapText="1"/>
    </xf>
    <xf numFmtId="0" fontId="33" fillId="0" borderId="0" xfId="1" applyFont="1" applyAlignment="1">
      <alignment horizontal="center" vertical="center"/>
    </xf>
    <xf numFmtId="0" fontId="0" fillId="0" borderId="0" xfId="0" applyAlignment="1">
      <alignment vertical="center"/>
    </xf>
    <xf numFmtId="0" fontId="6" fillId="33" borderId="0" xfId="1" applyFont="1" applyFill="1" applyAlignment="1">
      <alignment vertical="center"/>
    </xf>
    <xf numFmtId="0" fontId="4" fillId="0" borderId="2" xfId="0" applyFont="1" applyBorder="1" applyAlignment="1">
      <alignment horizontal="center" vertical="center" wrapText="1"/>
    </xf>
    <xf numFmtId="0" fontId="5" fillId="0" borderId="0" xfId="0" applyFont="1" applyBorder="1" applyAlignment="1">
      <alignment horizontal="center" vertical="center" wrapText="1"/>
    </xf>
    <xf numFmtId="0" fontId="33" fillId="0" borderId="7" xfId="1" applyFont="1" applyBorder="1">
      <alignment vertical="center"/>
    </xf>
    <xf numFmtId="3" fontId="33" fillId="34" borderId="2" xfId="1" applyNumberFormat="1" applyFont="1" applyFill="1" applyBorder="1" applyAlignment="1">
      <alignment horizontal="right" vertical="center"/>
    </xf>
    <xf numFmtId="0" fontId="2" fillId="0" borderId="0" xfId="77"/>
    <xf numFmtId="0" fontId="37" fillId="0" borderId="0" xfId="59" applyFont="1" applyAlignment="1">
      <alignment horizontal="center" vertical="center"/>
    </xf>
    <xf numFmtId="0" fontId="38" fillId="0" borderId="0" xfId="59" applyFont="1" applyAlignment="1">
      <alignment vertical="top"/>
    </xf>
    <xf numFmtId="49" fontId="38" fillId="0" borderId="0" xfId="59" applyNumberFormat="1" applyFont="1" applyAlignment="1">
      <alignment horizontal="right" vertical="center"/>
    </xf>
    <xf numFmtId="49" fontId="38" fillId="0" borderId="0" xfId="59" applyNumberFormat="1" applyFont="1">
      <alignment vertical="center"/>
    </xf>
    <xf numFmtId="49" fontId="38" fillId="0" borderId="0" xfId="59" applyNumberFormat="1" applyFont="1" applyAlignment="1">
      <alignment horizontal="right" vertical="top" wrapText="1"/>
    </xf>
    <xf numFmtId="0" fontId="38" fillId="0" borderId="0" xfId="59" applyFont="1">
      <alignment vertical="center"/>
    </xf>
    <xf numFmtId="0" fontId="38" fillId="0" borderId="7" xfId="59" applyFont="1" applyBorder="1">
      <alignment vertical="center"/>
    </xf>
    <xf numFmtId="0" fontId="38" fillId="0" borderId="0" xfId="59" applyFont="1" applyAlignment="1">
      <alignment horizontal="distributed" vertical="center"/>
    </xf>
    <xf numFmtId="0" fontId="38" fillId="0" borderId="0" xfId="59" applyFont="1" applyAlignment="1">
      <alignment horizontal="left" vertical="center"/>
    </xf>
    <xf numFmtId="0" fontId="38" fillId="0" borderId="0" xfId="59" applyFont="1" applyAlignment="1"/>
    <xf numFmtId="0" fontId="38" fillId="0" borderId="22" xfId="59" applyFont="1" applyBorder="1" applyAlignment="1"/>
    <xf numFmtId="0" fontId="29" fillId="0" borderId="0" xfId="59" applyFont="1" applyAlignment="1">
      <alignment vertical="top"/>
    </xf>
    <xf numFmtId="0" fontId="7" fillId="33" borderId="7" xfId="76" applyFont="1" applyFill="1" applyBorder="1" applyAlignment="1">
      <alignment horizontal="centerContinuous" vertical="center"/>
    </xf>
    <xf numFmtId="0" fontId="4" fillId="0" borderId="2" xfId="0" applyFont="1" applyBorder="1" applyAlignment="1">
      <alignment horizontal="right" vertical="center" wrapText="1"/>
    </xf>
    <xf numFmtId="0" fontId="34" fillId="0" borderId="6" xfId="76" applyFont="1" applyBorder="1" applyAlignment="1">
      <alignment horizontal="center" vertical="center"/>
    </xf>
    <xf numFmtId="0" fontId="35" fillId="34" borderId="6" xfId="76" applyFont="1" applyFill="1" applyBorder="1" applyAlignment="1">
      <alignment horizontal="center" vertical="center" wrapText="1"/>
    </xf>
    <xf numFmtId="0" fontId="35" fillId="34" borderId="24" xfId="76" applyFont="1" applyFill="1" applyBorder="1" applyAlignment="1">
      <alignment horizontal="center" vertical="center" wrapText="1"/>
    </xf>
    <xf numFmtId="0" fontId="7" fillId="33" borderId="7" xfId="76" applyFont="1" applyFill="1" applyBorder="1" applyAlignment="1">
      <alignment horizontal="left" vertical="center"/>
    </xf>
    <xf numFmtId="0" fontId="6" fillId="33" borderId="0" xfId="1" applyFont="1" applyFill="1" applyBorder="1">
      <alignment vertical="center"/>
    </xf>
    <xf numFmtId="0" fontId="35" fillId="34" borderId="2" xfId="76" applyFont="1" applyFill="1" applyBorder="1" applyAlignment="1">
      <alignment horizontal="center" vertical="top" wrapText="1"/>
    </xf>
    <xf numFmtId="0" fontId="35" fillId="34" borderId="4" xfId="76" applyFont="1" applyFill="1" applyBorder="1" applyAlignment="1">
      <alignment horizontal="center" vertical="top" wrapText="1"/>
    </xf>
    <xf numFmtId="176" fontId="35" fillId="34" borderId="2" xfId="76" applyNumberFormat="1" applyFont="1" applyFill="1" applyBorder="1" applyAlignment="1">
      <alignment horizontal="center" vertical="top" wrapText="1"/>
    </xf>
    <xf numFmtId="176" fontId="35" fillId="34" borderId="4" xfId="76" applyNumberFormat="1" applyFont="1" applyFill="1" applyBorder="1" applyAlignment="1">
      <alignment horizontal="center" vertical="top" wrapText="1"/>
    </xf>
    <xf numFmtId="176" fontId="35" fillId="34" borderId="21" xfId="76" applyNumberFormat="1" applyFont="1" applyFill="1" applyBorder="1" applyAlignment="1">
      <alignment horizontal="center" vertical="top" wrapText="1"/>
    </xf>
    <xf numFmtId="0" fontId="35" fillId="34" borderId="2" xfId="76" applyFont="1" applyFill="1" applyBorder="1" applyAlignment="1">
      <alignment horizontal="center" vertical="center" wrapText="1"/>
    </xf>
    <xf numFmtId="0" fontId="35" fillId="34" borderId="4" xfId="76" applyFont="1" applyFill="1" applyBorder="1" applyAlignment="1">
      <alignment horizontal="center" vertical="center" wrapText="1"/>
    </xf>
    <xf numFmtId="0" fontId="4" fillId="0" borderId="0" xfId="0" applyFont="1" applyAlignment="1">
      <alignment vertical="center" wrapText="1"/>
    </xf>
    <xf numFmtId="3" fontId="33" fillId="34" borderId="27" xfId="1" applyNumberFormat="1" applyFont="1" applyFill="1" applyBorder="1" applyAlignment="1">
      <alignment horizontal="right" vertical="center"/>
    </xf>
    <xf numFmtId="3" fontId="33" fillId="34" borderId="29" xfId="1" applyNumberFormat="1" applyFont="1" applyFill="1" applyBorder="1" applyAlignment="1">
      <alignment horizontal="right" vertical="center"/>
    </xf>
    <xf numFmtId="3" fontId="33" fillId="34" borderId="31" xfId="1" applyNumberFormat="1" applyFont="1" applyFill="1" applyBorder="1" applyAlignment="1">
      <alignment horizontal="right" vertical="center"/>
    </xf>
    <xf numFmtId="0" fontId="33" fillId="34" borderId="28" xfId="1" applyFont="1" applyFill="1" applyBorder="1" applyAlignment="1">
      <alignment vertical="center"/>
    </xf>
    <xf numFmtId="0" fontId="33" fillId="34" borderId="32" xfId="1" applyFont="1" applyFill="1" applyBorder="1" applyAlignment="1">
      <alignment vertical="center"/>
    </xf>
    <xf numFmtId="0" fontId="33" fillId="34" borderId="36" xfId="1" applyFont="1" applyFill="1" applyBorder="1" applyAlignment="1">
      <alignment vertical="center"/>
    </xf>
    <xf numFmtId="3" fontId="33" fillId="34" borderId="37" xfId="1" applyNumberFormat="1" applyFont="1" applyFill="1" applyBorder="1" applyAlignment="1">
      <alignment horizontal="right" vertical="center"/>
    </xf>
    <xf numFmtId="0" fontId="33" fillId="34" borderId="28" xfId="1" applyFont="1" applyFill="1" applyBorder="1" applyAlignment="1">
      <alignment vertical="center" wrapText="1"/>
    </xf>
    <xf numFmtId="0" fontId="33" fillId="34" borderId="30" xfId="1" applyFont="1" applyFill="1" applyBorder="1" applyAlignment="1">
      <alignment vertical="center" wrapText="1"/>
    </xf>
    <xf numFmtId="0" fontId="33" fillId="34" borderId="32" xfId="1" applyFont="1" applyFill="1" applyBorder="1" applyAlignment="1">
      <alignment vertical="center" wrapText="1"/>
    </xf>
    <xf numFmtId="3" fontId="33" fillId="0" borderId="41" xfId="1" applyNumberFormat="1" applyFont="1" applyBorder="1" applyAlignment="1">
      <alignment horizontal="right" vertical="center"/>
    </xf>
    <xf numFmtId="3" fontId="33" fillId="0" borderId="41" xfId="1" applyNumberFormat="1" applyFont="1" applyFill="1" applyBorder="1" applyAlignment="1">
      <alignment horizontal="right" vertical="center"/>
    </xf>
    <xf numFmtId="0" fontId="33" fillId="34" borderId="32" xfId="1" applyFont="1" applyFill="1" applyBorder="1" applyAlignment="1">
      <alignment vertical="center" shrinkToFit="1"/>
    </xf>
    <xf numFmtId="0" fontId="33" fillId="34" borderId="28" xfId="1" applyFont="1" applyFill="1" applyBorder="1" applyAlignment="1">
      <alignment horizontal="left" vertical="center" shrinkToFit="1"/>
    </xf>
    <xf numFmtId="0" fontId="33" fillId="34" borderId="30" xfId="1" applyFont="1" applyFill="1" applyBorder="1" applyAlignment="1">
      <alignment horizontal="left" vertical="center" shrinkToFit="1"/>
    </xf>
    <xf numFmtId="0" fontId="33" fillId="34" borderId="28" xfId="1" applyFont="1" applyFill="1" applyBorder="1" applyAlignment="1">
      <alignment horizontal="left" vertical="center" wrapText="1"/>
    </xf>
    <xf numFmtId="0" fontId="33" fillId="34" borderId="30" xfId="1" applyFont="1" applyFill="1" applyBorder="1" applyAlignment="1">
      <alignment horizontal="left" vertical="center" wrapText="1"/>
    </xf>
    <xf numFmtId="0" fontId="6" fillId="34" borderId="42" xfId="1" applyFill="1" applyBorder="1" applyAlignment="1">
      <alignment vertical="center"/>
    </xf>
    <xf numFmtId="3" fontId="6" fillId="34" borderId="42" xfId="1" applyNumberFormat="1" applyFill="1" applyBorder="1" applyAlignment="1">
      <alignment horizontal="right" vertical="center"/>
    </xf>
    <xf numFmtId="0" fontId="6" fillId="34" borderId="43" xfId="1" applyFill="1" applyBorder="1" applyAlignment="1">
      <alignment vertical="center"/>
    </xf>
    <xf numFmtId="3" fontId="6" fillId="34" borderId="43" xfId="1" applyNumberFormat="1" applyFill="1" applyBorder="1" applyAlignment="1">
      <alignment horizontal="right" vertical="center"/>
    </xf>
    <xf numFmtId="0" fontId="6" fillId="34" borderId="44" xfId="1" applyFill="1" applyBorder="1" applyAlignment="1">
      <alignment vertical="center"/>
    </xf>
    <xf numFmtId="3" fontId="6" fillId="34" borderId="44" xfId="1" applyNumberFormat="1" applyFill="1" applyBorder="1" applyAlignment="1">
      <alignment horizontal="right" vertical="center"/>
    </xf>
    <xf numFmtId="3" fontId="6" fillId="0" borderId="2" xfId="1" applyNumberFormat="1" applyFont="1" applyBorder="1" applyAlignment="1">
      <alignment horizontal="center" vertical="center"/>
    </xf>
    <xf numFmtId="3" fontId="6" fillId="0" borderId="41" xfId="1" applyNumberFormat="1" applyFont="1" applyBorder="1" applyAlignment="1">
      <alignment horizontal="center" vertical="center"/>
    </xf>
    <xf numFmtId="0" fontId="4" fillId="0" borderId="24" xfId="0" applyFont="1" applyBorder="1" applyAlignment="1">
      <alignment vertical="center" wrapText="1"/>
    </xf>
    <xf numFmtId="0" fontId="4" fillId="0" borderId="22" xfId="0" applyFont="1" applyBorder="1" applyAlignment="1">
      <alignment vertical="center" wrapText="1"/>
    </xf>
    <xf numFmtId="0" fontId="4" fillId="0" borderId="51" xfId="0" applyFont="1" applyBorder="1" applyAlignment="1">
      <alignment vertical="center" wrapText="1"/>
    </xf>
    <xf numFmtId="0" fontId="5" fillId="0" borderId="25" xfId="0" applyFont="1" applyBorder="1" applyAlignment="1">
      <alignment horizontal="center" vertical="center" wrapText="1"/>
    </xf>
    <xf numFmtId="0" fontId="4" fillId="0" borderId="26" xfId="0" applyFont="1" applyBorder="1" applyAlignment="1">
      <alignment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2" xfId="0" applyFont="1" applyBorder="1" applyAlignment="1">
      <alignment vertical="center" wrapText="1" justifyLastLine="1"/>
    </xf>
    <xf numFmtId="0" fontId="4" fillId="0" borderId="25" xfId="0" applyFont="1" applyBorder="1" applyAlignment="1">
      <alignment vertical="center" wrapText="1"/>
    </xf>
    <xf numFmtId="0" fontId="4" fillId="0" borderId="0" xfId="0" applyFont="1" applyBorder="1" applyAlignment="1">
      <alignment vertical="center" wrapText="1"/>
    </xf>
    <xf numFmtId="0" fontId="4" fillId="0" borderId="25" xfId="0" applyFont="1" applyBorder="1" applyAlignment="1">
      <alignment horizontal="righ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23" xfId="0" applyFont="1" applyBorder="1" applyAlignment="1">
      <alignment vertical="center" wrapText="1"/>
    </xf>
    <xf numFmtId="3" fontId="6" fillId="0" borderId="41" xfId="1" applyNumberFormat="1" applyBorder="1" applyAlignment="1">
      <alignment horizontal="right" vertical="center"/>
    </xf>
    <xf numFmtId="3" fontId="33" fillId="0" borderId="41" xfId="1" applyNumberFormat="1" applyFont="1" applyBorder="1" applyAlignment="1">
      <alignment vertical="center"/>
    </xf>
    <xf numFmtId="0" fontId="5" fillId="0" borderId="23" xfId="0" applyFont="1" applyBorder="1" applyAlignment="1">
      <alignment horizontal="right" vertical="center" wrapText="1"/>
    </xf>
    <xf numFmtId="3" fontId="4" fillId="0" borderId="2" xfId="0" applyNumberFormat="1" applyFont="1" applyBorder="1" applyAlignment="1">
      <alignment vertical="center" wrapText="1"/>
    </xf>
    <xf numFmtId="0" fontId="4" fillId="0" borderId="41" xfId="0" applyFont="1" applyBorder="1" applyAlignment="1">
      <alignment vertical="center" wrapText="1"/>
    </xf>
    <xf numFmtId="0" fontId="4" fillId="0" borderId="1" xfId="0" applyFont="1" applyBorder="1" applyAlignment="1">
      <alignment horizontal="right" vertical="center" wrapText="1"/>
    </xf>
    <xf numFmtId="0" fontId="4" fillId="0" borderId="0" xfId="0" applyFont="1" applyBorder="1" applyAlignment="1">
      <alignment horizontal="left" vertical="center" wrapText="1"/>
    </xf>
    <xf numFmtId="0" fontId="36" fillId="34" borderId="32" xfId="1" applyFont="1" applyFill="1" applyBorder="1" applyAlignment="1">
      <alignment vertical="center"/>
    </xf>
    <xf numFmtId="3" fontId="36" fillId="34" borderId="27" xfId="1" applyNumberFormat="1" applyFont="1" applyFill="1" applyBorder="1" applyAlignment="1">
      <alignment horizontal="right" vertical="center"/>
    </xf>
    <xf numFmtId="0" fontId="36" fillId="34" borderId="28" xfId="1" applyFont="1" applyFill="1" applyBorder="1" applyAlignment="1">
      <alignment vertical="center"/>
    </xf>
    <xf numFmtId="3" fontId="36" fillId="34" borderId="29" xfId="1" applyNumberFormat="1" applyFont="1" applyFill="1" applyBorder="1" applyAlignment="1">
      <alignment horizontal="right" vertical="center"/>
    </xf>
    <xf numFmtId="0" fontId="36" fillId="34" borderId="32" xfId="1" applyFont="1" applyFill="1" applyBorder="1" applyAlignment="1">
      <alignment vertical="center" wrapText="1"/>
    </xf>
    <xf numFmtId="0" fontId="36" fillId="34" borderId="28" xfId="1" applyFont="1" applyFill="1" applyBorder="1" applyAlignment="1">
      <alignment vertical="center" wrapText="1"/>
    </xf>
    <xf numFmtId="0" fontId="36" fillId="34" borderId="28" xfId="1" applyFont="1" applyFill="1" applyBorder="1" applyAlignment="1">
      <alignment horizontal="left" vertical="center" shrinkToFit="1"/>
    </xf>
    <xf numFmtId="0" fontId="36" fillId="34" borderId="28" xfId="1" applyFont="1" applyFill="1" applyBorder="1" applyAlignment="1">
      <alignment horizontal="left" vertical="center" wrapText="1"/>
    </xf>
    <xf numFmtId="0" fontId="36" fillId="34" borderId="42" xfId="1" applyFont="1" applyFill="1" applyBorder="1" applyAlignment="1">
      <alignment vertical="center"/>
    </xf>
    <xf numFmtId="3" fontId="36" fillId="34" borderId="42" xfId="1" applyNumberFormat="1" applyFont="1" applyFill="1" applyBorder="1" applyAlignment="1">
      <alignment horizontal="right" vertical="center"/>
    </xf>
    <xf numFmtId="3" fontId="36" fillId="34" borderId="2" xfId="1" applyNumberFormat="1" applyFont="1" applyFill="1" applyBorder="1" applyAlignment="1">
      <alignment horizontal="right" vertical="center"/>
    </xf>
    <xf numFmtId="0" fontId="46" fillId="34" borderId="2" xfId="76" applyFont="1" applyFill="1" applyBorder="1" applyAlignment="1">
      <alignment vertical="center" wrapText="1"/>
    </xf>
    <xf numFmtId="0" fontId="46" fillId="34" borderId="2" xfId="76" applyFont="1" applyFill="1" applyBorder="1" applyAlignment="1">
      <alignment horizontal="center" vertical="center" wrapText="1"/>
    </xf>
    <xf numFmtId="58" fontId="46" fillId="34" borderId="6" xfId="76" applyNumberFormat="1" applyFont="1" applyFill="1" applyBorder="1" applyAlignment="1">
      <alignment horizontal="center" vertical="center" wrapText="1"/>
    </xf>
    <xf numFmtId="0" fontId="46" fillId="34" borderId="6" xfId="76" applyFont="1" applyFill="1" applyBorder="1" applyAlignment="1">
      <alignment horizontal="center" vertical="center" wrapText="1"/>
    </xf>
    <xf numFmtId="58" fontId="46" fillId="34" borderId="6" xfId="76" applyNumberFormat="1" applyFont="1" applyFill="1" applyBorder="1" applyAlignment="1">
      <alignment horizontal="center" vertical="top" wrapText="1"/>
    </xf>
    <xf numFmtId="0" fontId="46" fillId="34" borderId="8" xfId="76" applyFont="1" applyFill="1" applyBorder="1" applyAlignment="1">
      <alignment horizontal="center" vertical="top" wrapText="1"/>
    </xf>
    <xf numFmtId="176" fontId="46" fillId="34" borderId="2" xfId="76" applyNumberFormat="1" applyFont="1" applyFill="1" applyBorder="1" applyAlignment="1">
      <alignment horizontal="center" vertical="top" wrapText="1"/>
    </xf>
    <xf numFmtId="0" fontId="46" fillId="34" borderId="2" xfId="76" applyFont="1" applyFill="1" applyBorder="1" applyAlignment="1">
      <alignment horizontal="center" vertical="top" wrapText="1"/>
    </xf>
    <xf numFmtId="176" fontId="46" fillId="34" borderId="21" xfId="76" applyNumberFormat="1" applyFont="1" applyFill="1" applyBorder="1" applyAlignment="1">
      <alignment horizontal="center" vertical="top" wrapText="1"/>
    </xf>
    <xf numFmtId="0" fontId="46" fillId="33" borderId="7" xfId="76" applyFont="1" applyFill="1" applyBorder="1" applyAlignment="1">
      <alignment horizontal="left" vertical="center"/>
    </xf>
    <xf numFmtId="0" fontId="36" fillId="0" borderId="7" xfId="1" applyFont="1" applyBorder="1">
      <alignment vertical="center"/>
    </xf>
    <xf numFmtId="3" fontId="36" fillId="0" borderId="2" xfId="1" applyNumberFormat="1" applyFont="1" applyBorder="1" applyAlignment="1">
      <alignment horizontal="right" vertical="center"/>
    </xf>
    <xf numFmtId="3" fontId="36" fillId="0" borderId="2" xfId="0" applyNumberFormat="1" applyFont="1" applyFill="1" applyBorder="1" applyAlignment="1">
      <alignment horizontal="right" vertical="center"/>
    </xf>
    <xf numFmtId="3" fontId="36" fillId="0" borderId="2" xfId="1" applyNumberFormat="1" applyFont="1" applyBorder="1" applyAlignment="1">
      <alignment vertical="center"/>
    </xf>
    <xf numFmtId="3" fontId="36" fillId="0" borderId="3" xfId="1" applyNumberFormat="1" applyFont="1" applyBorder="1" applyAlignment="1">
      <alignment horizontal="right" vertical="center"/>
    </xf>
    <xf numFmtId="0" fontId="33" fillId="34" borderId="55" xfId="1" applyFont="1" applyFill="1" applyBorder="1" applyAlignment="1">
      <alignment vertical="center"/>
    </xf>
    <xf numFmtId="0" fontId="33" fillId="34" borderId="56" xfId="1" applyFont="1" applyFill="1" applyBorder="1" applyAlignment="1">
      <alignment vertical="center"/>
    </xf>
    <xf numFmtId="0" fontId="33" fillId="34" borderId="57" xfId="1" applyFont="1" applyFill="1" applyBorder="1" applyAlignment="1">
      <alignment vertical="center"/>
    </xf>
    <xf numFmtId="0" fontId="33" fillId="34" borderId="32" xfId="1" applyFont="1" applyFill="1" applyBorder="1" applyAlignment="1">
      <alignment horizontal="left" vertical="center" wrapText="1"/>
    </xf>
    <xf numFmtId="3" fontId="33" fillId="0" borderId="23" xfId="1" applyNumberFormat="1" applyFont="1" applyFill="1" applyBorder="1" applyAlignment="1">
      <alignment horizontal="right" vertical="center"/>
    </xf>
    <xf numFmtId="3" fontId="33" fillId="0" borderId="52" xfId="1" applyNumberFormat="1" applyFont="1" applyBorder="1" applyAlignment="1">
      <alignment horizontal="right" vertical="center"/>
    </xf>
    <xf numFmtId="3" fontId="33" fillId="0" borderId="3" xfId="1" applyNumberFormat="1" applyFont="1" applyBorder="1" applyAlignment="1">
      <alignment horizontal="right" vertical="center"/>
    </xf>
    <xf numFmtId="3" fontId="33" fillId="34" borderId="27" xfId="1" applyNumberFormat="1" applyFont="1" applyFill="1" applyBorder="1" applyAlignment="1">
      <alignment vertical="center"/>
    </xf>
    <xf numFmtId="3" fontId="33" fillId="34" borderId="29" xfId="1" applyNumberFormat="1" applyFont="1" applyFill="1" applyBorder="1" applyAlignment="1">
      <alignment vertical="center"/>
    </xf>
    <xf numFmtId="3" fontId="33" fillId="34" borderId="31" xfId="1" applyNumberFormat="1" applyFont="1" applyFill="1" applyBorder="1" applyAlignment="1">
      <alignment vertical="center"/>
    </xf>
    <xf numFmtId="3" fontId="36" fillId="34" borderId="27" xfId="1" applyNumberFormat="1" applyFont="1" applyFill="1" applyBorder="1" applyAlignment="1">
      <alignment vertical="center"/>
    </xf>
    <xf numFmtId="3" fontId="36" fillId="34" borderId="29" xfId="1" applyNumberFormat="1" applyFont="1" applyFill="1" applyBorder="1" applyAlignment="1">
      <alignment vertical="center"/>
    </xf>
    <xf numFmtId="0" fontId="36" fillId="34" borderId="36" xfId="1" applyFont="1" applyFill="1" applyBorder="1" applyAlignment="1">
      <alignment vertical="center"/>
    </xf>
    <xf numFmtId="3" fontId="36" fillId="34" borderId="37" xfId="1" applyNumberFormat="1" applyFont="1" applyFill="1" applyBorder="1" applyAlignment="1">
      <alignment horizontal="right" vertical="center"/>
    </xf>
    <xf numFmtId="3" fontId="36" fillId="34" borderId="31" xfId="1" applyNumberFormat="1" applyFont="1" applyFill="1" applyBorder="1" applyAlignment="1">
      <alignment vertical="center"/>
    </xf>
    <xf numFmtId="0" fontId="36" fillId="34" borderId="55" xfId="1" applyFont="1" applyFill="1" applyBorder="1" applyAlignment="1">
      <alignment vertical="center"/>
    </xf>
    <xf numFmtId="0" fontId="36" fillId="34" borderId="56" xfId="1" applyFont="1" applyFill="1" applyBorder="1" applyAlignment="1">
      <alignment vertical="center"/>
    </xf>
    <xf numFmtId="0" fontId="36" fillId="34" borderId="57" xfId="1" applyFont="1" applyFill="1" applyBorder="1" applyAlignment="1">
      <alignment vertical="center"/>
    </xf>
    <xf numFmtId="3" fontId="36" fillId="34" borderId="31" xfId="1" applyNumberFormat="1" applyFont="1" applyFill="1" applyBorder="1" applyAlignment="1">
      <alignment horizontal="right" vertical="center"/>
    </xf>
    <xf numFmtId="0" fontId="36" fillId="34" borderId="30" xfId="1" applyFont="1" applyFill="1" applyBorder="1" applyAlignment="1">
      <alignment vertical="center" wrapText="1"/>
    </xf>
    <xf numFmtId="0" fontId="36" fillId="34" borderId="30" xfId="1" applyFont="1" applyFill="1" applyBorder="1" applyAlignment="1">
      <alignment horizontal="left" vertical="center" shrinkToFit="1"/>
    </xf>
    <xf numFmtId="0" fontId="36" fillId="34" borderId="30" xfId="1" applyFont="1" applyFill="1" applyBorder="1" applyAlignment="1">
      <alignment horizontal="left" vertical="center" wrapText="1"/>
    </xf>
    <xf numFmtId="0" fontId="36" fillId="34" borderId="32" xfId="1" applyFont="1" applyFill="1" applyBorder="1" applyAlignment="1">
      <alignment horizontal="left" vertical="center" wrapText="1"/>
    </xf>
    <xf numFmtId="3" fontId="36" fillId="0" borderId="41" xfId="1" applyNumberFormat="1" applyFont="1" applyBorder="1" applyAlignment="1">
      <alignment vertical="center"/>
    </xf>
    <xf numFmtId="0" fontId="36" fillId="34" borderId="43" xfId="1" applyFont="1" applyFill="1" applyBorder="1" applyAlignment="1">
      <alignment vertical="center"/>
    </xf>
    <xf numFmtId="3" fontId="36" fillId="34" borderId="43" xfId="1" applyNumberFormat="1" applyFont="1" applyFill="1" applyBorder="1" applyAlignment="1">
      <alignment horizontal="right" vertical="center"/>
    </xf>
    <xf numFmtId="0" fontId="36" fillId="34" borderId="44" xfId="1" applyFont="1" applyFill="1" applyBorder="1" applyAlignment="1">
      <alignment vertical="center"/>
    </xf>
    <xf numFmtId="3" fontId="36" fillId="34" borderId="44" xfId="1" applyNumberFormat="1" applyFont="1" applyFill="1" applyBorder="1" applyAlignment="1">
      <alignment horizontal="right" vertical="center"/>
    </xf>
    <xf numFmtId="3" fontId="36" fillId="0" borderId="2" xfId="1" applyNumberFormat="1" applyFont="1" applyBorder="1" applyAlignment="1">
      <alignment horizontal="center" vertical="center"/>
    </xf>
    <xf numFmtId="3" fontId="36" fillId="0" borderId="41" xfId="1" applyNumberFormat="1" applyFont="1" applyBorder="1" applyAlignment="1">
      <alignment horizontal="center" vertical="center"/>
    </xf>
    <xf numFmtId="3" fontId="36" fillId="0" borderId="41" xfId="1" applyNumberFormat="1" applyFont="1" applyBorder="1" applyAlignment="1">
      <alignment horizontal="right" vertical="center"/>
    </xf>
    <xf numFmtId="3" fontId="36" fillId="0" borderId="3" xfId="1" applyNumberFormat="1" applyFont="1" applyFill="1" applyBorder="1" applyAlignment="1">
      <alignment horizontal="right" vertical="center"/>
    </xf>
    <xf numFmtId="3" fontId="36" fillId="0" borderId="5" xfId="1" applyNumberFormat="1" applyFont="1" applyFill="1" applyBorder="1" applyAlignment="1">
      <alignment horizontal="right" vertical="center"/>
    </xf>
    <xf numFmtId="3" fontId="36" fillId="0" borderId="23" xfId="1" applyNumberFormat="1" applyFont="1" applyFill="1" applyBorder="1" applyAlignment="1">
      <alignment horizontal="right" vertical="center"/>
    </xf>
    <xf numFmtId="0" fontId="4" fillId="0" borderId="0" xfId="0" applyFont="1" applyAlignment="1">
      <alignment vertical="center" wrapText="1"/>
    </xf>
    <xf numFmtId="0" fontId="4" fillId="0" borderId="0" xfId="0" applyFont="1" applyBorder="1" applyAlignment="1">
      <alignment horizontal="left" vertical="center" wrapText="1"/>
    </xf>
    <xf numFmtId="0" fontId="4" fillId="0" borderId="0" xfId="0" applyFont="1" applyAlignment="1">
      <alignment vertical="center" wrapText="1"/>
    </xf>
    <xf numFmtId="0" fontId="4" fillId="0" borderId="0" xfId="0" applyFont="1" applyBorder="1" applyAlignment="1">
      <alignment horizontal="left" vertical="center" wrapText="1"/>
    </xf>
    <xf numFmtId="0" fontId="4" fillId="0" borderId="4" xfId="0" applyFont="1" applyBorder="1" applyAlignment="1">
      <alignment horizontal="center" vertical="center" wrapText="1"/>
    </xf>
    <xf numFmtId="0" fontId="6" fillId="33" borderId="0" xfId="1" applyFont="1" applyFill="1" applyAlignment="1">
      <alignment vertical="center"/>
    </xf>
    <xf numFmtId="0" fontId="0" fillId="0" borderId="0" xfId="0" applyAlignment="1">
      <alignment vertical="center"/>
    </xf>
    <xf numFmtId="0" fontId="4" fillId="0" borderId="52" xfId="0" applyFont="1" applyBorder="1" applyAlignment="1">
      <alignment vertical="center" wrapText="1"/>
    </xf>
    <xf numFmtId="3" fontId="4" fillId="0" borderId="4" xfId="0" applyNumberFormat="1" applyFont="1" applyBorder="1" applyAlignment="1">
      <alignment vertical="center" wrapText="1"/>
    </xf>
    <xf numFmtId="3" fontId="4" fillId="0" borderId="58" xfId="0" applyNumberFormat="1" applyFont="1" applyBorder="1" applyAlignment="1">
      <alignment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justifyLastLine="1"/>
    </xf>
    <xf numFmtId="0" fontId="4" fillId="0" borderId="0" xfId="0" applyFont="1" applyBorder="1" applyAlignment="1">
      <alignment horizontal="right" vertical="center" wrapText="1"/>
    </xf>
    <xf numFmtId="0" fontId="4" fillId="0" borderId="59" xfId="0" applyFont="1" applyBorder="1" applyAlignment="1">
      <alignment horizontal="center" vertical="center" wrapText="1" justifyLastLine="1"/>
    </xf>
    <xf numFmtId="0" fontId="4" fillId="0" borderId="58" xfId="0" applyFont="1" applyBorder="1" applyAlignment="1">
      <alignment horizontal="center" vertical="center" wrapText="1" justifyLastLine="1"/>
    </xf>
    <xf numFmtId="0" fontId="4" fillId="0" borderId="60" xfId="0" applyFont="1" applyBorder="1" applyAlignment="1">
      <alignment vertical="center" wrapText="1"/>
    </xf>
    <xf numFmtId="0" fontId="4" fillId="0" borderId="58" xfId="0" applyFont="1" applyBorder="1" applyAlignment="1">
      <alignment horizontal="center" vertical="center" wrapText="1"/>
    </xf>
    <xf numFmtId="0" fontId="6" fillId="33" borderId="0" xfId="1" applyFont="1" applyFill="1" applyAlignment="1">
      <alignment vertical="center"/>
    </xf>
    <xf numFmtId="0" fontId="0" fillId="0" borderId="0" xfId="0" applyAlignment="1">
      <alignment vertical="center"/>
    </xf>
    <xf numFmtId="0" fontId="6" fillId="34" borderId="2" xfId="1" applyFont="1" applyFill="1" applyBorder="1">
      <alignment vertical="center"/>
    </xf>
    <xf numFmtId="0" fontId="6" fillId="0" borderId="3" xfId="1" applyFont="1" applyBorder="1">
      <alignment vertical="center"/>
    </xf>
    <xf numFmtId="0" fontId="6" fillId="34" borderId="61" xfId="1" applyFont="1" applyFill="1" applyBorder="1">
      <alignment vertical="center"/>
    </xf>
    <xf numFmtId="58" fontId="33" fillId="34" borderId="2" xfId="0" applyNumberFormat="1" applyFont="1" applyFill="1" applyBorder="1">
      <alignment vertical="center"/>
    </xf>
    <xf numFmtId="0" fontId="0" fillId="34" borderId="2" xfId="0" applyFill="1" applyBorder="1">
      <alignment vertical="center"/>
    </xf>
    <xf numFmtId="58" fontId="35" fillId="34" borderId="6" xfId="76" applyNumberFormat="1" applyFont="1" applyFill="1" applyBorder="1" applyAlignment="1">
      <alignment horizontal="center" vertical="top" wrapText="1"/>
    </xf>
    <xf numFmtId="0" fontId="48" fillId="0" borderId="0" xfId="0" applyFont="1">
      <alignment vertical="center"/>
    </xf>
    <xf numFmtId="0" fontId="6" fillId="34" borderId="23" xfId="1" applyFont="1" applyFill="1" applyBorder="1" applyAlignment="1">
      <alignment horizontal="right" vertical="center"/>
    </xf>
    <xf numFmtId="0" fontId="7" fillId="34" borderId="2" xfId="76" applyFont="1" applyFill="1" applyBorder="1" applyAlignment="1">
      <alignment vertical="center" wrapText="1"/>
    </xf>
    <xf numFmtId="0" fontId="7" fillId="34" borderId="2" xfId="76" applyFont="1" applyFill="1" applyBorder="1" applyAlignment="1">
      <alignment horizontal="center" vertical="center" wrapText="1"/>
    </xf>
    <xf numFmtId="58" fontId="7" fillId="34" borderId="6" xfId="76" applyNumberFormat="1" applyFont="1" applyFill="1" applyBorder="1" applyAlignment="1">
      <alignment horizontal="center" vertical="center" wrapText="1"/>
    </xf>
    <xf numFmtId="0" fontId="7" fillId="34" borderId="6" xfId="76" applyFont="1" applyFill="1" applyBorder="1" applyAlignment="1">
      <alignment horizontal="center" vertical="center" wrapText="1"/>
    </xf>
    <xf numFmtId="58" fontId="7" fillId="34" borderId="6" xfId="76" applyNumberFormat="1" applyFont="1" applyFill="1" applyBorder="1" applyAlignment="1">
      <alignment horizontal="center" vertical="top" wrapText="1"/>
    </xf>
    <xf numFmtId="0" fontId="7" fillId="34" borderId="8" xfId="76" applyFont="1" applyFill="1" applyBorder="1" applyAlignment="1">
      <alignment horizontal="center" vertical="top" wrapText="1"/>
    </xf>
    <xf numFmtId="176" fontId="7" fillId="34" borderId="2" xfId="76" applyNumberFormat="1" applyFont="1" applyFill="1" applyBorder="1" applyAlignment="1">
      <alignment horizontal="center" vertical="top" wrapText="1"/>
    </xf>
    <xf numFmtId="0" fontId="7" fillId="34" borderId="2" xfId="76" applyFont="1" applyFill="1" applyBorder="1" applyAlignment="1">
      <alignment horizontal="center" vertical="top" wrapText="1"/>
    </xf>
    <xf numFmtId="0" fontId="6" fillId="34" borderId="65" xfId="1" applyFont="1" applyFill="1" applyBorder="1" applyAlignment="1">
      <alignment horizontal="center" vertical="center"/>
    </xf>
    <xf numFmtId="0" fontId="6" fillId="34" borderId="32" xfId="1" applyFont="1" applyFill="1" applyBorder="1">
      <alignment vertical="center"/>
    </xf>
    <xf numFmtId="3" fontId="6" fillId="34" borderId="27" xfId="1" applyNumberFormat="1" applyFont="1" applyFill="1" applyBorder="1" applyAlignment="1">
      <alignment horizontal="right" vertical="center"/>
    </xf>
    <xf numFmtId="3" fontId="6" fillId="34" borderId="27" xfId="1" applyNumberFormat="1" applyFont="1" applyFill="1" applyBorder="1">
      <alignment vertical="center"/>
    </xf>
    <xf numFmtId="0" fontId="6" fillId="34" borderId="66" xfId="1" applyFont="1" applyFill="1" applyBorder="1" applyAlignment="1">
      <alignment horizontal="center" vertical="center"/>
    </xf>
    <xf numFmtId="0" fontId="6" fillId="34" borderId="28" xfId="1" applyFont="1" applyFill="1" applyBorder="1">
      <alignment vertical="center"/>
    </xf>
    <xf numFmtId="3" fontId="6" fillId="34" borderId="29" xfId="1" applyNumberFormat="1" applyFont="1" applyFill="1" applyBorder="1" applyAlignment="1">
      <alignment horizontal="right" vertical="center"/>
    </xf>
    <xf numFmtId="3" fontId="6" fillId="34" borderId="29" xfId="1" applyNumberFormat="1" applyFont="1" applyFill="1" applyBorder="1">
      <alignment vertical="center"/>
    </xf>
    <xf numFmtId="0" fontId="6" fillId="34" borderId="28" xfId="1" applyFont="1" applyFill="1" applyBorder="1" applyAlignment="1">
      <alignment vertical="center"/>
    </xf>
    <xf numFmtId="3" fontId="6" fillId="34" borderId="29" xfId="1" applyNumberFormat="1" applyFont="1" applyFill="1" applyBorder="1" applyAlignment="1">
      <alignment vertical="center"/>
    </xf>
    <xf numFmtId="0" fontId="6" fillId="34" borderId="67" xfId="1" applyFont="1" applyFill="1" applyBorder="1" applyAlignment="1">
      <alignment horizontal="center" vertical="center"/>
    </xf>
    <xf numFmtId="0" fontId="6" fillId="34" borderId="36" xfId="1" applyFont="1" applyFill="1" applyBorder="1" applyAlignment="1">
      <alignment vertical="center"/>
    </xf>
    <xf numFmtId="3" fontId="6" fillId="34" borderId="37" xfId="1" applyNumberFormat="1" applyFont="1" applyFill="1" applyBorder="1" applyAlignment="1">
      <alignment horizontal="right" vertical="center"/>
    </xf>
    <xf numFmtId="3" fontId="6" fillId="34" borderId="31" xfId="1" applyNumberFormat="1" applyFont="1" applyFill="1" applyBorder="1" applyAlignment="1">
      <alignment vertical="center"/>
    </xf>
    <xf numFmtId="0" fontId="6" fillId="34" borderId="55" xfId="1" applyFont="1" applyFill="1" applyBorder="1">
      <alignment vertical="center"/>
    </xf>
    <xf numFmtId="0" fontId="6" fillId="34" borderId="56" xfId="1" applyFont="1" applyFill="1" applyBorder="1">
      <alignment vertical="center"/>
    </xf>
    <xf numFmtId="0" fontId="6" fillId="34" borderId="69" xfId="1" applyFont="1" applyFill="1" applyBorder="1">
      <alignment vertical="center"/>
    </xf>
    <xf numFmtId="3" fontId="6" fillId="34" borderId="70" xfId="1" applyNumberFormat="1" applyFont="1" applyFill="1" applyBorder="1" applyAlignment="1">
      <alignment horizontal="right" vertical="center"/>
    </xf>
    <xf numFmtId="3" fontId="6" fillId="34" borderId="70" xfId="1" applyNumberFormat="1" applyFont="1" applyFill="1" applyBorder="1">
      <alignment vertical="center"/>
    </xf>
    <xf numFmtId="0" fontId="6" fillId="34" borderId="30" xfId="1" applyFont="1" applyFill="1" applyBorder="1" applyAlignment="1">
      <alignment vertical="center"/>
    </xf>
    <xf numFmtId="3" fontId="6" fillId="34" borderId="31" xfId="1" applyNumberFormat="1" applyFont="1" applyFill="1" applyBorder="1" applyAlignment="1">
      <alignment horizontal="right" vertical="center"/>
    </xf>
    <xf numFmtId="0" fontId="6" fillId="34" borderId="65" xfId="1" applyFont="1" applyFill="1" applyBorder="1" applyAlignment="1">
      <alignment horizontal="center" vertical="center" wrapText="1"/>
    </xf>
    <xf numFmtId="0" fontId="6" fillId="34" borderId="32" xfId="1" applyFont="1" applyFill="1" applyBorder="1" applyAlignment="1">
      <alignment vertical="center" wrapText="1"/>
    </xf>
    <xf numFmtId="0" fontId="6" fillId="34" borderId="66" xfId="1" applyFont="1" applyFill="1" applyBorder="1" applyAlignment="1">
      <alignment horizontal="center" vertical="center" wrapText="1"/>
    </xf>
    <xf numFmtId="0" fontId="6" fillId="34" borderId="28" xfId="1" applyFont="1" applyFill="1" applyBorder="1" applyAlignment="1">
      <alignment vertical="center" wrapText="1"/>
    </xf>
    <xf numFmtId="0" fontId="6" fillId="34" borderId="67" xfId="1" applyFont="1" applyFill="1" applyBorder="1" applyAlignment="1">
      <alignment horizontal="center" vertical="center" wrapText="1"/>
    </xf>
    <xf numFmtId="0" fontId="6" fillId="34" borderId="30" xfId="1" applyFont="1" applyFill="1" applyBorder="1" applyAlignment="1">
      <alignment vertical="center" wrapText="1"/>
    </xf>
    <xf numFmtId="3" fontId="6" fillId="0" borderId="2" xfId="0" applyNumberFormat="1" applyFont="1" applyFill="1" applyBorder="1" applyAlignment="1">
      <alignment horizontal="right" vertical="center"/>
    </xf>
    <xf numFmtId="3" fontId="6" fillId="0" borderId="41" xfId="1" applyNumberFormat="1" applyFont="1" applyBorder="1" applyAlignment="1">
      <alignment horizontal="right" vertical="center"/>
    </xf>
    <xf numFmtId="3" fontId="6" fillId="0" borderId="41" xfId="1" applyNumberFormat="1" applyFont="1" applyFill="1" applyBorder="1" applyAlignment="1">
      <alignment horizontal="right" vertical="center"/>
    </xf>
    <xf numFmtId="0" fontId="6" fillId="34" borderId="42" xfId="1" applyFont="1" applyFill="1" applyBorder="1" applyAlignment="1">
      <alignment horizontal="center" vertical="center" wrapText="1" shrinkToFit="1"/>
    </xf>
    <xf numFmtId="0" fontId="6" fillId="34" borderId="43" xfId="1" applyFont="1" applyFill="1" applyBorder="1" applyAlignment="1">
      <alignment horizontal="center" vertical="center" shrinkToFit="1"/>
    </xf>
    <xf numFmtId="0" fontId="6" fillId="34" borderId="28" xfId="1" applyFont="1" applyFill="1" applyBorder="1" applyAlignment="1">
      <alignment horizontal="left" vertical="center" shrinkToFit="1"/>
    </xf>
    <xf numFmtId="0" fontId="6" fillId="34" borderId="44" xfId="1" applyFont="1" applyFill="1" applyBorder="1" applyAlignment="1">
      <alignment horizontal="center" vertical="center" shrinkToFit="1"/>
    </xf>
    <xf numFmtId="0" fontId="6" fillId="34" borderId="30" xfId="1" applyFont="1" applyFill="1" applyBorder="1" applyAlignment="1">
      <alignment horizontal="left" vertical="center" shrinkToFit="1"/>
    </xf>
    <xf numFmtId="0" fontId="6" fillId="34" borderId="42" xfId="1" applyFont="1" applyFill="1" applyBorder="1" applyAlignment="1">
      <alignment horizontal="center" vertical="center" wrapText="1"/>
    </xf>
    <xf numFmtId="0" fontId="6" fillId="34" borderId="43" xfId="1" applyFont="1" applyFill="1" applyBorder="1" applyAlignment="1">
      <alignment horizontal="center" vertical="center" wrapText="1"/>
    </xf>
    <xf numFmtId="0" fontId="6" fillId="34" borderId="28" xfId="1" applyFont="1" applyFill="1" applyBorder="1" applyAlignment="1">
      <alignment horizontal="left" vertical="center" wrapText="1"/>
    </xf>
    <xf numFmtId="0" fontId="6" fillId="34" borderId="68" xfId="1" applyFont="1" applyFill="1" applyBorder="1" applyAlignment="1">
      <alignment horizontal="center" vertical="center" wrapText="1"/>
    </xf>
    <xf numFmtId="0" fontId="6" fillId="34" borderId="30" xfId="1" applyFont="1" applyFill="1" applyBorder="1" applyAlignment="1">
      <alignment horizontal="left" vertical="center" wrapText="1"/>
    </xf>
    <xf numFmtId="0" fontId="6" fillId="34" borderId="32" xfId="1" applyFont="1" applyFill="1" applyBorder="1" applyAlignment="1">
      <alignment horizontal="left" vertical="center" wrapText="1"/>
    </xf>
    <xf numFmtId="0" fontId="6" fillId="34" borderId="44" xfId="1" applyFont="1" applyFill="1" applyBorder="1" applyAlignment="1">
      <alignment horizontal="center" vertical="center" wrapText="1"/>
    </xf>
    <xf numFmtId="3" fontId="6" fillId="0" borderId="2" xfId="1" applyNumberFormat="1" applyFont="1" applyBorder="1" applyAlignment="1">
      <alignment vertical="center"/>
    </xf>
    <xf numFmtId="3" fontId="6" fillId="0" borderId="41" xfId="1" applyNumberFormat="1" applyFont="1" applyBorder="1" applyAlignment="1">
      <alignment vertical="center"/>
    </xf>
    <xf numFmtId="0" fontId="6" fillId="34" borderId="62" xfId="1" applyFont="1" applyFill="1" applyBorder="1" applyAlignment="1">
      <alignment horizontal="center" vertical="center"/>
    </xf>
    <xf numFmtId="0" fontId="6" fillId="34" borderId="42" xfId="1" applyFont="1" applyFill="1" applyBorder="1">
      <alignment vertical="center"/>
    </xf>
    <xf numFmtId="3" fontId="6" fillId="34" borderId="42" xfId="1" applyNumberFormat="1" applyFont="1" applyFill="1" applyBorder="1" applyAlignment="1">
      <alignment horizontal="right" vertical="center"/>
    </xf>
    <xf numFmtId="0" fontId="6" fillId="34" borderId="63" xfId="1" applyFont="1" applyFill="1" applyBorder="1" applyAlignment="1">
      <alignment horizontal="center" vertical="center"/>
    </xf>
    <xf numFmtId="0" fontId="6" fillId="34" borderId="43" xfId="1" applyFont="1" applyFill="1" applyBorder="1" applyAlignment="1">
      <alignment vertical="center"/>
    </xf>
    <xf numFmtId="3" fontId="6" fillId="34" borderId="43" xfId="1" applyNumberFormat="1" applyFont="1" applyFill="1" applyBorder="1" applyAlignment="1">
      <alignment horizontal="right" vertical="center"/>
    </xf>
    <xf numFmtId="0" fontId="6" fillId="34" borderId="64" xfId="1" applyFont="1" applyFill="1" applyBorder="1" applyAlignment="1">
      <alignment horizontal="center" vertical="center"/>
    </xf>
    <xf numFmtId="0" fontId="6" fillId="34" borderId="44" xfId="1" applyFont="1" applyFill="1" applyBorder="1" applyAlignment="1">
      <alignment vertical="center"/>
    </xf>
    <xf numFmtId="3" fontId="6" fillId="34" borderId="44" xfId="1" applyNumberFormat="1" applyFont="1" applyFill="1" applyBorder="1" applyAlignment="1">
      <alignment horizontal="right" vertical="center"/>
    </xf>
    <xf numFmtId="3" fontId="6" fillId="0" borderId="3" xfId="1" applyNumberFormat="1" applyFont="1" applyBorder="1" applyAlignment="1">
      <alignment horizontal="right" vertical="center"/>
    </xf>
    <xf numFmtId="0" fontId="6" fillId="0" borderId="0" xfId="1" applyFont="1" applyBorder="1" applyAlignment="1">
      <alignment horizontal="left" vertical="center"/>
    </xf>
    <xf numFmtId="3" fontId="6" fillId="0" borderId="0" xfId="1" applyNumberFormat="1" applyFont="1" applyBorder="1" applyAlignment="1">
      <alignment horizontal="right" vertical="center"/>
    </xf>
    <xf numFmtId="0" fontId="6" fillId="0" borderId="0" xfId="1" applyFont="1" applyFill="1">
      <alignment vertical="center"/>
    </xf>
    <xf numFmtId="0" fontId="6" fillId="0" borderId="0" xfId="1" applyFont="1" applyFill="1" applyBorder="1" applyAlignment="1">
      <alignment horizontal="left" vertical="center"/>
    </xf>
    <xf numFmtId="3" fontId="6" fillId="0" borderId="0" xfId="1" applyNumberFormat="1" applyFont="1" applyFill="1" applyBorder="1" applyAlignment="1">
      <alignment horizontal="right" vertical="center"/>
    </xf>
    <xf numFmtId="3" fontId="6" fillId="0" borderId="4" xfId="1" applyNumberFormat="1" applyFont="1" applyFill="1" applyBorder="1" applyAlignment="1">
      <alignment horizontal="center" vertical="center"/>
    </xf>
    <xf numFmtId="0" fontId="6" fillId="34" borderId="3" xfId="1" applyFont="1" applyFill="1" applyBorder="1" applyAlignment="1">
      <alignment vertical="center"/>
    </xf>
    <xf numFmtId="0" fontId="6" fillId="34" borderId="6" xfId="1" applyFont="1" applyFill="1" applyBorder="1" applyAlignment="1">
      <alignment vertical="center"/>
    </xf>
    <xf numFmtId="3" fontId="6" fillId="34" borderId="2" xfId="1" applyNumberFormat="1" applyFont="1" applyFill="1" applyBorder="1" applyAlignment="1">
      <alignment horizontal="right" vertical="center"/>
    </xf>
    <xf numFmtId="3" fontId="6" fillId="0" borderId="3" xfId="1" applyNumberFormat="1" applyFont="1" applyFill="1" applyBorder="1" applyAlignment="1">
      <alignment horizontal="right" vertical="center"/>
    </xf>
    <xf numFmtId="3" fontId="6" fillId="0" borderId="5" xfId="1" applyNumberFormat="1" applyFont="1" applyFill="1" applyBorder="1" applyAlignment="1">
      <alignment horizontal="right" vertical="center"/>
    </xf>
    <xf numFmtId="3" fontId="6" fillId="0" borderId="23" xfId="1" applyNumberFormat="1" applyFont="1" applyFill="1" applyBorder="1" applyAlignment="1">
      <alignment horizontal="right" vertical="center"/>
    </xf>
    <xf numFmtId="0" fontId="50" fillId="0" borderId="24" xfId="0" applyFont="1" applyBorder="1" applyAlignment="1">
      <alignment vertical="center" wrapText="1"/>
    </xf>
    <xf numFmtId="0" fontId="35" fillId="34" borderId="2" xfId="76" applyFont="1" applyFill="1" applyBorder="1" applyAlignment="1">
      <alignment horizontal="right" vertical="center" wrapText="1"/>
    </xf>
    <xf numFmtId="0" fontId="4" fillId="0" borderId="0" xfId="0" applyFont="1" applyAlignment="1">
      <alignment vertical="center" wrapText="1"/>
    </xf>
    <xf numFmtId="0" fontId="4" fillId="0" borderId="0" xfId="0" applyFont="1" applyBorder="1" applyAlignment="1">
      <alignment horizontal="left" vertical="center" wrapText="1"/>
    </xf>
    <xf numFmtId="0" fontId="40" fillId="0" borderId="25"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2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1" fillId="0" borderId="0" xfId="1" applyFont="1" applyAlignment="1">
      <alignment horizontal="center" vertical="center"/>
    </xf>
    <xf numFmtId="0" fontId="33" fillId="0" borderId="1" xfId="1" applyFont="1" applyBorder="1" applyAlignment="1">
      <alignment horizontal="left" vertical="center" shrinkToFit="1"/>
    </xf>
    <xf numFmtId="0" fontId="33" fillId="0" borderId="2" xfId="1" applyFont="1" applyBorder="1" applyAlignment="1">
      <alignment horizontal="center" vertical="center"/>
    </xf>
    <xf numFmtId="0" fontId="33" fillId="34" borderId="33" xfId="1" applyFont="1" applyFill="1" applyBorder="1" applyAlignment="1">
      <alignment horizontal="center" vertical="center"/>
    </xf>
    <xf numFmtId="0" fontId="33" fillId="34" borderId="34" xfId="1" applyFont="1" applyFill="1" applyBorder="1" applyAlignment="1">
      <alignment horizontal="center" vertical="center"/>
    </xf>
    <xf numFmtId="3" fontId="33" fillId="34" borderId="5" xfId="1" applyNumberFormat="1" applyFont="1" applyFill="1" applyBorder="1" applyAlignment="1">
      <alignment vertical="center"/>
    </xf>
    <xf numFmtId="3" fontId="33" fillId="34" borderId="23" xfId="1" applyNumberFormat="1" applyFont="1" applyFill="1" applyBorder="1" applyAlignment="1">
      <alignment vertical="center"/>
    </xf>
    <xf numFmtId="0" fontId="6" fillId="0" borderId="2" xfId="1" applyBorder="1" applyAlignment="1">
      <alignment horizontal="left" vertical="center"/>
    </xf>
    <xf numFmtId="3" fontId="33" fillId="0" borderId="6" xfId="1" applyNumberFormat="1" applyFont="1" applyFill="1" applyBorder="1" applyAlignment="1">
      <alignment horizontal="center" vertical="center"/>
    </xf>
    <xf numFmtId="3" fontId="33" fillId="0" borderId="8" xfId="1" applyNumberFormat="1" applyFont="1" applyFill="1" applyBorder="1" applyAlignment="1">
      <alignment horizontal="center" vertical="center"/>
    </xf>
    <xf numFmtId="0" fontId="33" fillId="0" borderId="4" xfId="1" applyFont="1" applyBorder="1" applyAlignment="1">
      <alignment horizontal="left" vertical="center"/>
    </xf>
    <xf numFmtId="0" fontId="33" fillId="0" borderId="2" xfId="1" applyFont="1" applyBorder="1" applyAlignment="1">
      <alignment horizontal="left" vertical="center"/>
    </xf>
    <xf numFmtId="3" fontId="6" fillId="34" borderId="48" xfId="1" applyNumberFormat="1" applyFill="1" applyBorder="1" applyAlignment="1">
      <alignment horizontal="center" vertical="center"/>
    </xf>
    <xf numFmtId="3" fontId="6" fillId="34" borderId="49" xfId="1" applyNumberFormat="1" applyFill="1" applyBorder="1" applyAlignment="1">
      <alignment horizontal="center" vertical="center"/>
    </xf>
    <xf numFmtId="3" fontId="6" fillId="34" borderId="50" xfId="1" applyNumberFormat="1" applyFill="1" applyBorder="1" applyAlignment="1">
      <alignment horizontal="center" vertical="center"/>
    </xf>
    <xf numFmtId="3" fontId="6" fillId="34" borderId="45" xfId="1" applyNumberFormat="1" applyFill="1" applyBorder="1" applyAlignment="1">
      <alignment horizontal="center" vertical="center"/>
    </xf>
    <xf numFmtId="3" fontId="6" fillId="34" borderId="46" xfId="1" applyNumberFormat="1" applyFill="1" applyBorder="1" applyAlignment="1">
      <alignment horizontal="center" vertical="center"/>
    </xf>
    <xf numFmtId="3" fontId="6" fillId="34" borderId="47" xfId="1" applyNumberFormat="1" applyFill="1" applyBorder="1" applyAlignment="1">
      <alignment horizontal="center" vertical="center"/>
    </xf>
    <xf numFmtId="0" fontId="33" fillId="34" borderId="35" xfId="1" applyFont="1" applyFill="1" applyBorder="1" applyAlignment="1">
      <alignment horizontal="center" vertical="center"/>
    </xf>
    <xf numFmtId="3" fontId="33" fillId="34" borderId="52" xfId="1" applyNumberFormat="1" applyFont="1" applyFill="1" applyBorder="1" applyAlignment="1">
      <alignment horizontal="center" vertical="center"/>
    </xf>
    <xf numFmtId="3" fontId="33" fillId="34" borderId="53" xfId="1" applyNumberFormat="1" applyFont="1" applyFill="1" applyBorder="1" applyAlignment="1">
      <alignment horizontal="center" vertical="center"/>
    </xf>
    <xf numFmtId="3" fontId="33" fillId="34" borderId="54" xfId="1" applyNumberFormat="1" applyFont="1" applyFill="1" applyBorder="1" applyAlignment="1">
      <alignment horizontal="center" vertical="center"/>
    </xf>
    <xf numFmtId="0" fontId="33" fillId="34" borderId="38" xfId="1" applyFont="1" applyFill="1" applyBorder="1" applyAlignment="1">
      <alignment horizontal="center" vertical="center" wrapText="1"/>
    </xf>
    <xf numFmtId="0" fontId="33" fillId="34" borderId="39" xfId="1" applyFont="1" applyFill="1" applyBorder="1" applyAlignment="1">
      <alignment horizontal="center" vertical="center" wrapText="1"/>
    </xf>
    <xf numFmtId="0" fontId="33" fillId="34" borderId="40" xfId="1" applyFont="1" applyFill="1" applyBorder="1" applyAlignment="1">
      <alignment horizontal="center" vertical="center" wrapText="1"/>
    </xf>
    <xf numFmtId="0" fontId="33" fillId="34" borderId="33" xfId="1" applyFont="1" applyFill="1" applyBorder="1" applyAlignment="1">
      <alignment horizontal="center" vertical="center" wrapText="1" shrinkToFit="1"/>
    </xf>
    <xf numFmtId="0" fontId="33" fillId="34" borderId="34" xfId="1" applyFont="1" applyFill="1" applyBorder="1" applyAlignment="1">
      <alignment horizontal="center" vertical="center" shrinkToFit="1"/>
    </xf>
    <xf numFmtId="0" fontId="33" fillId="34" borderId="35" xfId="1" applyFont="1" applyFill="1" applyBorder="1" applyAlignment="1">
      <alignment horizontal="center" vertical="center" shrinkToFit="1"/>
    </xf>
    <xf numFmtId="0" fontId="33" fillId="34" borderId="33" xfId="1" applyFont="1" applyFill="1" applyBorder="1" applyAlignment="1">
      <alignment horizontal="center" vertical="center" wrapText="1"/>
    </xf>
    <xf numFmtId="0" fontId="33" fillId="34" borderId="34" xfId="1" applyFont="1" applyFill="1" applyBorder="1" applyAlignment="1">
      <alignment horizontal="center" vertical="center" wrapText="1"/>
    </xf>
    <xf numFmtId="0" fontId="33" fillId="34" borderId="35" xfId="1" applyFont="1" applyFill="1" applyBorder="1" applyAlignment="1">
      <alignment horizontal="center" vertical="center" wrapText="1"/>
    </xf>
    <xf numFmtId="0" fontId="6" fillId="34" borderId="38" xfId="1" applyFill="1" applyBorder="1" applyAlignment="1">
      <alignment horizontal="center" vertical="center"/>
    </xf>
    <xf numFmtId="0" fontId="6" fillId="34" borderId="39" xfId="1" applyFill="1" applyBorder="1" applyAlignment="1">
      <alignment horizontal="center" vertical="center"/>
    </xf>
    <xf numFmtId="0" fontId="6" fillId="34" borderId="40" xfId="1" applyFill="1" applyBorder="1" applyAlignment="1">
      <alignment horizontal="center" vertical="center"/>
    </xf>
    <xf numFmtId="0" fontId="33" fillId="0" borderId="2" xfId="1" applyFont="1" applyFill="1" applyBorder="1" applyAlignment="1">
      <alignment horizontal="center" vertical="center"/>
    </xf>
    <xf numFmtId="0" fontId="33" fillId="34" borderId="3" xfId="1" applyFont="1" applyFill="1" applyBorder="1" applyAlignment="1">
      <alignment horizontal="left" vertical="center"/>
    </xf>
    <xf numFmtId="3" fontId="36" fillId="34" borderId="5" xfId="1" applyNumberFormat="1" applyFont="1" applyFill="1" applyBorder="1" applyAlignment="1">
      <alignment vertical="center"/>
    </xf>
    <xf numFmtId="3" fontId="36" fillId="34" borderId="23" xfId="1" applyNumberFormat="1" applyFont="1" applyFill="1" applyBorder="1" applyAlignment="1">
      <alignment vertical="center"/>
    </xf>
    <xf numFmtId="0" fontId="42" fillId="33" borderId="0" xfId="76" applyFont="1" applyFill="1" applyAlignment="1">
      <alignment horizontal="center" vertical="center"/>
    </xf>
    <xf numFmtId="0" fontId="43" fillId="0" borderId="0" xfId="0" applyFont="1" applyAlignment="1">
      <alignment horizontal="center" vertical="center"/>
    </xf>
    <xf numFmtId="0" fontId="7" fillId="0" borderId="6" xfId="76" applyFont="1" applyBorder="1" applyAlignment="1">
      <alignment horizontal="center" vertical="center"/>
    </xf>
    <xf numFmtId="0" fontId="7" fillId="0" borderId="8" xfId="76" applyFont="1" applyBorder="1" applyAlignment="1">
      <alignment horizontal="center" vertical="center"/>
    </xf>
    <xf numFmtId="0" fontId="35" fillId="33" borderId="18" xfId="76" applyFont="1" applyFill="1" applyBorder="1" applyAlignment="1">
      <alignment horizontal="center" vertical="center" wrapText="1"/>
    </xf>
    <xf numFmtId="0" fontId="35" fillId="33" borderId="19" xfId="76" applyFont="1" applyFill="1" applyBorder="1" applyAlignment="1">
      <alignment horizontal="center" vertical="center" wrapText="1"/>
    </xf>
    <xf numFmtId="0" fontId="35" fillId="33" borderId="20" xfId="76" applyFont="1" applyFill="1" applyBorder="1" applyAlignment="1">
      <alignment horizontal="center" vertical="center" wrapText="1"/>
    </xf>
    <xf numFmtId="0" fontId="6" fillId="33" borderId="0" xfId="1" applyFont="1" applyFill="1" applyAlignment="1">
      <alignment vertical="center"/>
    </xf>
    <xf numFmtId="0" fontId="0" fillId="0" borderId="0" xfId="0" applyAlignment="1">
      <alignment vertical="center"/>
    </xf>
    <xf numFmtId="0" fontId="38" fillId="0" borderId="0" xfId="59" applyFont="1" applyAlignment="1">
      <alignment horizontal="left" vertical="center" wrapText="1"/>
    </xf>
    <xf numFmtId="0" fontId="18" fillId="0" borderId="0" xfId="59" applyFont="1" applyAlignment="1">
      <alignment horizontal="left" vertical="top" wrapText="1"/>
    </xf>
    <xf numFmtId="0" fontId="44" fillId="0" borderId="0" xfId="59" applyFont="1" applyAlignment="1">
      <alignment horizontal="center" vertical="center"/>
    </xf>
    <xf numFmtId="0" fontId="38" fillId="0" borderId="0" xfId="59" applyFont="1" applyAlignment="1">
      <alignment horizontal="left" vertical="center"/>
    </xf>
    <xf numFmtId="0" fontId="38" fillId="0" borderId="0" xfId="59" applyFont="1" applyAlignment="1">
      <alignment horizontal="center" vertical="center"/>
    </xf>
    <xf numFmtId="0" fontId="38" fillId="0" borderId="0" xfId="59" applyFont="1" applyAlignment="1">
      <alignment horizontal="distributed"/>
    </xf>
    <xf numFmtId="0" fontId="38" fillId="0" borderId="0" xfId="59" applyFont="1" applyAlignment="1">
      <alignment horizontal="left"/>
    </xf>
    <xf numFmtId="0" fontId="38" fillId="0" borderId="0" xfId="59" applyFont="1" applyAlignment="1">
      <alignment horizontal="left" vertical="top" wrapText="1"/>
    </xf>
    <xf numFmtId="0" fontId="39" fillId="0" borderId="0" xfId="59" applyFont="1" applyAlignment="1">
      <alignment horizontal="center" vertical="center"/>
    </xf>
    <xf numFmtId="0" fontId="38" fillId="0" borderId="7" xfId="59" applyFont="1" applyBorder="1" applyAlignment="1">
      <alignment horizontal="distributed" vertical="center"/>
    </xf>
    <xf numFmtId="0" fontId="38" fillId="0" borderId="7" xfId="59" applyFont="1" applyBorder="1" applyAlignment="1">
      <alignment horizontal="left" vertical="center"/>
    </xf>
    <xf numFmtId="0" fontId="38" fillId="0" borderId="7" xfId="59" applyFont="1" applyBorder="1">
      <alignment vertical="center"/>
    </xf>
    <xf numFmtId="0" fontId="38" fillId="0" borderId="7" xfId="59" applyFont="1" applyBorder="1" applyAlignment="1">
      <alignment horizontal="center" vertical="center"/>
    </xf>
    <xf numFmtId="0" fontId="4" fillId="0" borderId="4" xfId="0" applyFont="1" applyBorder="1" applyAlignment="1">
      <alignment horizontal="center" vertical="center" wrapText="1" justifyLastLine="1"/>
    </xf>
    <xf numFmtId="0" fontId="4" fillId="0" borderId="3" xfId="0" applyFont="1" applyBorder="1" applyAlignment="1">
      <alignment horizontal="center" vertical="center" wrapText="1" justifyLastLine="1"/>
    </xf>
    <xf numFmtId="0" fontId="4" fillId="0" borderId="2" xfId="0" applyFont="1" applyBorder="1" applyAlignment="1">
      <alignment horizontal="center" vertical="center" wrapText="1" justifyLastLine="1"/>
    </xf>
    <xf numFmtId="0" fontId="4" fillId="0" borderId="6" xfId="0" applyFont="1" applyBorder="1" applyAlignment="1">
      <alignment horizontal="center" vertical="center" wrapText="1" justifyLastLine="1"/>
    </xf>
    <xf numFmtId="0" fontId="4" fillId="0" borderId="8" xfId="0" applyFont="1" applyBorder="1" applyAlignment="1">
      <alignment horizontal="center" vertical="center" wrapText="1" justifyLastLine="1"/>
    </xf>
    <xf numFmtId="0" fontId="6" fillId="34" borderId="33" xfId="1" applyFont="1" applyFill="1" applyBorder="1" applyAlignment="1">
      <alignment horizontal="center" vertical="center"/>
    </xf>
    <xf numFmtId="0" fontId="6" fillId="34" borderId="34" xfId="1" applyFont="1" applyFill="1" applyBorder="1" applyAlignment="1">
      <alignment horizontal="center" vertical="center"/>
    </xf>
    <xf numFmtId="3" fontId="6" fillId="34" borderId="52" xfId="1" applyNumberFormat="1" applyFont="1" applyFill="1" applyBorder="1" applyAlignment="1">
      <alignment horizontal="center" vertical="center"/>
    </xf>
    <xf numFmtId="3" fontId="6" fillId="34" borderId="53" xfId="1" applyNumberFormat="1" applyFont="1" applyFill="1" applyBorder="1" applyAlignment="1">
      <alignment horizontal="center" vertical="center"/>
    </xf>
    <xf numFmtId="3" fontId="6" fillId="34" borderId="54" xfId="1" applyNumberFormat="1" applyFont="1" applyFill="1" applyBorder="1" applyAlignment="1">
      <alignment horizontal="center" vertical="center"/>
    </xf>
    <xf numFmtId="0" fontId="6" fillId="34" borderId="35" xfId="1" applyFont="1" applyFill="1" applyBorder="1" applyAlignment="1">
      <alignment horizontal="center" vertical="center"/>
    </xf>
    <xf numFmtId="0" fontId="6" fillId="34" borderId="38" xfId="1" applyFont="1" applyFill="1" applyBorder="1" applyAlignment="1">
      <alignment horizontal="center" vertical="center" wrapText="1"/>
    </xf>
    <xf numFmtId="0" fontId="6" fillId="34" borderId="39" xfId="1" applyFont="1" applyFill="1" applyBorder="1" applyAlignment="1">
      <alignment horizontal="center" vertical="center" wrapText="1"/>
    </xf>
    <xf numFmtId="0" fontId="6" fillId="34" borderId="40" xfId="1" applyFont="1" applyFill="1" applyBorder="1" applyAlignment="1">
      <alignment horizontal="center" vertical="center" wrapText="1"/>
    </xf>
    <xf numFmtId="0" fontId="6" fillId="34" borderId="38" xfId="1" applyFont="1" applyFill="1" applyBorder="1" applyAlignment="1">
      <alignment horizontal="center" vertical="center"/>
    </xf>
    <xf numFmtId="0" fontId="6" fillId="34" borderId="39" xfId="1" applyFont="1" applyFill="1" applyBorder="1" applyAlignment="1">
      <alignment horizontal="center" vertical="center"/>
    </xf>
    <xf numFmtId="0" fontId="6" fillId="34" borderId="40" xfId="1" applyFont="1" applyFill="1" applyBorder="1" applyAlignment="1">
      <alignment horizontal="center" vertical="center"/>
    </xf>
    <xf numFmtId="3" fontId="6" fillId="34" borderId="45" xfId="1" applyNumberFormat="1" applyFont="1" applyFill="1" applyBorder="1" applyAlignment="1">
      <alignment horizontal="center" vertical="center"/>
    </xf>
    <xf numFmtId="3" fontId="6" fillId="34" borderId="46" xfId="1" applyNumberFormat="1" applyFont="1" applyFill="1" applyBorder="1" applyAlignment="1">
      <alignment horizontal="center" vertical="center"/>
    </xf>
    <xf numFmtId="3" fontId="6" fillId="34" borderId="47" xfId="1" applyNumberFormat="1" applyFont="1" applyFill="1" applyBorder="1" applyAlignment="1">
      <alignment horizontal="center" vertical="center"/>
    </xf>
    <xf numFmtId="3" fontId="6" fillId="34" borderId="48" xfId="1" applyNumberFormat="1" applyFont="1" applyFill="1" applyBorder="1" applyAlignment="1">
      <alignment horizontal="center" vertical="center"/>
    </xf>
    <xf numFmtId="3" fontId="6" fillId="34" borderId="49" xfId="1" applyNumberFormat="1" applyFont="1" applyFill="1" applyBorder="1" applyAlignment="1">
      <alignment horizontal="center" vertical="center"/>
    </xf>
    <xf numFmtId="3" fontId="6" fillId="34" borderId="50" xfId="1" applyNumberFormat="1" applyFont="1" applyFill="1" applyBorder="1" applyAlignment="1">
      <alignment horizontal="center" vertical="center"/>
    </xf>
    <xf numFmtId="0" fontId="6" fillId="0" borderId="2" xfId="1" applyFont="1" applyBorder="1" applyAlignment="1">
      <alignment horizontal="left" vertical="center"/>
    </xf>
    <xf numFmtId="0" fontId="6" fillId="0" borderId="4" xfId="1" applyFont="1" applyBorder="1" applyAlignment="1">
      <alignment horizontal="left" vertical="center"/>
    </xf>
    <xf numFmtId="0" fontId="6" fillId="34" borderId="33" xfId="1" applyFont="1" applyFill="1" applyBorder="1" applyAlignment="1">
      <alignment horizontal="center" vertical="center" wrapText="1" shrinkToFit="1"/>
    </xf>
    <xf numFmtId="0" fontId="6" fillId="34" borderId="34" xfId="1" applyFont="1" applyFill="1" applyBorder="1" applyAlignment="1">
      <alignment horizontal="center" vertical="center" shrinkToFit="1"/>
    </xf>
    <xf numFmtId="0" fontId="6" fillId="34" borderId="35" xfId="1" applyFont="1" applyFill="1" applyBorder="1" applyAlignment="1">
      <alignment horizontal="center" vertical="center" shrinkToFit="1"/>
    </xf>
    <xf numFmtId="0" fontId="6" fillId="34" borderId="33" xfId="1" applyFont="1" applyFill="1" applyBorder="1" applyAlignment="1">
      <alignment horizontal="center" vertical="center" wrapText="1"/>
    </xf>
    <xf numFmtId="0" fontId="6" fillId="34" borderId="34" xfId="1" applyFont="1" applyFill="1" applyBorder="1" applyAlignment="1">
      <alignment horizontal="center" vertical="center" wrapText="1"/>
    </xf>
    <xf numFmtId="0" fontId="6" fillId="34" borderId="35" xfId="1" applyFont="1" applyFill="1" applyBorder="1" applyAlignment="1">
      <alignment horizontal="center" vertical="center" wrapText="1"/>
    </xf>
    <xf numFmtId="0" fontId="6" fillId="0" borderId="2" xfId="1" applyFont="1" applyFill="1" applyBorder="1" applyAlignment="1">
      <alignment horizontal="center" vertical="center"/>
    </xf>
    <xf numFmtId="3" fontId="6" fillId="0" borderId="6" xfId="1" applyNumberFormat="1" applyFont="1" applyFill="1" applyBorder="1" applyAlignment="1">
      <alignment horizontal="center" vertical="center"/>
    </xf>
    <xf numFmtId="3" fontId="6" fillId="0" borderId="8" xfId="1" applyNumberFormat="1" applyFont="1" applyFill="1" applyBorder="1" applyAlignment="1">
      <alignment horizontal="center" vertical="center"/>
    </xf>
    <xf numFmtId="3" fontId="6" fillId="34" borderId="5" xfId="1" applyNumberFormat="1" applyFont="1" applyFill="1" applyBorder="1" applyAlignment="1">
      <alignment vertical="center"/>
    </xf>
    <xf numFmtId="3" fontId="6" fillId="34" borderId="23" xfId="1" applyNumberFormat="1" applyFont="1" applyFill="1" applyBorder="1" applyAlignment="1">
      <alignment vertical="center"/>
    </xf>
    <xf numFmtId="0" fontId="52" fillId="0" borderId="0" xfId="1" applyFont="1" applyAlignment="1">
      <alignment horizontal="center" vertical="center"/>
    </xf>
    <xf numFmtId="0" fontId="53" fillId="34" borderId="2" xfId="0" applyFont="1" applyFill="1" applyBorder="1" applyAlignment="1">
      <alignment horizontal="center" vertical="center"/>
    </xf>
  </cellXfs>
  <cellStyles count="78">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パーセント 2" xfId="30" xr:uid="{00000000-0005-0000-0000-00001B000000}"/>
    <cellStyle name="メモ 2" xfId="31" xr:uid="{00000000-0005-0000-0000-00001C000000}"/>
    <cellStyle name="リンク セル 2" xfId="32" xr:uid="{00000000-0005-0000-0000-00001D000000}"/>
    <cellStyle name="悪い 2" xfId="33" xr:uid="{00000000-0005-0000-0000-00001E000000}"/>
    <cellStyle name="計算 2" xfId="34" xr:uid="{00000000-0005-0000-0000-00001F000000}"/>
    <cellStyle name="警告文 2" xfId="35" xr:uid="{00000000-0005-0000-0000-000020000000}"/>
    <cellStyle name="桁区切り 2" xfId="36" xr:uid="{00000000-0005-0000-0000-000021000000}"/>
    <cellStyle name="桁区切り 2 2" xfId="37" xr:uid="{00000000-0005-0000-0000-000022000000}"/>
    <cellStyle name="桁区切り 2 3" xfId="38" xr:uid="{00000000-0005-0000-0000-000023000000}"/>
    <cellStyle name="桁区切り 3" xfId="39" xr:uid="{00000000-0005-0000-0000-000024000000}"/>
    <cellStyle name="桁区切り 3 2" xfId="40" xr:uid="{00000000-0005-0000-0000-000025000000}"/>
    <cellStyle name="桁区切り 4" xfId="41" xr:uid="{00000000-0005-0000-0000-000026000000}"/>
    <cellStyle name="桁区切り 4 2" xfId="42" xr:uid="{00000000-0005-0000-0000-000027000000}"/>
    <cellStyle name="桁区切り 5" xfId="43" xr:uid="{00000000-0005-0000-0000-000028000000}"/>
    <cellStyle name="桁区切り 6" xfId="44" xr:uid="{00000000-0005-0000-0000-000029000000}"/>
    <cellStyle name="見出し 1 2" xfId="45" xr:uid="{00000000-0005-0000-0000-00002A000000}"/>
    <cellStyle name="見出し 2 2" xfId="46" xr:uid="{00000000-0005-0000-0000-00002B000000}"/>
    <cellStyle name="見出し 3 2" xfId="47" xr:uid="{00000000-0005-0000-0000-00002C000000}"/>
    <cellStyle name="見出し 4 2" xfId="48" xr:uid="{00000000-0005-0000-0000-00002D000000}"/>
    <cellStyle name="集計 2" xfId="49" xr:uid="{00000000-0005-0000-0000-00002E000000}"/>
    <cellStyle name="出力 2" xfId="50" xr:uid="{00000000-0005-0000-0000-00002F000000}"/>
    <cellStyle name="説明文 2" xfId="51" xr:uid="{00000000-0005-0000-0000-000030000000}"/>
    <cellStyle name="入力 2" xfId="52" xr:uid="{00000000-0005-0000-0000-000031000000}"/>
    <cellStyle name="標準" xfId="0" builtinId="0"/>
    <cellStyle name="標準 10" xfId="53" xr:uid="{00000000-0005-0000-0000-000033000000}"/>
    <cellStyle name="標準 11" xfId="77" xr:uid="{7BC2ED2C-4AE6-40FE-A30F-40AC3F79D083}"/>
    <cellStyle name="標準 2" xfId="1" xr:uid="{00000000-0005-0000-0000-000034000000}"/>
    <cellStyle name="標準 2 2" xfId="54" xr:uid="{00000000-0005-0000-0000-000035000000}"/>
    <cellStyle name="標準 2 2 2" xfId="55" xr:uid="{00000000-0005-0000-0000-000036000000}"/>
    <cellStyle name="標準 2 3" xfId="56" xr:uid="{00000000-0005-0000-0000-000037000000}"/>
    <cellStyle name="標準 2 4" xfId="2" xr:uid="{00000000-0005-0000-0000-000038000000}"/>
    <cellStyle name="標準 2 5" xfId="57" xr:uid="{00000000-0005-0000-0000-000039000000}"/>
    <cellStyle name="標準 2 6" xfId="58" xr:uid="{00000000-0005-0000-0000-00003A000000}"/>
    <cellStyle name="標準 3" xfId="59" xr:uid="{00000000-0005-0000-0000-00003B000000}"/>
    <cellStyle name="標準 3 2" xfId="60" xr:uid="{00000000-0005-0000-0000-00003C000000}"/>
    <cellStyle name="標準 4" xfId="61" xr:uid="{00000000-0005-0000-0000-00003D000000}"/>
    <cellStyle name="標準 4 2" xfId="62" xr:uid="{00000000-0005-0000-0000-00003E000000}"/>
    <cellStyle name="標準 4 3" xfId="63" xr:uid="{00000000-0005-0000-0000-00003F000000}"/>
    <cellStyle name="標準 4 4" xfId="64" xr:uid="{00000000-0005-0000-0000-000040000000}"/>
    <cellStyle name="標準 4 5 2" xfId="76" xr:uid="{00000000-0005-0000-0000-000041000000}"/>
    <cellStyle name="標準 5" xfId="65" xr:uid="{00000000-0005-0000-0000-000042000000}"/>
    <cellStyle name="標準 5 2" xfId="66" xr:uid="{00000000-0005-0000-0000-000043000000}"/>
    <cellStyle name="標準 5 3" xfId="67" xr:uid="{00000000-0005-0000-0000-000044000000}"/>
    <cellStyle name="標準 6" xfId="68" xr:uid="{00000000-0005-0000-0000-000045000000}"/>
    <cellStyle name="標準 6 2" xfId="69" xr:uid="{00000000-0005-0000-0000-000046000000}"/>
    <cellStyle name="標準 7" xfId="70" xr:uid="{00000000-0005-0000-0000-000047000000}"/>
    <cellStyle name="標準 7 2" xfId="71" xr:uid="{00000000-0005-0000-0000-000048000000}"/>
    <cellStyle name="標準 8" xfId="72" xr:uid="{00000000-0005-0000-0000-000049000000}"/>
    <cellStyle name="標準 9" xfId="73" xr:uid="{00000000-0005-0000-0000-00004A000000}"/>
    <cellStyle name="未定義" xfId="74" xr:uid="{00000000-0005-0000-0000-00004B000000}"/>
    <cellStyle name="良い 2" xfId="75" xr:uid="{00000000-0005-0000-0000-00004C000000}"/>
  </cellStyles>
  <dxfs count="3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6F7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400050</xdr:colOff>
      <xdr:row>2</xdr:row>
      <xdr:rowOff>190500</xdr:rowOff>
    </xdr:from>
    <xdr:to>
      <xdr:col>11</xdr:col>
      <xdr:colOff>304800</xdr:colOff>
      <xdr:row>30</xdr:row>
      <xdr:rowOff>9526</xdr:rowOff>
    </xdr:to>
    <xdr:sp macro="" textlink="">
      <xdr:nvSpPr>
        <xdr:cNvPr id="2" name="テキスト ボックス 1">
          <a:extLst>
            <a:ext uri="{FF2B5EF4-FFF2-40B4-BE49-F238E27FC236}">
              <a16:creationId xmlns:a16="http://schemas.microsoft.com/office/drawing/2014/main" id="{673C2A23-D964-4909-A675-831746EEA24A}"/>
            </a:ext>
          </a:extLst>
        </xdr:cNvPr>
        <xdr:cNvSpPr txBox="1"/>
      </xdr:nvSpPr>
      <xdr:spPr>
        <a:xfrm>
          <a:off x="6838950" y="457200"/>
          <a:ext cx="4476750" cy="5695951"/>
        </a:xfrm>
        <a:prstGeom prst="rect">
          <a:avLst/>
        </a:prstGeom>
        <a:solidFill>
          <a:srgbClr val="F6F7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u="sng">
              <a:solidFill>
                <a:srgbClr val="FF0000"/>
              </a:solidFill>
            </a:rPr>
            <a:t>記載に当たっての注意事項</a:t>
          </a:r>
          <a:r>
            <a:rPr kumimoji="1" lang="en-US" altLang="ja-JP" sz="1100" b="1">
              <a:solidFill>
                <a:srgbClr val="FF0000"/>
              </a:solidFill>
            </a:rPr>
            <a:t>】</a:t>
          </a:r>
        </a:p>
        <a:p>
          <a:endParaRPr kumimoji="1" lang="en-US" altLang="ja-JP" sz="1100">
            <a:solidFill>
              <a:srgbClr val="FF0000"/>
            </a:solidFill>
          </a:endParaRPr>
        </a:p>
        <a:p>
          <a:r>
            <a:rPr kumimoji="1" lang="ja-JP" altLang="en-US" sz="1100">
              <a:solidFill>
                <a:srgbClr val="FF0000"/>
              </a:solidFill>
            </a:rPr>
            <a:t>●認定を受けた医師ごとに記入をお願いします。（行が足りない場合には、適宜追加をお願いします。）</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●補助基準額の算定方法は以下の通りです。</a:t>
          </a:r>
          <a:endParaRPr kumimoji="1" lang="en-US" altLang="ja-JP" sz="1100">
            <a:solidFill>
              <a:srgbClr val="FF0000"/>
            </a:solidFill>
          </a:endParaRPr>
        </a:p>
        <a:p>
          <a:r>
            <a:rPr kumimoji="1" lang="ja-JP" altLang="en-US" sz="1100">
              <a:solidFill>
                <a:srgbClr val="FF0000"/>
              </a:solidFill>
            </a:rPr>
            <a:t>　（研修受講経費）</a:t>
          </a:r>
          <a:endParaRPr kumimoji="1" lang="en-US" altLang="ja-JP" sz="1100">
            <a:solidFill>
              <a:srgbClr val="FF0000"/>
            </a:solidFill>
          </a:endParaRPr>
        </a:p>
        <a:p>
          <a:r>
            <a:rPr kumimoji="1" lang="ja-JP" altLang="en-US" sz="1100">
              <a:solidFill>
                <a:srgbClr val="FF0000"/>
              </a:solidFill>
            </a:rPr>
            <a:t>　　①旅費（県内）　</a:t>
          </a:r>
          <a:r>
            <a:rPr kumimoji="1" lang="en-US" altLang="ja-JP" sz="1100">
              <a:solidFill>
                <a:srgbClr val="FF0000"/>
              </a:solidFill>
            </a:rPr>
            <a:t>2,000</a:t>
          </a:r>
          <a:r>
            <a:rPr kumimoji="1" lang="ja-JP" altLang="en-US" sz="1100">
              <a:solidFill>
                <a:srgbClr val="FF0000"/>
              </a:solidFill>
            </a:rPr>
            <a:t>円</a:t>
          </a:r>
          <a:r>
            <a:rPr kumimoji="1" lang="en-US" altLang="ja-JP" sz="1100">
              <a:solidFill>
                <a:srgbClr val="FF0000"/>
              </a:solidFill>
            </a:rPr>
            <a:t>×</a:t>
          </a:r>
          <a:r>
            <a:rPr kumimoji="1" lang="ja-JP" altLang="en-US" sz="1100">
              <a:solidFill>
                <a:srgbClr val="FF0000"/>
              </a:solidFill>
            </a:rPr>
            <a:t>勤務月数</a:t>
          </a:r>
          <a:endParaRPr kumimoji="1" lang="en-US" altLang="ja-JP" sz="1100">
            <a:solidFill>
              <a:srgbClr val="FF0000"/>
            </a:solidFill>
          </a:endParaRPr>
        </a:p>
        <a:p>
          <a:r>
            <a:rPr kumimoji="1" lang="ja-JP" altLang="en-US" sz="1100">
              <a:solidFill>
                <a:srgbClr val="FF0000"/>
              </a:solidFill>
            </a:rPr>
            <a:t>　　②旅費（県外） </a:t>
          </a:r>
          <a:r>
            <a:rPr kumimoji="1" lang="en-US" altLang="ja-JP" sz="1100">
              <a:solidFill>
                <a:srgbClr val="FF0000"/>
              </a:solidFill>
            </a:rPr>
            <a:t>12,000</a:t>
          </a:r>
          <a:r>
            <a:rPr kumimoji="1" lang="ja-JP" altLang="en-US" sz="1100">
              <a:solidFill>
                <a:srgbClr val="FF0000"/>
              </a:solidFill>
            </a:rPr>
            <a:t>円</a:t>
          </a:r>
          <a:r>
            <a:rPr kumimoji="1" lang="en-US" altLang="ja-JP" sz="1100">
              <a:solidFill>
                <a:srgbClr val="FF0000"/>
              </a:solidFill>
            </a:rPr>
            <a:t>×</a:t>
          </a:r>
          <a:r>
            <a:rPr kumimoji="1" lang="ja-JP" altLang="en-US" sz="1100">
              <a:solidFill>
                <a:srgbClr val="FF0000"/>
              </a:solidFill>
            </a:rPr>
            <a:t>勤務月数</a:t>
          </a:r>
          <a:endParaRPr kumimoji="1" lang="en-US" altLang="ja-JP" sz="1100">
            <a:solidFill>
              <a:srgbClr val="FF0000"/>
            </a:solidFill>
          </a:endParaRPr>
        </a:p>
        <a:p>
          <a:r>
            <a:rPr kumimoji="1" lang="ja-JP" altLang="en-US" sz="1100">
              <a:solidFill>
                <a:srgbClr val="FF0000"/>
              </a:solidFill>
            </a:rPr>
            <a:t>　（雑役務費）</a:t>
          </a:r>
          <a:endParaRPr kumimoji="1" lang="en-US" altLang="ja-JP" sz="1100">
            <a:solidFill>
              <a:srgbClr val="FF0000"/>
            </a:solidFill>
          </a:endParaRPr>
        </a:p>
        <a:p>
          <a:r>
            <a:rPr kumimoji="1" lang="ja-JP" altLang="en-US" sz="1100">
              <a:solidFill>
                <a:srgbClr val="FF0000"/>
              </a:solidFill>
            </a:rPr>
            <a:t>　　③研修受講料　</a:t>
          </a:r>
          <a:r>
            <a:rPr kumimoji="1" lang="en-US" altLang="ja-JP" sz="1100">
              <a:solidFill>
                <a:srgbClr val="FF0000"/>
              </a:solidFill>
            </a:rPr>
            <a:t>10,000</a:t>
          </a:r>
          <a:r>
            <a:rPr kumimoji="1" lang="ja-JP" altLang="en-US" sz="1100">
              <a:solidFill>
                <a:srgbClr val="FF0000"/>
              </a:solidFill>
            </a:rPr>
            <a:t>円</a:t>
          </a:r>
          <a:r>
            <a:rPr kumimoji="1" lang="en-US" altLang="ja-JP" sz="1100">
              <a:solidFill>
                <a:srgbClr val="FF0000"/>
              </a:solidFill>
            </a:rPr>
            <a:t>×</a:t>
          </a:r>
          <a:r>
            <a:rPr kumimoji="1" lang="ja-JP" altLang="en-US" sz="1100">
              <a:solidFill>
                <a:srgbClr val="FF0000"/>
              </a:solidFill>
            </a:rPr>
            <a:t>勤務月数</a:t>
          </a:r>
          <a:endParaRPr kumimoji="1" lang="en-US" altLang="ja-JP" sz="1100">
            <a:solidFill>
              <a:srgbClr val="FF0000"/>
            </a:solidFill>
          </a:endParaRPr>
        </a:p>
        <a:p>
          <a:r>
            <a:rPr kumimoji="1" lang="ja-JP" altLang="en-US" sz="1100">
              <a:solidFill>
                <a:srgbClr val="FF0000"/>
              </a:solidFill>
            </a:rPr>
            <a:t>　（専門書購入経費）</a:t>
          </a:r>
          <a:endParaRPr kumimoji="1" lang="en-US" altLang="ja-JP" sz="1100">
            <a:solidFill>
              <a:srgbClr val="FF0000"/>
            </a:solidFill>
          </a:endParaRPr>
        </a:p>
        <a:p>
          <a:r>
            <a:rPr kumimoji="1" lang="ja-JP" altLang="en-US" sz="1100">
              <a:solidFill>
                <a:srgbClr val="FF0000"/>
              </a:solidFill>
            </a:rPr>
            <a:t>　　④備品費（図書）　</a:t>
          </a:r>
          <a:r>
            <a:rPr kumimoji="1" lang="en-US" altLang="ja-JP" sz="1100">
              <a:solidFill>
                <a:srgbClr val="FF0000"/>
              </a:solidFill>
            </a:rPr>
            <a:t>54,000</a:t>
          </a:r>
          <a:r>
            <a:rPr kumimoji="1" lang="ja-JP" altLang="en-US" sz="1100">
              <a:solidFill>
                <a:srgbClr val="FF0000"/>
              </a:solidFill>
            </a:rPr>
            <a:t>円</a:t>
          </a:r>
          <a:r>
            <a:rPr kumimoji="1" lang="en-US" altLang="ja-JP" sz="1100">
              <a:solidFill>
                <a:srgbClr val="FF0000"/>
              </a:solidFill>
            </a:rPr>
            <a:t>/</a:t>
          </a:r>
          <a:r>
            <a:rPr kumimoji="1" lang="ja-JP" altLang="en-US" sz="1100">
              <a:solidFill>
                <a:srgbClr val="FF0000"/>
              </a:solidFill>
            </a:rPr>
            <a:t>年度</a:t>
          </a:r>
          <a:endParaRPr kumimoji="1" lang="en-US" altLang="ja-JP" sz="1100">
            <a:solidFill>
              <a:srgbClr val="FF0000"/>
            </a:solidFill>
          </a:endParaRPr>
        </a:p>
        <a:p>
          <a:r>
            <a:rPr kumimoji="1" lang="ja-JP" altLang="en-US" sz="1100">
              <a:solidFill>
                <a:srgbClr val="FF0000"/>
              </a:solidFill>
            </a:rPr>
            <a:t>　（他病院勤務経費）</a:t>
          </a:r>
          <a:endParaRPr kumimoji="1" lang="en-US" altLang="ja-JP" sz="1100">
            <a:solidFill>
              <a:srgbClr val="FF0000"/>
            </a:solidFill>
          </a:endParaRPr>
        </a:p>
        <a:p>
          <a:r>
            <a:rPr kumimoji="1" lang="ja-JP" altLang="en-US" sz="1100">
              <a:solidFill>
                <a:srgbClr val="FF0000"/>
              </a:solidFill>
            </a:rPr>
            <a:t>　　⑤旅費（県内）　  </a:t>
          </a:r>
          <a:r>
            <a:rPr kumimoji="1" lang="en-US" altLang="ja-JP" sz="1100">
              <a:solidFill>
                <a:srgbClr val="FF0000"/>
              </a:solidFill>
            </a:rPr>
            <a:t>4,000</a:t>
          </a:r>
          <a:r>
            <a:rPr kumimoji="1" lang="ja-JP" altLang="en-US" sz="1100">
              <a:solidFill>
                <a:srgbClr val="FF0000"/>
              </a:solidFill>
            </a:rPr>
            <a:t>円</a:t>
          </a:r>
          <a:r>
            <a:rPr kumimoji="1" lang="en-US" altLang="ja-JP" sz="1100">
              <a:solidFill>
                <a:srgbClr val="FF0000"/>
              </a:solidFill>
            </a:rPr>
            <a:t>×</a:t>
          </a:r>
          <a:r>
            <a:rPr kumimoji="1" lang="ja-JP" altLang="en-US" sz="1100">
              <a:solidFill>
                <a:srgbClr val="FF0000"/>
              </a:solidFill>
            </a:rPr>
            <a:t>勤務月数</a:t>
          </a:r>
          <a:endParaRPr kumimoji="1" lang="en-US" altLang="ja-JP" sz="1100">
            <a:solidFill>
              <a:srgbClr val="FF0000"/>
            </a:solidFill>
          </a:endParaRPr>
        </a:p>
        <a:p>
          <a:r>
            <a:rPr kumimoji="1" lang="ja-JP" altLang="en-US" sz="1100">
              <a:solidFill>
                <a:srgbClr val="FF0000"/>
              </a:solidFill>
            </a:rPr>
            <a:t>　　⑥旅費（県外）　</a:t>
          </a:r>
          <a:r>
            <a:rPr kumimoji="1" lang="en-US" altLang="ja-JP" sz="1100">
              <a:solidFill>
                <a:srgbClr val="FF0000"/>
              </a:solidFill>
            </a:rPr>
            <a:t>24,000</a:t>
          </a:r>
          <a:r>
            <a:rPr kumimoji="1" lang="ja-JP" altLang="en-US" sz="1100">
              <a:solidFill>
                <a:srgbClr val="FF0000"/>
              </a:solidFill>
            </a:rPr>
            <a:t>円</a:t>
          </a:r>
          <a:r>
            <a:rPr kumimoji="1" lang="en-US" altLang="ja-JP" sz="1100">
              <a:solidFill>
                <a:srgbClr val="FF0000"/>
              </a:solidFill>
            </a:rPr>
            <a:t>×</a:t>
          </a:r>
          <a:r>
            <a:rPr kumimoji="1" lang="ja-JP" altLang="en-US" sz="1100">
              <a:solidFill>
                <a:srgbClr val="FF0000"/>
              </a:solidFill>
            </a:rPr>
            <a:t>勤務月数</a:t>
          </a:r>
          <a:endParaRPr kumimoji="1" lang="en-US" altLang="ja-JP" sz="1100">
            <a:solidFill>
              <a:srgbClr val="FF0000"/>
            </a:solidFill>
          </a:endParaRPr>
        </a:p>
        <a:p>
          <a:endParaRPr kumimoji="1" lang="en-US" altLang="ja-JP" sz="1100"/>
        </a:p>
        <a:p>
          <a:r>
            <a:rPr kumimoji="1" lang="en-US" altLang="ja-JP" sz="1100">
              <a:solidFill>
                <a:srgbClr val="FF0000"/>
              </a:solidFill>
            </a:rPr>
            <a:t>※</a:t>
          </a:r>
          <a:r>
            <a:rPr kumimoji="1" lang="ja-JP" altLang="en-US" sz="1100">
              <a:solidFill>
                <a:srgbClr val="FF0000"/>
              </a:solidFill>
            </a:rPr>
            <a:t>①～⑥（④を除く。）のうち、勤務月数とは、申請年度中認定を受けた日が属する月以降の月数のことを言います。また、勤務月数は、在職期間のうち暦日で</a:t>
          </a:r>
          <a:r>
            <a:rPr kumimoji="1" lang="en-US" altLang="ja-JP" sz="1100">
              <a:solidFill>
                <a:srgbClr val="FF0000"/>
              </a:solidFill>
            </a:rPr>
            <a:t>1/2</a:t>
          </a:r>
          <a:r>
            <a:rPr kumimoji="1" lang="ja-JP" altLang="en-US" sz="1100">
              <a:solidFill>
                <a:srgbClr val="FF0000"/>
              </a:solidFill>
            </a:rPr>
            <a:t>以上在職した月を</a:t>
          </a:r>
          <a:r>
            <a:rPr kumimoji="1" lang="en-US" altLang="ja-JP" sz="1100">
              <a:solidFill>
                <a:srgbClr val="FF0000"/>
              </a:solidFill>
            </a:rPr>
            <a:t>1</a:t>
          </a:r>
          <a:r>
            <a:rPr kumimoji="1" lang="ja-JP" altLang="en-US" sz="1100">
              <a:solidFill>
                <a:srgbClr val="FF0000"/>
              </a:solidFill>
            </a:rPr>
            <a:t>月として積算します。</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●勤務月数のカウントは以下の通りです。</a:t>
          </a:r>
          <a:endParaRPr kumimoji="1" lang="en-US" altLang="ja-JP" sz="1100">
            <a:solidFill>
              <a:srgbClr val="FF0000"/>
            </a:solidFill>
          </a:endParaRPr>
        </a:p>
        <a:p>
          <a:r>
            <a:rPr kumimoji="1" lang="ja-JP" altLang="en-US" sz="1100">
              <a:solidFill>
                <a:srgbClr val="FF0000"/>
              </a:solidFill>
            </a:rPr>
            <a:t>（例１）年度初めより認定を受けており、年度末まで同医療機関で勤務する場合　→　</a:t>
          </a:r>
          <a:r>
            <a:rPr kumimoji="1" lang="en-US" altLang="ja-JP" sz="1100" u="sng">
              <a:solidFill>
                <a:srgbClr val="FF0000"/>
              </a:solidFill>
            </a:rPr>
            <a:t>12</a:t>
          </a:r>
          <a:r>
            <a:rPr kumimoji="1" lang="ja-JP" altLang="en-US" sz="1100" u="sng">
              <a:solidFill>
                <a:srgbClr val="FF0000"/>
              </a:solidFill>
            </a:rPr>
            <a:t>月間　（</a:t>
          </a:r>
          <a:r>
            <a:rPr kumimoji="1" lang="en-US" altLang="ja-JP" sz="1100" u="sng">
              <a:solidFill>
                <a:srgbClr val="FF0000"/>
              </a:solidFill>
            </a:rPr>
            <a:t>4</a:t>
          </a:r>
          <a:r>
            <a:rPr kumimoji="1" lang="ja-JP" altLang="en-US" sz="1100" u="sng">
              <a:solidFill>
                <a:srgbClr val="FF0000"/>
              </a:solidFill>
            </a:rPr>
            <a:t>月～</a:t>
          </a:r>
          <a:r>
            <a:rPr kumimoji="1" lang="en-US" altLang="ja-JP" sz="1100" u="sng">
              <a:solidFill>
                <a:srgbClr val="FF0000"/>
              </a:solidFill>
            </a:rPr>
            <a:t>3</a:t>
          </a:r>
          <a:r>
            <a:rPr kumimoji="1" lang="ja-JP" altLang="en-US" sz="1100" u="sng">
              <a:solidFill>
                <a:srgbClr val="FF0000"/>
              </a:solidFill>
            </a:rPr>
            <a:t>月）</a:t>
          </a:r>
          <a:endParaRPr kumimoji="1" lang="en-US" altLang="ja-JP" sz="1100" u="sng">
            <a:solidFill>
              <a:srgbClr val="FF0000"/>
            </a:solidFill>
          </a:endParaRPr>
        </a:p>
        <a:p>
          <a:endParaRPr kumimoji="1" lang="en-US" altLang="ja-JP" sz="1100">
            <a:solidFill>
              <a:srgbClr val="FF0000"/>
            </a:solidFill>
          </a:endParaRPr>
        </a:p>
        <a:p>
          <a:r>
            <a:rPr kumimoji="1" lang="ja-JP" altLang="en-US" sz="1100">
              <a:solidFill>
                <a:srgbClr val="FF0000"/>
              </a:solidFill>
            </a:rPr>
            <a:t>（例２）年度途中に認定（</a:t>
          </a:r>
          <a:r>
            <a:rPr kumimoji="1" lang="en-US" altLang="ja-JP" sz="1100">
              <a:solidFill>
                <a:srgbClr val="FF0000"/>
              </a:solidFill>
            </a:rPr>
            <a:t>9</a:t>
          </a:r>
          <a:r>
            <a:rPr kumimoji="1" lang="ja-JP" altLang="en-US" sz="1100">
              <a:solidFill>
                <a:srgbClr val="FF0000"/>
              </a:solidFill>
            </a:rPr>
            <a:t>月</a:t>
          </a:r>
          <a:r>
            <a:rPr kumimoji="1" lang="en-US" altLang="ja-JP" sz="1100">
              <a:solidFill>
                <a:srgbClr val="FF0000"/>
              </a:solidFill>
            </a:rPr>
            <a:t>2</a:t>
          </a:r>
          <a:r>
            <a:rPr kumimoji="1" lang="ja-JP" altLang="en-US" sz="1100">
              <a:solidFill>
                <a:srgbClr val="FF0000"/>
              </a:solidFill>
            </a:rPr>
            <a:t>日）を受け、年度末まで同医療機関で勤務する場合　→　</a:t>
          </a:r>
          <a:r>
            <a:rPr kumimoji="1" lang="en-US" altLang="ja-JP" sz="1100" u="sng">
              <a:solidFill>
                <a:srgbClr val="FF0000"/>
              </a:solidFill>
            </a:rPr>
            <a:t>7</a:t>
          </a:r>
          <a:r>
            <a:rPr kumimoji="1" lang="ja-JP" altLang="en-US" sz="1100" u="sng">
              <a:solidFill>
                <a:srgbClr val="FF0000"/>
              </a:solidFill>
            </a:rPr>
            <a:t>月間　（</a:t>
          </a:r>
          <a:r>
            <a:rPr kumimoji="1" lang="en-US" altLang="ja-JP" sz="1100" u="sng">
              <a:solidFill>
                <a:srgbClr val="FF0000"/>
              </a:solidFill>
            </a:rPr>
            <a:t>9</a:t>
          </a:r>
          <a:r>
            <a:rPr kumimoji="1" lang="ja-JP" altLang="en-US" sz="1100" u="sng">
              <a:solidFill>
                <a:srgbClr val="FF0000"/>
              </a:solidFill>
            </a:rPr>
            <a:t>月～</a:t>
          </a:r>
          <a:r>
            <a:rPr kumimoji="1" lang="en-US" altLang="ja-JP" sz="1100" u="sng">
              <a:solidFill>
                <a:srgbClr val="FF0000"/>
              </a:solidFill>
            </a:rPr>
            <a:t>3</a:t>
          </a:r>
          <a:r>
            <a:rPr kumimoji="1" lang="ja-JP" altLang="en-US" sz="1100" u="sng">
              <a:solidFill>
                <a:srgbClr val="FF0000"/>
              </a:solidFill>
            </a:rPr>
            <a:t>月）</a:t>
          </a:r>
          <a:endParaRPr kumimoji="1" lang="en-US" altLang="ja-JP" sz="1100" u="sng">
            <a:solidFill>
              <a:srgbClr val="FF0000"/>
            </a:solidFill>
          </a:endParaRPr>
        </a:p>
        <a:p>
          <a:endParaRPr kumimoji="1" lang="en-US" altLang="ja-JP" sz="1100">
            <a:solidFill>
              <a:srgbClr val="FF0000"/>
            </a:solidFill>
          </a:endParaRPr>
        </a:p>
        <a:p>
          <a:r>
            <a:rPr kumimoji="1" lang="ja-JP" altLang="en-US" sz="1100">
              <a:solidFill>
                <a:srgbClr val="FF0000"/>
              </a:solidFill>
            </a:rPr>
            <a:t>（例３）</a:t>
          </a:r>
          <a:r>
            <a:rPr kumimoji="1" lang="ja-JP" altLang="ja-JP" sz="1100">
              <a:solidFill>
                <a:srgbClr val="FF0000"/>
              </a:solidFill>
              <a:effectLst/>
              <a:latin typeface="+mn-lt"/>
              <a:ea typeface="+mn-ea"/>
              <a:cs typeface="+mn-cs"/>
            </a:rPr>
            <a:t>年度途中に認定（</a:t>
          </a:r>
          <a:r>
            <a:rPr kumimoji="1" lang="en-US" altLang="ja-JP" sz="1100">
              <a:solidFill>
                <a:srgbClr val="FF0000"/>
              </a:solidFill>
              <a:effectLst/>
              <a:latin typeface="+mn-lt"/>
              <a:ea typeface="+mn-ea"/>
              <a:cs typeface="+mn-cs"/>
            </a:rPr>
            <a:t>9</a:t>
          </a:r>
          <a:r>
            <a:rPr kumimoji="1" lang="ja-JP" altLang="ja-JP" sz="1100">
              <a:solidFill>
                <a:srgbClr val="FF0000"/>
              </a:solidFill>
              <a:effectLst/>
              <a:latin typeface="+mn-lt"/>
              <a:ea typeface="+mn-ea"/>
              <a:cs typeface="+mn-cs"/>
            </a:rPr>
            <a:t>月</a:t>
          </a:r>
          <a:r>
            <a:rPr kumimoji="1" lang="en-US" altLang="ja-JP" sz="1100">
              <a:solidFill>
                <a:srgbClr val="FF0000"/>
              </a:solidFill>
              <a:effectLst/>
              <a:latin typeface="+mn-lt"/>
              <a:ea typeface="+mn-ea"/>
              <a:cs typeface="+mn-cs"/>
            </a:rPr>
            <a:t>29</a:t>
          </a:r>
          <a:r>
            <a:rPr kumimoji="1" lang="ja-JP" altLang="en-US" sz="1100">
              <a:solidFill>
                <a:srgbClr val="FF0000"/>
              </a:solidFill>
              <a:effectLst/>
              <a:latin typeface="+mn-lt"/>
              <a:ea typeface="+mn-ea"/>
              <a:cs typeface="+mn-cs"/>
            </a:rPr>
            <a:t>日</a:t>
          </a:r>
          <a:r>
            <a:rPr kumimoji="1" lang="ja-JP" altLang="ja-JP" sz="1100">
              <a:solidFill>
                <a:srgbClr val="FF0000"/>
              </a:solidFill>
              <a:effectLst/>
              <a:latin typeface="+mn-lt"/>
              <a:ea typeface="+mn-ea"/>
              <a:cs typeface="+mn-cs"/>
            </a:rPr>
            <a:t>）を受け、年度末まで同医療機関で勤務する場合　→　</a:t>
          </a:r>
          <a:r>
            <a:rPr kumimoji="1" lang="en-US" altLang="ja-JP" sz="1100" u="sng">
              <a:solidFill>
                <a:srgbClr val="FF0000"/>
              </a:solidFill>
              <a:effectLst/>
              <a:latin typeface="+mn-lt"/>
              <a:ea typeface="+mn-ea"/>
              <a:cs typeface="+mn-cs"/>
            </a:rPr>
            <a:t>6</a:t>
          </a:r>
          <a:r>
            <a:rPr kumimoji="1" lang="ja-JP" altLang="ja-JP" sz="1100" u="sng">
              <a:solidFill>
                <a:srgbClr val="FF0000"/>
              </a:solidFill>
              <a:effectLst/>
              <a:latin typeface="+mn-lt"/>
              <a:ea typeface="+mn-ea"/>
              <a:cs typeface="+mn-cs"/>
            </a:rPr>
            <a:t>月間</a:t>
          </a:r>
          <a:r>
            <a:rPr kumimoji="1" lang="ja-JP" altLang="en-US" sz="1100" u="sng">
              <a:solidFill>
                <a:srgbClr val="FF0000"/>
              </a:solidFill>
              <a:effectLst/>
              <a:latin typeface="+mn-lt"/>
              <a:ea typeface="+mn-ea"/>
              <a:cs typeface="+mn-cs"/>
            </a:rPr>
            <a:t>　（</a:t>
          </a:r>
          <a:r>
            <a:rPr kumimoji="1" lang="en-US" altLang="ja-JP" sz="1100" u="sng">
              <a:solidFill>
                <a:srgbClr val="FF0000"/>
              </a:solidFill>
              <a:effectLst/>
              <a:latin typeface="+mn-lt"/>
              <a:ea typeface="+mn-ea"/>
              <a:cs typeface="+mn-cs"/>
            </a:rPr>
            <a:t>10</a:t>
          </a:r>
          <a:r>
            <a:rPr kumimoji="1" lang="ja-JP" altLang="en-US" sz="1100" u="sng">
              <a:solidFill>
                <a:srgbClr val="FF0000"/>
              </a:solidFill>
              <a:effectLst/>
              <a:latin typeface="+mn-lt"/>
              <a:ea typeface="+mn-ea"/>
              <a:cs typeface="+mn-cs"/>
            </a:rPr>
            <a:t>月～</a:t>
          </a:r>
          <a:r>
            <a:rPr kumimoji="1" lang="en-US" altLang="ja-JP" sz="1100" u="sng">
              <a:solidFill>
                <a:srgbClr val="FF0000"/>
              </a:solidFill>
              <a:effectLst/>
              <a:latin typeface="+mn-lt"/>
              <a:ea typeface="+mn-ea"/>
              <a:cs typeface="+mn-cs"/>
            </a:rPr>
            <a:t>3</a:t>
          </a:r>
          <a:r>
            <a:rPr kumimoji="1" lang="ja-JP" altLang="en-US" sz="1100" u="sng">
              <a:solidFill>
                <a:srgbClr val="FF0000"/>
              </a:solidFill>
              <a:effectLst/>
              <a:latin typeface="+mn-lt"/>
              <a:ea typeface="+mn-ea"/>
              <a:cs typeface="+mn-cs"/>
            </a:rPr>
            <a:t>月）</a:t>
          </a:r>
          <a:endParaRPr kumimoji="1" lang="en-US" altLang="ja-JP" sz="1100" u="sng">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1195705</xdr:colOff>
      <xdr:row>55</xdr:row>
      <xdr:rowOff>209550</xdr:rowOff>
    </xdr:from>
    <xdr:to>
      <xdr:col>2</xdr:col>
      <xdr:colOff>1195705</xdr:colOff>
      <xdr:row>58</xdr:row>
      <xdr:rowOff>209550</xdr:rowOff>
    </xdr:to>
    <xdr:cxnSp macro="">
      <xdr:nvCxnSpPr>
        <xdr:cNvPr id="4" name="直線コネクタ 3">
          <a:extLst>
            <a:ext uri="{FF2B5EF4-FFF2-40B4-BE49-F238E27FC236}">
              <a16:creationId xmlns:a16="http://schemas.microsoft.com/office/drawing/2014/main" id="{C9BE767A-DAC0-F528-316F-79D5FB0C07BC}"/>
            </a:ext>
          </a:extLst>
        </xdr:cNvPr>
        <xdr:cNvCxnSpPr/>
      </xdr:nvCxnSpPr>
      <xdr:spPr>
        <a:xfrm>
          <a:off x="2498725" y="11631930"/>
          <a:ext cx="0" cy="64008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1195705</xdr:colOff>
      <xdr:row>55</xdr:row>
      <xdr:rowOff>209550</xdr:rowOff>
    </xdr:from>
    <xdr:to>
      <xdr:col>2</xdr:col>
      <xdr:colOff>1195705</xdr:colOff>
      <xdr:row>58</xdr:row>
      <xdr:rowOff>209550</xdr:rowOff>
    </xdr:to>
    <xdr:cxnSp macro="">
      <xdr:nvCxnSpPr>
        <xdr:cNvPr id="2" name="直線コネクタ 1">
          <a:extLst>
            <a:ext uri="{FF2B5EF4-FFF2-40B4-BE49-F238E27FC236}">
              <a16:creationId xmlns:a16="http://schemas.microsoft.com/office/drawing/2014/main" id="{9F611869-F00B-4707-B7AB-11B5ECC36BB4}"/>
            </a:ext>
          </a:extLst>
        </xdr:cNvPr>
        <xdr:cNvCxnSpPr/>
      </xdr:nvCxnSpPr>
      <xdr:spPr>
        <a:xfrm>
          <a:off x="2498725" y="11631930"/>
          <a:ext cx="0" cy="64008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9"/>
  <sheetViews>
    <sheetView showGridLines="0" view="pageBreakPreview" zoomScale="90" zoomScaleNormal="90" zoomScaleSheetLayoutView="90" workbookViewId="0">
      <selection activeCell="G14" sqref="G14"/>
    </sheetView>
  </sheetViews>
  <sheetFormatPr defaultColWidth="9" defaultRowHeight="13.2"/>
  <cols>
    <col min="1" max="1" width="18.88671875" style="1" customWidth="1"/>
    <col min="2" max="5" width="20" style="1" customWidth="1"/>
    <col min="6" max="6" width="23.88671875" style="45" customWidth="1"/>
    <col min="7" max="7" width="23.88671875" style="187" customWidth="1"/>
    <col min="8" max="8" width="16.33203125" style="1" customWidth="1"/>
    <col min="9" max="9" width="9" style="1"/>
    <col min="10" max="16384" width="9" style="2"/>
  </cols>
  <sheetData>
    <row r="1" spans="1:9">
      <c r="A1" s="106" t="s">
        <v>37</v>
      </c>
      <c r="B1" s="107"/>
      <c r="C1" s="107"/>
      <c r="D1" s="107"/>
      <c r="E1" s="107"/>
      <c r="F1" s="107"/>
      <c r="G1" s="107"/>
      <c r="H1" s="108"/>
    </row>
    <row r="2" spans="1:9" ht="29.25" customHeight="1">
      <c r="A2" s="292" t="s">
        <v>79</v>
      </c>
      <c r="B2" s="293"/>
      <c r="C2" s="293"/>
      <c r="D2" s="293"/>
      <c r="E2" s="293"/>
      <c r="F2" s="293"/>
      <c r="G2" s="293"/>
      <c r="H2" s="294"/>
    </row>
    <row r="3" spans="1:9" ht="16.5" customHeight="1">
      <c r="A3" s="109"/>
      <c r="B3" s="50"/>
      <c r="C3" s="50"/>
      <c r="D3" s="50"/>
      <c r="E3" s="50"/>
      <c r="F3" s="50"/>
      <c r="G3" s="50"/>
      <c r="H3" s="110"/>
      <c r="I3" s="45"/>
    </row>
    <row r="4" spans="1:9" ht="24" customHeight="1">
      <c r="A4" s="111" t="s">
        <v>39</v>
      </c>
      <c r="B4" s="298"/>
      <c r="C4" s="298"/>
      <c r="D4" s="298"/>
      <c r="E4" s="50"/>
      <c r="F4" s="50"/>
      <c r="G4" s="50"/>
      <c r="H4" s="110"/>
      <c r="I4" s="45"/>
    </row>
    <row r="5" spans="1:9" ht="9.75" customHeight="1">
      <c r="A5" s="109"/>
      <c r="B5" s="50"/>
      <c r="C5" s="50"/>
      <c r="D5" s="50"/>
      <c r="E5" s="50"/>
      <c r="F5" s="50"/>
      <c r="G5" s="50"/>
      <c r="H5" s="110"/>
      <c r="I5" s="45"/>
    </row>
    <row r="6" spans="1:9" ht="9.75" customHeight="1">
      <c r="A6" s="109"/>
      <c r="B6" s="50"/>
      <c r="C6" s="50"/>
      <c r="D6" s="50"/>
      <c r="E6" s="50"/>
      <c r="F6" s="50"/>
      <c r="G6" s="50"/>
      <c r="H6" s="110"/>
      <c r="I6" s="45"/>
    </row>
    <row r="7" spans="1:9" ht="20.25" customHeight="1">
      <c r="A7" s="112"/>
      <c r="B7" s="50"/>
      <c r="C7" s="50"/>
      <c r="D7" s="50"/>
      <c r="E7" s="50"/>
      <c r="F7" s="50"/>
      <c r="G7" s="50"/>
      <c r="H7" s="122"/>
      <c r="I7" s="45"/>
    </row>
    <row r="8" spans="1:9" ht="59.25" customHeight="1">
      <c r="A8" s="113" t="s">
        <v>38</v>
      </c>
      <c r="B8" s="3" t="s">
        <v>94</v>
      </c>
      <c r="C8" s="3" t="s">
        <v>96</v>
      </c>
      <c r="D8" s="3" t="s">
        <v>95</v>
      </c>
      <c r="E8" s="3" t="s">
        <v>97</v>
      </c>
      <c r="F8" s="3" t="s">
        <v>98</v>
      </c>
      <c r="G8" s="4" t="s">
        <v>113</v>
      </c>
      <c r="H8" s="295" t="s">
        <v>32</v>
      </c>
    </row>
    <row r="9" spans="1:9" ht="25.5" customHeight="1">
      <c r="A9" s="3" t="s">
        <v>4</v>
      </c>
      <c r="B9" s="67" t="s">
        <v>1</v>
      </c>
      <c r="C9" s="67" t="s">
        <v>2</v>
      </c>
      <c r="D9" s="67" t="s">
        <v>3</v>
      </c>
      <c r="E9" s="67" t="s">
        <v>33</v>
      </c>
      <c r="F9" s="67" t="s">
        <v>34</v>
      </c>
      <c r="G9" s="125" t="s">
        <v>35</v>
      </c>
      <c r="H9" s="296"/>
    </row>
    <row r="10" spans="1:9" ht="33.75" customHeight="1">
      <c r="A10" s="4" t="s">
        <v>7</v>
      </c>
      <c r="B10" s="123">
        <f>'（別紙２）事業収支予定明細書'!E25</f>
        <v>0</v>
      </c>
      <c r="C10" s="123">
        <f>'（別紙２）事業収支予定明細書'!C25</f>
        <v>0</v>
      </c>
      <c r="D10" s="299"/>
      <c r="E10" s="299"/>
      <c r="F10" s="299"/>
      <c r="G10" s="299"/>
      <c r="H10" s="295"/>
    </row>
    <row r="11" spans="1:9" ht="33.75" customHeight="1">
      <c r="A11" s="4" t="s">
        <v>8</v>
      </c>
      <c r="B11" s="123">
        <f>'（別紙２）事業収支予定明細書'!E32</f>
        <v>0</v>
      </c>
      <c r="C11" s="123">
        <f>SUM('（別紙２）事業収支予定明細書'!C32)</f>
        <v>0</v>
      </c>
      <c r="D11" s="300"/>
      <c r="E11" s="300"/>
      <c r="F11" s="300"/>
      <c r="G11" s="300"/>
      <c r="H11" s="296"/>
    </row>
    <row r="12" spans="1:9" ht="33.75" customHeight="1">
      <c r="A12" s="4" t="s">
        <v>9</v>
      </c>
      <c r="B12" s="123">
        <f>'（別紙２）事業収支予定明細書'!E44</f>
        <v>0</v>
      </c>
      <c r="C12" s="123">
        <f>SUM('（別紙２）事業収支予定明細書'!C44)</f>
        <v>0</v>
      </c>
      <c r="D12" s="300"/>
      <c r="E12" s="300"/>
      <c r="F12" s="300"/>
      <c r="G12" s="300"/>
      <c r="H12" s="296"/>
    </row>
    <row r="13" spans="1:9" ht="33.75" customHeight="1">
      <c r="A13" s="4" t="s">
        <v>5</v>
      </c>
      <c r="B13" s="124"/>
      <c r="C13" s="123">
        <f>'（別紙２）事業収支予定明細書'!C52</f>
        <v>0</v>
      </c>
      <c r="D13" s="301"/>
      <c r="E13" s="301"/>
      <c r="F13" s="301"/>
      <c r="G13" s="301"/>
      <c r="H13" s="297"/>
    </row>
    <row r="14" spans="1:9" ht="33.75" customHeight="1">
      <c r="A14" s="4" t="s">
        <v>40</v>
      </c>
      <c r="B14" s="123">
        <f>SUM(B10:B12)</f>
        <v>0</v>
      </c>
      <c r="C14" s="123">
        <f>SUM(C10:C13)</f>
        <v>0</v>
      </c>
      <c r="D14" s="123">
        <f>'（別紙２）事業収支予定明細書'!C59</f>
        <v>0</v>
      </c>
      <c r="E14" s="123">
        <f>C14-D14</f>
        <v>0</v>
      </c>
      <c r="F14" s="123">
        <f>MIN(B14,E14)</f>
        <v>0</v>
      </c>
      <c r="G14" s="123">
        <v>0</v>
      </c>
      <c r="H14" s="49"/>
    </row>
    <row r="15" spans="1:9">
      <c r="A15" s="114"/>
      <c r="B15" s="115"/>
      <c r="C15" s="115"/>
      <c r="D15" s="115"/>
      <c r="E15" s="115"/>
      <c r="F15" s="115"/>
      <c r="G15" s="115"/>
      <c r="H15" s="110"/>
    </row>
    <row r="16" spans="1:9">
      <c r="A16" s="116" t="s">
        <v>81</v>
      </c>
      <c r="B16" s="291" t="s">
        <v>114</v>
      </c>
      <c r="C16" s="291"/>
      <c r="D16" s="291"/>
      <c r="E16" s="291"/>
      <c r="F16" s="291"/>
      <c r="G16" s="188"/>
      <c r="H16" s="110"/>
    </row>
    <row r="17" spans="1:9">
      <c r="A17" s="117"/>
      <c r="B17" s="118"/>
      <c r="C17" s="118"/>
      <c r="D17" s="118"/>
      <c r="E17" s="118"/>
      <c r="F17" s="118"/>
      <c r="G17" s="118"/>
      <c r="H17" s="119"/>
    </row>
    <row r="18" spans="1:9">
      <c r="A18" s="290"/>
      <c r="B18" s="290"/>
      <c r="C18" s="290"/>
      <c r="D18" s="290"/>
      <c r="E18" s="290"/>
      <c r="F18" s="290"/>
      <c r="H18" s="6"/>
      <c r="I18" s="6"/>
    </row>
    <row r="19" spans="1:9" ht="13.5" customHeight="1">
      <c r="A19" s="290"/>
      <c r="B19" s="290"/>
      <c r="C19" s="290"/>
      <c r="D19" s="290"/>
      <c r="E19" s="290"/>
      <c r="F19" s="290"/>
      <c r="H19" s="6"/>
      <c r="I19" s="6"/>
    </row>
  </sheetData>
  <mergeCells count="11">
    <mergeCell ref="A19:F19"/>
    <mergeCell ref="A18:F18"/>
    <mergeCell ref="B16:F16"/>
    <mergeCell ref="A2:H2"/>
    <mergeCell ref="H10:H13"/>
    <mergeCell ref="H8:H9"/>
    <mergeCell ref="B4:D4"/>
    <mergeCell ref="E10:E13"/>
    <mergeCell ref="D10:D13"/>
    <mergeCell ref="F10:F13"/>
    <mergeCell ref="G10:G13"/>
  </mergeCells>
  <phoneticPr fontId="3"/>
  <pageMargins left="0.75" right="0.75" top="1" bottom="1" header="0.51200000000000001" footer="0.51200000000000001"/>
  <pageSetup paperSize="9" scale="81"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D5CE5-023B-4923-A790-8206E1AEE571}">
  <sheetPr>
    <tabColor theme="9" tint="0.79998168889431442"/>
  </sheetPr>
  <dimension ref="A1:K28"/>
  <sheetViews>
    <sheetView showGridLines="0" view="pageBreakPreview" zoomScaleNormal="100" zoomScaleSheetLayoutView="100" workbookViewId="0">
      <selection activeCell="C41" sqref="C41"/>
    </sheetView>
  </sheetViews>
  <sheetFormatPr defaultColWidth="9" defaultRowHeight="13.2"/>
  <cols>
    <col min="1" max="1" width="5.5546875" style="9" bestFit="1" customWidth="1"/>
    <col min="2" max="2" width="4.88671875" style="9" bestFit="1" customWidth="1"/>
    <col min="3" max="3" width="13.88671875" style="9" customWidth="1"/>
    <col min="4" max="4" width="17.77734375" style="9" customWidth="1"/>
    <col min="5" max="5" width="16.88671875" style="9" customWidth="1"/>
    <col min="6" max="6" width="22.88671875" style="9" customWidth="1"/>
    <col min="7" max="7" width="25.6640625" style="9" customWidth="1"/>
    <col min="8" max="8" width="11.77734375" style="9" customWidth="1"/>
    <col min="9" max="9" width="20.21875" style="9" customWidth="1"/>
    <col min="10" max="16384" width="9" style="9"/>
  </cols>
  <sheetData>
    <row r="1" spans="1:11" ht="14.4">
      <c r="A1" s="10" t="s">
        <v>125</v>
      </c>
      <c r="C1" s="11"/>
      <c r="D1" s="11"/>
      <c r="E1" s="11"/>
      <c r="F1" s="8"/>
      <c r="G1" s="8"/>
      <c r="H1" s="8"/>
      <c r="I1" s="11"/>
    </row>
    <row r="2" spans="1:11" ht="28.5" customHeight="1">
      <c r="B2" s="340" t="s">
        <v>123</v>
      </c>
      <c r="C2" s="341"/>
      <c r="D2" s="341"/>
      <c r="E2" s="341"/>
      <c r="F2" s="341"/>
      <c r="G2" s="341"/>
      <c r="H2" s="341"/>
      <c r="I2" s="341"/>
    </row>
    <row r="3" spans="1:11" ht="14.4">
      <c r="B3" s="8"/>
      <c r="C3" s="12"/>
      <c r="D3" s="12"/>
      <c r="E3" s="12"/>
      <c r="F3" s="8"/>
      <c r="G3" s="8"/>
      <c r="H3" s="8"/>
      <c r="I3" s="12"/>
    </row>
    <row r="4" spans="1:11" ht="14.4">
      <c r="B4" s="8"/>
      <c r="C4" s="12"/>
      <c r="D4" s="12"/>
      <c r="E4" s="12"/>
      <c r="F4" s="8"/>
      <c r="G4" s="8"/>
      <c r="H4" s="8"/>
      <c r="I4" s="12"/>
    </row>
    <row r="5" spans="1:11" ht="14.4">
      <c r="B5" s="8"/>
      <c r="C5" s="66" t="s">
        <v>84</v>
      </c>
      <c r="D5" s="71"/>
      <c r="E5" s="66"/>
      <c r="F5" s="72"/>
      <c r="G5" s="30"/>
      <c r="H5" s="347"/>
      <c r="I5" s="348"/>
    </row>
    <row r="6" spans="1:11" ht="14.4">
      <c r="B6" s="8"/>
      <c r="C6" s="12"/>
      <c r="D6" s="12"/>
      <c r="E6" s="12"/>
      <c r="F6" s="8"/>
      <c r="G6" s="30"/>
      <c r="H6" s="192"/>
      <c r="I6" s="193"/>
    </row>
    <row r="7" spans="1:11" ht="14.4">
      <c r="B7" s="10" t="s">
        <v>27</v>
      </c>
      <c r="C7" s="11"/>
      <c r="D7" s="11"/>
      <c r="E7" s="11"/>
      <c r="F7" s="8"/>
      <c r="G7" s="8"/>
      <c r="H7" s="8"/>
      <c r="I7" s="11"/>
    </row>
    <row r="8" spans="1:11" ht="14.4">
      <c r="A8" s="13"/>
      <c r="B8" s="13" t="s">
        <v>10</v>
      </c>
      <c r="C8" s="14" t="s">
        <v>11</v>
      </c>
      <c r="D8" s="68" t="s">
        <v>83</v>
      </c>
      <c r="E8" s="68" t="s">
        <v>82</v>
      </c>
      <c r="F8" s="342" t="s">
        <v>12</v>
      </c>
      <c r="G8" s="343"/>
      <c r="H8" s="15" t="s">
        <v>13</v>
      </c>
      <c r="I8" s="15" t="s">
        <v>14</v>
      </c>
    </row>
    <row r="9" spans="1:11" ht="14.4">
      <c r="A9" s="206"/>
      <c r="B9" s="214"/>
      <c r="C9" s="215"/>
      <c r="D9" s="216"/>
      <c r="E9" s="217"/>
      <c r="F9" s="218"/>
      <c r="G9" s="219"/>
      <c r="H9" s="220"/>
      <c r="I9" s="221"/>
    </row>
    <row r="10" spans="1:11" ht="14.4">
      <c r="A10" s="206"/>
      <c r="B10" s="214"/>
      <c r="C10" s="215"/>
      <c r="D10" s="216"/>
      <c r="E10" s="217"/>
      <c r="F10" s="218"/>
      <c r="G10" s="219"/>
      <c r="H10" s="220"/>
      <c r="I10" s="221"/>
    </row>
    <row r="11" spans="1:11" ht="14.4">
      <c r="A11" s="206"/>
      <c r="B11" s="214"/>
      <c r="C11" s="215"/>
      <c r="D11" s="216"/>
      <c r="E11" s="217"/>
      <c r="F11" s="218"/>
      <c r="G11" s="219"/>
      <c r="H11" s="220"/>
      <c r="I11" s="221"/>
    </row>
    <row r="12" spans="1:11" ht="14.4">
      <c r="A12" s="206"/>
      <c r="B12" s="78"/>
      <c r="C12" s="16"/>
      <c r="D12" s="209"/>
      <c r="E12" s="210"/>
      <c r="F12" s="211"/>
      <c r="G12" s="18"/>
      <c r="H12" s="75"/>
      <c r="I12" s="73"/>
    </row>
    <row r="13" spans="1:11" ht="14.4">
      <c r="A13" s="206"/>
      <c r="B13" s="78"/>
      <c r="C13" s="16"/>
      <c r="D13" s="209"/>
      <c r="E13" s="210"/>
      <c r="F13" s="211"/>
      <c r="G13" s="18"/>
      <c r="H13" s="75"/>
      <c r="I13" s="73"/>
    </row>
    <row r="14" spans="1:11" ht="14.4">
      <c r="A14" s="206"/>
      <c r="B14" s="78"/>
      <c r="C14" s="16"/>
      <c r="D14" s="209"/>
      <c r="E14" s="210"/>
      <c r="F14" s="211"/>
      <c r="G14" s="18"/>
      <c r="H14" s="75"/>
      <c r="I14" s="73"/>
    </row>
    <row r="15" spans="1:11" ht="14.4">
      <c r="A15" s="206"/>
      <c r="B15" s="78"/>
      <c r="C15" s="16"/>
      <c r="D15" s="209"/>
      <c r="E15" s="210"/>
      <c r="F15" s="211"/>
      <c r="G15" s="18"/>
      <c r="H15" s="75"/>
      <c r="I15" s="73"/>
    </row>
    <row r="16" spans="1:11" ht="14.4">
      <c r="A16" s="206"/>
      <c r="B16" s="78"/>
      <c r="C16" s="16"/>
      <c r="D16" s="209"/>
      <c r="E16" s="210"/>
      <c r="F16" s="211"/>
      <c r="G16" s="18"/>
      <c r="H16" s="75"/>
      <c r="I16" s="73"/>
      <c r="K16" s="212"/>
    </row>
    <row r="17" spans="1:9" ht="14.4">
      <c r="A17" s="206"/>
      <c r="B17" s="78"/>
      <c r="C17" s="16"/>
      <c r="D17" s="209"/>
      <c r="E17" s="210"/>
      <c r="F17" s="211"/>
      <c r="G17" s="18"/>
      <c r="H17" s="75"/>
      <c r="I17" s="73"/>
    </row>
    <row r="18" spans="1:9" ht="14.4">
      <c r="A18" s="206"/>
      <c r="B18" s="78"/>
      <c r="C18" s="16"/>
      <c r="D18" s="209"/>
      <c r="E18" s="210"/>
      <c r="F18" s="211"/>
      <c r="G18" s="18"/>
      <c r="H18" s="75"/>
      <c r="I18" s="73"/>
    </row>
    <row r="19" spans="1:9" ht="14.4">
      <c r="A19" s="206"/>
      <c r="B19" s="78"/>
      <c r="C19" s="16"/>
      <c r="D19" s="209"/>
      <c r="E19" s="210"/>
      <c r="F19" s="211"/>
      <c r="G19" s="18"/>
      <c r="H19" s="75"/>
      <c r="I19" s="73"/>
    </row>
    <row r="20" spans="1:9" ht="14.4">
      <c r="A20" s="206"/>
      <c r="B20" s="78"/>
      <c r="C20" s="16"/>
      <c r="D20" s="209"/>
      <c r="E20" s="210"/>
      <c r="F20" s="211"/>
      <c r="G20" s="18"/>
      <c r="H20" s="75"/>
      <c r="I20" s="73"/>
    </row>
    <row r="21" spans="1:9" ht="14.4">
      <c r="A21" s="206"/>
      <c r="B21" s="78"/>
      <c r="C21" s="78"/>
      <c r="D21" s="69"/>
      <c r="E21" s="69"/>
      <c r="F21" s="17"/>
      <c r="G21" s="18"/>
      <c r="H21" s="75"/>
      <c r="I21" s="73"/>
    </row>
    <row r="22" spans="1:9" ht="14.4">
      <c r="A22" s="206"/>
      <c r="B22" s="78"/>
      <c r="C22" s="78"/>
      <c r="D22" s="69"/>
      <c r="E22" s="69"/>
      <c r="F22" s="17"/>
      <c r="G22" s="18"/>
      <c r="H22" s="75"/>
      <c r="I22" s="73"/>
    </row>
    <row r="23" spans="1:9" ht="15" thickBot="1">
      <c r="A23" s="208"/>
      <c r="B23" s="79"/>
      <c r="C23" s="79"/>
      <c r="D23" s="70"/>
      <c r="E23" s="70"/>
      <c r="F23" s="17"/>
      <c r="G23" s="18"/>
      <c r="H23" s="75"/>
      <c r="I23" s="74"/>
    </row>
    <row r="24" spans="1:9" ht="15" thickTop="1">
      <c r="A24" s="207"/>
      <c r="B24" s="344" t="s">
        <v>15</v>
      </c>
      <c r="C24" s="345"/>
      <c r="D24" s="345"/>
      <c r="E24" s="345"/>
      <c r="F24" s="345"/>
      <c r="G24" s="346"/>
      <c r="H24" s="77">
        <f>SUMIF(A9:A23,"&lt;&gt;削除",H9:H23)</f>
        <v>0</v>
      </c>
      <c r="I24" s="41"/>
    </row>
    <row r="25" spans="1:9">
      <c r="B25" s="9" t="s">
        <v>16</v>
      </c>
    </row>
    <row r="26" spans="1:9" s="43" customFormat="1">
      <c r="B26" s="43" t="s">
        <v>31</v>
      </c>
    </row>
    <row r="27" spans="1:9">
      <c r="B27" s="9" t="s">
        <v>17</v>
      </c>
    </row>
    <row r="28" spans="1:9">
      <c r="B28" s="9" t="s">
        <v>18</v>
      </c>
    </row>
  </sheetData>
  <mergeCells count="4">
    <mergeCell ref="B2:I2"/>
    <mergeCell ref="H5:I5"/>
    <mergeCell ref="F8:G8"/>
    <mergeCell ref="B24:G24"/>
  </mergeCells>
  <phoneticPr fontId="3"/>
  <conditionalFormatting sqref="A9:I23">
    <cfRule type="expression" dxfId="5" priority="1">
      <formula>COUNTIF($A9,"修正")</formula>
    </cfRule>
    <cfRule type="expression" dxfId="4" priority="2">
      <formula>COUNTIF($A9,"追加")</formula>
    </cfRule>
    <cfRule type="expression" dxfId="3" priority="3">
      <formula>COUNTIF($A9,"削除")</formula>
    </cfRule>
  </conditionalFormatting>
  <dataValidations count="1">
    <dataValidation type="list" allowBlank="1" showInputMessage="1" showErrorMessage="1" sqref="A9:A23" xr:uid="{B5D5F80D-D344-4CC5-B916-2C419DCD6A48}">
      <formula1>"修正,追加,削除"</formula1>
    </dataValidation>
  </dataValidations>
  <pageMargins left="0.70866141732283472" right="0.70866141732283472" top="0.74803149606299213" bottom="0.74803149606299213" header="0.31496062992125984" footer="0.31496062992125984"/>
  <pageSetup paperSize="9" scale="6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4740-9C4E-4838-A0AC-8DF39E7A112E}">
  <sheetPr>
    <tabColor theme="9" tint="0.79998168889431442"/>
  </sheetPr>
  <dimension ref="A1:K28"/>
  <sheetViews>
    <sheetView showGridLines="0" tabSelected="1" view="pageBreakPreview" zoomScaleNormal="100" zoomScaleSheetLayoutView="100" workbookViewId="0">
      <selection activeCell="L25" sqref="L25"/>
    </sheetView>
  </sheetViews>
  <sheetFormatPr defaultColWidth="9" defaultRowHeight="13.2"/>
  <cols>
    <col min="1" max="1" width="5.5546875" style="9" bestFit="1" customWidth="1"/>
    <col min="2" max="2" width="4.88671875" style="9" bestFit="1" customWidth="1"/>
    <col min="3" max="3" width="13.88671875" style="9" customWidth="1"/>
    <col min="4" max="4" width="17.77734375" style="9" customWidth="1"/>
    <col min="5" max="5" width="16.88671875" style="9" customWidth="1"/>
    <col min="6" max="6" width="22.88671875" style="9" customWidth="1"/>
    <col min="7" max="7" width="25.6640625" style="9" customWidth="1"/>
    <col min="8" max="8" width="11.77734375" style="9" customWidth="1"/>
    <col min="9" max="9" width="20.21875" style="9" customWidth="1"/>
    <col min="10" max="16384" width="9" style="9"/>
  </cols>
  <sheetData>
    <row r="1" spans="1:11" ht="14.4">
      <c r="A1" s="10" t="s">
        <v>125</v>
      </c>
      <c r="C1" s="11"/>
      <c r="D1" s="11"/>
      <c r="E1" s="11"/>
      <c r="F1" s="8"/>
      <c r="G1" s="8"/>
      <c r="H1" s="8"/>
      <c r="I1" s="11"/>
    </row>
    <row r="2" spans="1:11" ht="28.5" customHeight="1">
      <c r="B2" s="340" t="s">
        <v>130</v>
      </c>
      <c r="C2" s="341"/>
      <c r="D2" s="341"/>
      <c r="E2" s="341"/>
      <c r="F2" s="341"/>
      <c r="G2" s="341"/>
      <c r="H2" s="341"/>
      <c r="I2" s="341"/>
    </row>
    <row r="3" spans="1:11" ht="14.4">
      <c r="B3" s="8"/>
      <c r="C3" s="12"/>
      <c r="D3" s="12"/>
      <c r="E3" s="12"/>
      <c r="F3" s="8"/>
      <c r="G3" s="8"/>
      <c r="H3" s="8"/>
      <c r="I3" s="12"/>
    </row>
    <row r="4" spans="1:11" ht="14.4">
      <c r="B4" s="8"/>
      <c r="C4" s="12"/>
      <c r="D4" s="12"/>
      <c r="E4" s="12"/>
      <c r="F4" s="8"/>
      <c r="G4" s="8"/>
      <c r="H4" s="8"/>
      <c r="I4" s="12"/>
    </row>
    <row r="5" spans="1:11" ht="14.4">
      <c r="B5" s="8"/>
      <c r="C5" s="66" t="s">
        <v>84</v>
      </c>
      <c r="D5" s="147" t="s">
        <v>131</v>
      </c>
      <c r="E5" s="66"/>
      <c r="F5" s="72"/>
      <c r="G5" s="30"/>
      <c r="H5" s="347"/>
      <c r="I5" s="348"/>
    </row>
    <row r="6" spans="1:11" ht="14.4">
      <c r="B6" s="8"/>
      <c r="C6" s="12"/>
      <c r="D6" s="12"/>
      <c r="E6" s="12"/>
      <c r="F6" s="8"/>
      <c r="G6" s="30"/>
      <c r="H6" s="204"/>
      <c r="I6" s="205"/>
    </row>
    <row r="7" spans="1:11" ht="14.4">
      <c r="B7" s="10" t="s">
        <v>27</v>
      </c>
      <c r="C7" s="11"/>
      <c r="D7" s="11"/>
      <c r="E7" s="11"/>
      <c r="F7" s="8"/>
      <c r="G7" s="8"/>
      <c r="H7" s="8"/>
      <c r="I7" s="11"/>
    </row>
    <row r="8" spans="1:11" ht="14.4">
      <c r="A8" s="13"/>
      <c r="B8" s="13" t="s">
        <v>10</v>
      </c>
      <c r="C8" s="14" t="s">
        <v>11</v>
      </c>
      <c r="D8" s="68" t="s">
        <v>83</v>
      </c>
      <c r="E8" s="68" t="s">
        <v>82</v>
      </c>
      <c r="F8" s="342" t="s">
        <v>12</v>
      </c>
      <c r="G8" s="343"/>
      <c r="H8" s="15" t="s">
        <v>13</v>
      </c>
      <c r="I8" s="15" t="s">
        <v>14</v>
      </c>
    </row>
    <row r="9" spans="1:11" ht="14.4">
      <c r="A9" s="206"/>
      <c r="B9" s="214">
        <v>1</v>
      </c>
      <c r="C9" s="215">
        <v>111</v>
      </c>
      <c r="D9" s="216">
        <v>44651</v>
      </c>
      <c r="E9" s="217" t="s">
        <v>86</v>
      </c>
      <c r="F9" s="218">
        <v>44652</v>
      </c>
      <c r="G9" s="219" t="s">
        <v>88</v>
      </c>
      <c r="H9" s="220">
        <v>12</v>
      </c>
      <c r="I9" s="221" t="s">
        <v>90</v>
      </c>
    </row>
    <row r="10" spans="1:11" ht="14.4">
      <c r="A10" s="206"/>
      <c r="B10" s="214">
        <v>2</v>
      </c>
      <c r="C10" s="215">
        <v>112</v>
      </c>
      <c r="D10" s="216">
        <v>44651</v>
      </c>
      <c r="E10" s="217" t="s">
        <v>87</v>
      </c>
      <c r="F10" s="218">
        <v>44652</v>
      </c>
      <c r="G10" s="219" t="s">
        <v>89</v>
      </c>
      <c r="H10" s="220">
        <v>9</v>
      </c>
      <c r="I10" s="221" t="s">
        <v>90</v>
      </c>
    </row>
    <row r="11" spans="1:11" ht="14.4">
      <c r="A11" s="206"/>
      <c r="B11" s="214">
        <v>3</v>
      </c>
      <c r="C11" s="215">
        <v>113</v>
      </c>
      <c r="D11" s="216">
        <v>44804</v>
      </c>
      <c r="E11" s="217" t="s">
        <v>105</v>
      </c>
      <c r="F11" s="218">
        <v>44652</v>
      </c>
      <c r="G11" s="219" t="s">
        <v>106</v>
      </c>
      <c r="H11" s="220">
        <v>7</v>
      </c>
      <c r="I11" s="221" t="s">
        <v>90</v>
      </c>
    </row>
    <row r="12" spans="1:11" ht="14.4">
      <c r="A12" s="206" t="s">
        <v>132</v>
      </c>
      <c r="B12" s="289">
        <v>4</v>
      </c>
      <c r="C12" s="78">
        <v>114</v>
      </c>
      <c r="D12" s="216">
        <v>44826</v>
      </c>
      <c r="E12" s="399" t="s">
        <v>136</v>
      </c>
      <c r="F12" s="218">
        <v>44652</v>
      </c>
      <c r="G12" s="219" t="s">
        <v>106</v>
      </c>
      <c r="H12" s="220">
        <v>6</v>
      </c>
      <c r="I12" s="221" t="s">
        <v>90</v>
      </c>
    </row>
    <row r="13" spans="1:11" ht="14.4">
      <c r="A13" s="206"/>
      <c r="B13" s="78"/>
      <c r="C13" s="16"/>
      <c r="D13" s="209"/>
      <c r="E13" s="210"/>
      <c r="F13" s="211"/>
      <c r="G13" s="18"/>
      <c r="H13" s="75"/>
      <c r="I13" s="73"/>
    </row>
    <row r="14" spans="1:11" ht="14.4">
      <c r="A14" s="206"/>
      <c r="B14" s="78"/>
      <c r="C14" s="16"/>
      <c r="D14" s="209"/>
      <c r="E14" s="210"/>
      <c r="F14" s="211"/>
      <c r="G14" s="18"/>
      <c r="H14" s="75"/>
      <c r="I14" s="73"/>
    </row>
    <row r="15" spans="1:11" ht="14.4">
      <c r="A15" s="206"/>
      <c r="B15" s="78"/>
      <c r="C15" s="16"/>
      <c r="D15" s="209"/>
      <c r="E15" s="210"/>
      <c r="F15" s="211"/>
      <c r="G15" s="18"/>
      <c r="H15" s="75"/>
      <c r="I15" s="73"/>
    </row>
    <row r="16" spans="1:11" ht="14.4">
      <c r="A16" s="206"/>
      <c r="B16" s="78"/>
      <c r="C16" s="16"/>
      <c r="D16" s="209"/>
      <c r="E16" s="210"/>
      <c r="F16" s="211"/>
      <c r="G16" s="18"/>
      <c r="H16" s="75"/>
      <c r="I16" s="73"/>
      <c r="K16" s="212"/>
    </row>
    <row r="17" spans="1:9" ht="14.4">
      <c r="A17" s="206"/>
      <c r="B17" s="78"/>
      <c r="C17" s="16"/>
      <c r="D17" s="209"/>
      <c r="E17" s="210"/>
      <c r="F17" s="211"/>
      <c r="G17" s="18"/>
      <c r="H17" s="75"/>
      <c r="I17" s="73"/>
    </row>
    <row r="18" spans="1:9" ht="14.4">
      <c r="A18" s="206"/>
      <c r="B18" s="78"/>
      <c r="C18" s="16"/>
      <c r="D18" s="209"/>
      <c r="E18" s="210"/>
      <c r="F18" s="211"/>
      <c r="G18" s="18"/>
      <c r="H18" s="75"/>
      <c r="I18" s="73"/>
    </row>
    <row r="19" spans="1:9" ht="14.4">
      <c r="A19" s="206"/>
      <c r="B19" s="78"/>
      <c r="C19" s="16"/>
      <c r="D19" s="209"/>
      <c r="E19" s="210"/>
      <c r="F19" s="211"/>
      <c r="G19" s="18"/>
      <c r="H19" s="75"/>
      <c r="I19" s="73"/>
    </row>
    <row r="20" spans="1:9" ht="14.4">
      <c r="A20" s="206"/>
      <c r="B20" s="78"/>
      <c r="C20" s="16"/>
      <c r="D20" s="209"/>
      <c r="E20" s="210"/>
      <c r="F20" s="211"/>
      <c r="G20" s="18"/>
      <c r="H20" s="75"/>
      <c r="I20" s="73"/>
    </row>
    <row r="21" spans="1:9" ht="14.4">
      <c r="A21" s="206"/>
      <c r="B21" s="78"/>
      <c r="C21" s="78"/>
      <c r="D21" s="69"/>
      <c r="E21" s="69"/>
      <c r="F21" s="17"/>
      <c r="G21" s="18"/>
      <c r="H21" s="75"/>
      <c r="I21" s="73"/>
    </row>
    <row r="22" spans="1:9" ht="14.4">
      <c r="A22" s="206"/>
      <c r="B22" s="78"/>
      <c r="C22" s="78"/>
      <c r="D22" s="69"/>
      <c r="E22" s="69"/>
      <c r="F22" s="17"/>
      <c r="G22" s="18"/>
      <c r="H22" s="75"/>
      <c r="I22" s="73"/>
    </row>
    <row r="23" spans="1:9" ht="15" thickBot="1">
      <c r="A23" s="208"/>
      <c r="B23" s="79"/>
      <c r="C23" s="79"/>
      <c r="D23" s="70"/>
      <c r="E23" s="70"/>
      <c r="F23" s="17"/>
      <c r="G23" s="18"/>
      <c r="H23" s="75"/>
      <c r="I23" s="74"/>
    </row>
    <row r="24" spans="1:9" ht="15" thickTop="1">
      <c r="A24" s="207"/>
      <c r="B24" s="344" t="s">
        <v>15</v>
      </c>
      <c r="C24" s="345"/>
      <c r="D24" s="345"/>
      <c r="E24" s="345"/>
      <c r="F24" s="345"/>
      <c r="G24" s="346"/>
      <c r="H24" s="77">
        <f>SUMIF(A9:A23,"&lt;&gt;削除",H9:H23)</f>
        <v>34</v>
      </c>
      <c r="I24" s="41"/>
    </row>
    <row r="25" spans="1:9">
      <c r="B25" s="9" t="s">
        <v>16</v>
      </c>
    </row>
    <row r="26" spans="1:9" s="43" customFormat="1">
      <c r="B26" s="43" t="s">
        <v>31</v>
      </c>
    </row>
    <row r="27" spans="1:9">
      <c r="B27" s="9" t="s">
        <v>17</v>
      </c>
    </row>
    <row r="28" spans="1:9">
      <c r="B28" s="9" t="s">
        <v>18</v>
      </c>
    </row>
  </sheetData>
  <mergeCells count="4">
    <mergeCell ref="B2:I2"/>
    <mergeCell ref="H5:I5"/>
    <mergeCell ref="F8:G8"/>
    <mergeCell ref="B24:G24"/>
  </mergeCells>
  <phoneticPr fontId="3"/>
  <conditionalFormatting sqref="A9:I23">
    <cfRule type="expression" dxfId="2" priority="1">
      <formula>COUNTIF($A9,"修正")</formula>
    </cfRule>
    <cfRule type="expression" dxfId="1" priority="2">
      <formula>COUNTIF($A9,"追加")</formula>
    </cfRule>
    <cfRule type="expression" dxfId="0" priority="3">
      <formula>COUNTIF($A9,"削除")</formula>
    </cfRule>
  </conditionalFormatting>
  <dataValidations count="1">
    <dataValidation type="list" allowBlank="1" showInputMessage="1" showErrorMessage="1" sqref="A9:A23" xr:uid="{107ED6B5-50D6-4374-B6CA-B9BB17926924}">
      <formula1>"修正,追加,削除"</formula1>
    </dataValidation>
  </dataValidations>
  <pageMargins left="0.70866141732283472" right="0.70866141732283472" top="0.74803149606299213" bottom="0.74803149606299213" header="0.31496062992125984" footer="0.31496062992125984"/>
  <pageSetup paperSize="9" scale="63"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4DDDE-7559-4139-A6AB-CC8325CD4F2E}">
  <sheetPr>
    <tabColor theme="6" tint="0.79998168889431442"/>
    <pageSetUpPr fitToPage="1"/>
  </sheetPr>
  <dimension ref="A1:K19"/>
  <sheetViews>
    <sheetView showGridLines="0" view="pageBreakPreview" zoomScale="90" zoomScaleNormal="90" zoomScaleSheetLayoutView="90" workbookViewId="0">
      <selection activeCell="M35" sqref="M35"/>
    </sheetView>
  </sheetViews>
  <sheetFormatPr defaultColWidth="9" defaultRowHeight="13.2"/>
  <cols>
    <col min="1" max="1" width="18.88671875" style="80" customWidth="1"/>
    <col min="2" max="9" width="16.33203125" style="80" customWidth="1"/>
    <col min="10" max="10" width="13.88671875" style="80" customWidth="1"/>
    <col min="11" max="11" width="9" style="80"/>
    <col min="12" max="16384" width="9" style="2"/>
  </cols>
  <sheetData>
    <row r="1" spans="1:10">
      <c r="A1" s="288" t="s">
        <v>128</v>
      </c>
      <c r="B1" s="107"/>
      <c r="C1" s="107"/>
      <c r="D1" s="107"/>
      <c r="E1" s="107"/>
      <c r="F1" s="107"/>
      <c r="G1" s="107"/>
      <c r="H1" s="107"/>
      <c r="I1" s="107"/>
      <c r="J1" s="108"/>
    </row>
    <row r="2" spans="1:10" ht="29.25" customHeight="1">
      <c r="A2" s="292" t="s">
        <v>100</v>
      </c>
      <c r="B2" s="293"/>
      <c r="C2" s="293"/>
      <c r="D2" s="293"/>
      <c r="E2" s="293"/>
      <c r="F2" s="293"/>
      <c r="G2" s="293"/>
      <c r="H2" s="293"/>
      <c r="I2" s="293"/>
      <c r="J2" s="294"/>
    </row>
    <row r="3" spans="1:10" ht="16.5" customHeight="1">
      <c r="A3" s="109"/>
      <c r="B3" s="50"/>
      <c r="C3" s="50"/>
      <c r="D3" s="50"/>
      <c r="E3" s="50"/>
      <c r="F3" s="50"/>
      <c r="G3" s="50"/>
      <c r="H3" s="50"/>
      <c r="I3" s="50"/>
      <c r="J3" s="110"/>
    </row>
    <row r="4" spans="1:10" ht="24" customHeight="1">
      <c r="A4" s="111" t="s">
        <v>39</v>
      </c>
      <c r="B4" s="298"/>
      <c r="C4" s="298"/>
      <c r="D4" s="298"/>
      <c r="E4" s="50"/>
      <c r="F4" s="50"/>
      <c r="G4" s="50"/>
      <c r="H4" s="50"/>
      <c r="I4" s="50"/>
      <c r="J4" s="110"/>
    </row>
    <row r="5" spans="1:10" ht="9.75" customHeight="1">
      <c r="A5" s="109"/>
      <c r="B5" s="50"/>
      <c r="C5" s="50"/>
      <c r="D5" s="50"/>
      <c r="E5" s="50"/>
      <c r="F5" s="50"/>
      <c r="G5" s="50"/>
      <c r="H5" s="50"/>
      <c r="I5" s="50"/>
      <c r="J5" s="110"/>
    </row>
    <row r="6" spans="1:10" ht="9.75" customHeight="1">
      <c r="A6" s="109"/>
      <c r="B6" s="50"/>
      <c r="C6" s="50"/>
      <c r="D6" s="50"/>
      <c r="E6" s="50"/>
      <c r="F6" s="50"/>
      <c r="G6" s="50"/>
      <c r="H6" s="50"/>
      <c r="I6" s="50"/>
      <c r="J6" s="110"/>
    </row>
    <row r="7" spans="1:10" ht="20.25" customHeight="1">
      <c r="A7" s="112"/>
      <c r="B7" s="50"/>
      <c r="C7" s="50"/>
      <c r="D7" s="50"/>
      <c r="E7" s="50"/>
      <c r="F7" s="50"/>
      <c r="G7" s="50"/>
      <c r="H7" s="50"/>
      <c r="I7" s="50"/>
      <c r="J7" s="122"/>
    </row>
    <row r="8" spans="1:10" ht="59.25" customHeight="1">
      <c r="A8" s="113" t="s">
        <v>38</v>
      </c>
      <c r="B8" s="3" t="s">
        <v>94</v>
      </c>
      <c r="C8" s="3" t="s">
        <v>96</v>
      </c>
      <c r="D8" s="3" t="s">
        <v>111</v>
      </c>
      <c r="E8" s="3" t="s">
        <v>97</v>
      </c>
      <c r="F8" s="3" t="s">
        <v>98</v>
      </c>
      <c r="G8" s="3" t="s">
        <v>101</v>
      </c>
      <c r="H8" s="4" t="s">
        <v>102</v>
      </c>
      <c r="I8" s="4" t="s">
        <v>117</v>
      </c>
      <c r="J8" s="295" t="s">
        <v>32</v>
      </c>
    </row>
    <row r="9" spans="1:10" ht="25.5" customHeight="1">
      <c r="A9" s="3" t="s">
        <v>4</v>
      </c>
      <c r="B9" s="67" t="s">
        <v>1</v>
      </c>
      <c r="C9" s="67" t="s">
        <v>2</v>
      </c>
      <c r="D9" s="67" t="s">
        <v>3</v>
      </c>
      <c r="E9" s="67" t="s">
        <v>33</v>
      </c>
      <c r="F9" s="67" t="s">
        <v>34</v>
      </c>
      <c r="G9" s="67" t="s">
        <v>35</v>
      </c>
      <c r="H9" s="125" t="s">
        <v>36</v>
      </c>
      <c r="I9" s="125" t="s">
        <v>80</v>
      </c>
      <c r="J9" s="296"/>
    </row>
    <row r="10" spans="1:10" ht="33.75" customHeight="1">
      <c r="A10" s="4" t="s">
        <v>7</v>
      </c>
      <c r="B10" s="123">
        <f>'（別紙９）事業収支実績'!E25</f>
        <v>0</v>
      </c>
      <c r="C10" s="123">
        <f>'（別紙９）事業収支実績'!C25</f>
        <v>0</v>
      </c>
      <c r="D10" s="299"/>
      <c r="E10" s="299"/>
      <c r="F10" s="299"/>
      <c r="G10" s="299"/>
      <c r="H10" s="299"/>
      <c r="I10" s="299"/>
      <c r="J10" s="295"/>
    </row>
    <row r="11" spans="1:10" ht="33.75" customHeight="1">
      <c r="A11" s="4" t="s">
        <v>8</v>
      </c>
      <c r="B11" s="123">
        <f>'（別紙９）事業収支実績'!E32</f>
        <v>0</v>
      </c>
      <c r="C11" s="123">
        <f>'（別紙９）事業収支実績'!C32</f>
        <v>0</v>
      </c>
      <c r="D11" s="300"/>
      <c r="E11" s="300"/>
      <c r="F11" s="300"/>
      <c r="G11" s="300"/>
      <c r="H11" s="300"/>
      <c r="I11" s="300"/>
      <c r="J11" s="296"/>
    </row>
    <row r="12" spans="1:10" ht="33.75" customHeight="1">
      <c r="A12" s="4" t="s">
        <v>9</v>
      </c>
      <c r="B12" s="123">
        <f>'（別紙９）事業収支実績'!E44</f>
        <v>0</v>
      </c>
      <c r="C12" s="123">
        <f>'（別紙９）事業収支実績'!C44</f>
        <v>0</v>
      </c>
      <c r="D12" s="300"/>
      <c r="E12" s="300"/>
      <c r="F12" s="300"/>
      <c r="G12" s="300"/>
      <c r="H12" s="300"/>
      <c r="I12" s="300"/>
      <c r="J12" s="296"/>
    </row>
    <row r="13" spans="1:10" ht="33.75" customHeight="1">
      <c r="A13" s="4" t="s">
        <v>5</v>
      </c>
      <c r="B13" s="124"/>
      <c r="C13" s="123">
        <f>'（別紙９）事業収支実績'!C52</f>
        <v>0</v>
      </c>
      <c r="D13" s="301"/>
      <c r="E13" s="301"/>
      <c r="F13" s="301"/>
      <c r="G13" s="301"/>
      <c r="H13" s="301"/>
      <c r="I13" s="301"/>
      <c r="J13" s="297"/>
    </row>
    <row r="14" spans="1:10" ht="33.75" customHeight="1">
      <c r="A14" s="4" t="s">
        <v>40</v>
      </c>
      <c r="B14" s="123">
        <f>'（別紙９）事業収支実績'!E45</f>
        <v>0</v>
      </c>
      <c r="C14" s="123">
        <f>SUM(C10:C13)</f>
        <v>0</v>
      </c>
      <c r="D14" s="123">
        <f>'（別紙９）事業収支実績'!C59</f>
        <v>0</v>
      </c>
      <c r="E14" s="123">
        <f>C14-D14</f>
        <v>0</v>
      </c>
      <c r="F14" s="123">
        <f>MIN(B14,E14)</f>
        <v>0</v>
      </c>
      <c r="G14" s="5"/>
      <c r="H14" s="5"/>
      <c r="I14" s="123">
        <f>G14-H14</f>
        <v>0</v>
      </c>
      <c r="J14" s="49"/>
    </row>
    <row r="15" spans="1:10">
      <c r="A15" s="114"/>
      <c r="B15" s="115"/>
      <c r="C15" s="115"/>
      <c r="D15" s="115"/>
      <c r="E15" s="115"/>
      <c r="F15" s="115"/>
      <c r="G15" s="115"/>
      <c r="H15" s="115"/>
      <c r="I15" s="115"/>
      <c r="J15" s="110"/>
    </row>
    <row r="16" spans="1:10">
      <c r="A16" s="116"/>
      <c r="B16" s="291"/>
      <c r="C16" s="291"/>
      <c r="D16" s="291"/>
      <c r="E16" s="291"/>
      <c r="F16" s="291"/>
      <c r="G16" s="126"/>
      <c r="H16" s="126"/>
      <c r="I16" s="126"/>
      <c r="J16" s="110"/>
    </row>
    <row r="17" spans="1:10">
      <c r="A17" s="117"/>
      <c r="B17" s="118"/>
      <c r="C17" s="118"/>
      <c r="D17" s="118"/>
      <c r="E17" s="118"/>
      <c r="F17" s="118"/>
      <c r="G17" s="118"/>
      <c r="H17" s="118"/>
      <c r="I17" s="118"/>
      <c r="J17" s="119"/>
    </row>
    <row r="18" spans="1:10">
      <c r="A18" s="290"/>
      <c r="B18" s="290"/>
      <c r="C18" s="290"/>
      <c r="D18" s="290"/>
      <c r="E18" s="290"/>
      <c r="F18" s="290"/>
    </row>
    <row r="19" spans="1:10" ht="13.5" customHeight="1">
      <c r="A19" s="290"/>
      <c r="B19" s="290"/>
      <c r="C19" s="290"/>
      <c r="D19" s="290"/>
      <c r="E19" s="290"/>
      <c r="F19" s="290"/>
    </row>
  </sheetData>
  <mergeCells count="13">
    <mergeCell ref="B16:F16"/>
    <mergeCell ref="A18:F18"/>
    <mergeCell ref="A19:F19"/>
    <mergeCell ref="I10:I13"/>
    <mergeCell ref="H10:H13"/>
    <mergeCell ref="G10:G13"/>
    <mergeCell ref="A2:J2"/>
    <mergeCell ref="B4:D4"/>
    <mergeCell ref="J8:J9"/>
    <mergeCell ref="D10:D13"/>
    <mergeCell ref="E10:E13"/>
    <mergeCell ref="F10:F13"/>
    <mergeCell ref="J10:J13"/>
  </mergeCells>
  <phoneticPr fontId="3"/>
  <pageMargins left="0.75" right="0.75" top="1" bottom="1" header="0.51200000000000001" footer="0.51200000000000001"/>
  <pageSetup paperSize="9" scale="81"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8B772-2B68-4906-8933-18DCA7EA39B8}">
  <sheetPr>
    <tabColor theme="6" tint="0.79998168889431442"/>
  </sheetPr>
  <dimension ref="A1:E59"/>
  <sheetViews>
    <sheetView showGridLines="0" view="pageBreakPreview" zoomScale="110" zoomScaleNormal="100" zoomScaleSheetLayoutView="110" workbookViewId="0">
      <selection activeCell="L53" sqref="L53"/>
    </sheetView>
  </sheetViews>
  <sheetFormatPr defaultColWidth="10" defaultRowHeight="13.2"/>
  <cols>
    <col min="1" max="1" width="13.88671875" style="20" customWidth="1"/>
    <col min="2" max="2" width="22.21875" style="20" customWidth="1"/>
    <col min="3" max="5" width="16.109375" style="20" customWidth="1"/>
    <col min="6" max="16384" width="10" style="20"/>
  </cols>
  <sheetData>
    <row r="1" spans="1:5">
      <c r="A1" s="9" t="s">
        <v>129</v>
      </c>
    </row>
    <row r="2" spans="1:5" ht="7.5" customHeight="1"/>
    <row r="3" spans="1:5" ht="22.5" customHeight="1">
      <c r="A3" s="302" t="s">
        <v>110</v>
      </c>
      <c r="B3" s="302"/>
      <c r="C3" s="302"/>
      <c r="D3" s="302"/>
      <c r="E3" s="302"/>
    </row>
    <row r="4" spans="1:5" ht="20.25" customHeight="1">
      <c r="B4" s="46"/>
      <c r="C4" s="44"/>
      <c r="D4" s="44"/>
      <c r="E4" s="44"/>
    </row>
    <row r="5" spans="1:5">
      <c r="A5" s="51" t="s">
        <v>39</v>
      </c>
      <c r="B5" s="51"/>
      <c r="E5" s="33"/>
    </row>
    <row r="6" spans="1:5">
      <c r="E6" s="33"/>
    </row>
    <row r="7" spans="1:5">
      <c r="B7" s="20" t="s">
        <v>6</v>
      </c>
    </row>
    <row r="8" spans="1:5" ht="17.100000000000001" customHeight="1">
      <c r="A8" s="304" t="s">
        <v>30</v>
      </c>
      <c r="B8" s="304"/>
      <c r="C8" s="21" t="s">
        <v>92</v>
      </c>
      <c r="D8" s="22" t="s">
        <v>41</v>
      </c>
      <c r="E8" s="22" t="s">
        <v>93</v>
      </c>
    </row>
    <row r="9" spans="1:5" ht="17.100000000000001" customHeight="1">
      <c r="A9" s="303" t="s">
        <v>19</v>
      </c>
      <c r="B9" s="303"/>
      <c r="C9" s="91"/>
      <c r="D9" s="158"/>
      <c r="E9" s="91"/>
    </row>
    <row r="10" spans="1:5" ht="17.100000000000001" customHeight="1">
      <c r="A10" s="305" t="s">
        <v>107</v>
      </c>
      <c r="B10" s="85"/>
      <c r="C10" s="81"/>
      <c r="D10" s="160"/>
      <c r="E10" s="321"/>
    </row>
    <row r="11" spans="1:5" ht="17.100000000000001" customHeight="1">
      <c r="A11" s="306"/>
      <c r="B11" s="84"/>
      <c r="C11" s="82"/>
      <c r="D11" s="161"/>
      <c r="E11" s="322"/>
    </row>
    <row r="12" spans="1:5" ht="17.100000000000001" customHeight="1">
      <c r="A12" s="306"/>
      <c r="B12" s="84"/>
      <c r="C12" s="82"/>
      <c r="D12" s="161"/>
      <c r="E12" s="322"/>
    </row>
    <row r="13" spans="1:5" ht="17.100000000000001" customHeight="1">
      <c r="A13" s="306"/>
      <c r="B13" s="84"/>
      <c r="C13" s="82"/>
      <c r="D13" s="161"/>
      <c r="E13" s="322"/>
    </row>
    <row r="14" spans="1:5" ht="17.100000000000001" customHeight="1">
      <c r="A14" s="306"/>
      <c r="B14" s="86"/>
      <c r="C14" s="87"/>
      <c r="D14" s="162"/>
      <c r="E14" s="322"/>
    </row>
    <row r="15" spans="1:5" ht="17.100000000000001" customHeight="1">
      <c r="A15" s="305" t="s">
        <v>108</v>
      </c>
      <c r="B15" s="153"/>
      <c r="C15" s="81"/>
      <c r="D15" s="160"/>
      <c r="E15" s="322"/>
    </row>
    <row r="16" spans="1:5" ht="17.100000000000001" customHeight="1">
      <c r="A16" s="306"/>
      <c r="B16" s="154"/>
      <c r="C16" s="82"/>
      <c r="D16" s="161"/>
      <c r="E16" s="322"/>
    </row>
    <row r="17" spans="1:5" ht="17.100000000000001" customHeight="1">
      <c r="A17" s="306"/>
      <c r="B17" s="154"/>
      <c r="C17" s="82"/>
      <c r="D17" s="161"/>
      <c r="E17" s="322"/>
    </row>
    <row r="18" spans="1:5" ht="17.100000000000001" customHeight="1">
      <c r="A18" s="306"/>
      <c r="B18" s="154"/>
      <c r="C18" s="82"/>
      <c r="D18" s="161"/>
      <c r="E18" s="322"/>
    </row>
    <row r="19" spans="1:5" ht="17.100000000000001" customHeight="1">
      <c r="A19" s="320"/>
      <c r="B19" s="155"/>
      <c r="C19" s="83"/>
      <c r="D19" s="162"/>
      <c r="E19" s="322"/>
    </row>
    <row r="20" spans="1:5" ht="16.5" customHeight="1">
      <c r="A20" s="324" t="s">
        <v>20</v>
      </c>
      <c r="B20" s="90"/>
      <c r="C20" s="81"/>
      <c r="D20" s="160"/>
      <c r="E20" s="322"/>
    </row>
    <row r="21" spans="1:5" ht="16.5" customHeight="1">
      <c r="A21" s="325"/>
      <c r="B21" s="88"/>
      <c r="C21" s="82"/>
      <c r="D21" s="161"/>
      <c r="E21" s="322"/>
    </row>
    <row r="22" spans="1:5" ht="16.5" customHeight="1">
      <c r="A22" s="325"/>
      <c r="B22" s="88"/>
      <c r="C22" s="82"/>
      <c r="D22" s="161"/>
      <c r="E22" s="322"/>
    </row>
    <row r="23" spans="1:5" ht="16.5" customHeight="1">
      <c r="A23" s="325"/>
      <c r="B23" s="88"/>
      <c r="C23" s="82"/>
      <c r="D23" s="161"/>
      <c r="E23" s="322"/>
    </row>
    <row r="24" spans="1:5" ht="16.5" customHeight="1">
      <c r="A24" s="326"/>
      <c r="B24" s="89"/>
      <c r="C24" s="83"/>
      <c r="D24" s="162"/>
      <c r="E24" s="323"/>
    </row>
    <row r="25" spans="1:5" ht="17.100000000000001" customHeight="1">
      <c r="A25" s="313" t="s">
        <v>29</v>
      </c>
      <c r="B25" s="313"/>
      <c r="C25" s="23">
        <f>SUM(C10:C24)</f>
        <v>0</v>
      </c>
      <c r="D25" s="159">
        <f>SUM(D10:D24)</f>
        <v>0</v>
      </c>
      <c r="E25" s="42">
        <f>MIN(C25,D25)</f>
        <v>0</v>
      </c>
    </row>
    <row r="26" spans="1:5" ht="17.100000000000001" customHeight="1">
      <c r="A26" s="312" t="s">
        <v>21</v>
      </c>
      <c r="B26" s="312"/>
      <c r="C26" s="91"/>
      <c r="D26" s="92"/>
      <c r="E26" s="92"/>
    </row>
    <row r="27" spans="1:5" ht="17.100000000000001" customHeight="1">
      <c r="A27" s="327" t="s">
        <v>91</v>
      </c>
      <c r="B27" s="93"/>
      <c r="C27" s="81"/>
      <c r="D27" s="81"/>
      <c r="E27" s="321"/>
    </row>
    <row r="28" spans="1:5" ht="17.100000000000001" customHeight="1">
      <c r="A28" s="328"/>
      <c r="B28" s="94"/>
      <c r="C28" s="82"/>
      <c r="D28" s="82"/>
      <c r="E28" s="322"/>
    </row>
    <row r="29" spans="1:5" ht="17.100000000000001" customHeight="1">
      <c r="A29" s="328"/>
      <c r="B29" s="94"/>
      <c r="C29" s="82"/>
      <c r="D29" s="82"/>
      <c r="E29" s="322"/>
    </row>
    <row r="30" spans="1:5" ht="17.100000000000001" customHeight="1">
      <c r="A30" s="328"/>
      <c r="B30" s="94"/>
      <c r="C30" s="82"/>
      <c r="D30" s="82"/>
      <c r="E30" s="322"/>
    </row>
    <row r="31" spans="1:5" ht="17.100000000000001" customHeight="1">
      <c r="A31" s="329"/>
      <c r="B31" s="95"/>
      <c r="C31" s="83"/>
      <c r="D31" s="83"/>
      <c r="E31" s="323"/>
    </row>
    <row r="32" spans="1:5" ht="17.100000000000001" customHeight="1">
      <c r="A32" s="313" t="s">
        <v>29</v>
      </c>
      <c r="B32" s="313"/>
      <c r="C32" s="23">
        <f>SUM(C27:C31)</f>
        <v>0</v>
      </c>
      <c r="D32" s="23">
        <f>SUM(D27:D31)</f>
        <v>0</v>
      </c>
      <c r="E32" s="42">
        <f>MIN(C32,D32)</f>
        <v>0</v>
      </c>
    </row>
    <row r="33" spans="1:5" ht="17.100000000000001" customHeight="1">
      <c r="A33" s="312" t="s">
        <v>22</v>
      </c>
      <c r="B33" s="312"/>
      <c r="C33" s="91"/>
      <c r="D33" s="92"/>
      <c r="E33" s="92"/>
    </row>
    <row r="34" spans="1:5" ht="16.5" customHeight="1">
      <c r="A34" s="330" t="s">
        <v>109</v>
      </c>
      <c r="B34" s="90"/>
      <c r="C34" s="81"/>
      <c r="D34" s="81"/>
      <c r="E34" s="321"/>
    </row>
    <row r="35" spans="1:5" ht="16.5" customHeight="1">
      <c r="A35" s="331"/>
      <c r="B35" s="96"/>
      <c r="C35" s="82"/>
      <c r="D35" s="82"/>
      <c r="E35" s="322"/>
    </row>
    <row r="36" spans="1:5" ht="16.5" customHeight="1">
      <c r="A36" s="331"/>
      <c r="B36" s="96"/>
      <c r="C36" s="82"/>
      <c r="D36" s="82"/>
      <c r="E36" s="322"/>
    </row>
    <row r="37" spans="1:5" ht="16.5" customHeight="1">
      <c r="A37" s="331"/>
      <c r="B37" s="96"/>
      <c r="C37" s="82"/>
      <c r="D37" s="82"/>
      <c r="E37" s="322"/>
    </row>
    <row r="38" spans="1:5" ht="16.5" customHeight="1">
      <c r="A38" s="332"/>
      <c r="B38" s="97"/>
      <c r="C38" s="83"/>
      <c r="D38" s="83"/>
      <c r="E38" s="322"/>
    </row>
    <row r="39" spans="1:5" ht="16.5" customHeight="1">
      <c r="A39" s="330" t="s">
        <v>108</v>
      </c>
      <c r="B39" s="156"/>
      <c r="C39" s="81"/>
      <c r="D39" s="81"/>
      <c r="E39" s="322"/>
    </row>
    <row r="40" spans="1:5" ht="16.5" customHeight="1">
      <c r="A40" s="331"/>
      <c r="B40" s="96"/>
      <c r="C40" s="82"/>
      <c r="D40" s="82"/>
      <c r="E40" s="322"/>
    </row>
    <row r="41" spans="1:5" ht="16.5" customHeight="1">
      <c r="A41" s="331"/>
      <c r="B41" s="96"/>
      <c r="C41" s="82"/>
      <c r="D41" s="82"/>
      <c r="E41" s="322"/>
    </row>
    <row r="42" spans="1:5" ht="16.5" customHeight="1">
      <c r="A42" s="331"/>
      <c r="B42" s="96"/>
      <c r="C42" s="82"/>
      <c r="D42" s="82"/>
      <c r="E42" s="322"/>
    </row>
    <row r="43" spans="1:5" ht="16.5" customHeight="1">
      <c r="A43" s="332"/>
      <c r="B43" s="97"/>
      <c r="C43" s="83"/>
      <c r="D43" s="83"/>
      <c r="E43" s="323"/>
    </row>
    <row r="44" spans="1:5" ht="17.100000000000001" customHeight="1">
      <c r="A44" s="313" t="s">
        <v>29</v>
      </c>
      <c r="B44" s="313"/>
      <c r="C44" s="23">
        <f>SUM(C34:C43)</f>
        <v>0</v>
      </c>
      <c r="D44" s="23">
        <f>SUM(D34:D43)</f>
        <v>0</v>
      </c>
      <c r="E44" s="42">
        <f>MIN(C44,D44)</f>
        <v>0</v>
      </c>
    </row>
    <row r="45" spans="1:5" ht="17.100000000000001" customHeight="1">
      <c r="A45" s="313" t="s">
        <v>28</v>
      </c>
      <c r="B45" s="313"/>
      <c r="C45" s="24">
        <f>C25+C32+C44</f>
        <v>0</v>
      </c>
      <c r="D45" s="121"/>
      <c r="E45" s="24">
        <f>E25+E32+E44</f>
        <v>0</v>
      </c>
    </row>
    <row r="46" spans="1:5" s="25" customFormat="1" ht="17.100000000000001" customHeight="1">
      <c r="A46" s="333" t="s">
        <v>5</v>
      </c>
      <c r="B46" s="98"/>
      <c r="C46" s="99"/>
      <c r="D46" s="317"/>
      <c r="E46" s="314"/>
    </row>
    <row r="47" spans="1:5" s="25" customFormat="1" ht="17.100000000000001" customHeight="1">
      <c r="A47" s="334"/>
      <c r="B47" s="100"/>
      <c r="C47" s="101"/>
      <c r="D47" s="318"/>
      <c r="E47" s="315"/>
    </row>
    <row r="48" spans="1:5" s="25" customFormat="1" ht="17.100000000000001" customHeight="1">
      <c r="A48" s="334"/>
      <c r="B48" s="100"/>
      <c r="C48" s="101"/>
      <c r="D48" s="318"/>
      <c r="E48" s="315"/>
    </row>
    <row r="49" spans="1:5" s="25" customFormat="1" ht="17.100000000000001" customHeight="1">
      <c r="A49" s="334"/>
      <c r="B49" s="100"/>
      <c r="C49" s="101"/>
      <c r="D49" s="318"/>
      <c r="E49" s="315"/>
    </row>
    <row r="50" spans="1:5" s="25" customFormat="1" ht="17.100000000000001" customHeight="1">
      <c r="A50" s="334"/>
      <c r="B50" s="100"/>
      <c r="C50" s="101"/>
      <c r="D50" s="318"/>
      <c r="E50" s="315"/>
    </row>
    <row r="51" spans="1:5" s="25" customFormat="1" ht="17.100000000000001" customHeight="1">
      <c r="A51" s="335"/>
      <c r="B51" s="102"/>
      <c r="C51" s="103"/>
      <c r="D51" s="319"/>
      <c r="E51" s="316"/>
    </row>
    <row r="52" spans="1:5" s="25" customFormat="1" ht="17.100000000000001" customHeight="1">
      <c r="A52" s="309" t="s">
        <v>28</v>
      </c>
      <c r="B52" s="309"/>
      <c r="C52" s="26">
        <f>SUM(C46:C51)</f>
        <v>0</v>
      </c>
      <c r="D52" s="104"/>
      <c r="E52" s="105"/>
    </row>
    <row r="53" spans="1:5" s="25" customFormat="1" ht="17.100000000000001" customHeight="1">
      <c r="A53" s="309" t="s">
        <v>0</v>
      </c>
      <c r="B53" s="309"/>
      <c r="C53" s="27">
        <f>SUM(C25,C32,C44,C52)</f>
        <v>0</v>
      </c>
      <c r="D53" s="120"/>
      <c r="E53" s="27">
        <f>SUM(E25,E32,E44)</f>
        <v>0</v>
      </c>
    </row>
    <row r="54" spans="1:5" s="25" customFormat="1" ht="17.100000000000001" customHeight="1">
      <c r="B54" s="28" t="s">
        <v>23</v>
      </c>
      <c r="C54" s="29"/>
      <c r="D54" s="29"/>
      <c r="E54" s="29"/>
    </row>
    <row r="55" spans="1:5" s="25" customFormat="1" ht="17.100000000000001" customHeight="1">
      <c r="B55" s="28"/>
      <c r="C55" s="29"/>
      <c r="D55" s="29"/>
      <c r="E55" s="29"/>
    </row>
    <row r="56" spans="1:5" s="37" customFormat="1" ht="17.100000000000001" customHeight="1">
      <c r="B56" s="35" t="s">
        <v>24</v>
      </c>
      <c r="C56" s="36"/>
      <c r="D56" s="36"/>
      <c r="E56" s="36"/>
    </row>
    <row r="57" spans="1:5" s="37" customFormat="1" ht="17.100000000000001" customHeight="1">
      <c r="A57" s="336" t="s">
        <v>30</v>
      </c>
      <c r="B57" s="336"/>
      <c r="C57" s="38" t="s">
        <v>112</v>
      </c>
      <c r="D57" s="310" t="s">
        <v>99</v>
      </c>
      <c r="E57" s="311"/>
    </row>
    <row r="58" spans="1:5" s="37" customFormat="1" ht="17.100000000000001" customHeight="1">
      <c r="A58" s="337" t="s">
        <v>26</v>
      </c>
      <c r="B58" s="337"/>
      <c r="C58" s="52"/>
      <c r="D58" s="307"/>
      <c r="E58" s="308"/>
    </row>
    <row r="59" spans="1:5" s="37" customFormat="1" ht="17.100000000000001" customHeight="1">
      <c r="A59" s="336" t="s">
        <v>28</v>
      </c>
      <c r="B59" s="336"/>
      <c r="C59" s="39">
        <f>SUM(C58:C58)</f>
        <v>0</v>
      </c>
      <c r="D59" s="40"/>
      <c r="E59" s="157"/>
    </row>
  </sheetData>
  <mergeCells count="28">
    <mergeCell ref="A59:B59"/>
    <mergeCell ref="A52:B52"/>
    <mergeCell ref="A53:B53"/>
    <mergeCell ref="A57:B57"/>
    <mergeCell ref="D57:E57"/>
    <mergeCell ref="A58:B58"/>
    <mergeCell ref="D58:E58"/>
    <mergeCell ref="A46:A51"/>
    <mergeCell ref="D46:D51"/>
    <mergeCell ref="E46:E51"/>
    <mergeCell ref="A25:B25"/>
    <mergeCell ref="A26:B26"/>
    <mergeCell ref="A27:A31"/>
    <mergeCell ref="E27:E31"/>
    <mergeCell ref="A32:B32"/>
    <mergeCell ref="A33:B33"/>
    <mergeCell ref="A34:A38"/>
    <mergeCell ref="E34:E43"/>
    <mergeCell ref="A39:A43"/>
    <mergeCell ref="A44:B44"/>
    <mergeCell ref="A45:B45"/>
    <mergeCell ref="A3:E3"/>
    <mergeCell ref="A8:B8"/>
    <mergeCell ref="A9:B9"/>
    <mergeCell ref="A10:A14"/>
    <mergeCell ref="E10:E24"/>
    <mergeCell ref="A15:A19"/>
    <mergeCell ref="A20:A24"/>
  </mergeCells>
  <phoneticPr fontId="3"/>
  <printOptions horizontalCentered="1"/>
  <pageMargins left="0.70866141732283472" right="0.70866141732283472" top="0.74803149606299213" bottom="0.74803149606299213" header="0.31496062992125984" footer="0.31496062992125984"/>
  <pageSetup paperSize="9" scale="7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9"/>
  <sheetViews>
    <sheetView showGridLines="0" view="pageBreakPreview" topLeftCell="A20" zoomScaleNormal="100" zoomScaleSheetLayoutView="100" workbookViewId="0">
      <selection activeCell="E55" sqref="E55"/>
    </sheetView>
  </sheetViews>
  <sheetFormatPr defaultColWidth="10" defaultRowHeight="13.2"/>
  <cols>
    <col min="1" max="1" width="13.88671875" style="20" customWidth="1"/>
    <col min="2" max="2" width="22.21875" style="20" customWidth="1"/>
    <col min="3" max="5" width="16.109375" style="20" customWidth="1"/>
    <col min="6" max="16384" width="10" style="20"/>
  </cols>
  <sheetData>
    <row r="1" spans="1:5">
      <c r="A1" s="20" t="s">
        <v>42</v>
      </c>
    </row>
    <row r="2" spans="1:5" ht="7.5" customHeight="1"/>
    <row r="3" spans="1:5" ht="22.5" customHeight="1">
      <c r="A3" s="302" t="s">
        <v>76</v>
      </c>
      <c r="B3" s="302"/>
      <c r="C3" s="302"/>
      <c r="D3" s="302"/>
      <c r="E3" s="302"/>
    </row>
    <row r="4" spans="1:5" ht="20.25" customHeight="1">
      <c r="B4" s="31"/>
      <c r="C4" s="32"/>
      <c r="D4" s="32"/>
      <c r="E4" s="32"/>
    </row>
    <row r="5" spans="1:5">
      <c r="A5" s="51" t="s">
        <v>39</v>
      </c>
      <c r="B5" s="51"/>
      <c r="E5" s="33"/>
    </row>
    <row r="6" spans="1:5">
      <c r="E6" s="33"/>
    </row>
    <row r="7" spans="1:5">
      <c r="B7" s="20" t="s">
        <v>6</v>
      </c>
    </row>
    <row r="8" spans="1:5" ht="17.100000000000001" customHeight="1">
      <c r="A8" s="304" t="s">
        <v>30</v>
      </c>
      <c r="B8" s="304"/>
      <c r="C8" s="21" t="s">
        <v>92</v>
      </c>
      <c r="D8" s="22" t="s">
        <v>41</v>
      </c>
      <c r="E8" s="22" t="s">
        <v>93</v>
      </c>
    </row>
    <row r="9" spans="1:5" ht="17.100000000000001" customHeight="1">
      <c r="A9" s="303" t="s">
        <v>19</v>
      </c>
      <c r="B9" s="303"/>
      <c r="C9" s="91"/>
      <c r="D9" s="158"/>
      <c r="E9" s="91"/>
    </row>
    <row r="10" spans="1:5" ht="17.100000000000001" customHeight="1">
      <c r="A10" s="305" t="s">
        <v>107</v>
      </c>
      <c r="B10" s="85"/>
      <c r="C10" s="81"/>
      <c r="D10" s="160"/>
      <c r="E10" s="321"/>
    </row>
    <row r="11" spans="1:5" ht="17.100000000000001" customHeight="1">
      <c r="A11" s="306"/>
      <c r="B11" s="84"/>
      <c r="C11" s="82"/>
      <c r="D11" s="161"/>
      <c r="E11" s="322"/>
    </row>
    <row r="12" spans="1:5" ht="17.100000000000001" customHeight="1">
      <c r="A12" s="306"/>
      <c r="B12" s="84"/>
      <c r="C12" s="82"/>
      <c r="D12" s="161"/>
      <c r="E12" s="322"/>
    </row>
    <row r="13" spans="1:5" ht="17.100000000000001" customHeight="1">
      <c r="A13" s="306"/>
      <c r="B13" s="84"/>
      <c r="C13" s="82"/>
      <c r="D13" s="161"/>
      <c r="E13" s="322"/>
    </row>
    <row r="14" spans="1:5" ht="17.100000000000001" customHeight="1">
      <c r="A14" s="306"/>
      <c r="B14" s="86"/>
      <c r="C14" s="87"/>
      <c r="D14" s="162"/>
      <c r="E14" s="322"/>
    </row>
    <row r="15" spans="1:5" ht="17.100000000000001" customHeight="1">
      <c r="A15" s="305" t="s">
        <v>108</v>
      </c>
      <c r="B15" s="153"/>
      <c r="C15" s="81"/>
      <c r="D15" s="160"/>
      <c r="E15" s="322"/>
    </row>
    <row r="16" spans="1:5" ht="17.100000000000001" customHeight="1">
      <c r="A16" s="306"/>
      <c r="B16" s="154"/>
      <c r="C16" s="82"/>
      <c r="D16" s="161"/>
      <c r="E16" s="322"/>
    </row>
    <row r="17" spans="1:5" ht="17.100000000000001" customHeight="1">
      <c r="A17" s="306"/>
      <c r="B17" s="154"/>
      <c r="C17" s="82"/>
      <c r="D17" s="161"/>
      <c r="E17" s="322"/>
    </row>
    <row r="18" spans="1:5" ht="17.100000000000001" customHeight="1">
      <c r="A18" s="306"/>
      <c r="B18" s="154"/>
      <c r="C18" s="82"/>
      <c r="D18" s="161"/>
      <c r="E18" s="322"/>
    </row>
    <row r="19" spans="1:5" ht="17.100000000000001" customHeight="1">
      <c r="A19" s="320"/>
      <c r="B19" s="155"/>
      <c r="C19" s="83"/>
      <c r="D19" s="162"/>
      <c r="E19" s="322"/>
    </row>
    <row r="20" spans="1:5" ht="16.5" customHeight="1">
      <c r="A20" s="324" t="s">
        <v>20</v>
      </c>
      <c r="B20" s="90"/>
      <c r="C20" s="81"/>
      <c r="D20" s="160"/>
      <c r="E20" s="322"/>
    </row>
    <row r="21" spans="1:5" ht="16.5" customHeight="1">
      <c r="A21" s="325"/>
      <c r="B21" s="88"/>
      <c r="C21" s="82"/>
      <c r="D21" s="161"/>
      <c r="E21" s="322"/>
    </row>
    <row r="22" spans="1:5" ht="16.5" customHeight="1">
      <c r="A22" s="325"/>
      <c r="B22" s="88"/>
      <c r="C22" s="82"/>
      <c r="D22" s="161"/>
      <c r="E22" s="322"/>
    </row>
    <row r="23" spans="1:5" ht="16.5" customHeight="1">
      <c r="A23" s="325"/>
      <c r="B23" s="88"/>
      <c r="C23" s="82"/>
      <c r="D23" s="161"/>
      <c r="E23" s="322"/>
    </row>
    <row r="24" spans="1:5" ht="16.5" customHeight="1">
      <c r="A24" s="326"/>
      <c r="B24" s="89"/>
      <c r="C24" s="83"/>
      <c r="D24" s="162"/>
      <c r="E24" s="323"/>
    </row>
    <row r="25" spans="1:5" ht="17.100000000000001" customHeight="1">
      <c r="A25" s="313" t="s">
        <v>29</v>
      </c>
      <c r="B25" s="313"/>
      <c r="C25" s="23">
        <f>SUM(C10:C24)</f>
        <v>0</v>
      </c>
      <c r="D25" s="159">
        <f>SUM(D10:D24)</f>
        <v>0</v>
      </c>
      <c r="E25" s="42">
        <f>MIN(C25,D25)</f>
        <v>0</v>
      </c>
    </row>
    <row r="26" spans="1:5" ht="17.100000000000001" customHeight="1">
      <c r="A26" s="312" t="s">
        <v>21</v>
      </c>
      <c r="B26" s="312"/>
      <c r="C26" s="91"/>
      <c r="D26" s="92"/>
      <c r="E26" s="92"/>
    </row>
    <row r="27" spans="1:5" ht="17.100000000000001" customHeight="1">
      <c r="A27" s="327" t="s">
        <v>91</v>
      </c>
      <c r="B27" s="93"/>
      <c r="C27" s="81"/>
      <c r="D27" s="81"/>
      <c r="E27" s="321"/>
    </row>
    <row r="28" spans="1:5" ht="17.100000000000001" customHeight="1">
      <c r="A28" s="328"/>
      <c r="B28" s="94"/>
      <c r="C28" s="82"/>
      <c r="D28" s="82"/>
      <c r="E28" s="322"/>
    </row>
    <row r="29" spans="1:5" ht="17.100000000000001" customHeight="1">
      <c r="A29" s="328"/>
      <c r="B29" s="94"/>
      <c r="C29" s="82"/>
      <c r="D29" s="82"/>
      <c r="E29" s="322"/>
    </row>
    <row r="30" spans="1:5" ht="17.100000000000001" customHeight="1">
      <c r="A30" s="328"/>
      <c r="B30" s="94"/>
      <c r="C30" s="82"/>
      <c r="D30" s="82"/>
      <c r="E30" s="322"/>
    </row>
    <row r="31" spans="1:5" ht="17.100000000000001" customHeight="1">
      <c r="A31" s="329"/>
      <c r="B31" s="95"/>
      <c r="C31" s="83"/>
      <c r="D31" s="83"/>
      <c r="E31" s="323"/>
    </row>
    <row r="32" spans="1:5" ht="17.100000000000001" customHeight="1">
      <c r="A32" s="313" t="s">
        <v>29</v>
      </c>
      <c r="B32" s="313"/>
      <c r="C32" s="23">
        <f>SUM(C27:C31)</f>
        <v>0</v>
      </c>
      <c r="D32" s="23">
        <f>SUM(D27:D31)</f>
        <v>0</v>
      </c>
      <c r="E32" s="42">
        <f>MIN(C32,D32)</f>
        <v>0</v>
      </c>
    </row>
    <row r="33" spans="1:5" ht="17.100000000000001" customHeight="1">
      <c r="A33" s="312" t="s">
        <v>22</v>
      </c>
      <c r="B33" s="312"/>
      <c r="C33" s="91"/>
      <c r="D33" s="92"/>
      <c r="E33" s="92"/>
    </row>
    <row r="34" spans="1:5" ht="16.5" customHeight="1">
      <c r="A34" s="330" t="s">
        <v>109</v>
      </c>
      <c r="B34" s="90"/>
      <c r="C34" s="81"/>
      <c r="D34" s="81"/>
      <c r="E34" s="321"/>
    </row>
    <row r="35" spans="1:5" ht="16.5" customHeight="1">
      <c r="A35" s="331"/>
      <c r="B35" s="96"/>
      <c r="C35" s="82"/>
      <c r="D35" s="82"/>
      <c r="E35" s="322"/>
    </row>
    <row r="36" spans="1:5" ht="16.5" customHeight="1">
      <c r="A36" s="331"/>
      <c r="B36" s="96"/>
      <c r="C36" s="82"/>
      <c r="D36" s="82"/>
      <c r="E36" s="322"/>
    </row>
    <row r="37" spans="1:5" ht="16.5" customHeight="1">
      <c r="A37" s="331"/>
      <c r="B37" s="96"/>
      <c r="C37" s="82"/>
      <c r="D37" s="82"/>
      <c r="E37" s="322"/>
    </row>
    <row r="38" spans="1:5" ht="16.5" customHeight="1">
      <c r="A38" s="332"/>
      <c r="B38" s="97"/>
      <c r="C38" s="83"/>
      <c r="D38" s="83"/>
      <c r="E38" s="322"/>
    </row>
    <row r="39" spans="1:5" ht="16.5" customHeight="1">
      <c r="A39" s="330" t="s">
        <v>108</v>
      </c>
      <c r="B39" s="156"/>
      <c r="C39" s="81"/>
      <c r="D39" s="81"/>
      <c r="E39" s="322"/>
    </row>
    <row r="40" spans="1:5" ht="16.5" customHeight="1">
      <c r="A40" s="331"/>
      <c r="B40" s="96"/>
      <c r="C40" s="82"/>
      <c r="D40" s="82"/>
      <c r="E40" s="322"/>
    </row>
    <row r="41" spans="1:5" ht="16.5" customHeight="1">
      <c r="A41" s="331"/>
      <c r="B41" s="96"/>
      <c r="C41" s="82"/>
      <c r="D41" s="82"/>
      <c r="E41" s="322"/>
    </row>
    <row r="42" spans="1:5" ht="16.5" customHeight="1">
      <c r="A42" s="331"/>
      <c r="B42" s="96"/>
      <c r="C42" s="82"/>
      <c r="D42" s="82"/>
      <c r="E42" s="322"/>
    </row>
    <row r="43" spans="1:5" ht="16.5" customHeight="1">
      <c r="A43" s="332"/>
      <c r="B43" s="97"/>
      <c r="C43" s="83"/>
      <c r="D43" s="83"/>
      <c r="E43" s="323"/>
    </row>
    <row r="44" spans="1:5" ht="17.100000000000001" customHeight="1">
      <c r="A44" s="313" t="s">
        <v>29</v>
      </c>
      <c r="B44" s="313"/>
      <c r="C44" s="23">
        <f>SUM(C34:C43)</f>
        <v>0</v>
      </c>
      <c r="D44" s="23">
        <f>SUM(D34:D43)</f>
        <v>0</v>
      </c>
      <c r="E44" s="42">
        <f>MIN(C44,D44)</f>
        <v>0</v>
      </c>
    </row>
    <row r="45" spans="1:5" ht="17.100000000000001" customHeight="1">
      <c r="A45" s="313" t="s">
        <v>28</v>
      </c>
      <c r="B45" s="313"/>
      <c r="C45" s="24">
        <f>C25+C32+C44</f>
        <v>0</v>
      </c>
      <c r="D45" s="121"/>
      <c r="E45" s="24">
        <f>E25+E32+E44</f>
        <v>0</v>
      </c>
    </row>
    <row r="46" spans="1:5" s="25" customFormat="1" ht="17.100000000000001" customHeight="1">
      <c r="A46" s="333" t="s">
        <v>5</v>
      </c>
      <c r="B46" s="98"/>
      <c r="C46" s="99"/>
      <c r="D46" s="317"/>
      <c r="E46" s="314"/>
    </row>
    <row r="47" spans="1:5" s="25" customFormat="1" ht="17.100000000000001" customHeight="1">
      <c r="A47" s="334"/>
      <c r="B47" s="100"/>
      <c r="C47" s="101"/>
      <c r="D47" s="318"/>
      <c r="E47" s="315"/>
    </row>
    <row r="48" spans="1:5" s="25" customFormat="1" ht="17.100000000000001" customHeight="1">
      <c r="A48" s="334"/>
      <c r="B48" s="100"/>
      <c r="C48" s="101"/>
      <c r="D48" s="318"/>
      <c r="E48" s="315"/>
    </row>
    <row r="49" spans="1:5" s="25" customFormat="1" ht="17.100000000000001" customHeight="1">
      <c r="A49" s="334"/>
      <c r="B49" s="100"/>
      <c r="C49" s="101"/>
      <c r="D49" s="318"/>
      <c r="E49" s="315"/>
    </row>
    <row r="50" spans="1:5" s="25" customFormat="1" ht="17.100000000000001" customHeight="1">
      <c r="A50" s="334"/>
      <c r="B50" s="100"/>
      <c r="C50" s="101"/>
      <c r="D50" s="318"/>
      <c r="E50" s="315"/>
    </row>
    <row r="51" spans="1:5" s="25" customFormat="1" ht="17.100000000000001" customHeight="1">
      <c r="A51" s="335"/>
      <c r="B51" s="102"/>
      <c r="C51" s="103"/>
      <c r="D51" s="319"/>
      <c r="E51" s="316"/>
    </row>
    <row r="52" spans="1:5" s="25" customFormat="1" ht="17.100000000000001" customHeight="1">
      <c r="A52" s="309" t="s">
        <v>28</v>
      </c>
      <c r="B52" s="309"/>
      <c r="C52" s="26">
        <f>SUM(C46:C51)</f>
        <v>0</v>
      </c>
      <c r="D52" s="104"/>
      <c r="E52" s="105"/>
    </row>
    <row r="53" spans="1:5" s="25" customFormat="1" ht="17.100000000000001" customHeight="1">
      <c r="A53" s="309" t="s">
        <v>0</v>
      </c>
      <c r="B53" s="309"/>
      <c r="C53" s="27">
        <f>SUM(C25,C32,C44,C52)</f>
        <v>0</v>
      </c>
      <c r="D53" s="120"/>
      <c r="E53" s="27">
        <f>SUM(E25,E32,E44)</f>
        <v>0</v>
      </c>
    </row>
    <row r="54" spans="1:5" s="25" customFormat="1" ht="17.100000000000001" customHeight="1">
      <c r="B54" s="28" t="s">
        <v>23</v>
      </c>
      <c r="C54" s="29"/>
      <c r="D54" s="29"/>
      <c r="E54" s="29"/>
    </row>
    <row r="55" spans="1:5" s="25" customFormat="1" ht="17.100000000000001" customHeight="1">
      <c r="B55" s="28"/>
      <c r="C55" s="29"/>
      <c r="D55" s="29"/>
      <c r="E55" s="29"/>
    </row>
    <row r="56" spans="1:5" s="37" customFormat="1" ht="17.100000000000001" customHeight="1">
      <c r="B56" s="35" t="s">
        <v>24</v>
      </c>
      <c r="C56" s="36"/>
      <c r="D56" s="36"/>
      <c r="E56" s="36"/>
    </row>
    <row r="57" spans="1:5" s="37" customFormat="1" ht="17.100000000000001" customHeight="1">
      <c r="A57" s="336" t="s">
        <v>30</v>
      </c>
      <c r="B57" s="336"/>
      <c r="C57" s="38" t="s">
        <v>25</v>
      </c>
      <c r="D57" s="310" t="s">
        <v>99</v>
      </c>
      <c r="E57" s="311"/>
    </row>
    <row r="58" spans="1:5" s="37" customFormat="1" ht="17.100000000000001" customHeight="1">
      <c r="A58" s="337" t="s">
        <v>26</v>
      </c>
      <c r="B58" s="337"/>
      <c r="C58" s="52"/>
      <c r="D58" s="307"/>
      <c r="E58" s="308"/>
    </row>
    <row r="59" spans="1:5" s="37" customFormat="1" ht="17.100000000000001" customHeight="1">
      <c r="A59" s="336" t="s">
        <v>28</v>
      </c>
      <c r="B59" s="336"/>
      <c r="C59" s="39">
        <f>SUM(C58:C58)</f>
        <v>0</v>
      </c>
      <c r="D59" s="40"/>
      <c r="E59" s="157"/>
    </row>
  </sheetData>
  <mergeCells count="28">
    <mergeCell ref="E27:E31"/>
    <mergeCell ref="E34:E43"/>
    <mergeCell ref="A59:B59"/>
    <mergeCell ref="A58:B58"/>
    <mergeCell ref="A57:B57"/>
    <mergeCell ref="A20:A24"/>
    <mergeCell ref="A27:A31"/>
    <mergeCell ref="A34:A38"/>
    <mergeCell ref="A46:A51"/>
    <mergeCell ref="A33:B33"/>
    <mergeCell ref="A32:B32"/>
    <mergeCell ref="A39:A43"/>
    <mergeCell ref="A3:E3"/>
    <mergeCell ref="A9:B9"/>
    <mergeCell ref="A8:B8"/>
    <mergeCell ref="A10:A14"/>
    <mergeCell ref="D58:E58"/>
    <mergeCell ref="A53:B53"/>
    <mergeCell ref="D57:E57"/>
    <mergeCell ref="A26:B26"/>
    <mergeCell ref="A25:B25"/>
    <mergeCell ref="A52:B52"/>
    <mergeCell ref="A45:B45"/>
    <mergeCell ref="A44:B44"/>
    <mergeCell ref="E46:E51"/>
    <mergeCell ref="D46:D51"/>
    <mergeCell ref="A15:A19"/>
    <mergeCell ref="E10:E24"/>
  </mergeCells>
  <phoneticPr fontId="3"/>
  <printOptions horizontalCentered="1"/>
  <pageMargins left="0.70866141732283472" right="0.70866141732283472" top="0.74803149606299213" bottom="0.74803149606299213" header="0.31496062992125984" footer="0.31496062992125984"/>
  <pageSetup paperSize="9" scale="7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DB3EA-1AFF-4F9E-996A-F26C1FB81745}">
  <dimension ref="A1:E59"/>
  <sheetViews>
    <sheetView showGridLines="0" view="pageBreakPreview" zoomScaleNormal="100" zoomScaleSheetLayoutView="100" workbookViewId="0">
      <selection activeCell="R20" sqref="R20"/>
    </sheetView>
  </sheetViews>
  <sheetFormatPr defaultColWidth="10" defaultRowHeight="13.2"/>
  <cols>
    <col min="1" max="1" width="13.88671875" style="20" customWidth="1"/>
    <col min="2" max="2" width="22.21875" style="20" customWidth="1"/>
    <col min="3" max="5" width="16.109375" style="20" customWidth="1"/>
    <col min="6" max="16384" width="10" style="20"/>
  </cols>
  <sheetData>
    <row r="1" spans="1:5">
      <c r="A1" s="20" t="s">
        <v>42</v>
      </c>
    </row>
    <row r="2" spans="1:5" ht="7.5" customHeight="1"/>
    <row r="3" spans="1:5" ht="22.5" customHeight="1">
      <c r="A3" s="302" t="s">
        <v>103</v>
      </c>
      <c r="B3" s="302"/>
      <c r="C3" s="302"/>
      <c r="D3" s="302"/>
      <c r="E3" s="302"/>
    </row>
    <row r="4" spans="1:5" ht="20.25" customHeight="1">
      <c r="B4" s="46"/>
      <c r="C4" s="44"/>
      <c r="D4" s="44"/>
      <c r="E4" s="44"/>
    </row>
    <row r="5" spans="1:5">
      <c r="A5" s="51" t="s">
        <v>39</v>
      </c>
      <c r="B5" s="148" t="s">
        <v>85</v>
      </c>
      <c r="E5" s="33"/>
    </row>
    <row r="6" spans="1:5">
      <c r="E6" s="33"/>
    </row>
    <row r="7" spans="1:5">
      <c r="B7" s="20" t="s">
        <v>6</v>
      </c>
    </row>
    <row r="8" spans="1:5" ht="17.100000000000001" customHeight="1">
      <c r="A8" s="304" t="s">
        <v>30</v>
      </c>
      <c r="B8" s="304"/>
      <c r="C8" s="21" t="s">
        <v>92</v>
      </c>
      <c r="D8" s="22" t="s">
        <v>41</v>
      </c>
      <c r="E8" s="22" t="s">
        <v>93</v>
      </c>
    </row>
    <row r="9" spans="1:5" ht="17.100000000000001" customHeight="1">
      <c r="A9" s="303" t="s">
        <v>19</v>
      </c>
      <c r="B9" s="303"/>
      <c r="C9" s="91"/>
      <c r="D9" s="158"/>
      <c r="E9" s="91"/>
    </row>
    <row r="10" spans="1:5" ht="17.100000000000001" customHeight="1">
      <c r="A10" s="305" t="s">
        <v>107</v>
      </c>
      <c r="B10" s="127" t="s">
        <v>86</v>
      </c>
      <c r="C10" s="128">
        <v>5000</v>
      </c>
      <c r="D10" s="163">
        <f>2000*12</f>
        <v>24000</v>
      </c>
      <c r="E10" s="321"/>
    </row>
    <row r="11" spans="1:5" ht="17.100000000000001" customHeight="1">
      <c r="A11" s="306"/>
      <c r="B11" s="129" t="s">
        <v>105</v>
      </c>
      <c r="C11" s="130">
        <v>20000</v>
      </c>
      <c r="D11" s="164">
        <f>2000*7</f>
        <v>14000</v>
      </c>
      <c r="E11" s="322"/>
    </row>
    <row r="12" spans="1:5" ht="17.100000000000001" customHeight="1">
      <c r="A12" s="306"/>
      <c r="B12" s="129"/>
      <c r="C12" s="130"/>
      <c r="D12" s="164"/>
      <c r="E12" s="322"/>
    </row>
    <row r="13" spans="1:5" ht="17.100000000000001" customHeight="1">
      <c r="A13" s="306"/>
      <c r="B13" s="129"/>
      <c r="C13" s="130"/>
      <c r="D13" s="164"/>
      <c r="E13" s="322"/>
    </row>
    <row r="14" spans="1:5" ht="17.100000000000001" customHeight="1">
      <c r="A14" s="306"/>
      <c r="B14" s="165"/>
      <c r="C14" s="166"/>
      <c r="D14" s="167"/>
      <c r="E14" s="322"/>
    </row>
    <row r="15" spans="1:5" ht="17.100000000000001" customHeight="1">
      <c r="A15" s="305" t="s">
        <v>108</v>
      </c>
      <c r="B15" s="168" t="s">
        <v>87</v>
      </c>
      <c r="C15" s="128">
        <v>40000</v>
      </c>
      <c r="D15" s="163">
        <f>12000*9</f>
        <v>108000</v>
      </c>
      <c r="E15" s="322"/>
    </row>
    <row r="16" spans="1:5" ht="17.100000000000001" customHeight="1">
      <c r="A16" s="306"/>
      <c r="B16" s="169" t="s">
        <v>105</v>
      </c>
      <c r="C16" s="130">
        <v>200000</v>
      </c>
      <c r="D16" s="164">
        <f>12000*7</f>
        <v>84000</v>
      </c>
      <c r="E16" s="322"/>
    </row>
    <row r="17" spans="1:5" ht="17.100000000000001" customHeight="1">
      <c r="A17" s="306"/>
      <c r="B17" s="169"/>
      <c r="C17" s="130"/>
      <c r="D17" s="164"/>
      <c r="E17" s="322"/>
    </row>
    <row r="18" spans="1:5" ht="17.100000000000001" customHeight="1">
      <c r="A18" s="306"/>
      <c r="B18" s="169"/>
      <c r="C18" s="130"/>
      <c r="D18" s="164"/>
      <c r="E18" s="322"/>
    </row>
    <row r="19" spans="1:5" ht="17.100000000000001" customHeight="1">
      <c r="A19" s="320"/>
      <c r="B19" s="170"/>
      <c r="C19" s="171"/>
      <c r="D19" s="167"/>
      <c r="E19" s="322"/>
    </row>
    <row r="20" spans="1:5" ht="16.5" customHeight="1">
      <c r="A20" s="324" t="s">
        <v>20</v>
      </c>
      <c r="B20" s="131" t="s">
        <v>86</v>
      </c>
      <c r="C20" s="128">
        <v>5000</v>
      </c>
      <c r="D20" s="163">
        <f>10000*12</f>
        <v>120000</v>
      </c>
      <c r="E20" s="322"/>
    </row>
    <row r="21" spans="1:5" ht="16.5" customHeight="1">
      <c r="A21" s="325"/>
      <c r="B21" s="132" t="s">
        <v>87</v>
      </c>
      <c r="C21" s="130">
        <v>100000</v>
      </c>
      <c r="D21" s="164">
        <f>10000*9</f>
        <v>90000</v>
      </c>
      <c r="E21" s="322"/>
    </row>
    <row r="22" spans="1:5" ht="16.5" customHeight="1">
      <c r="A22" s="325"/>
      <c r="B22" s="132" t="s">
        <v>105</v>
      </c>
      <c r="C22" s="130">
        <v>70000</v>
      </c>
      <c r="D22" s="164">
        <f>10000*7</f>
        <v>70000</v>
      </c>
      <c r="E22" s="322"/>
    </row>
    <row r="23" spans="1:5" ht="16.5" customHeight="1">
      <c r="A23" s="325"/>
      <c r="B23" s="132"/>
      <c r="C23" s="130"/>
      <c r="D23" s="164"/>
      <c r="E23" s="322"/>
    </row>
    <row r="24" spans="1:5" ht="16.5" customHeight="1">
      <c r="A24" s="326"/>
      <c r="B24" s="172"/>
      <c r="C24" s="171"/>
      <c r="D24" s="167"/>
      <c r="E24" s="323"/>
    </row>
    <row r="25" spans="1:5" ht="17.100000000000001" customHeight="1">
      <c r="A25" s="313" t="s">
        <v>29</v>
      </c>
      <c r="B25" s="313"/>
      <c r="C25" s="149">
        <f>SUM(C10:C24)</f>
        <v>440000</v>
      </c>
      <c r="D25" s="152">
        <f>SUM(D10:D24)</f>
        <v>510000</v>
      </c>
      <c r="E25" s="150">
        <f>MIN(C25,D25)</f>
        <v>440000</v>
      </c>
    </row>
    <row r="26" spans="1:5" ht="17.100000000000001" customHeight="1">
      <c r="A26" s="312" t="s">
        <v>21</v>
      </c>
      <c r="B26" s="312"/>
      <c r="C26" s="91"/>
      <c r="D26" s="92"/>
      <c r="E26" s="92"/>
    </row>
    <row r="27" spans="1:5" ht="17.100000000000001" customHeight="1">
      <c r="A27" s="327" t="s">
        <v>91</v>
      </c>
      <c r="B27" s="131" t="s">
        <v>86</v>
      </c>
      <c r="C27" s="128">
        <v>10000</v>
      </c>
      <c r="D27" s="128">
        <v>54000</v>
      </c>
      <c r="E27" s="321"/>
    </row>
    <row r="28" spans="1:5" ht="17.100000000000001" customHeight="1">
      <c r="A28" s="328"/>
      <c r="B28" s="132" t="s">
        <v>87</v>
      </c>
      <c r="C28" s="130">
        <v>20000</v>
      </c>
      <c r="D28" s="130">
        <v>54000</v>
      </c>
      <c r="E28" s="322"/>
    </row>
    <row r="29" spans="1:5" ht="17.100000000000001" customHeight="1">
      <c r="A29" s="328"/>
      <c r="B29" s="132" t="s">
        <v>105</v>
      </c>
      <c r="C29" s="130">
        <v>60000</v>
      </c>
      <c r="D29" s="130">
        <v>54000</v>
      </c>
      <c r="E29" s="322"/>
    </row>
    <row r="30" spans="1:5" ht="17.100000000000001" customHeight="1">
      <c r="A30" s="328"/>
      <c r="B30" s="133"/>
      <c r="C30" s="130"/>
      <c r="D30" s="130"/>
      <c r="E30" s="322"/>
    </row>
    <row r="31" spans="1:5" ht="17.100000000000001" customHeight="1">
      <c r="A31" s="329"/>
      <c r="B31" s="173"/>
      <c r="C31" s="171"/>
      <c r="D31" s="171"/>
      <c r="E31" s="323"/>
    </row>
    <row r="32" spans="1:5" ht="17.100000000000001" customHeight="1">
      <c r="A32" s="313" t="s">
        <v>29</v>
      </c>
      <c r="B32" s="313"/>
      <c r="C32" s="149">
        <f>SUM(C27:C31)</f>
        <v>90000</v>
      </c>
      <c r="D32" s="149">
        <f>SUM(D27:D31)</f>
        <v>162000</v>
      </c>
      <c r="E32" s="150">
        <f>MIN(C32,D32)</f>
        <v>90000</v>
      </c>
    </row>
    <row r="33" spans="1:5" ht="17.100000000000001" customHeight="1">
      <c r="A33" s="312" t="s">
        <v>22</v>
      </c>
      <c r="B33" s="312"/>
      <c r="C33" s="91"/>
      <c r="D33" s="92"/>
      <c r="E33" s="92"/>
    </row>
    <row r="34" spans="1:5" ht="16.5" customHeight="1">
      <c r="A34" s="330" t="s">
        <v>109</v>
      </c>
      <c r="B34" s="131" t="s">
        <v>86</v>
      </c>
      <c r="C34" s="128">
        <v>3000</v>
      </c>
      <c r="D34" s="128">
        <f>4000*12</f>
        <v>48000</v>
      </c>
      <c r="E34" s="321"/>
    </row>
    <row r="35" spans="1:5" ht="16.5" customHeight="1">
      <c r="A35" s="331"/>
      <c r="B35" s="134" t="s">
        <v>105</v>
      </c>
      <c r="C35" s="130">
        <v>30000</v>
      </c>
      <c r="D35" s="130">
        <f>4000*7</f>
        <v>28000</v>
      </c>
      <c r="E35" s="322"/>
    </row>
    <row r="36" spans="1:5" ht="16.5" customHeight="1">
      <c r="A36" s="331"/>
      <c r="B36" s="134"/>
      <c r="C36" s="130"/>
      <c r="D36" s="130"/>
      <c r="E36" s="322"/>
    </row>
    <row r="37" spans="1:5" ht="16.5" customHeight="1">
      <c r="A37" s="331"/>
      <c r="B37" s="134"/>
      <c r="C37" s="130"/>
      <c r="D37" s="130"/>
      <c r="E37" s="322"/>
    </row>
    <row r="38" spans="1:5" ht="16.5" customHeight="1">
      <c r="A38" s="332"/>
      <c r="B38" s="174"/>
      <c r="C38" s="171"/>
      <c r="D38" s="171"/>
      <c r="E38" s="322"/>
    </row>
    <row r="39" spans="1:5" ht="16.5" customHeight="1">
      <c r="A39" s="330" t="s">
        <v>108</v>
      </c>
      <c r="B39" s="175" t="s">
        <v>87</v>
      </c>
      <c r="C39" s="128">
        <v>120000</v>
      </c>
      <c r="D39" s="128">
        <f>24000*9</f>
        <v>216000</v>
      </c>
      <c r="E39" s="322"/>
    </row>
    <row r="40" spans="1:5" ht="16.5" customHeight="1">
      <c r="A40" s="331"/>
      <c r="B40" s="134"/>
      <c r="C40" s="130"/>
      <c r="D40" s="130"/>
      <c r="E40" s="322"/>
    </row>
    <row r="41" spans="1:5" ht="16.5" customHeight="1">
      <c r="A41" s="331"/>
      <c r="B41" s="134"/>
      <c r="C41" s="130"/>
      <c r="D41" s="130"/>
      <c r="E41" s="322"/>
    </row>
    <row r="42" spans="1:5" ht="16.5" customHeight="1">
      <c r="A42" s="331"/>
      <c r="B42" s="134"/>
      <c r="C42" s="130"/>
      <c r="D42" s="130"/>
      <c r="E42" s="322"/>
    </row>
    <row r="43" spans="1:5" ht="16.5" customHeight="1">
      <c r="A43" s="332"/>
      <c r="B43" s="174"/>
      <c r="C43" s="171"/>
      <c r="D43" s="171"/>
      <c r="E43" s="323"/>
    </row>
    <row r="44" spans="1:5" ht="17.100000000000001" customHeight="1">
      <c r="A44" s="313" t="s">
        <v>29</v>
      </c>
      <c r="B44" s="313"/>
      <c r="C44" s="149">
        <f>SUM(C34:C43)</f>
        <v>153000</v>
      </c>
      <c r="D44" s="149">
        <f>SUM(D34:D43)</f>
        <v>292000</v>
      </c>
      <c r="E44" s="150">
        <f>MIN(C44,D44)</f>
        <v>153000</v>
      </c>
    </row>
    <row r="45" spans="1:5" ht="17.100000000000001" customHeight="1">
      <c r="A45" s="313" t="s">
        <v>28</v>
      </c>
      <c r="B45" s="313"/>
      <c r="C45" s="151">
        <f>C25+C32+C44</f>
        <v>683000</v>
      </c>
      <c r="D45" s="176"/>
      <c r="E45" s="151">
        <f>E25+E32+E44</f>
        <v>683000</v>
      </c>
    </row>
    <row r="46" spans="1:5" s="25" customFormat="1" ht="17.100000000000001" customHeight="1">
      <c r="A46" s="333" t="s">
        <v>5</v>
      </c>
      <c r="B46" s="135" t="s">
        <v>105</v>
      </c>
      <c r="C46" s="136">
        <v>5000</v>
      </c>
      <c r="D46" s="317"/>
      <c r="E46" s="314"/>
    </row>
    <row r="47" spans="1:5" s="25" customFormat="1" ht="17.100000000000001" customHeight="1">
      <c r="A47" s="334"/>
      <c r="B47" s="177"/>
      <c r="C47" s="178"/>
      <c r="D47" s="318"/>
      <c r="E47" s="315"/>
    </row>
    <row r="48" spans="1:5" s="25" customFormat="1" ht="17.100000000000001" customHeight="1">
      <c r="A48" s="334"/>
      <c r="B48" s="177"/>
      <c r="C48" s="178"/>
      <c r="D48" s="318"/>
      <c r="E48" s="315"/>
    </row>
    <row r="49" spans="1:5" s="25" customFormat="1" ht="17.100000000000001" customHeight="1">
      <c r="A49" s="334"/>
      <c r="B49" s="177"/>
      <c r="C49" s="178"/>
      <c r="D49" s="318"/>
      <c r="E49" s="315"/>
    </row>
    <row r="50" spans="1:5" s="25" customFormat="1" ht="17.100000000000001" customHeight="1">
      <c r="A50" s="334"/>
      <c r="B50" s="177"/>
      <c r="C50" s="178"/>
      <c r="D50" s="318"/>
      <c r="E50" s="315"/>
    </row>
    <row r="51" spans="1:5" s="25" customFormat="1" ht="17.100000000000001" customHeight="1">
      <c r="A51" s="335"/>
      <c r="B51" s="179"/>
      <c r="C51" s="180"/>
      <c r="D51" s="319"/>
      <c r="E51" s="316"/>
    </row>
    <row r="52" spans="1:5" s="25" customFormat="1" ht="17.100000000000001" customHeight="1">
      <c r="A52" s="309" t="s">
        <v>28</v>
      </c>
      <c r="B52" s="309"/>
      <c r="C52" s="149">
        <f>SUM(C46:C51)</f>
        <v>5000</v>
      </c>
      <c r="D52" s="181"/>
      <c r="E52" s="182"/>
    </row>
    <row r="53" spans="1:5" s="25" customFormat="1" ht="17.100000000000001" customHeight="1">
      <c r="A53" s="309" t="s">
        <v>0</v>
      </c>
      <c r="B53" s="309"/>
      <c r="C53" s="152">
        <f>SUM(C25,C32,C44,C52)</f>
        <v>688000</v>
      </c>
      <c r="D53" s="183"/>
      <c r="E53" s="152">
        <f>SUM(E25,E32,E44)</f>
        <v>683000</v>
      </c>
    </row>
    <row r="54" spans="1:5" s="25" customFormat="1" ht="17.100000000000001" customHeight="1">
      <c r="B54" s="28" t="s">
        <v>23</v>
      </c>
      <c r="C54" s="29"/>
      <c r="D54" s="29"/>
      <c r="E54" s="29"/>
    </row>
    <row r="55" spans="1:5" s="25" customFormat="1" ht="17.100000000000001" customHeight="1">
      <c r="B55" s="28"/>
      <c r="C55" s="29"/>
      <c r="D55" s="29"/>
      <c r="E55" s="29"/>
    </row>
    <row r="56" spans="1:5" s="37" customFormat="1" ht="17.100000000000001" customHeight="1">
      <c r="B56" s="35" t="s">
        <v>24</v>
      </c>
      <c r="C56" s="36"/>
      <c r="D56" s="36"/>
      <c r="E56" s="36"/>
    </row>
    <row r="57" spans="1:5" s="37" customFormat="1" ht="17.100000000000001" customHeight="1">
      <c r="A57" s="336" t="s">
        <v>30</v>
      </c>
      <c r="B57" s="336"/>
      <c r="C57" s="38" t="s">
        <v>25</v>
      </c>
      <c r="D57" s="310" t="s">
        <v>99</v>
      </c>
      <c r="E57" s="311"/>
    </row>
    <row r="58" spans="1:5" s="37" customFormat="1" ht="17.100000000000001" customHeight="1">
      <c r="A58" s="337" t="s">
        <v>26</v>
      </c>
      <c r="B58" s="337"/>
      <c r="C58" s="137">
        <v>0</v>
      </c>
      <c r="D58" s="338"/>
      <c r="E58" s="339"/>
    </row>
    <row r="59" spans="1:5" s="37" customFormat="1" ht="17.100000000000001" customHeight="1">
      <c r="A59" s="336" t="s">
        <v>28</v>
      </c>
      <c r="B59" s="336"/>
      <c r="C59" s="184">
        <f>SUM(C58:C58)</f>
        <v>0</v>
      </c>
      <c r="D59" s="185"/>
      <c r="E59" s="186"/>
    </row>
  </sheetData>
  <mergeCells count="28">
    <mergeCell ref="A59:B59"/>
    <mergeCell ref="A52:B52"/>
    <mergeCell ref="A53:B53"/>
    <mergeCell ref="A57:B57"/>
    <mergeCell ref="D57:E57"/>
    <mergeCell ref="A58:B58"/>
    <mergeCell ref="D58:E58"/>
    <mergeCell ref="A46:A51"/>
    <mergeCell ref="D46:D51"/>
    <mergeCell ref="E46:E51"/>
    <mergeCell ref="A25:B25"/>
    <mergeCell ref="A26:B26"/>
    <mergeCell ref="A27:A31"/>
    <mergeCell ref="E27:E31"/>
    <mergeCell ref="A32:B32"/>
    <mergeCell ref="A33:B33"/>
    <mergeCell ref="A34:A38"/>
    <mergeCell ref="E34:E43"/>
    <mergeCell ref="A39:A43"/>
    <mergeCell ref="A44:B44"/>
    <mergeCell ref="A45:B45"/>
    <mergeCell ref="A3:E3"/>
    <mergeCell ref="A8:B8"/>
    <mergeCell ref="A9:B9"/>
    <mergeCell ref="A10:A14"/>
    <mergeCell ref="E10:E24"/>
    <mergeCell ref="A15:A19"/>
    <mergeCell ref="A20:A24"/>
  </mergeCells>
  <phoneticPr fontId="3"/>
  <printOptions horizontalCentered="1"/>
  <pageMargins left="0.70866141732283472" right="0.70866141732283472" top="0.74803149606299213" bottom="0.74803149606299213" header="0.31496062992125984" footer="0.31496062992125984"/>
  <pageSetup paperSize="9" scale="75"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showGridLines="0" view="pageBreakPreview" zoomScaleNormal="100" zoomScaleSheetLayoutView="100" workbookViewId="0">
      <selection activeCell="E39" sqref="E39"/>
    </sheetView>
  </sheetViews>
  <sheetFormatPr defaultColWidth="9" defaultRowHeight="13.2"/>
  <cols>
    <col min="1" max="1" width="4.88671875" style="9" bestFit="1" customWidth="1"/>
    <col min="2" max="2" width="13.88671875" style="9" customWidth="1"/>
    <col min="3" max="3" width="17.77734375" style="9" customWidth="1"/>
    <col min="4" max="4" width="16.88671875" style="9" customWidth="1"/>
    <col min="5" max="5" width="22.88671875" style="9" customWidth="1"/>
    <col min="6" max="6" width="25.6640625" style="9" customWidth="1"/>
    <col min="7" max="7" width="11.77734375" style="9" customWidth="1"/>
    <col min="8" max="8" width="20.21875" style="9" customWidth="1"/>
    <col min="9" max="16384" width="9" style="9"/>
  </cols>
  <sheetData>
    <row r="1" spans="1:8" ht="14.4">
      <c r="A1" s="10" t="s">
        <v>43</v>
      </c>
      <c r="B1" s="11"/>
      <c r="C1" s="11"/>
      <c r="D1" s="11"/>
      <c r="E1" s="8"/>
      <c r="F1" s="8"/>
      <c r="G1" s="8"/>
      <c r="H1" s="11"/>
    </row>
    <row r="2" spans="1:8" ht="28.5" customHeight="1">
      <c r="A2" s="340" t="s">
        <v>77</v>
      </c>
      <c r="B2" s="341"/>
      <c r="C2" s="341"/>
      <c r="D2" s="341"/>
      <c r="E2" s="341"/>
      <c r="F2" s="341"/>
      <c r="G2" s="341"/>
      <c r="H2" s="341"/>
    </row>
    <row r="3" spans="1:8" ht="14.4">
      <c r="A3" s="8"/>
      <c r="B3" s="12"/>
      <c r="C3" s="12"/>
      <c r="D3" s="12"/>
      <c r="E3" s="8"/>
      <c r="F3" s="8"/>
      <c r="G3" s="8"/>
      <c r="H3" s="12"/>
    </row>
    <row r="4" spans="1:8" ht="14.4">
      <c r="A4" s="8"/>
      <c r="B4" s="12"/>
      <c r="C4" s="12"/>
      <c r="D4" s="12"/>
      <c r="E4" s="8"/>
      <c r="F4" s="8"/>
      <c r="G4" s="8"/>
      <c r="H4" s="12"/>
    </row>
    <row r="5" spans="1:8" ht="14.4">
      <c r="A5" s="8"/>
      <c r="B5" s="66" t="s">
        <v>84</v>
      </c>
      <c r="C5" s="71"/>
      <c r="D5" s="66"/>
      <c r="E5" s="72"/>
      <c r="F5" s="30"/>
      <c r="G5" s="347"/>
      <c r="H5" s="348"/>
    </row>
    <row r="6" spans="1:8" ht="14.4">
      <c r="A6" s="8"/>
      <c r="B6" s="12"/>
      <c r="C6" s="12"/>
      <c r="D6" s="12"/>
      <c r="E6" s="8"/>
      <c r="F6" s="30"/>
      <c r="G6" s="34"/>
      <c r="H6" s="7"/>
    </row>
    <row r="7" spans="1:8" ht="14.4">
      <c r="A7" s="10" t="s">
        <v>27</v>
      </c>
      <c r="B7" s="11"/>
      <c r="C7" s="11"/>
      <c r="D7" s="11"/>
      <c r="E7" s="8"/>
      <c r="F7" s="8"/>
      <c r="G7" s="8"/>
      <c r="H7" s="11"/>
    </row>
    <row r="8" spans="1:8" ht="14.4">
      <c r="A8" s="13" t="s">
        <v>10</v>
      </c>
      <c r="B8" s="14" t="s">
        <v>11</v>
      </c>
      <c r="C8" s="68" t="s">
        <v>83</v>
      </c>
      <c r="D8" s="68" t="s">
        <v>82</v>
      </c>
      <c r="E8" s="342" t="s">
        <v>12</v>
      </c>
      <c r="F8" s="343"/>
      <c r="G8" s="15" t="s">
        <v>13</v>
      </c>
      <c r="H8" s="15" t="s">
        <v>14</v>
      </c>
    </row>
    <row r="9" spans="1:8" ht="14.4">
      <c r="A9" s="78"/>
      <c r="B9" s="78"/>
      <c r="C9" s="69"/>
      <c r="D9" s="69"/>
      <c r="E9" s="17"/>
      <c r="F9" s="18"/>
      <c r="G9" s="75"/>
      <c r="H9" s="73"/>
    </row>
    <row r="10" spans="1:8" ht="14.4">
      <c r="A10" s="78"/>
      <c r="B10" s="78"/>
      <c r="C10" s="69"/>
      <c r="D10" s="69"/>
      <c r="E10" s="17"/>
      <c r="F10" s="18"/>
      <c r="G10" s="75"/>
      <c r="H10" s="73"/>
    </row>
    <row r="11" spans="1:8" ht="14.4">
      <c r="A11" s="78"/>
      <c r="B11" s="78"/>
      <c r="C11" s="69"/>
      <c r="D11" s="69"/>
      <c r="E11" s="17"/>
      <c r="F11" s="18"/>
      <c r="G11" s="75"/>
      <c r="H11" s="73"/>
    </row>
    <row r="12" spans="1:8" ht="14.4">
      <c r="A12" s="78"/>
      <c r="B12" s="78"/>
      <c r="C12" s="69"/>
      <c r="D12" s="69"/>
      <c r="E12" s="17"/>
      <c r="F12" s="18"/>
      <c r="G12" s="75"/>
      <c r="H12" s="73"/>
    </row>
    <row r="13" spans="1:8" ht="14.4">
      <c r="A13" s="78"/>
      <c r="B13" s="78"/>
      <c r="C13" s="69"/>
      <c r="D13" s="69"/>
      <c r="E13" s="17"/>
      <c r="F13" s="18"/>
      <c r="G13" s="75"/>
      <c r="H13" s="73"/>
    </row>
    <row r="14" spans="1:8" ht="14.4">
      <c r="A14" s="78"/>
      <c r="B14" s="78"/>
      <c r="C14" s="69"/>
      <c r="D14" s="69"/>
      <c r="E14" s="17"/>
      <c r="F14" s="18"/>
      <c r="G14" s="75"/>
      <c r="H14" s="73"/>
    </row>
    <row r="15" spans="1:8" ht="14.4">
      <c r="A15" s="78"/>
      <c r="B15" s="78"/>
      <c r="C15" s="69"/>
      <c r="D15" s="69"/>
      <c r="E15" s="17"/>
      <c r="F15" s="18"/>
      <c r="G15" s="75"/>
      <c r="H15" s="73"/>
    </row>
    <row r="16" spans="1:8" ht="14.4">
      <c r="A16" s="78"/>
      <c r="B16" s="78"/>
      <c r="C16" s="69"/>
      <c r="D16" s="69"/>
      <c r="E16" s="17"/>
      <c r="F16" s="18"/>
      <c r="G16" s="75"/>
      <c r="H16" s="73"/>
    </row>
    <row r="17" spans="1:8" ht="14.4">
      <c r="A17" s="78"/>
      <c r="B17" s="78"/>
      <c r="C17" s="69"/>
      <c r="D17" s="69"/>
      <c r="E17" s="17"/>
      <c r="F17" s="18"/>
      <c r="G17" s="75"/>
      <c r="H17" s="73"/>
    </row>
    <row r="18" spans="1:8" ht="14.4">
      <c r="A18" s="78"/>
      <c r="B18" s="78"/>
      <c r="C18" s="69"/>
      <c r="D18" s="69"/>
      <c r="E18" s="17"/>
      <c r="F18" s="18"/>
      <c r="G18" s="75"/>
      <c r="H18" s="73"/>
    </row>
    <row r="19" spans="1:8" ht="14.4">
      <c r="A19" s="78"/>
      <c r="B19" s="78"/>
      <c r="C19" s="69"/>
      <c r="D19" s="69"/>
      <c r="E19" s="17"/>
      <c r="F19" s="18"/>
      <c r="G19" s="75"/>
      <c r="H19" s="73"/>
    </row>
    <row r="20" spans="1:8" ht="14.4">
      <c r="A20" s="78"/>
      <c r="B20" s="78"/>
      <c r="C20" s="69"/>
      <c r="D20" s="69"/>
      <c r="E20" s="17"/>
      <c r="F20" s="18"/>
      <c r="G20" s="75"/>
      <c r="H20" s="73"/>
    </row>
    <row r="21" spans="1:8" ht="14.4">
      <c r="A21" s="78"/>
      <c r="B21" s="78"/>
      <c r="C21" s="69"/>
      <c r="D21" s="69"/>
      <c r="E21" s="17"/>
      <c r="F21" s="18"/>
      <c r="G21" s="75"/>
      <c r="H21" s="73"/>
    </row>
    <row r="22" spans="1:8" ht="14.4">
      <c r="A22" s="78"/>
      <c r="B22" s="78"/>
      <c r="C22" s="69"/>
      <c r="D22" s="69"/>
      <c r="E22" s="17"/>
      <c r="F22" s="18"/>
      <c r="G22" s="75"/>
      <c r="H22" s="73"/>
    </row>
    <row r="23" spans="1:8" ht="15" thickBot="1">
      <c r="A23" s="79"/>
      <c r="B23" s="79"/>
      <c r="C23" s="70"/>
      <c r="D23" s="70"/>
      <c r="E23" s="17"/>
      <c r="F23" s="18"/>
      <c r="G23" s="76"/>
      <c r="H23" s="74"/>
    </row>
    <row r="24" spans="1:8" ht="15" thickTop="1">
      <c r="A24" s="344" t="s">
        <v>15</v>
      </c>
      <c r="B24" s="345"/>
      <c r="C24" s="345"/>
      <c r="D24" s="345"/>
      <c r="E24" s="345"/>
      <c r="F24" s="346"/>
      <c r="G24" s="77"/>
      <c r="H24" s="41"/>
    </row>
    <row r="25" spans="1:8">
      <c r="A25" s="9" t="s">
        <v>16</v>
      </c>
    </row>
    <row r="26" spans="1:8" s="43" customFormat="1">
      <c r="A26" s="43" t="s">
        <v>31</v>
      </c>
    </row>
    <row r="27" spans="1:8">
      <c r="A27" s="9" t="s">
        <v>17</v>
      </c>
    </row>
    <row r="28" spans="1:8">
      <c r="A28" s="9" t="s">
        <v>18</v>
      </c>
    </row>
  </sheetData>
  <mergeCells count="4">
    <mergeCell ref="A2:H2"/>
    <mergeCell ref="E8:F8"/>
    <mergeCell ref="A24:F24"/>
    <mergeCell ref="G5:H5"/>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7FAB4-C441-4872-B4ED-10C1CCD84613}">
  <dimension ref="A1:H28"/>
  <sheetViews>
    <sheetView showGridLines="0" view="pageBreakPreview" zoomScaleNormal="100" zoomScaleSheetLayoutView="100" workbookViewId="0">
      <selection activeCell="C29" sqref="C29"/>
    </sheetView>
  </sheetViews>
  <sheetFormatPr defaultColWidth="9" defaultRowHeight="13.2"/>
  <cols>
    <col min="1" max="1" width="4.88671875" style="9" bestFit="1" customWidth="1"/>
    <col min="2" max="2" width="13.88671875" style="9" customWidth="1"/>
    <col min="3" max="3" width="17.77734375" style="9" customWidth="1"/>
    <col min="4" max="4" width="16.88671875" style="9" customWidth="1"/>
    <col min="5" max="5" width="22.88671875" style="9" customWidth="1"/>
    <col min="6" max="6" width="25.6640625" style="9" customWidth="1"/>
    <col min="7" max="7" width="11.77734375" style="9" customWidth="1"/>
    <col min="8" max="8" width="20.21875" style="9" customWidth="1"/>
    <col min="9" max="16384" width="9" style="9"/>
  </cols>
  <sheetData>
    <row r="1" spans="1:8" ht="14.4">
      <c r="A1" s="10" t="s">
        <v>43</v>
      </c>
      <c r="B1" s="11"/>
      <c r="C1" s="11"/>
      <c r="D1" s="11"/>
      <c r="E1" s="8"/>
      <c r="F1" s="8"/>
      <c r="G1" s="8"/>
      <c r="H1" s="11"/>
    </row>
    <row r="2" spans="1:8" ht="28.5" customHeight="1">
      <c r="A2" s="340" t="s">
        <v>104</v>
      </c>
      <c r="B2" s="341"/>
      <c r="C2" s="341"/>
      <c r="D2" s="341"/>
      <c r="E2" s="341"/>
      <c r="F2" s="341"/>
      <c r="G2" s="341"/>
      <c r="H2" s="341"/>
    </row>
    <row r="3" spans="1:8" ht="14.4">
      <c r="A3" s="8"/>
      <c r="B3" s="12"/>
      <c r="C3" s="12"/>
      <c r="D3" s="12"/>
      <c r="E3" s="8"/>
      <c r="F3" s="8"/>
      <c r="G3" s="8"/>
      <c r="H3" s="12"/>
    </row>
    <row r="4" spans="1:8" ht="14.4">
      <c r="A4" s="8"/>
      <c r="B4" s="12"/>
      <c r="C4" s="12"/>
      <c r="D4" s="12"/>
      <c r="E4" s="8"/>
      <c r="F4" s="8"/>
      <c r="G4" s="8"/>
      <c r="H4" s="12"/>
    </row>
    <row r="5" spans="1:8" ht="14.4">
      <c r="A5" s="8"/>
      <c r="B5" s="66" t="s">
        <v>84</v>
      </c>
      <c r="C5" s="147" t="s">
        <v>85</v>
      </c>
      <c r="D5" s="66"/>
      <c r="E5" s="72"/>
      <c r="F5" s="30"/>
      <c r="G5" s="347"/>
      <c r="H5" s="348"/>
    </row>
    <row r="6" spans="1:8" ht="14.4">
      <c r="A6" s="8"/>
      <c r="B6" s="12"/>
      <c r="C6" s="12"/>
      <c r="D6" s="12"/>
      <c r="E6" s="8"/>
      <c r="F6" s="30"/>
      <c r="G6" s="48"/>
      <c r="H6" s="47"/>
    </row>
    <row r="7" spans="1:8" ht="14.4">
      <c r="A7" s="10" t="s">
        <v>27</v>
      </c>
      <c r="B7" s="11"/>
      <c r="C7" s="11"/>
      <c r="D7" s="11"/>
      <c r="E7" s="8"/>
      <c r="F7" s="8"/>
      <c r="G7" s="8"/>
      <c r="H7" s="11"/>
    </row>
    <row r="8" spans="1:8" ht="14.4">
      <c r="A8" s="13" t="s">
        <v>10</v>
      </c>
      <c r="B8" s="14" t="s">
        <v>11</v>
      </c>
      <c r="C8" s="68" t="s">
        <v>83</v>
      </c>
      <c r="D8" s="68" t="s">
        <v>82</v>
      </c>
      <c r="E8" s="342" t="s">
        <v>12</v>
      </c>
      <c r="F8" s="343"/>
      <c r="G8" s="15" t="s">
        <v>13</v>
      </c>
      <c r="H8" s="15" t="s">
        <v>14</v>
      </c>
    </row>
    <row r="9" spans="1:8" ht="14.4">
      <c r="A9" s="138">
        <v>1</v>
      </c>
      <c r="B9" s="139">
        <v>111</v>
      </c>
      <c r="C9" s="140">
        <v>44651</v>
      </c>
      <c r="D9" s="141" t="s">
        <v>86</v>
      </c>
      <c r="E9" s="142">
        <v>44652</v>
      </c>
      <c r="F9" s="143" t="s">
        <v>88</v>
      </c>
      <c r="G9" s="144">
        <v>12</v>
      </c>
      <c r="H9" s="145" t="s">
        <v>90</v>
      </c>
    </row>
    <row r="10" spans="1:8" ht="14.4">
      <c r="A10" s="138">
        <v>2</v>
      </c>
      <c r="B10" s="139">
        <v>112</v>
      </c>
      <c r="C10" s="140">
        <v>44651</v>
      </c>
      <c r="D10" s="141" t="s">
        <v>87</v>
      </c>
      <c r="E10" s="142">
        <v>44652</v>
      </c>
      <c r="F10" s="143" t="s">
        <v>89</v>
      </c>
      <c r="G10" s="144">
        <v>9</v>
      </c>
      <c r="H10" s="145" t="s">
        <v>90</v>
      </c>
    </row>
    <row r="11" spans="1:8" ht="14.4">
      <c r="A11" s="138">
        <v>3</v>
      </c>
      <c r="B11" s="139">
        <v>113</v>
      </c>
      <c r="C11" s="140">
        <v>44804</v>
      </c>
      <c r="D11" s="141" t="s">
        <v>105</v>
      </c>
      <c r="E11" s="142">
        <v>44652</v>
      </c>
      <c r="F11" s="143" t="s">
        <v>106</v>
      </c>
      <c r="G11" s="144">
        <v>7</v>
      </c>
      <c r="H11" s="145" t="s">
        <v>90</v>
      </c>
    </row>
    <row r="12" spans="1:8" ht="14.4">
      <c r="A12" s="16"/>
      <c r="B12" s="78"/>
      <c r="C12" s="69"/>
      <c r="D12" s="69"/>
      <c r="E12" s="17"/>
      <c r="F12" s="18"/>
      <c r="G12" s="75"/>
      <c r="H12" s="73"/>
    </row>
    <row r="13" spans="1:8" ht="14.4">
      <c r="A13" s="16"/>
      <c r="B13" s="78"/>
      <c r="C13" s="69"/>
      <c r="D13" s="69"/>
      <c r="E13" s="17"/>
      <c r="F13" s="18"/>
      <c r="G13" s="75"/>
      <c r="H13" s="73"/>
    </row>
    <row r="14" spans="1:8" ht="14.4">
      <c r="A14" s="16"/>
      <c r="B14" s="78"/>
      <c r="C14" s="69"/>
      <c r="D14" s="69"/>
      <c r="E14" s="17"/>
      <c r="F14" s="18"/>
      <c r="G14" s="75"/>
      <c r="H14" s="73"/>
    </row>
    <row r="15" spans="1:8" ht="14.4">
      <c r="A15" s="16"/>
      <c r="B15" s="78"/>
      <c r="C15" s="69"/>
      <c r="D15" s="69"/>
      <c r="E15" s="17"/>
      <c r="F15" s="18"/>
      <c r="G15" s="75"/>
      <c r="H15" s="73"/>
    </row>
    <row r="16" spans="1:8" ht="14.4">
      <c r="A16" s="16"/>
      <c r="B16" s="78"/>
      <c r="C16" s="69"/>
      <c r="D16" s="69"/>
      <c r="E16" s="17"/>
      <c r="F16" s="18"/>
      <c r="G16" s="75"/>
      <c r="H16" s="73"/>
    </row>
    <row r="17" spans="1:8" ht="14.4">
      <c r="A17" s="16"/>
      <c r="B17" s="78"/>
      <c r="C17" s="69"/>
      <c r="D17" s="69"/>
      <c r="E17" s="17"/>
      <c r="F17" s="18"/>
      <c r="G17" s="75"/>
      <c r="H17" s="73"/>
    </row>
    <row r="18" spans="1:8" ht="14.4">
      <c r="A18" s="16"/>
      <c r="B18" s="78"/>
      <c r="C18" s="69"/>
      <c r="D18" s="69"/>
      <c r="E18" s="17"/>
      <c r="F18" s="18"/>
      <c r="G18" s="75"/>
      <c r="H18" s="73"/>
    </row>
    <row r="19" spans="1:8" ht="14.4">
      <c r="A19" s="16"/>
      <c r="B19" s="78"/>
      <c r="C19" s="69"/>
      <c r="D19" s="69"/>
      <c r="E19" s="17"/>
      <c r="F19" s="18"/>
      <c r="G19" s="75"/>
      <c r="H19" s="73"/>
    </row>
    <row r="20" spans="1:8" ht="14.4">
      <c r="A20" s="16"/>
      <c r="B20" s="78"/>
      <c r="C20" s="69"/>
      <c r="D20" s="69"/>
      <c r="E20" s="17"/>
      <c r="F20" s="18"/>
      <c r="G20" s="75"/>
      <c r="H20" s="73"/>
    </row>
    <row r="21" spans="1:8" ht="14.4">
      <c r="A21" s="16"/>
      <c r="B21" s="78"/>
      <c r="C21" s="69"/>
      <c r="D21" s="69"/>
      <c r="E21" s="17"/>
      <c r="F21" s="18"/>
      <c r="G21" s="75"/>
      <c r="H21" s="73"/>
    </row>
    <row r="22" spans="1:8" ht="14.4">
      <c r="A22" s="16"/>
      <c r="B22" s="78"/>
      <c r="C22" s="69"/>
      <c r="D22" s="69"/>
      <c r="E22" s="17"/>
      <c r="F22" s="18"/>
      <c r="G22" s="75"/>
      <c r="H22" s="73"/>
    </row>
    <row r="23" spans="1:8" ht="15" thickBot="1">
      <c r="A23" s="19"/>
      <c r="B23" s="79"/>
      <c r="C23" s="70"/>
      <c r="D23" s="70"/>
      <c r="E23" s="17"/>
      <c r="F23" s="18"/>
      <c r="G23" s="76"/>
      <c r="H23" s="74"/>
    </row>
    <row r="24" spans="1:8" ht="15" thickTop="1">
      <c r="A24" s="344" t="s">
        <v>15</v>
      </c>
      <c r="B24" s="345"/>
      <c r="C24" s="345"/>
      <c r="D24" s="345"/>
      <c r="E24" s="345"/>
      <c r="F24" s="346"/>
      <c r="G24" s="146">
        <f>SUM(G9:G23)</f>
        <v>28</v>
      </c>
      <c r="H24" s="41"/>
    </row>
    <row r="25" spans="1:8">
      <c r="A25" s="9" t="s">
        <v>16</v>
      </c>
    </row>
    <row r="26" spans="1:8" s="43" customFormat="1">
      <c r="A26" s="43" t="s">
        <v>31</v>
      </c>
    </row>
    <row r="27" spans="1:8">
      <c r="A27" s="9" t="s">
        <v>17</v>
      </c>
    </row>
    <row r="28" spans="1:8">
      <c r="A28" s="9" t="s">
        <v>18</v>
      </c>
    </row>
  </sheetData>
  <mergeCells count="4">
    <mergeCell ref="A2:H2"/>
    <mergeCell ref="G5:H5"/>
    <mergeCell ref="E8:F8"/>
    <mergeCell ref="A24:F24"/>
  </mergeCells>
  <phoneticPr fontId="3"/>
  <pageMargins left="0.70866141732283472" right="0.70866141732283472" top="0.74803149606299213" bottom="0.74803149606299213" header="0.31496062992125984" footer="0.31496062992125984"/>
  <pageSetup paperSize="9" scale="6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4DE89-B5DD-4F2D-9924-5959936035FA}">
  <dimension ref="A1:AC34"/>
  <sheetViews>
    <sheetView view="pageBreakPreview" topLeftCell="A13" zoomScale="85" zoomScaleNormal="100" zoomScaleSheetLayoutView="85" workbookViewId="0">
      <selection activeCell="P53" sqref="P53"/>
    </sheetView>
  </sheetViews>
  <sheetFormatPr defaultRowHeight="13.2"/>
  <cols>
    <col min="1" max="1" width="3" style="53" customWidth="1"/>
    <col min="2" max="2" width="4.44140625" style="53" customWidth="1"/>
    <col min="3" max="29" width="3.21875" style="53" customWidth="1"/>
    <col min="30" max="256" width="9" style="53"/>
    <col min="257" max="257" width="3" style="53" customWidth="1"/>
    <col min="258" max="258" width="4.44140625" style="53" customWidth="1"/>
    <col min="259" max="285" width="3.21875" style="53" customWidth="1"/>
    <col min="286" max="512" width="9" style="53"/>
    <col min="513" max="513" width="3" style="53" customWidth="1"/>
    <col min="514" max="514" width="4.44140625" style="53" customWidth="1"/>
    <col min="515" max="541" width="3.21875" style="53" customWidth="1"/>
    <col min="542" max="768" width="9" style="53"/>
    <col min="769" max="769" width="3" style="53" customWidth="1"/>
    <col min="770" max="770" width="4.44140625" style="53" customWidth="1"/>
    <col min="771" max="797" width="3.21875" style="53" customWidth="1"/>
    <col min="798" max="1024" width="9" style="53"/>
    <col min="1025" max="1025" width="3" style="53" customWidth="1"/>
    <col min="1026" max="1026" width="4.44140625" style="53" customWidth="1"/>
    <col min="1027" max="1053" width="3.21875" style="53" customWidth="1"/>
    <col min="1054" max="1280" width="9" style="53"/>
    <col min="1281" max="1281" width="3" style="53" customWidth="1"/>
    <col min="1282" max="1282" width="4.44140625" style="53" customWidth="1"/>
    <col min="1283" max="1309" width="3.21875" style="53" customWidth="1"/>
    <col min="1310" max="1536" width="9" style="53"/>
    <col min="1537" max="1537" width="3" style="53" customWidth="1"/>
    <col min="1538" max="1538" width="4.44140625" style="53" customWidth="1"/>
    <col min="1539" max="1565" width="3.21875" style="53" customWidth="1"/>
    <col min="1566" max="1792" width="9" style="53"/>
    <col min="1793" max="1793" width="3" style="53" customWidth="1"/>
    <col min="1794" max="1794" width="4.44140625" style="53" customWidth="1"/>
    <col min="1795" max="1821" width="3.21875" style="53" customWidth="1"/>
    <col min="1822" max="2048" width="9" style="53"/>
    <col min="2049" max="2049" width="3" style="53" customWidth="1"/>
    <col min="2050" max="2050" width="4.44140625" style="53" customWidth="1"/>
    <col min="2051" max="2077" width="3.21875" style="53" customWidth="1"/>
    <col min="2078" max="2304" width="9" style="53"/>
    <col min="2305" max="2305" width="3" style="53" customWidth="1"/>
    <col min="2306" max="2306" width="4.44140625" style="53" customWidth="1"/>
    <col min="2307" max="2333" width="3.21875" style="53" customWidth="1"/>
    <col min="2334" max="2560" width="9" style="53"/>
    <col min="2561" max="2561" width="3" style="53" customWidth="1"/>
    <col min="2562" max="2562" width="4.44140625" style="53" customWidth="1"/>
    <col min="2563" max="2589" width="3.21875" style="53" customWidth="1"/>
    <col min="2590" max="2816" width="9" style="53"/>
    <col min="2817" max="2817" width="3" style="53" customWidth="1"/>
    <col min="2818" max="2818" width="4.44140625" style="53" customWidth="1"/>
    <col min="2819" max="2845" width="3.21875" style="53" customWidth="1"/>
    <col min="2846" max="3072" width="9" style="53"/>
    <col min="3073" max="3073" width="3" style="53" customWidth="1"/>
    <col min="3074" max="3074" width="4.44140625" style="53" customWidth="1"/>
    <col min="3075" max="3101" width="3.21875" style="53" customWidth="1"/>
    <col min="3102" max="3328" width="9" style="53"/>
    <col min="3329" max="3329" width="3" style="53" customWidth="1"/>
    <col min="3330" max="3330" width="4.44140625" style="53" customWidth="1"/>
    <col min="3331" max="3357" width="3.21875" style="53" customWidth="1"/>
    <col min="3358" max="3584" width="9" style="53"/>
    <col min="3585" max="3585" width="3" style="53" customWidth="1"/>
    <col min="3586" max="3586" width="4.44140625" style="53" customWidth="1"/>
    <col min="3587" max="3613" width="3.21875" style="53" customWidth="1"/>
    <col min="3614" max="3840" width="9" style="53"/>
    <col min="3841" max="3841" width="3" style="53" customWidth="1"/>
    <col min="3842" max="3842" width="4.44140625" style="53" customWidth="1"/>
    <col min="3843" max="3869" width="3.21875" style="53" customWidth="1"/>
    <col min="3870" max="4096" width="9" style="53"/>
    <col min="4097" max="4097" width="3" style="53" customWidth="1"/>
    <col min="4098" max="4098" width="4.44140625" style="53" customWidth="1"/>
    <col min="4099" max="4125" width="3.21875" style="53" customWidth="1"/>
    <col min="4126" max="4352" width="9" style="53"/>
    <col min="4353" max="4353" width="3" style="53" customWidth="1"/>
    <col min="4354" max="4354" width="4.44140625" style="53" customWidth="1"/>
    <col min="4355" max="4381" width="3.21875" style="53" customWidth="1"/>
    <col min="4382" max="4608" width="9" style="53"/>
    <col min="4609" max="4609" width="3" style="53" customWidth="1"/>
    <col min="4610" max="4610" width="4.44140625" style="53" customWidth="1"/>
    <col min="4611" max="4637" width="3.21875" style="53" customWidth="1"/>
    <col min="4638" max="4864" width="9" style="53"/>
    <col min="4865" max="4865" width="3" style="53" customWidth="1"/>
    <col min="4866" max="4866" width="4.44140625" style="53" customWidth="1"/>
    <col min="4867" max="4893" width="3.21875" style="53" customWidth="1"/>
    <col min="4894" max="5120" width="9" style="53"/>
    <col min="5121" max="5121" width="3" style="53" customWidth="1"/>
    <col min="5122" max="5122" width="4.44140625" style="53" customWidth="1"/>
    <col min="5123" max="5149" width="3.21875" style="53" customWidth="1"/>
    <col min="5150" max="5376" width="9" style="53"/>
    <col min="5377" max="5377" width="3" style="53" customWidth="1"/>
    <col min="5378" max="5378" width="4.44140625" style="53" customWidth="1"/>
    <col min="5379" max="5405" width="3.21875" style="53" customWidth="1"/>
    <col min="5406" max="5632" width="9" style="53"/>
    <col min="5633" max="5633" width="3" style="53" customWidth="1"/>
    <col min="5634" max="5634" width="4.44140625" style="53" customWidth="1"/>
    <col min="5635" max="5661" width="3.21875" style="53" customWidth="1"/>
    <col min="5662" max="5888" width="9" style="53"/>
    <col min="5889" max="5889" width="3" style="53" customWidth="1"/>
    <col min="5890" max="5890" width="4.44140625" style="53" customWidth="1"/>
    <col min="5891" max="5917" width="3.21875" style="53" customWidth="1"/>
    <col min="5918" max="6144" width="9" style="53"/>
    <col min="6145" max="6145" width="3" style="53" customWidth="1"/>
    <col min="6146" max="6146" width="4.44140625" style="53" customWidth="1"/>
    <col min="6147" max="6173" width="3.21875" style="53" customWidth="1"/>
    <col min="6174" max="6400" width="9" style="53"/>
    <col min="6401" max="6401" width="3" style="53" customWidth="1"/>
    <col min="6402" max="6402" width="4.44140625" style="53" customWidth="1"/>
    <col min="6403" max="6429" width="3.21875" style="53" customWidth="1"/>
    <col min="6430" max="6656" width="9" style="53"/>
    <col min="6657" max="6657" width="3" style="53" customWidth="1"/>
    <col min="6658" max="6658" width="4.44140625" style="53" customWidth="1"/>
    <col min="6659" max="6685" width="3.21875" style="53" customWidth="1"/>
    <col min="6686" max="6912" width="9" style="53"/>
    <col min="6913" max="6913" width="3" style="53" customWidth="1"/>
    <col min="6914" max="6914" width="4.44140625" style="53" customWidth="1"/>
    <col min="6915" max="6941" width="3.21875" style="53" customWidth="1"/>
    <col min="6942" max="7168" width="9" style="53"/>
    <col min="7169" max="7169" width="3" style="53" customWidth="1"/>
    <col min="7170" max="7170" width="4.44140625" style="53" customWidth="1"/>
    <col min="7171" max="7197" width="3.21875" style="53" customWidth="1"/>
    <col min="7198" max="7424" width="9" style="53"/>
    <col min="7425" max="7425" width="3" style="53" customWidth="1"/>
    <col min="7426" max="7426" width="4.44140625" style="53" customWidth="1"/>
    <col min="7427" max="7453" width="3.21875" style="53" customWidth="1"/>
    <col min="7454" max="7680" width="9" style="53"/>
    <col min="7681" max="7681" width="3" style="53" customWidth="1"/>
    <col min="7682" max="7682" width="4.44140625" style="53" customWidth="1"/>
    <col min="7683" max="7709" width="3.21875" style="53" customWidth="1"/>
    <col min="7710" max="7936" width="9" style="53"/>
    <col min="7937" max="7937" width="3" style="53" customWidth="1"/>
    <col min="7938" max="7938" width="4.44140625" style="53" customWidth="1"/>
    <col min="7939" max="7965" width="3.21875" style="53" customWidth="1"/>
    <col min="7966" max="8192" width="9" style="53"/>
    <col min="8193" max="8193" width="3" style="53" customWidth="1"/>
    <col min="8194" max="8194" width="4.44140625" style="53" customWidth="1"/>
    <col min="8195" max="8221" width="3.21875" style="53" customWidth="1"/>
    <col min="8222" max="8448" width="9" style="53"/>
    <col min="8449" max="8449" width="3" style="53" customWidth="1"/>
    <col min="8450" max="8450" width="4.44140625" style="53" customWidth="1"/>
    <col min="8451" max="8477" width="3.21875" style="53" customWidth="1"/>
    <col min="8478" max="8704" width="9" style="53"/>
    <col min="8705" max="8705" width="3" style="53" customWidth="1"/>
    <col min="8706" max="8706" width="4.44140625" style="53" customWidth="1"/>
    <col min="8707" max="8733" width="3.21875" style="53" customWidth="1"/>
    <col min="8734" max="8960" width="9" style="53"/>
    <col min="8961" max="8961" width="3" style="53" customWidth="1"/>
    <col min="8962" max="8962" width="4.44140625" style="53" customWidth="1"/>
    <col min="8963" max="8989" width="3.21875" style="53" customWidth="1"/>
    <col min="8990" max="9216" width="9" style="53"/>
    <col min="9217" max="9217" width="3" style="53" customWidth="1"/>
    <col min="9218" max="9218" width="4.44140625" style="53" customWidth="1"/>
    <col min="9219" max="9245" width="3.21875" style="53" customWidth="1"/>
    <col min="9246" max="9472" width="9" style="53"/>
    <col min="9473" max="9473" width="3" style="53" customWidth="1"/>
    <col min="9474" max="9474" width="4.44140625" style="53" customWidth="1"/>
    <col min="9475" max="9501" width="3.21875" style="53" customWidth="1"/>
    <col min="9502" max="9728" width="9" style="53"/>
    <col min="9729" max="9729" width="3" style="53" customWidth="1"/>
    <col min="9730" max="9730" width="4.44140625" style="53" customWidth="1"/>
    <col min="9731" max="9757" width="3.21875" style="53" customWidth="1"/>
    <col min="9758" max="9984" width="9" style="53"/>
    <col min="9985" max="9985" width="3" style="53" customWidth="1"/>
    <col min="9986" max="9986" width="4.44140625" style="53" customWidth="1"/>
    <col min="9987" max="10013" width="3.21875" style="53" customWidth="1"/>
    <col min="10014" max="10240" width="9" style="53"/>
    <col min="10241" max="10241" width="3" style="53" customWidth="1"/>
    <col min="10242" max="10242" width="4.44140625" style="53" customWidth="1"/>
    <col min="10243" max="10269" width="3.21875" style="53" customWidth="1"/>
    <col min="10270" max="10496" width="9" style="53"/>
    <col min="10497" max="10497" width="3" style="53" customWidth="1"/>
    <col min="10498" max="10498" width="4.44140625" style="53" customWidth="1"/>
    <col min="10499" max="10525" width="3.21875" style="53" customWidth="1"/>
    <col min="10526" max="10752" width="9" style="53"/>
    <col min="10753" max="10753" width="3" style="53" customWidth="1"/>
    <col min="10754" max="10754" width="4.44140625" style="53" customWidth="1"/>
    <col min="10755" max="10781" width="3.21875" style="53" customWidth="1"/>
    <col min="10782" max="11008" width="9" style="53"/>
    <col min="11009" max="11009" width="3" style="53" customWidth="1"/>
    <col min="11010" max="11010" width="4.44140625" style="53" customWidth="1"/>
    <col min="11011" max="11037" width="3.21875" style="53" customWidth="1"/>
    <col min="11038" max="11264" width="9" style="53"/>
    <col min="11265" max="11265" width="3" style="53" customWidth="1"/>
    <col min="11266" max="11266" width="4.44140625" style="53" customWidth="1"/>
    <col min="11267" max="11293" width="3.21875" style="53" customWidth="1"/>
    <col min="11294" max="11520" width="9" style="53"/>
    <col min="11521" max="11521" width="3" style="53" customWidth="1"/>
    <col min="11522" max="11522" width="4.44140625" style="53" customWidth="1"/>
    <col min="11523" max="11549" width="3.21875" style="53" customWidth="1"/>
    <col min="11550" max="11776" width="9" style="53"/>
    <col min="11777" max="11777" width="3" style="53" customWidth="1"/>
    <col min="11778" max="11778" width="4.44140625" style="53" customWidth="1"/>
    <col min="11779" max="11805" width="3.21875" style="53" customWidth="1"/>
    <col min="11806" max="12032" width="9" style="53"/>
    <col min="12033" max="12033" width="3" style="53" customWidth="1"/>
    <col min="12034" max="12034" width="4.44140625" style="53" customWidth="1"/>
    <col min="12035" max="12061" width="3.21875" style="53" customWidth="1"/>
    <col min="12062" max="12288" width="9" style="53"/>
    <col min="12289" max="12289" width="3" style="53" customWidth="1"/>
    <col min="12290" max="12290" width="4.44140625" style="53" customWidth="1"/>
    <col min="12291" max="12317" width="3.21875" style="53" customWidth="1"/>
    <col min="12318" max="12544" width="9" style="53"/>
    <col min="12545" max="12545" width="3" style="53" customWidth="1"/>
    <col min="12546" max="12546" width="4.44140625" style="53" customWidth="1"/>
    <col min="12547" max="12573" width="3.21875" style="53" customWidth="1"/>
    <col min="12574" max="12800" width="9" style="53"/>
    <col min="12801" max="12801" width="3" style="53" customWidth="1"/>
    <col min="12802" max="12802" width="4.44140625" style="53" customWidth="1"/>
    <col min="12803" max="12829" width="3.21875" style="53" customWidth="1"/>
    <col min="12830" max="13056" width="9" style="53"/>
    <col min="13057" max="13057" width="3" style="53" customWidth="1"/>
    <col min="13058" max="13058" width="4.44140625" style="53" customWidth="1"/>
    <col min="13059" max="13085" width="3.21875" style="53" customWidth="1"/>
    <col min="13086" max="13312" width="9" style="53"/>
    <col min="13313" max="13313" width="3" style="53" customWidth="1"/>
    <col min="13314" max="13314" width="4.44140625" style="53" customWidth="1"/>
    <col min="13315" max="13341" width="3.21875" style="53" customWidth="1"/>
    <col min="13342" max="13568" width="9" style="53"/>
    <col min="13569" max="13569" width="3" style="53" customWidth="1"/>
    <col min="13570" max="13570" width="4.44140625" style="53" customWidth="1"/>
    <col min="13571" max="13597" width="3.21875" style="53" customWidth="1"/>
    <col min="13598" max="13824" width="9" style="53"/>
    <col min="13825" max="13825" width="3" style="53" customWidth="1"/>
    <col min="13826" max="13826" width="4.44140625" style="53" customWidth="1"/>
    <col min="13827" max="13853" width="3.21875" style="53" customWidth="1"/>
    <col min="13854" max="14080" width="9" style="53"/>
    <col min="14081" max="14081" width="3" style="53" customWidth="1"/>
    <col min="14082" max="14082" width="4.44140625" style="53" customWidth="1"/>
    <col min="14083" max="14109" width="3.21875" style="53" customWidth="1"/>
    <col min="14110" max="14336" width="9" style="53"/>
    <col min="14337" max="14337" width="3" style="53" customWidth="1"/>
    <col min="14338" max="14338" width="4.44140625" style="53" customWidth="1"/>
    <col min="14339" max="14365" width="3.21875" style="53" customWidth="1"/>
    <col min="14366" max="14592" width="9" style="53"/>
    <col min="14593" max="14593" width="3" style="53" customWidth="1"/>
    <col min="14594" max="14594" width="4.44140625" style="53" customWidth="1"/>
    <col min="14595" max="14621" width="3.21875" style="53" customWidth="1"/>
    <col min="14622" max="14848" width="9" style="53"/>
    <col min="14849" max="14849" width="3" style="53" customWidth="1"/>
    <col min="14850" max="14850" width="4.44140625" style="53" customWidth="1"/>
    <col min="14851" max="14877" width="3.21875" style="53" customWidth="1"/>
    <col min="14878" max="15104" width="9" style="53"/>
    <col min="15105" max="15105" width="3" style="53" customWidth="1"/>
    <col min="15106" max="15106" width="4.44140625" style="53" customWidth="1"/>
    <col min="15107" max="15133" width="3.21875" style="53" customWidth="1"/>
    <col min="15134" max="15360" width="9" style="53"/>
    <col min="15361" max="15361" width="3" style="53" customWidth="1"/>
    <col min="15362" max="15362" width="4.44140625" style="53" customWidth="1"/>
    <col min="15363" max="15389" width="3.21875" style="53" customWidth="1"/>
    <col min="15390" max="15616" width="9" style="53"/>
    <col min="15617" max="15617" width="3" style="53" customWidth="1"/>
    <col min="15618" max="15618" width="4.44140625" style="53" customWidth="1"/>
    <col min="15619" max="15645" width="3.21875" style="53" customWidth="1"/>
    <col min="15646" max="15872" width="9" style="53"/>
    <col min="15873" max="15873" width="3" style="53" customWidth="1"/>
    <col min="15874" max="15874" width="4.44140625" style="53" customWidth="1"/>
    <col min="15875" max="15901" width="3.21875" style="53" customWidth="1"/>
    <col min="15902" max="16128" width="9" style="53"/>
    <col min="16129" max="16129" width="3" style="53" customWidth="1"/>
    <col min="16130" max="16130" width="4.44140625" style="53" customWidth="1"/>
    <col min="16131" max="16157" width="3.21875" style="53" customWidth="1"/>
    <col min="16158" max="16384" width="9" style="53"/>
  </cols>
  <sheetData>
    <row r="1" spans="1:29" ht="24" customHeight="1">
      <c r="A1" s="350" t="s">
        <v>78</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row>
    <row r="2" spans="1:29" ht="40.5" customHeight="1">
      <c r="A2" s="351" t="s">
        <v>44</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row>
    <row r="3" spans="1:29" ht="12"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row>
    <row r="4" spans="1:29" ht="60" customHeight="1">
      <c r="A4" s="349" t="s">
        <v>45</v>
      </c>
      <c r="B4" s="349"/>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row>
    <row r="5" spans="1:29" ht="12" customHeight="1">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row>
    <row r="6" spans="1:29" ht="29.25" customHeight="1">
      <c r="A6" s="353" t="s">
        <v>46</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row>
    <row r="7" spans="1:29" ht="24" customHeight="1">
      <c r="A7" s="56" t="s">
        <v>47</v>
      </c>
      <c r="B7" s="349" t="s">
        <v>48</v>
      </c>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row>
    <row r="8" spans="1:29" ht="40.5" customHeight="1">
      <c r="A8" s="56"/>
      <c r="B8" s="56" t="s">
        <v>49</v>
      </c>
      <c r="C8" s="349" t="s">
        <v>50</v>
      </c>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row>
    <row r="9" spans="1:29" ht="24" customHeight="1">
      <c r="A9" s="56"/>
      <c r="B9" s="56" t="s">
        <v>51</v>
      </c>
      <c r="C9" s="349" t="s">
        <v>52</v>
      </c>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row>
    <row r="10" spans="1:29" ht="24" customHeight="1">
      <c r="A10" s="56"/>
      <c r="B10" s="56" t="s">
        <v>53</v>
      </c>
      <c r="C10" s="349" t="s">
        <v>54</v>
      </c>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row>
    <row r="11" spans="1:29" ht="40.5" customHeight="1">
      <c r="A11" s="56"/>
      <c r="B11" s="56" t="s">
        <v>55</v>
      </c>
      <c r="C11" s="349" t="s">
        <v>56</v>
      </c>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row>
    <row r="12" spans="1:29" ht="40.5" customHeight="1">
      <c r="A12" s="56"/>
      <c r="B12" s="56" t="s">
        <v>57</v>
      </c>
      <c r="C12" s="349" t="s">
        <v>58</v>
      </c>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row>
    <row r="13" spans="1:29" ht="24" customHeight="1">
      <c r="A13" s="56"/>
      <c r="B13" s="56" t="s">
        <v>59</v>
      </c>
      <c r="C13" s="349" t="s">
        <v>60</v>
      </c>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row>
    <row r="14" spans="1:29" ht="24" customHeight="1">
      <c r="A14" s="56"/>
      <c r="B14" s="56" t="s">
        <v>61</v>
      </c>
      <c r="C14" s="349" t="s">
        <v>62</v>
      </c>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row>
    <row r="15" spans="1:29" ht="24" customHeight="1">
      <c r="A15" s="57"/>
      <c r="B15" s="57"/>
      <c r="C15" s="349"/>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row>
    <row r="16" spans="1:29" ht="40.5" customHeight="1">
      <c r="A16" s="58" t="s">
        <v>63</v>
      </c>
      <c r="B16" s="356" t="s">
        <v>64</v>
      </c>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row>
    <row r="17" spans="1:29" ht="14.4">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row>
    <row r="18" spans="1:29" ht="14.4">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row>
    <row r="19" spans="1:29" ht="24" customHeight="1">
      <c r="A19" s="59"/>
      <c r="B19" s="59"/>
      <c r="C19" s="59"/>
      <c r="D19" s="59"/>
      <c r="E19" s="59"/>
      <c r="F19" s="59"/>
      <c r="G19" s="59"/>
      <c r="H19" s="59"/>
      <c r="I19" s="59"/>
      <c r="J19" s="59"/>
      <c r="K19" s="59"/>
      <c r="L19" s="59"/>
      <c r="M19" s="59"/>
      <c r="N19" s="59"/>
      <c r="O19" s="59"/>
      <c r="P19" s="59"/>
      <c r="Q19" s="59"/>
      <c r="R19" s="59"/>
      <c r="S19" s="59"/>
      <c r="T19" s="353" t="s">
        <v>65</v>
      </c>
      <c r="U19" s="357"/>
      <c r="V19" s="357"/>
      <c r="W19" s="59"/>
      <c r="X19" s="59" t="s">
        <v>66</v>
      </c>
      <c r="Y19" s="59"/>
      <c r="Z19" s="59" t="s">
        <v>67</v>
      </c>
      <c r="AA19" s="59"/>
      <c r="AB19" s="59" t="s">
        <v>68</v>
      </c>
      <c r="AC19" s="59"/>
    </row>
    <row r="20" spans="1:29" ht="14.4">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1:29" ht="14.4">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1:29" ht="24" customHeight="1">
      <c r="A22" s="55"/>
      <c r="B22" s="55" t="s">
        <v>69</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row>
    <row r="23" spans="1:29" ht="14.4">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row>
    <row r="24" spans="1:29" ht="14.4">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row>
    <row r="25" spans="1:29" ht="24" customHeight="1">
      <c r="A25" s="55"/>
      <c r="B25" s="55"/>
      <c r="C25" s="55"/>
      <c r="D25" s="358" t="s">
        <v>70</v>
      </c>
      <c r="E25" s="358"/>
      <c r="F25" s="358"/>
      <c r="G25" s="358"/>
      <c r="H25" s="60"/>
      <c r="I25" s="359"/>
      <c r="J25" s="359"/>
      <c r="K25" s="359"/>
      <c r="L25" s="359"/>
      <c r="M25" s="359"/>
      <c r="N25" s="359"/>
      <c r="O25" s="359"/>
      <c r="P25" s="359"/>
      <c r="Q25" s="359"/>
      <c r="R25" s="359"/>
      <c r="S25" s="359"/>
      <c r="T25" s="359"/>
      <c r="U25" s="359"/>
      <c r="V25" s="359"/>
      <c r="W25" s="359"/>
      <c r="X25" s="359"/>
      <c r="Y25" s="359"/>
      <c r="Z25" s="359"/>
      <c r="AA25" s="359"/>
      <c r="AB25" s="55"/>
      <c r="AC25" s="55"/>
    </row>
    <row r="26" spans="1:29" ht="12" customHeight="1">
      <c r="A26" s="55"/>
      <c r="B26" s="55"/>
      <c r="C26" s="55"/>
      <c r="D26" s="61"/>
      <c r="E26" s="61"/>
      <c r="F26" s="61"/>
      <c r="G26" s="61"/>
      <c r="H26" s="59"/>
      <c r="I26" s="62"/>
      <c r="J26" s="62"/>
      <c r="K26" s="62"/>
      <c r="L26" s="62"/>
      <c r="M26" s="62"/>
      <c r="N26" s="62"/>
      <c r="O26" s="62"/>
      <c r="P26" s="62"/>
      <c r="Q26" s="62"/>
      <c r="R26" s="62"/>
      <c r="S26" s="62"/>
      <c r="T26" s="62"/>
      <c r="U26" s="62"/>
      <c r="V26" s="62"/>
      <c r="W26" s="62"/>
      <c r="X26" s="62"/>
      <c r="Y26" s="62"/>
      <c r="Z26" s="62"/>
      <c r="AA26" s="62"/>
      <c r="AB26" s="55"/>
      <c r="AC26" s="55"/>
    </row>
    <row r="27" spans="1:29" ht="18" customHeight="1">
      <c r="A27" s="55"/>
      <c r="B27" s="55"/>
      <c r="C27" s="55"/>
      <c r="D27" s="354" t="s">
        <v>71</v>
      </c>
      <c r="E27" s="354"/>
      <c r="F27" s="354"/>
      <c r="G27" s="354"/>
      <c r="H27" s="63"/>
      <c r="I27" s="355"/>
      <c r="J27" s="355"/>
      <c r="K27" s="355"/>
      <c r="L27" s="355"/>
      <c r="M27" s="355"/>
      <c r="N27" s="355"/>
      <c r="O27" s="355"/>
      <c r="P27" s="355"/>
      <c r="Q27" s="355"/>
      <c r="R27" s="355"/>
      <c r="S27" s="355"/>
      <c r="T27" s="355"/>
      <c r="U27" s="355"/>
      <c r="V27" s="355"/>
      <c r="W27" s="355"/>
      <c r="X27" s="355"/>
      <c r="Y27" s="355"/>
      <c r="Z27" s="355"/>
      <c r="AA27" s="355"/>
      <c r="AB27" s="55"/>
      <c r="AC27" s="55"/>
    </row>
    <row r="28" spans="1:29" ht="24" customHeight="1">
      <c r="A28" s="55"/>
      <c r="B28" s="55"/>
      <c r="C28" s="55"/>
      <c r="D28" s="358" t="s">
        <v>72</v>
      </c>
      <c r="E28" s="358"/>
      <c r="F28" s="358"/>
      <c r="G28" s="358"/>
      <c r="H28" s="60"/>
      <c r="I28" s="359"/>
      <c r="J28" s="359"/>
      <c r="K28" s="359"/>
      <c r="L28" s="359"/>
      <c r="M28" s="359"/>
      <c r="N28" s="359"/>
      <c r="O28" s="359"/>
      <c r="P28" s="359"/>
      <c r="Q28" s="359"/>
      <c r="R28" s="359"/>
      <c r="S28" s="359"/>
      <c r="T28" s="359"/>
      <c r="U28" s="359"/>
      <c r="V28" s="359"/>
      <c r="W28" s="359"/>
      <c r="X28" s="359"/>
      <c r="Y28" s="359"/>
      <c r="Z28" s="359"/>
      <c r="AA28" s="359"/>
      <c r="AB28" s="55"/>
      <c r="AC28" s="55"/>
    </row>
    <row r="29" spans="1:29" ht="12" customHeight="1">
      <c r="A29" s="55"/>
      <c r="B29" s="55"/>
      <c r="C29" s="55"/>
      <c r="D29" s="61"/>
      <c r="E29" s="61"/>
      <c r="F29" s="61"/>
      <c r="G29" s="61"/>
      <c r="H29" s="59"/>
      <c r="I29" s="62"/>
      <c r="J29" s="62"/>
      <c r="K29" s="62"/>
      <c r="L29" s="62"/>
      <c r="M29" s="62"/>
      <c r="N29" s="62"/>
      <c r="O29" s="62"/>
      <c r="P29" s="62"/>
      <c r="Q29" s="62"/>
      <c r="R29" s="62"/>
      <c r="S29" s="62"/>
      <c r="T29" s="62"/>
      <c r="U29" s="62"/>
      <c r="V29" s="62"/>
      <c r="W29" s="62"/>
      <c r="X29" s="62"/>
      <c r="Y29" s="62"/>
      <c r="Z29" s="62"/>
      <c r="AA29" s="62"/>
      <c r="AB29" s="55"/>
      <c r="AC29" s="55"/>
    </row>
    <row r="30" spans="1:29" ht="18" customHeight="1">
      <c r="A30" s="55"/>
      <c r="B30" s="55"/>
      <c r="C30" s="55"/>
      <c r="D30" s="354" t="s">
        <v>71</v>
      </c>
      <c r="E30" s="354"/>
      <c r="F30" s="354"/>
      <c r="G30" s="354"/>
      <c r="H30" s="63"/>
      <c r="I30" s="355"/>
      <c r="J30" s="355"/>
      <c r="K30" s="355"/>
      <c r="L30" s="355"/>
      <c r="M30" s="355"/>
      <c r="N30" s="355"/>
      <c r="O30" s="355"/>
      <c r="P30" s="355"/>
      <c r="Q30" s="355"/>
      <c r="R30" s="355"/>
      <c r="S30" s="355"/>
      <c r="T30" s="355"/>
      <c r="U30" s="355"/>
      <c r="V30" s="355"/>
      <c r="W30" s="355"/>
      <c r="X30" s="355"/>
      <c r="Y30" s="355"/>
      <c r="Z30" s="355"/>
      <c r="AA30" s="355"/>
      <c r="AB30" s="55"/>
      <c r="AC30" s="55"/>
    </row>
    <row r="31" spans="1:29" ht="24" customHeight="1">
      <c r="A31" s="55"/>
      <c r="B31" s="55"/>
      <c r="C31" s="55"/>
      <c r="D31" s="358" t="s">
        <v>73</v>
      </c>
      <c r="E31" s="358"/>
      <c r="F31" s="358"/>
      <c r="G31" s="358"/>
      <c r="H31" s="60"/>
      <c r="I31" s="361"/>
      <c r="J31" s="361"/>
      <c r="K31" s="361"/>
      <c r="L31" s="361"/>
      <c r="M31" s="361"/>
      <c r="N31" s="361"/>
      <c r="O31" s="361"/>
      <c r="P31" s="361"/>
      <c r="Q31" s="361"/>
      <c r="R31" s="361"/>
      <c r="S31" s="361"/>
      <c r="T31" s="361"/>
      <c r="U31" s="361"/>
      <c r="V31" s="361"/>
      <c r="W31" s="361"/>
      <c r="X31" s="361"/>
      <c r="Y31" s="361"/>
      <c r="Z31" s="361"/>
      <c r="AA31" s="60"/>
      <c r="AB31" s="55"/>
      <c r="AC31" s="55"/>
    </row>
    <row r="32" spans="1:29" ht="24" customHeight="1">
      <c r="A32" s="55"/>
      <c r="B32" s="55"/>
      <c r="C32" s="55"/>
      <c r="D32" s="64"/>
      <c r="E32" s="64"/>
      <c r="F32" s="64"/>
      <c r="G32" s="64"/>
      <c r="H32" s="64"/>
      <c r="I32" s="64"/>
      <c r="J32" s="64"/>
      <c r="K32" s="64"/>
      <c r="L32" s="64"/>
      <c r="M32" s="64"/>
      <c r="N32" s="64"/>
      <c r="O32" s="64"/>
      <c r="P32" s="64"/>
      <c r="Q32" s="64"/>
      <c r="R32" s="64"/>
      <c r="S32" s="64"/>
      <c r="T32" s="64"/>
      <c r="U32" s="64"/>
      <c r="V32" s="64"/>
      <c r="W32" s="64"/>
      <c r="X32" s="64"/>
      <c r="Y32" s="64"/>
      <c r="Z32" s="64"/>
      <c r="AA32" s="64"/>
      <c r="AB32" s="55"/>
      <c r="AC32" s="55"/>
    </row>
    <row r="33" spans="1:29" ht="24" customHeight="1">
      <c r="A33" s="55"/>
      <c r="B33" s="55"/>
      <c r="C33" s="55"/>
      <c r="D33" s="358" t="s">
        <v>74</v>
      </c>
      <c r="E33" s="358"/>
      <c r="F33" s="358"/>
      <c r="G33" s="358"/>
      <c r="H33" s="60"/>
      <c r="I33" s="360" t="s">
        <v>75</v>
      </c>
      <c r="J33" s="360"/>
      <c r="K33" s="360"/>
      <c r="L33" s="360"/>
      <c r="M33" s="360"/>
      <c r="N33" s="360"/>
      <c r="O33" s="360"/>
      <c r="P33" s="360"/>
      <c r="Q33" s="360"/>
      <c r="R33" s="360"/>
      <c r="S33" s="360"/>
      <c r="T33" s="360"/>
      <c r="U33" s="360"/>
      <c r="V33" s="360"/>
      <c r="W33" s="360"/>
      <c r="X33" s="360"/>
      <c r="Y33" s="360"/>
      <c r="Z33" s="360"/>
      <c r="AA33" s="360"/>
      <c r="AB33" s="55"/>
      <c r="AC33" s="55"/>
    </row>
    <row r="34" spans="1:29">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row>
  </sheetData>
  <mergeCells count="27">
    <mergeCell ref="D33:G33"/>
    <mergeCell ref="I33:AA33"/>
    <mergeCell ref="D28:G28"/>
    <mergeCell ref="I28:AA28"/>
    <mergeCell ref="D30:G30"/>
    <mergeCell ref="I30:AA30"/>
    <mergeCell ref="D31:G31"/>
    <mergeCell ref="I31:Z31"/>
    <mergeCell ref="D27:G27"/>
    <mergeCell ref="I27:AA27"/>
    <mergeCell ref="C9:AC9"/>
    <mergeCell ref="C10:AC10"/>
    <mergeCell ref="C11:AC11"/>
    <mergeCell ref="C12:AC12"/>
    <mergeCell ref="C13:AC13"/>
    <mergeCell ref="C14:AC14"/>
    <mergeCell ref="C15:AC15"/>
    <mergeCell ref="B16:AC16"/>
    <mergeCell ref="T19:V19"/>
    <mergeCell ref="D25:G25"/>
    <mergeCell ref="I25:AA25"/>
    <mergeCell ref="C8:AC8"/>
    <mergeCell ref="A1:AC1"/>
    <mergeCell ref="A2:AC2"/>
    <mergeCell ref="A4:AC4"/>
    <mergeCell ref="A6:AC6"/>
    <mergeCell ref="B7:AC7"/>
  </mergeCells>
  <phoneticPr fontId="3"/>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5184E-1B85-4820-BB7F-8D22428E5184}">
  <sheetPr>
    <tabColor theme="9" tint="0.79998168889431442"/>
    <pageSetUpPr fitToPage="1"/>
  </sheetPr>
  <dimension ref="A1:J24"/>
  <sheetViews>
    <sheetView showGridLines="0" zoomScale="90" zoomScaleNormal="90" zoomScaleSheetLayoutView="120" workbookViewId="0">
      <selection activeCell="H10" sqref="H10:H17"/>
    </sheetView>
  </sheetViews>
  <sheetFormatPr defaultColWidth="9" defaultRowHeight="13.2"/>
  <cols>
    <col min="1" max="1" width="18.88671875" style="189" customWidth="1"/>
    <col min="2" max="2" width="9.77734375" style="189" customWidth="1"/>
    <col min="3" max="6" width="20" style="189" customWidth="1"/>
    <col min="7" max="8" width="23.88671875" style="189" customWidth="1"/>
    <col min="9" max="9" width="16.33203125" style="189" customWidth="1"/>
    <col min="10" max="10" width="9" style="189"/>
    <col min="11" max="16384" width="9" style="2"/>
  </cols>
  <sheetData>
    <row r="1" spans="1:9">
      <c r="A1" s="106" t="s">
        <v>115</v>
      </c>
      <c r="B1" s="107"/>
      <c r="C1" s="107"/>
      <c r="D1" s="107"/>
      <c r="E1" s="107"/>
      <c r="F1" s="107"/>
      <c r="G1" s="107"/>
      <c r="H1" s="107"/>
      <c r="I1" s="108"/>
    </row>
    <row r="2" spans="1:9" ht="29.25" customHeight="1">
      <c r="A2" s="292" t="s">
        <v>122</v>
      </c>
      <c r="B2" s="293"/>
      <c r="C2" s="293"/>
      <c r="D2" s="293"/>
      <c r="E2" s="293"/>
      <c r="F2" s="293"/>
      <c r="G2" s="293"/>
      <c r="H2" s="293"/>
      <c r="I2" s="294"/>
    </row>
    <row r="3" spans="1:9" ht="16.5" customHeight="1">
      <c r="A3" s="109"/>
      <c r="B3" s="50"/>
      <c r="C3" s="50"/>
      <c r="D3" s="50"/>
      <c r="E3" s="50"/>
      <c r="F3" s="50"/>
      <c r="G3" s="50"/>
      <c r="H3" s="50"/>
      <c r="I3" s="110"/>
    </row>
    <row r="4" spans="1:9" ht="24" customHeight="1">
      <c r="A4" s="111" t="s">
        <v>39</v>
      </c>
      <c r="B4" s="197"/>
      <c r="C4" s="298"/>
      <c r="D4" s="298"/>
      <c r="E4" s="298"/>
      <c r="F4" s="50"/>
      <c r="G4" s="50"/>
      <c r="H4" s="50"/>
      <c r="I4" s="110"/>
    </row>
    <row r="5" spans="1:9" ht="9.75" customHeight="1">
      <c r="A5" s="109"/>
      <c r="B5" s="50"/>
      <c r="C5" s="50"/>
      <c r="D5" s="50"/>
      <c r="E5" s="50"/>
      <c r="F5" s="50"/>
      <c r="G5" s="50"/>
      <c r="H5" s="50"/>
      <c r="I5" s="110"/>
    </row>
    <row r="6" spans="1:9" ht="9.75" customHeight="1">
      <c r="A6" s="109"/>
      <c r="B6" s="50"/>
      <c r="C6" s="50"/>
      <c r="D6" s="50"/>
      <c r="E6" s="50"/>
      <c r="F6" s="50"/>
      <c r="G6" s="50"/>
      <c r="H6" s="50"/>
      <c r="I6" s="110"/>
    </row>
    <row r="7" spans="1:9" ht="20.25" customHeight="1">
      <c r="A7" s="112"/>
      <c r="B7" s="50"/>
      <c r="C7" s="50"/>
      <c r="D7" s="50"/>
      <c r="E7" s="50"/>
      <c r="F7" s="50"/>
      <c r="G7" s="50"/>
      <c r="H7" s="50"/>
      <c r="I7" s="122"/>
    </row>
    <row r="8" spans="1:9" ht="59.25" customHeight="1">
      <c r="A8" s="365" t="s">
        <v>38</v>
      </c>
      <c r="B8" s="366"/>
      <c r="C8" s="3" t="s">
        <v>94</v>
      </c>
      <c r="D8" s="3" t="s">
        <v>96</v>
      </c>
      <c r="E8" s="3" t="s">
        <v>95</v>
      </c>
      <c r="F8" s="3" t="s">
        <v>97</v>
      </c>
      <c r="G8" s="3" t="s">
        <v>98</v>
      </c>
      <c r="H8" s="4" t="s">
        <v>113</v>
      </c>
      <c r="I8" s="295" t="s">
        <v>32</v>
      </c>
    </row>
    <row r="9" spans="1:9" ht="25.5" customHeight="1">
      <c r="A9" s="365" t="s">
        <v>4</v>
      </c>
      <c r="B9" s="366"/>
      <c r="C9" s="67" t="s">
        <v>1</v>
      </c>
      <c r="D9" s="67" t="s">
        <v>2</v>
      </c>
      <c r="E9" s="67" t="s">
        <v>3</v>
      </c>
      <c r="F9" s="67" t="s">
        <v>33</v>
      </c>
      <c r="G9" s="67" t="s">
        <v>34</v>
      </c>
      <c r="H9" s="125" t="s">
        <v>35</v>
      </c>
      <c r="I9" s="296"/>
    </row>
    <row r="10" spans="1:9" ht="33.75" customHeight="1">
      <c r="A10" s="362" t="s">
        <v>7</v>
      </c>
      <c r="B10" s="200" t="s">
        <v>119</v>
      </c>
      <c r="C10" s="195"/>
      <c r="D10" s="195"/>
      <c r="E10" s="299"/>
      <c r="F10" s="299"/>
      <c r="G10" s="299"/>
      <c r="H10" s="299"/>
      <c r="I10" s="295"/>
    </row>
    <row r="11" spans="1:9" ht="33.75" customHeight="1">
      <c r="A11" s="363"/>
      <c r="B11" s="201" t="s">
        <v>121</v>
      </c>
      <c r="C11" s="196">
        <f>'（別紙６）事業収支予定明細書 (変更申請用)'!F25</f>
        <v>0</v>
      </c>
      <c r="D11" s="196">
        <f>'（別紙６）事業収支予定明細書 (変更申請用)'!D25</f>
        <v>0</v>
      </c>
      <c r="E11" s="300"/>
      <c r="F11" s="300"/>
      <c r="G11" s="300"/>
      <c r="H11" s="300"/>
      <c r="I11" s="296"/>
    </row>
    <row r="12" spans="1:9" ht="33.75" customHeight="1">
      <c r="A12" s="362" t="s">
        <v>8</v>
      </c>
      <c r="B12" s="198" t="s">
        <v>118</v>
      </c>
      <c r="C12" s="195"/>
      <c r="D12" s="195"/>
      <c r="E12" s="300"/>
      <c r="F12" s="300"/>
      <c r="G12" s="300"/>
      <c r="H12" s="300"/>
      <c r="I12" s="296"/>
    </row>
    <row r="13" spans="1:9" ht="33.75" customHeight="1">
      <c r="A13" s="363"/>
      <c r="B13" s="201" t="s">
        <v>120</v>
      </c>
      <c r="C13" s="196">
        <f>'（別紙６）事業収支予定明細書 (変更申請用)'!F32</f>
        <v>0</v>
      </c>
      <c r="D13" s="196">
        <f>SUM('（別紙６）事業収支予定明細書 (変更申請用)'!D32)</f>
        <v>0</v>
      </c>
      <c r="E13" s="300"/>
      <c r="F13" s="300"/>
      <c r="G13" s="300"/>
      <c r="H13" s="300"/>
      <c r="I13" s="296"/>
    </row>
    <row r="14" spans="1:9" ht="33.75" customHeight="1">
      <c r="A14" s="362" t="s">
        <v>9</v>
      </c>
      <c r="B14" s="198" t="s">
        <v>118</v>
      </c>
      <c r="C14" s="195"/>
      <c r="D14" s="195"/>
      <c r="E14" s="300"/>
      <c r="F14" s="300"/>
      <c r="G14" s="300"/>
      <c r="H14" s="300"/>
      <c r="I14" s="296"/>
    </row>
    <row r="15" spans="1:9" ht="33.75" customHeight="1">
      <c r="A15" s="363"/>
      <c r="B15" s="201" t="s">
        <v>120</v>
      </c>
      <c r="C15" s="196">
        <f>'（別紙６）事業収支予定明細書 (変更申請用)'!F44</f>
        <v>0</v>
      </c>
      <c r="D15" s="196">
        <f>SUM('（別紙６）事業収支予定明細書 (変更申請用)'!D44)</f>
        <v>0</v>
      </c>
      <c r="E15" s="300"/>
      <c r="F15" s="300"/>
      <c r="G15" s="300"/>
      <c r="H15" s="300"/>
      <c r="I15" s="296"/>
    </row>
    <row r="16" spans="1:9" ht="33.75" customHeight="1">
      <c r="A16" s="362" t="s">
        <v>5</v>
      </c>
      <c r="B16" s="198" t="s">
        <v>118</v>
      </c>
      <c r="C16" s="194"/>
      <c r="D16" s="195"/>
      <c r="E16" s="300"/>
      <c r="F16" s="300"/>
      <c r="G16" s="300"/>
      <c r="H16" s="300"/>
      <c r="I16" s="296"/>
    </row>
    <row r="17" spans="1:9" ht="33.75" customHeight="1">
      <c r="A17" s="363"/>
      <c r="B17" s="201" t="s">
        <v>120</v>
      </c>
      <c r="C17" s="202"/>
      <c r="D17" s="196">
        <f>'（別紙６）事業収支予定明細書 (変更申請用)'!D52</f>
        <v>0</v>
      </c>
      <c r="E17" s="301"/>
      <c r="F17" s="301"/>
      <c r="G17" s="301"/>
      <c r="H17" s="301"/>
      <c r="I17" s="297"/>
    </row>
    <row r="18" spans="1:9" ht="33.75" customHeight="1">
      <c r="A18" s="364" t="s">
        <v>40</v>
      </c>
      <c r="B18" s="198" t="s">
        <v>118</v>
      </c>
      <c r="C18" s="195">
        <f>C10+C12+C14</f>
        <v>0</v>
      </c>
      <c r="D18" s="195">
        <f>SUM(D10:D16)</f>
        <v>0</v>
      </c>
      <c r="E18" s="195"/>
      <c r="F18" s="195"/>
      <c r="G18" s="195"/>
      <c r="H18" s="195"/>
      <c r="I18" s="191"/>
    </row>
    <row r="19" spans="1:9" ht="33.75" customHeight="1">
      <c r="A19" s="364"/>
      <c r="B19" s="201" t="s">
        <v>120</v>
      </c>
      <c r="C19" s="196">
        <f>C11+C13+C15</f>
        <v>0</v>
      </c>
      <c r="D19" s="196">
        <f>D11+D13+D15</f>
        <v>0</v>
      </c>
      <c r="E19" s="196">
        <f>'（別紙６）事業収支予定明細書 (変更申請用)'!D59</f>
        <v>0</v>
      </c>
      <c r="F19" s="196">
        <f>D19-E19</f>
        <v>0</v>
      </c>
      <c r="G19" s="196">
        <f>MIN(C19,F19)</f>
        <v>0</v>
      </c>
      <c r="H19" s="196">
        <f>ROUNDDOWN(G19,-3)</f>
        <v>0</v>
      </c>
      <c r="I19" s="203"/>
    </row>
    <row r="20" spans="1:9">
      <c r="A20" s="114"/>
      <c r="B20" s="115"/>
      <c r="C20" s="115"/>
      <c r="D20" s="115"/>
      <c r="E20" s="115"/>
      <c r="F20" s="115"/>
      <c r="G20" s="115"/>
      <c r="H20" s="115"/>
      <c r="I20" s="110"/>
    </row>
    <row r="21" spans="1:9">
      <c r="A21" s="116" t="s">
        <v>81</v>
      </c>
      <c r="B21" s="199"/>
      <c r="C21" s="291" t="s">
        <v>114</v>
      </c>
      <c r="D21" s="291"/>
      <c r="E21" s="291"/>
      <c r="F21" s="291"/>
      <c r="G21" s="291"/>
      <c r="H21" s="190"/>
      <c r="I21" s="110"/>
    </row>
    <row r="22" spans="1:9">
      <c r="A22" s="117"/>
      <c r="B22" s="118"/>
      <c r="C22" s="118"/>
      <c r="D22" s="118"/>
      <c r="E22" s="118"/>
      <c r="F22" s="118"/>
      <c r="G22" s="118"/>
      <c r="H22" s="118"/>
      <c r="I22" s="119"/>
    </row>
    <row r="23" spans="1:9">
      <c r="A23" s="290"/>
      <c r="B23" s="290"/>
      <c r="C23" s="290"/>
      <c r="D23" s="290"/>
      <c r="E23" s="290"/>
      <c r="F23" s="290"/>
      <c r="G23" s="290"/>
    </row>
    <row r="24" spans="1:9" ht="13.5" customHeight="1">
      <c r="A24" s="290"/>
      <c r="B24" s="290"/>
      <c r="C24" s="290"/>
      <c r="D24" s="290"/>
      <c r="E24" s="290"/>
      <c r="F24" s="290"/>
      <c r="G24" s="290"/>
    </row>
  </sheetData>
  <mergeCells count="18">
    <mergeCell ref="A2:I2"/>
    <mergeCell ref="C4:E4"/>
    <mergeCell ref="I8:I9"/>
    <mergeCell ref="F10:F17"/>
    <mergeCell ref="G10:G17"/>
    <mergeCell ref="H10:H17"/>
    <mergeCell ref="I10:I17"/>
    <mergeCell ref="A8:B8"/>
    <mergeCell ref="A9:B9"/>
    <mergeCell ref="A23:G23"/>
    <mergeCell ref="A24:G24"/>
    <mergeCell ref="A10:A11"/>
    <mergeCell ref="A12:A13"/>
    <mergeCell ref="A14:A15"/>
    <mergeCell ref="A16:A17"/>
    <mergeCell ref="A18:A19"/>
    <mergeCell ref="E10:E17"/>
    <mergeCell ref="C21:G21"/>
  </mergeCells>
  <phoneticPr fontId="3"/>
  <pageMargins left="0.75" right="0.75" top="1" bottom="1" header="0.51200000000000001" footer="0.51200000000000001"/>
  <pageSetup paperSize="9" scale="76"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74D96-7E26-4BCD-AB6B-61E88A2C192C}">
  <sheetPr>
    <tabColor theme="9" tint="0.79998168889431442"/>
  </sheetPr>
  <dimension ref="A1:F59"/>
  <sheetViews>
    <sheetView showGridLines="0" view="pageBreakPreview" zoomScaleNormal="100" zoomScaleSheetLayoutView="100" workbookViewId="0">
      <selection activeCell="H36" sqref="H36"/>
    </sheetView>
  </sheetViews>
  <sheetFormatPr defaultColWidth="10" defaultRowHeight="13.2"/>
  <cols>
    <col min="1" max="1" width="13.88671875" style="20" customWidth="1"/>
    <col min="2" max="2" width="5.109375" style="20" customWidth="1"/>
    <col min="3" max="3" width="22.21875" style="20" customWidth="1"/>
    <col min="4" max="6" width="16.109375" style="20" customWidth="1"/>
    <col min="7" max="16384" width="10" style="20"/>
  </cols>
  <sheetData>
    <row r="1" spans="1:6">
      <c r="A1" s="20" t="s">
        <v>116</v>
      </c>
    </row>
    <row r="2" spans="1:6" ht="7.5" customHeight="1"/>
    <row r="3" spans="1:6" ht="22.5" customHeight="1">
      <c r="A3" s="302" t="s">
        <v>124</v>
      </c>
      <c r="B3" s="302"/>
      <c r="C3" s="302"/>
      <c r="D3" s="302"/>
      <c r="E3" s="302"/>
      <c r="F3" s="302"/>
    </row>
    <row r="4" spans="1:6" ht="20.25" customHeight="1">
      <c r="C4" s="46"/>
      <c r="D4" s="44"/>
      <c r="E4" s="44"/>
      <c r="F4" s="44"/>
    </row>
    <row r="5" spans="1:6">
      <c r="A5" s="51" t="s">
        <v>39</v>
      </c>
      <c r="B5" s="51"/>
      <c r="C5" s="51"/>
      <c r="F5" s="33"/>
    </row>
    <row r="6" spans="1:6">
      <c r="F6" s="33"/>
    </row>
    <row r="7" spans="1:6">
      <c r="C7" s="20" t="s">
        <v>6</v>
      </c>
    </row>
    <row r="8" spans="1:6" ht="17.100000000000001" customHeight="1">
      <c r="A8" s="304" t="s">
        <v>30</v>
      </c>
      <c r="B8" s="304"/>
      <c r="C8" s="304"/>
      <c r="D8" s="21" t="s">
        <v>92</v>
      </c>
      <c r="E8" s="22" t="s">
        <v>41</v>
      </c>
      <c r="F8" s="22" t="s">
        <v>93</v>
      </c>
    </row>
    <row r="9" spans="1:6" ht="17.100000000000001" customHeight="1">
      <c r="A9" s="303" t="s">
        <v>19</v>
      </c>
      <c r="B9" s="303"/>
      <c r="C9" s="303"/>
      <c r="D9" s="91"/>
      <c r="E9" s="158"/>
      <c r="F9" s="91"/>
    </row>
    <row r="10" spans="1:6" ht="17.100000000000001" customHeight="1">
      <c r="A10" s="367" t="s">
        <v>107</v>
      </c>
      <c r="B10" s="222"/>
      <c r="C10" s="223"/>
      <c r="D10" s="224"/>
      <c r="E10" s="225"/>
      <c r="F10" s="369"/>
    </row>
    <row r="11" spans="1:6" ht="17.100000000000001" customHeight="1">
      <c r="A11" s="368"/>
      <c r="B11" s="226"/>
      <c r="C11" s="227"/>
      <c r="D11" s="228"/>
      <c r="E11" s="229"/>
      <c r="F11" s="370"/>
    </row>
    <row r="12" spans="1:6" ht="17.100000000000001" customHeight="1">
      <c r="A12" s="368"/>
      <c r="B12" s="226"/>
      <c r="C12" s="230"/>
      <c r="D12" s="228"/>
      <c r="E12" s="231"/>
      <c r="F12" s="370"/>
    </row>
    <row r="13" spans="1:6" ht="17.100000000000001" customHeight="1">
      <c r="A13" s="368"/>
      <c r="B13" s="226"/>
      <c r="C13" s="230"/>
      <c r="D13" s="228"/>
      <c r="E13" s="231"/>
      <c r="F13" s="370"/>
    </row>
    <row r="14" spans="1:6" ht="17.100000000000001" customHeight="1">
      <c r="A14" s="368"/>
      <c r="B14" s="232"/>
      <c r="C14" s="233"/>
      <c r="D14" s="234"/>
      <c r="E14" s="235"/>
      <c r="F14" s="370"/>
    </row>
    <row r="15" spans="1:6" ht="17.100000000000001" customHeight="1">
      <c r="A15" s="367" t="s">
        <v>108</v>
      </c>
      <c r="B15" s="222"/>
      <c r="C15" s="236"/>
      <c r="D15" s="224"/>
      <c r="E15" s="225"/>
      <c r="F15" s="370"/>
    </row>
    <row r="16" spans="1:6" ht="17.100000000000001" customHeight="1">
      <c r="A16" s="368"/>
      <c r="B16" s="226"/>
      <c r="C16" s="237"/>
      <c r="D16" s="228"/>
      <c r="E16" s="229"/>
      <c r="F16" s="370"/>
    </row>
    <row r="17" spans="1:6" ht="17.100000000000001" customHeight="1">
      <c r="A17" s="368"/>
      <c r="B17" s="226"/>
      <c r="C17" s="238"/>
      <c r="D17" s="239"/>
      <c r="E17" s="240"/>
      <c r="F17" s="370"/>
    </row>
    <row r="18" spans="1:6" ht="17.100000000000001" customHeight="1">
      <c r="A18" s="368"/>
      <c r="B18" s="226"/>
      <c r="C18" s="238"/>
      <c r="D18" s="239"/>
      <c r="E18" s="240"/>
      <c r="F18" s="370"/>
    </row>
    <row r="19" spans="1:6" ht="17.100000000000001" customHeight="1">
      <c r="A19" s="372"/>
      <c r="B19" s="232"/>
      <c r="C19" s="241"/>
      <c r="D19" s="242"/>
      <c r="E19" s="235"/>
      <c r="F19" s="370"/>
    </row>
    <row r="20" spans="1:6" ht="16.5" customHeight="1">
      <c r="A20" s="373" t="s">
        <v>20</v>
      </c>
      <c r="B20" s="243"/>
      <c r="C20" s="244"/>
      <c r="D20" s="224"/>
      <c r="E20" s="225"/>
      <c r="F20" s="370"/>
    </row>
    <row r="21" spans="1:6" ht="16.5" customHeight="1">
      <c r="A21" s="374"/>
      <c r="B21" s="245"/>
      <c r="C21" s="246"/>
      <c r="D21" s="228"/>
      <c r="E21" s="229"/>
      <c r="F21" s="370"/>
    </row>
    <row r="22" spans="1:6" ht="16.5" customHeight="1">
      <c r="A22" s="374"/>
      <c r="B22" s="245"/>
      <c r="C22" s="246"/>
      <c r="D22" s="228"/>
      <c r="E22" s="229"/>
      <c r="F22" s="370"/>
    </row>
    <row r="23" spans="1:6" ht="16.5" customHeight="1">
      <c r="A23" s="374"/>
      <c r="B23" s="245"/>
      <c r="C23" s="246"/>
      <c r="D23" s="228"/>
      <c r="E23" s="229"/>
      <c r="F23" s="370"/>
    </row>
    <row r="24" spans="1:6" ht="16.5" customHeight="1">
      <c r="A24" s="375"/>
      <c r="B24" s="247"/>
      <c r="C24" s="248"/>
      <c r="D24" s="242"/>
      <c r="E24" s="235"/>
      <c r="F24" s="371"/>
    </row>
    <row r="25" spans="1:6" ht="17.100000000000001" customHeight="1">
      <c r="A25" s="385" t="s">
        <v>29</v>
      </c>
      <c r="B25" s="385"/>
      <c r="C25" s="385"/>
      <c r="D25" s="26">
        <f>SUMIF($B$10:$B$24,"&lt;&gt;削除",D10:D24)</f>
        <v>0</v>
      </c>
      <c r="E25" s="26">
        <f>SUMIF($B$10:$B$24,"&lt;&gt;削除",E10:E24)</f>
        <v>0</v>
      </c>
      <c r="F25" s="249">
        <f>MIN(D25,E25)</f>
        <v>0</v>
      </c>
    </row>
    <row r="26" spans="1:6" ht="17.100000000000001" customHeight="1">
      <c r="A26" s="386" t="s">
        <v>21</v>
      </c>
      <c r="B26" s="386"/>
      <c r="C26" s="386"/>
      <c r="D26" s="250"/>
      <c r="E26" s="251"/>
      <c r="F26" s="251"/>
    </row>
    <row r="27" spans="1:6" ht="17.100000000000001" customHeight="1">
      <c r="A27" s="387" t="s">
        <v>91</v>
      </c>
      <c r="B27" s="252"/>
      <c r="C27" s="244"/>
      <c r="D27" s="224"/>
      <c r="E27" s="224"/>
      <c r="F27" s="369"/>
    </row>
    <row r="28" spans="1:6" ht="17.100000000000001" customHeight="1">
      <c r="A28" s="388"/>
      <c r="B28" s="253"/>
      <c r="C28" s="246"/>
      <c r="D28" s="228"/>
      <c r="E28" s="228"/>
      <c r="F28" s="370"/>
    </row>
    <row r="29" spans="1:6" ht="17.100000000000001" customHeight="1">
      <c r="A29" s="388"/>
      <c r="B29" s="253"/>
      <c r="C29" s="246"/>
      <c r="D29" s="228"/>
      <c r="E29" s="228"/>
      <c r="F29" s="370"/>
    </row>
    <row r="30" spans="1:6" ht="17.100000000000001" customHeight="1">
      <c r="A30" s="388"/>
      <c r="B30" s="253"/>
      <c r="C30" s="254"/>
      <c r="D30" s="228"/>
      <c r="E30" s="228"/>
      <c r="F30" s="370"/>
    </row>
    <row r="31" spans="1:6" ht="17.100000000000001" customHeight="1">
      <c r="A31" s="389"/>
      <c r="B31" s="255"/>
      <c r="C31" s="256"/>
      <c r="D31" s="242"/>
      <c r="E31" s="242"/>
      <c r="F31" s="371"/>
    </row>
    <row r="32" spans="1:6" ht="17.100000000000001" customHeight="1">
      <c r="A32" s="385" t="s">
        <v>29</v>
      </c>
      <c r="B32" s="385"/>
      <c r="C32" s="385"/>
      <c r="D32" s="26">
        <f>SUMIF($B$27:$B$31,"&lt;&gt;削除",D27:D31)</f>
        <v>0</v>
      </c>
      <c r="E32" s="26">
        <f>SUMIF($B$27:$B$31,"&lt;&gt;削除",E27:E31)</f>
        <v>0</v>
      </c>
      <c r="F32" s="249">
        <f>MIN(D32,E32)</f>
        <v>0</v>
      </c>
    </row>
    <row r="33" spans="1:6" ht="17.100000000000001" customHeight="1">
      <c r="A33" s="386" t="s">
        <v>22</v>
      </c>
      <c r="B33" s="386"/>
      <c r="C33" s="386"/>
      <c r="D33" s="250"/>
      <c r="E33" s="251"/>
      <c r="F33" s="251"/>
    </row>
    <row r="34" spans="1:6" ht="16.5" customHeight="1">
      <c r="A34" s="390" t="s">
        <v>109</v>
      </c>
      <c r="B34" s="257"/>
      <c r="C34" s="244"/>
      <c r="D34" s="224"/>
      <c r="E34" s="224"/>
      <c r="F34" s="369"/>
    </row>
    <row r="35" spans="1:6" ht="16.5" customHeight="1">
      <c r="A35" s="391"/>
      <c r="B35" s="258"/>
      <c r="C35" s="259"/>
      <c r="D35" s="228"/>
      <c r="E35" s="228"/>
      <c r="F35" s="370"/>
    </row>
    <row r="36" spans="1:6" ht="16.5" customHeight="1">
      <c r="A36" s="391"/>
      <c r="B36" s="258"/>
      <c r="C36" s="259"/>
      <c r="D36" s="228"/>
      <c r="E36" s="228"/>
      <c r="F36" s="370"/>
    </row>
    <row r="37" spans="1:6" ht="16.5" customHeight="1">
      <c r="A37" s="391"/>
      <c r="B37" s="258"/>
      <c r="C37" s="259"/>
      <c r="D37" s="228"/>
      <c r="E37" s="228"/>
      <c r="F37" s="370"/>
    </row>
    <row r="38" spans="1:6" ht="16.5" customHeight="1">
      <c r="A38" s="392"/>
      <c r="B38" s="260"/>
      <c r="C38" s="261"/>
      <c r="D38" s="242"/>
      <c r="E38" s="242"/>
      <c r="F38" s="370"/>
    </row>
    <row r="39" spans="1:6" ht="16.5" customHeight="1">
      <c r="A39" s="390" t="s">
        <v>108</v>
      </c>
      <c r="B39" s="257"/>
      <c r="C39" s="262"/>
      <c r="D39" s="224"/>
      <c r="E39" s="224"/>
      <c r="F39" s="370"/>
    </row>
    <row r="40" spans="1:6" ht="16.5" customHeight="1">
      <c r="A40" s="391"/>
      <c r="B40" s="258"/>
      <c r="C40" s="259"/>
      <c r="D40" s="228"/>
      <c r="E40" s="228"/>
      <c r="F40" s="370"/>
    </row>
    <row r="41" spans="1:6" ht="16.5" customHeight="1">
      <c r="A41" s="391"/>
      <c r="B41" s="258"/>
      <c r="C41" s="259"/>
      <c r="D41" s="228"/>
      <c r="E41" s="228"/>
      <c r="F41" s="370"/>
    </row>
    <row r="42" spans="1:6" ht="16.5" customHeight="1">
      <c r="A42" s="391"/>
      <c r="B42" s="258"/>
      <c r="C42" s="259"/>
      <c r="D42" s="228"/>
      <c r="E42" s="228"/>
      <c r="F42" s="370"/>
    </row>
    <row r="43" spans="1:6" ht="16.5" customHeight="1">
      <c r="A43" s="392"/>
      <c r="B43" s="263"/>
      <c r="C43" s="261"/>
      <c r="D43" s="242"/>
      <c r="E43" s="242"/>
      <c r="F43" s="371"/>
    </row>
    <row r="44" spans="1:6" ht="17.100000000000001" customHeight="1">
      <c r="A44" s="385" t="s">
        <v>29</v>
      </c>
      <c r="B44" s="385"/>
      <c r="C44" s="385"/>
      <c r="D44" s="26">
        <f>SUMIF($B$34:$B$43,"&lt;&gt;削除",D34:D43)</f>
        <v>0</v>
      </c>
      <c r="E44" s="26">
        <f>SUMIF($B$34:$B$43,"&lt;&gt;削除",E34:E43)</f>
        <v>0</v>
      </c>
      <c r="F44" s="249">
        <f>MIN(D44,E44)</f>
        <v>0</v>
      </c>
    </row>
    <row r="45" spans="1:6" ht="17.100000000000001" customHeight="1">
      <c r="A45" s="385" t="s">
        <v>28</v>
      </c>
      <c r="B45" s="385"/>
      <c r="C45" s="385"/>
      <c r="D45" s="264">
        <f>D25+D32+D44</f>
        <v>0</v>
      </c>
      <c r="E45" s="265"/>
      <c r="F45" s="264">
        <f>F25+F32+F44</f>
        <v>0</v>
      </c>
    </row>
    <row r="46" spans="1:6" s="25" customFormat="1" ht="17.100000000000001" customHeight="1">
      <c r="A46" s="376" t="s">
        <v>5</v>
      </c>
      <c r="B46" s="266"/>
      <c r="C46" s="267"/>
      <c r="D46" s="268"/>
      <c r="E46" s="379"/>
      <c r="F46" s="382"/>
    </row>
    <row r="47" spans="1:6" s="25" customFormat="1" ht="17.100000000000001" customHeight="1">
      <c r="A47" s="377"/>
      <c r="B47" s="269"/>
      <c r="C47" s="270"/>
      <c r="D47" s="271"/>
      <c r="E47" s="380"/>
      <c r="F47" s="383"/>
    </row>
    <row r="48" spans="1:6" s="25" customFormat="1" ht="17.100000000000001" customHeight="1">
      <c r="A48" s="377"/>
      <c r="B48" s="269" t="s">
        <v>126</v>
      </c>
      <c r="C48" s="270"/>
      <c r="D48" s="271"/>
      <c r="E48" s="380"/>
      <c r="F48" s="383"/>
    </row>
    <row r="49" spans="1:6" s="25" customFormat="1" ht="17.100000000000001" customHeight="1">
      <c r="A49" s="377"/>
      <c r="B49" s="269"/>
      <c r="C49" s="270"/>
      <c r="D49" s="271"/>
      <c r="E49" s="380"/>
      <c r="F49" s="383"/>
    </row>
    <row r="50" spans="1:6" s="25" customFormat="1" ht="17.100000000000001" customHeight="1">
      <c r="A50" s="377"/>
      <c r="B50" s="269"/>
      <c r="C50" s="270"/>
      <c r="D50" s="271"/>
      <c r="E50" s="380"/>
      <c r="F50" s="383"/>
    </row>
    <row r="51" spans="1:6" s="25" customFormat="1" ht="17.100000000000001" customHeight="1">
      <c r="A51" s="378"/>
      <c r="B51" s="272"/>
      <c r="C51" s="273"/>
      <c r="D51" s="274"/>
      <c r="E51" s="381"/>
      <c r="F51" s="384"/>
    </row>
    <row r="52" spans="1:6" s="25" customFormat="1" ht="17.100000000000001" customHeight="1">
      <c r="A52" s="385" t="s">
        <v>28</v>
      </c>
      <c r="B52" s="385"/>
      <c r="C52" s="385"/>
      <c r="D52" s="26">
        <f>SUMIF($B$46:$B$51,"&lt;&gt;削除",D46:D51)</f>
        <v>0</v>
      </c>
      <c r="E52" s="104"/>
      <c r="F52" s="105"/>
    </row>
    <row r="53" spans="1:6" s="25" customFormat="1" ht="17.100000000000001" customHeight="1">
      <c r="A53" s="385" t="s">
        <v>0</v>
      </c>
      <c r="B53" s="385"/>
      <c r="C53" s="385"/>
      <c r="D53" s="275">
        <f>SUM(D25,D32,D44,D52)</f>
        <v>0</v>
      </c>
      <c r="E53" s="250"/>
      <c r="F53" s="275">
        <f>SUM(F25,F32,F44)</f>
        <v>0</v>
      </c>
    </row>
    <row r="54" spans="1:6" s="25" customFormat="1" ht="17.100000000000001" customHeight="1">
      <c r="A54" s="9"/>
      <c r="B54" s="9"/>
      <c r="C54" s="276" t="s">
        <v>23</v>
      </c>
      <c r="D54" s="277"/>
      <c r="E54" s="277"/>
      <c r="F54" s="277"/>
    </row>
    <row r="55" spans="1:6" s="25" customFormat="1" ht="17.100000000000001" customHeight="1">
      <c r="A55" s="9"/>
      <c r="B55" s="9"/>
      <c r="C55" s="276"/>
      <c r="D55" s="277"/>
      <c r="E55" s="277"/>
      <c r="F55" s="277"/>
    </row>
    <row r="56" spans="1:6" s="37" customFormat="1" ht="17.100000000000001" customHeight="1">
      <c r="A56" s="278"/>
      <c r="B56" s="278"/>
      <c r="C56" s="279" t="s">
        <v>24</v>
      </c>
      <c r="D56" s="280"/>
      <c r="E56" s="280"/>
      <c r="F56" s="280"/>
    </row>
    <row r="57" spans="1:6" s="37" customFormat="1" ht="17.100000000000001" customHeight="1">
      <c r="A57" s="393" t="s">
        <v>30</v>
      </c>
      <c r="B57" s="393"/>
      <c r="C57" s="393"/>
      <c r="D57" s="281" t="s">
        <v>25</v>
      </c>
      <c r="E57" s="394" t="s">
        <v>99</v>
      </c>
      <c r="F57" s="395"/>
    </row>
    <row r="58" spans="1:6" s="37" customFormat="1" ht="17.100000000000001" customHeight="1">
      <c r="A58" s="282" t="s">
        <v>26</v>
      </c>
      <c r="B58" s="283"/>
      <c r="C58" s="213" t="s">
        <v>126</v>
      </c>
      <c r="D58" s="284"/>
      <c r="E58" s="396"/>
      <c r="F58" s="397"/>
    </row>
    <row r="59" spans="1:6" s="37" customFormat="1" ht="17.100000000000001" customHeight="1">
      <c r="A59" s="393" t="s">
        <v>28</v>
      </c>
      <c r="B59" s="393"/>
      <c r="C59" s="393"/>
      <c r="D59" s="285">
        <f>SUM(D58:D58)</f>
        <v>0</v>
      </c>
      <c r="E59" s="286"/>
      <c r="F59" s="287"/>
    </row>
  </sheetData>
  <mergeCells count="27">
    <mergeCell ref="A59:C59"/>
    <mergeCell ref="A52:C52"/>
    <mergeCell ref="A53:C53"/>
    <mergeCell ref="A57:C57"/>
    <mergeCell ref="E57:F57"/>
    <mergeCell ref="E58:F58"/>
    <mergeCell ref="A46:A51"/>
    <mergeCell ref="E46:E51"/>
    <mergeCell ref="F46:F51"/>
    <mergeCell ref="A25:C25"/>
    <mergeCell ref="A26:C26"/>
    <mergeCell ref="A27:A31"/>
    <mergeCell ref="F27:F31"/>
    <mergeCell ref="A32:C32"/>
    <mergeCell ref="A33:C33"/>
    <mergeCell ref="A34:A38"/>
    <mergeCell ref="F34:F43"/>
    <mergeCell ref="A39:A43"/>
    <mergeCell ref="A44:C44"/>
    <mergeCell ref="A45:C45"/>
    <mergeCell ref="A3:F3"/>
    <mergeCell ref="A8:C8"/>
    <mergeCell ref="A9:C9"/>
    <mergeCell ref="A10:A14"/>
    <mergeCell ref="F10:F24"/>
    <mergeCell ref="A15:A19"/>
    <mergeCell ref="A20:A24"/>
  </mergeCells>
  <phoneticPr fontId="3"/>
  <conditionalFormatting sqref="B10:E24">
    <cfRule type="expression" dxfId="33" priority="11">
      <formula>COUNTIF($B10,"修正")</formula>
    </cfRule>
    <cfRule type="expression" dxfId="32" priority="12">
      <formula>COUNTIF($B10,"追加")</formula>
    </cfRule>
    <cfRule type="expression" dxfId="31" priority="16">
      <formula>COUNTIF($B10,"削除")</formula>
    </cfRule>
  </conditionalFormatting>
  <conditionalFormatting sqref="B27:E31">
    <cfRule type="expression" dxfId="30" priority="9">
      <formula>COUNTIF($B27,"削除")</formula>
    </cfRule>
    <cfRule type="expression" dxfId="29" priority="10">
      <formula>COUNTIF($B27,"追加")</formula>
    </cfRule>
    <cfRule type="expression" dxfId="28" priority="13">
      <formula>COUNTIF($B27,"修正")</formula>
    </cfRule>
  </conditionalFormatting>
  <conditionalFormatting sqref="B34:E43">
    <cfRule type="expression" dxfId="27" priority="6">
      <formula>COUNTIF($B34,"修正")</formula>
    </cfRule>
    <cfRule type="expression" dxfId="26" priority="7">
      <formula>COUNTIF($B34,"削除")</formula>
    </cfRule>
    <cfRule type="expression" dxfId="25" priority="8">
      <formula>COUNTIF($B34,"追加")</formula>
    </cfRule>
  </conditionalFormatting>
  <conditionalFormatting sqref="B46:D51">
    <cfRule type="expression" dxfId="24" priority="3">
      <formula>COUNTIF($B46,"修正")</formula>
    </cfRule>
    <cfRule type="expression" dxfId="23" priority="4">
      <formula>COUNTIF($B46,"追加")</formula>
    </cfRule>
    <cfRule type="expression" dxfId="22" priority="5">
      <formula>COUNTIF($B46,"削除")</formula>
    </cfRule>
  </conditionalFormatting>
  <conditionalFormatting sqref="D58:F58">
    <cfRule type="expression" dxfId="21" priority="2">
      <formula>COUNTIF($C58,"変更")</formula>
    </cfRule>
  </conditionalFormatting>
  <conditionalFormatting sqref="C58:F58">
    <cfRule type="expression" dxfId="20" priority="1">
      <formula>COUNTIF($C58,"修正")</formula>
    </cfRule>
  </conditionalFormatting>
  <dataValidations count="2">
    <dataValidation type="list" allowBlank="1" showInputMessage="1" showErrorMessage="1" sqref="B46:B51 B10:B24 B34:B43 B27:B31" xr:uid="{B9F5F6F7-4D2B-477B-BC2B-301DD57389A3}">
      <formula1>"修正,追加,削除,　"</formula1>
    </dataValidation>
    <dataValidation type="list" allowBlank="1" showInputMessage="1" showErrorMessage="1" sqref="C58" xr:uid="{6C0C3841-AF7F-4D31-A7B5-7FAA33910EF9}">
      <formula1>"修正,　"</formula1>
    </dataValidation>
  </dataValidations>
  <printOptions horizontalCentered="1"/>
  <pageMargins left="0.70866141732283472" right="0.70866141732283472" top="0.74803149606299213" bottom="0.74803149606299213" header="0.31496062992125984" footer="0.31496062992125984"/>
  <pageSetup paperSize="9" scale="76"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D7C5B-B1FE-42D6-8F53-DF0B52BCBE54}">
  <sheetPr>
    <tabColor theme="9" tint="0.79998168889431442"/>
  </sheetPr>
  <dimension ref="A1:F59"/>
  <sheetViews>
    <sheetView showGridLines="0" view="pageBreakPreview" topLeftCell="A6" zoomScaleNormal="100" zoomScaleSheetLayoutView="100" workbookViewId="0">
      <selection activeCell="D36" sqref="D36"/>
    </sheetView>
  </sheetViews>
  <sheetFormatPr defaultColWidth="10" defaultRowHeight="13.2"/>
  <cols>
    <col min="1" max="1" width="13.88671875" style="20" customWidth="1"/>
    <col min="2" max="2" width="5.109375" style="20" customWidth="1"/>
    <col min="3" max="3" width="22.21875" style="20" customWidth="1"/>
    <col min="4" max="6" width="16.109375" style="20" customWidth="1"/>
    <col min="7" max="16384" width="10" style="20"/>
  </cols>
  <sheetData>
    <row r="1" spans="1:6">
      <c r="A1" s="20" t="s">
        <v>116</v>
      </c>
    </row>
    <row r="2" spans="1:6" ht="7.5" customHeight="1"/>
    <row r="3" spans="1:6" ht="22.5" customHeight="1">
      <c r="A3" s="398" t="s">
        <v>133</v>
      </c>
      <c r="B3" s="398"/>
      <c r="C3" s="398"/>
      <c r="D3" s="398"/>
      <c r="E3" s="398"/>
      <c r="F3" s="398"/>
    </row>
    <row r="4" spans="1:6" ht="20.25" customHeight="1">
      <c r="C4" s="46"/>
      <c r="D4" s="44"/>
      <c r="E4" s="44"/>
      <c r="F4" s="44"/>
    </row>
    <row r="5" spans="1:6">
      <c r="A5" s="51" t="s">
        <v>39</v>
      </c>
      <c r="B5" s="148" t="s">
        <v>135</v>
      </c>
      <c r="C5" s="51"/>
      <c r="F5" s="33"/>
    </row>
    <row r="6" spans="1:6">
      <c r="F6" s="33"/>
    </row>
    <row r="7" spans="1:6">
      <c r="C7" s="20" t="s">
        <v>6</v>
      </c>
    </row>
    <row r="8" spans="1:6" ht="17.100000000000001" customHeight="1">
      <c r="A8" s="304" t="s">
        <v>30</v>
      </c>
      <c r="B8" s="304"/>
      <c r="C8" s="304"/>
      <c r="D8" s="21" t="s">
        <v>92</v>
      </c>
      <c r="E8" s="22" t="s">
        <v>41</v>
      </c>
      <c r="F8" s="22" t="s">
        <v>93</v>
      </c>
    </row>
    <row r="9" spans="1:6" ht="17.100000000000001" customHeight="1">
      <c r="A9" s="303" t="s">
        <v>19</v>
      </c>
      <c r="B9" s="303"/>
      <c r="C9" s="303"/>
      <c r="D9" s="91"/>
      <c r="E9" s="158"/>
      <c r="F9" s="91"/>
    </row>
    <row r="10" spans="1:6" ht="17.100000000000001" customHeight="1">
      <c r="A10" s="367" t="s">
        <v>107</v>
      </c>
      <c r="B10" s="222" t="s">
        <v>126</v>
      </c>
      <c r="C10" s="223" t="s">
        <v>86</v>
      </c>
      <c r="D10" s="224">
        <v>5000</v>
      </c>
      <c r="E10" s="225">
        <f>2000*12</f>
        <v>24000</v>
      </c>
      <c r="F10" s="369"/>
    </row>
    <row r="11" spans="1:6" ht="17.100000000000001" customHeight="1">
      <c r="A11" s="368"/>
      <c r="B11" s="226"/>
      <c r="C11" s="227" t="s">
        <v>105</v>
      </c>
      <c r="D11" s="228">
        <v>20000</v>
      </c>
      <c r="E11" s="229">
        <f>2000*7</f>
        <v>14000</v>
      </c>
      <c r="F11" s="370"/>
    </row>
    <row r="12" spans="1:6" ht="17.100000000000001" customHeight="1">
      <c r="A12" s="368"/>
      <c r="B12" s="226"/>
      <c r="C12" s="230"/>
      <c r="D12" s="228"/>
      <c r="E12" s="231"/>
      <c r="F12" s="370"/>
    </row>
    <row r="13" spans="1:6" ht="17.100000000000001" customHeight="1">
      <c r="A13" s="368"/>
      <c r="B13" s="226"/>
      <c r="C13" s="230"/>
      <c r="D13" s="228"/>
      <c r="E13" s="231"/>
      <c r="F13" s="370"/>
    </row>
    <row r="14" spans="1:6" ht="17.100000000000001" customHeight="1">
      <c r="A14" s="368"/>
      <c r="B14" s="232"/>
      <c r="C14" s="233"/>
      <c r="D14" s="234"/>
      <c r="E14" s="235"/>
      <c r="F14" s="370"/>
    </row>
    <row r="15" spans="1:6" ht="17.100000000000001" customHeight="1">
      <c r="A15" s="367" t="s">
        <v>108</v>
      </c>
      <c r="B15" s="222" t="s">
        <v>127</v>
      </c>
      <c r="C15" s="236" t="s">
        <v>87</v>
      </c>
      <c r="D15" s="224">
        <v>50000</v>
      </c>
      <c r="E15" s="225">
        <f>12000*9</f>
        <v>108000</v>
      </c>
      <c r="F15" s="370"/>
    </row>
    <row r="16" spans="1:6" ht="17.100000000000001" customHeight="1">
      <c r="A16" s="368"/>
      <c r="B16" s="226"/>
      <c r="C16" s="237" t="s">
        <v>105</v>
      </c>
      <c r="D16" s="228">
        <v>200000</v>
      </c>
      <c r="E16" s="229">
        <f>12000*7</f>
        <v>84000</v>
      </c>
      <c r="F16" s="370"/>
    </row>
    <row r="17" spans="1:6" ht="17.100000000000001" customHeight="1">
      <c r="A17" s="368"/>
      <c r="B17" s="226" t="s">
        <v>132</v>
      </c>
      <c r="C17" s="238" t="s">
        <v>134</v>
      </c>
      <c r="D17" s="239">
        <v>83900</v>
      </c>
      <c r="E17" s="240">
        <v>72000</v>
      </c>
      <c r="F17" s="370"/>
    </row>
    <row r="18" spans="1:6" ht="17.100000000000001" customHeight="1">
      <c r="A18" s="368"/>
      <c r="B18" s="226"/>
      <c r="C18" s="238"/>
      <c r="D18" s="239"/>
      <c r="E18" s="240"/>
      <c r="F18" s="370"/>
    </row>
    <row r="19" spans="1:6" ht="17.100000000000001" customHeight="1">
      <c r="A19" s="372"/>
      <c r="B19" s="232"/>
      <c r="C19" s="241"/>
      <c r="D19" s="242"/>
      <c r="E19" s="235"/>
      <c r="F19" s="370"/>
    </row>
    <row r="20" spans="1:6" ht="16.5" customHeight="1">
      <c r="A20" s="373" t="s">
        <v>20</v>
      </c>
      <c r="B20" s="243"/>
      <c r="C20" s="244" t="s">
        <v>86</v>
      </c>
      <c r="D20" s="224">
        <v>5000</v>
      </c>
      <c r="E20" s="225">
        <f>10000*12</f>
        <v>120000</v>
      </c>
      <c r="F20" s="370"/>
    </row>
    <row r="21" spans="1:6" ht="16.5" customHeight="1">
      <c r="A21" s="374"/>
      <c r="B21" s="245" t="s">
        <v>126</v>
      </c>
      <c r="C21" s="246" t="s">
        <v>87</v>
      </c>
      <c r="D21" s="228">
        <v>100000</v>
      </c>
      <c r="E21" s="229">
        <f>10000*9</f>
        <v>90000</v>
      </c>
      <c r="F21" s="370"/>
    </row>
    <row r="22" spans="1:6" ht="16.5" customHeight="1">
      <c r="A22" s="374"/>
      <c r="B22" s="245"/>
      <c r="C22" s="246" t="s">
        <v>105</v>
      </c>
      <c r="D22" s="228">
        <v>70000</v>
      </c>
      <c r="E22" s="229">
        <f>10000*7</f>
        <v>70000</v>
      </c>
      <c r="F22" s="370"/>
    </row>
    <row r="23" spans="1:6" ht="16.5" customHeight="1">
      <c r="A23" s="374"/>
      <c r="B23" s="245" t="s">
        <v>132</v>
      </c>
      <c r="C23" s="246" t="s">
        <v>134</v>
      </c>
      <c r="D23" s="228">
        <v>31000</v>
      </c>
      <c r="E23" s="229">
        <v>31000</v>
      </c>
      <c r="F23" s="370"/>
    </row>
    <row r="24" spans="1:6" ht="16.5" customHeight="1">
      <c r="A24" s="375"/>
      <c r="B24" s="247"/>
      <c r="C24" s="248"/>
      <c r="D24" s="242"/>
      <c r="E24" s="235"/>
      <c r="F24" s="371"/>
    </row>
    <row r="25" spans="1:6" ht="17.100000000000001" customHeight="1">
      <c r="A25" s="385" t="s">
        <v>29</v>
      </c>
      <c r="B25" s="385"/>
      <c r="C25" s="385"/>
      <c r="D25" s="26">
        <f>SUMIF($B$10:$B$24,"&lt;&gt;削除",D10:D24)</f>
        <v>564900</v>
      </c>
      <c r="E25" s="26">
        <f>SUMIF($B$10:$B$24,"&lt;&gt;削除",E10:E24)</f>
        <v>613000</v>
      </c>
      <c r="F25" s="249">
        <f>MIN(D25,E25)</f>
        <v>564900</v>
      </c>
    </row>
    <row r="26" spans="1:6" ht="17.100000000000001" customHeight="1">
      <c r="A26" s="386" t="s">
        <v>21</v>
      </c>
      <c r="B26" s="386"/>
      <c r="C26" s="386"/>
      <c r="D26" s="250"/>
      <c r="E26" s="251"/>
      <c r="F26" s="251"/>
    </row>
    <row r="27" spans="1:6" ht="17.100000000000001" customHeight="1">
      <c r="A27" s="387" t="s">
        <v>91</v>
      </c>
      <c r="B27" s="252"/>
      <c r="C27" s="244" t="s">
        <v>86</v>
      </c>
      <c r="D27" s="224">
        <v>10000</v>
      </c>
      <c r="E27" s="224">
        <v>54000</v>
      </c>
      <c r="F27" s="369"/>
    </row>
    <row r="28" spans="1:6" ht="17.100000000000001" customHeight="1">
      <c r="A28" s="388"/>
      <c r="B28" s="253"/>
      <c r="C28" s="246" t="s">
        <v>87</v>
      </c>
      <c r="D28" s="228">
        <v>20000</v>
      </c>
      <c r="E28" s="228">
        <v>54000</v>
      </c>
      <c r="F28" s="370"/>
    </row>
    <row r="29" spans="1:6" ht="17.100000000000001" customHeight="1">
      <c r="A29" s="388"/>
      <c r="B29" s="253"/>
      <c r="C29" s="246" t="s">
        <v>105</v>
      </c>
      <c r="D29" s="228">
        <v>60000</v>
      </c>
      <c r="E29" s="228">
        <v>54000</v>
      </c>
      <c r="F29" s="370"/>
    </row>
    <row r="30" spans="1:6" ht="17.100000000000001" customHeight="1">
      <c r="A30" s="388"/>
      <c r="B30" s="253" t="s">
        <v>132</v>
      </c>
      <c r="C30" s="254" t="s">
        <v>134</v>
      </c>
      <c r="D30" s="228">
        <v>63000</v>
      </c>
      <c r="E30" s="228">
        <v>54000</v>
      </c>
      <c r="F30" s="370"/>
    </row>
    <row r="31" spans="1:6" ht="17.100000000000001" customHeight="1">
      <c r="A31" s="389"/>
      <c r="B31" s="255"/>
      <c r="C31" s="256"/>
      <c r="D31" s="242"/>
      <c r="E31" s="242"/>
      <c r="F31" s="371"/>
    </row>
    <row r="32" spans="1:6" ht="17.100000000000001" customHeight="1">
      <c r="A32" s="385" t="s">
        <v>29</v>
      </c>
      <c r="B32" s="385"/>
      <c r="C32" s="385"/>
      <c r="D32" s="26">
        <f>SUMIF($B$27:$B$31,"&lt;&gt;削除",D27:D31)</f>
        <v>153000</v>
      </c>
      <c r="E32" s="26">
        <f>SUMIF($B$27:$B$31,"&lt;&gt;削除",E27:E31)</f>
        <v>216000</v>
      </c>
      <c r="F32" s="249">
        <f>MIN(D32,E32)</f>
        <v>153000</v>
      </c>
    </row>
    <row r="33" spans="1:6" ht="17.100000000000001" customHeight="1">
      <c r="A33" s="386" t="s">
        <v>22</v>
      </c>
      <c r="B33" s="386"/>
      <c r="C33" s="386"/>
      <c r="D33" s="250"/>
      <c r="E33" s="251"/>
      <c r="F33" s="251"/>
    </row>
    <row r="34" spans="1:6" ht="16.5" customHeight="1">
      <c r="A34" s="390" t="s">
        <v>109</v>
      </c>
      <c r="B34" s="257"/>
      <c r="C34" s="244" t="s">
        <v>86</v>
      </c>
      <c r="D34" s="224">
        <v>3000</v>
      </c>
      <c r="E34" s="224">
        <f>4000*12</f>
        <v>48000</v>
      </c>
      <c r="F34" s="369"/>
    </row>
    <row r="35" spans="1:6" ht="16.5" customHeight="1">
      <c r="A35" s="391"/>
      <c r="B35" s="258"/>
      <c r="C35" s="259" t="s">
        <v>105</v>
      </c>
      <c r="D35" s="228">
        <v>30000</v>
      </c>
      <c r="E35" s="228">
        <f>4000*7</f>
        <v>28000</v>
      </c>
      <c r="F35" s="370"/>
    </row>
    <row r="36" spans="1:6" ht="16.5" customHeight="1">
      <c r="A36" s="391"/>
      <c r="B36" s="258"/>
      <c r="C36" s="259"/>
      <c r="D36" s="228"/>
      <c r="E36" s="228"/>
      <c r="F36" s="370"/>
    </row>
    <row r="37" spans="1:6" ht="16.5" customHeight="1">
      <c r="A37" s="391"/>
      <c r="B37" s="258"/>
      <c r="C37" s="259"/>
      <c r="D37" s="228"/>
      <c r="E37" s="228"/>
      <c r="F37" s="370"/>
    </row>
    <row r="38" spans="1:6" ht="16.5" customHeight="1">
      <c r="A38" s="392"/>
      <c r="B38" s="260"/>
      <c r="C38" s="261"/>
      <c r="D38" s="242"/>
      <c r="E38" s="242"/>
      <c r="F38" s="370"/>
    </row>
    <row r="39" spans="1:6" ht="16.5" customHeight="1">
      <c r="A39" s="390" t="s">
        <v>108</v>
      </c>
      <c r="B39" s="257"/>
      <c r="C39" s="262" t="s">
        <v>87</v>
      </c>
      <c r="D39" s="224">
        <v>120000</v>
      </c>
      <c r="E39" s="224">
        <f>24000*9</f>
        <v>216000</v>
      </c>
      <c r="F39" s="370"/>
    </row>
    <row r="40" spans="1:6" ht="16.5" customHeight="1">
      <c r="A40" s="391"/>
      <c r="B40" s="258"/>
      <c r="C40" s="259"/>
      <c r="D40" s="228"/>
      <c r="E40" s="228"/>
      <c r="F40" s="370"/>
    </row>
    <row r="41" spans="1:6" ht="16.5" customHeight="1">
      <c r="A41" s="391"/>
      <c r="B41" s="258"/>
      <c r="C41" s="259"/>
      <c r="D41" s="228"/>
      <c r="E41" s="228"/>
      <c r="F41" s="370"/>
    </row>
    <row r="42" spans="1:6" ht="16.5" customHeight="1">
      <c r="A42" s="391"/>
      <c r="B42" s="258"/>
      <c r="C42" s="259"/>
      <c r="D42" s="228"/>
      <c r="E42" s="228"/>
      <c r="F42" s="370"/>
    </row>
    <row r="43" spans="1:6" ht="16.5" customHeight="1">
      <c r="A43" s="392"/>
      <c r="B43" s="263"/>
      <c r="C43" s="261"/>
      <c r="D43" s="242"/>
      <c r="E43" s="242"/>
      <c r="F43" s="371"/>
    </row>
    <row r="44" spans="1:6" ht="17.100000000000001" customHeight="1">
      <c r="A44" s="385" t="s">
        <v>29</v>
      </c>
      <c r="B44" s="385"/>
      <c r="C44" s="385"/>
      <c r="D44" s="26">
        <f>SUMIF($B$34:$B$43,"&lt;&gt;削除",D34:D43)</f>
        <v>153000</v>
      </c>
      <c r="E44" s="26">
        <f>SUMIF($B$34:$B$43,"&lt;&gt;削除",E34:E43)</f>
        <v>292000</v>
      </c>
      <c r="F44" s="249">
        <f>MIN(D44,E44)</f>
        <v>153000</v>
      </c>
    </row>
    <row r="45" spans="1:6" ht="17.100000000000001" customHeight="1">
      <c r="A45" s="385" t="s">
        <v>28</v>
      </c>
      <c r="B45" s="385"/>
      <c r="C45" s="385"/>
      <c r="D45" s="264">
        <f>D25+D32+D44</f>
        <v>870900</v>
      </c>
      <c r="E45" s="265"/>
      <c r="F45" s="264">
        <f>F25+F32+F44</f>
        <v>870900</v>
      </c>
    </row>
    <row r="46" spans="1:6" s="25" customFormat="1" ht="17.100000000000001" customHeight="1">
      <c r="A46" s="376" t="s">
        <v>5</v>
      </c>
      <c r="B46" s="266"/>
      <c r="C46" s="267" t="s">
        <v>105</v>
      </c>
      <c r="D46" s="268">
        <v>5000</v>
      </c>
      <c r="E46" s="379"/>
      <c r="F46" s="382"/>
    </row>
    <row r="47" spans="1:6" s="25" customFormat="1" ht="17.100000000000001" customHeight="1">
      <c r="A47" s="377"/>
      <c r="B47" s="269"/>
      <c r="C47" s="270"/>
      <c r="D47" s="271"/>
      <c r="E47" s="380"/>
      <c r="F47" s="383"/>
    </row>
    <row r="48" spans="1:6" s="25" customFormat="1" ht="17.100000000000001" customHeight="1">
      <c r="A48" s="377"/>
      <c r="B48" s="269" t="s">
        <v>126</v>
      </c>
      <c r="C48" s="270"/>
      <c r="D48" s="271"/>
      <c r="E48" s="380"/>
      <c r="F48" s="383"/>
    </row>
    <row r="49" spans="1:6" s="25" customFormat="1" ht="17.100000000000001" customHeight="1">
      <c r="A49" s="377"/>
      <c r="B49" s="269"/>
      <c r="C49" s="270"/>
      <c r="D49" s="271"/>
      <c r="E49" s="380"/>
      <c r="F49" s="383"/>
    </row>
    <row r="50" spans="1:6" s="25" customFormat="1" ht="17.100000000000001" customHeight="1">
      <c r="A50" s="377"/>
      <c r="B50" s="269"/>
      <c r="C50" s="270"/>
      <c r="D50" s="271"/>
      <c r="E50" s="380"/>
      <c r="F50" s="383"/>
    </row>
    <row r="51" spans="1:6" s="25" customFormat="1" ht="17.100000000000001" customHeight="1">
      <c r="A51" s="378"/>
      <c r="B51" s="272"/>
      <c r="C51" s="273"/>
      <c r="D51" s="274"/>
      <c r="E51" s="381"/>
      <c r="F51" s="384"/>
    </row>
    <row r="52" spans="1:6" s="25" customFormat="1" ht="17.100000000000001" customHeight="1">
      <c r="A52" s="385" t="s">
        <v>28</v>
      </c>
      <c r="B52" s="385"/>
      <c r="C52" s="385"/>
      <c r="D52" s="26">
        <f>SUMIF($B$46:$B$51,"&lt;&gt;削除",D46:D51)</f>
        <v>5000</v>
      </c>
      <c r="E52" s="104"/>
      <c r="F52" s="105"/>
    </row>
    <row r="53" spans="1:6" s="25" customFormat="1" ht="17.100000000000001" customHeight="1">
      <c r="A53" s="385" t="s">
        <v>0</v>
      </c>
      <c r="B53" s="385"/>
      <c r="C53" s="385"/>
      <c r="D53" s="275">
        <f>SUM(D25,D32,D44,D52)</f>
        <v>875900</v>
      </c>
      <c r="E53" s="250"/>
      <c r="F53" s="275">
        <f>SUM(F25,F32,F44)</f>
        <v>870900</v>
      </c>
    </row>
    <row r="54" spans="1:6" s="25" customFormat="1" ht="17.100000000000001" customHeight="1">
      <c r="A54" s="9"/>
      <c r="B54" s="9"/>
      <c r="C54" s="276" t="s">
        <v>23</v>
      </c>
      <c r="D54" s="277"/>
      <c r="E54" s="277"/>
      <c r="F54" s="277"/>
    </row>
    <row r="55" spans="1:6" s="25" customFormat="1" ht="17.100000000000001" customHeight="1">
      <c r="A55" s="9"/>
      <c r="B55" s="9"/>
      <c r="C55" s="276"/>
      <c r="D55" s="277"/>
      <c r="E55" s="277"/>
      <c r="F55" s="277"/>
    </row>
    <row r="56" spans="1:6" s="37" customFormat="1" ht="17.100000000000001" customHeight="1">
      <c r="A56" s="278"/>
      <c r="B56" s="278"/>
      <c r="C56" s="279" t="s">
        <v>24</v>
      </c>
      <c r="D56" s="280"/>
      <c r="E56" s="280"/>
      <c r="F56" s="280"/>
    </row>
    <row r="57" spans="1:6" s="37" customFormat="1" ht="17.100000000000001" customHeight="1">
      <c r="A57" s="393" t="s">
        <v>30</v>
      </c>
      <c r="B57" s="393"/>
      <c r="C57" s="393"/>
      <c r="D57" s="281" t="s">
        <v>25</v>
      </c>
      <c r="E57" s="394" t="s">
        <v>99</v>
      </c>
      <c r="F57" s="395"/>
    </row>
    <row r="58" spans="1:6" s="37" customFormat="1" ht="17.100000000000001" customHeight="1">
      <c r="A58" s="282" t="s">
        <v>26</v>
      </c>
      <c r="B58" s="283"/>
      <c r="C58" s="213" t="s">
        <v>126</v>
      </c>
      <c r="D58" s="284"/>
      <c r="E58" s="396"/>
      <c r="F58" s="397"/>
    </row>
    <row r="59" spans="1:6" s="37" customFormat="1" ht="17.100000000000001" customHeight="1">
      <c r="A59" s="393" t="s">
        <v>28</v>
      </c>
      <c r="B59" s="393"/>
      <c r="C59" s="393"/>
      <c r="D59" s="285">
        <f>SUM(D58:D58)</f>
        <v>0</v>
      </c>
      <c r="E59" s="286"/>
      <c r="F59" s="287"/>
    </row>
  </sheetData>
  <mergeCells count="27">
    <mergeCell ref="A33:C33"/>
    <mergeCell ref="A3:F3"/>
    <mergeCell ref="A8:C8"/>
    <mergeCell ref="A9:C9"/>
    <mergeCell ref="A10:A14"/>
    <mergeCell ref="F10:F24"/>
    <mergeCell ref="A15:A19"/>
    <mergeCell ref="A20:A24"/>
    <mergeCell ref="A25:C25"/>
    <mergeCell ref="A26:C26"/>
    <mergeCell ref="A27:A31"/>
    <mergeCell ref="F27:F31"/>
    <mergeCell ref="A32:C32"/>
    <mergeCell ref="A59:C59"/>
    <mergeCell ref="A34:A38"/>
    <mergeCell ref="F34:F43"/>
    <mergeCell ref="A39:A43"/>
    <mergeCell ref="A44:C44"/>
    <mergeCell ref="A45:C45"/>
    <mergeCell ref="A46:A51"/>
    <mergeCell ref="E46:E51"/>
    <mergeCell ref="F46:F51"/>
    <mergeCell ref="A52:C52"/>
    <mergeCell ref="A53:C53"/>
    <mergeCell ref="A57:C57"/>
    <mergeCell ref="E57:F57"/>
    <mergeCell ref="E58:F58"/>
  </mergeCells>
  <phoneticPr fontId="3"/>
  <conditionalFormatting sqref="B10:E24">
    <cfRule type="expression" dxfId="19" priority="11">
      <formula>COUNTIF($B10,"修正")</formula>
    </cfRule>
    <cfRule type="expression" dxfId="18" priority="12">
      <formula>COUNTIF($B10,"追加")</formula>
    </cfRule>
    <cfRule type="expression" dxfId="17" priority="14">
      <formula>COUNTIF($B10,"削除")</formula>
    </cfRule>
  </conditionalFormatting>
  <conditionalFormatting sqref="B27:E31">
    <cfRule type="expression" dxfId="16" priority="9">
      <formula>COUNTIF($B27,"削除")</formula>
    </cfRule>
    <cfRule type="expression" dxfId="15" priority="10">
      <formula>COUNTIF($B27,"追加")</formula>
    </cfRule>
    <cfRule type="expression" dxfId="14" priority="13">
      <formula>COUNTIF($B27,"修正")</formula>
    </cfRule>
  </conditionalFormatting>
  <conditionalFormatting sqref="B34:E43">
    <cfRule type="expression" dxfId="13" priority="6">
      <formula>COUNTIF($B34,"修正")</formula>
    </cfRule>
    <cfRule type="expression" dxfId="12" priority="7">
      <formula>COUNTIF($B34,"削除")</formula>
    </cfRule>
    <cfRule type="expression" dxfId="11" priority="8">
      <formula>COUNTIF($B34,"追加")</formula>
    </cfRule>
  </conditionalFormatting>
  <conditionalFormatting sqref="B46:D51">
    <cfRule type="expression" dxfId="10" priority="3">
      <formula>COUNTIF($B46,"修正")</formula>
    </cfRule>
    <cfRule type="expression" dxfId="9" priority="4">
      <formula>COUNTIF($B46,"追加")</formula>
    </cfRule>
    <cfRule type="expression" dxfId="8" priority="5">
      <formula>COUNTIF($B46,"削除")</formula>
    </cfRule>
  </conditionalFormatting>
  <conditionalFormatting sqref="D58:F58">
    <cfRule type="expression" dxfId="7" priority="2">
      <formula>COUNTIF($C58,"変更")</formula>
    </cfRule>
  </conditionalFormatting>
  <conditionalFormatting sqref="C58:F58">
    <cfRule type="expression" dxfId="6" priority="1">
      <formula>COUNTIF($C58,"修正")</formula>
    </cfRule>
  </conditionalFormatting>
  <dataValidations count="2">
    <dataValidation type="list" allowBlank="1" showInputMessage="1" showErrorMessage="1" sqref="C58" xr:uid="{B0F66D79-BB4E-4F63-BF6A-0F0C28F7E50E}">
      <formula1>"修正,　"</formula1>
    </dataValidation>
    <dataValidation type="list" allowBlank="1" showInputMessage="1" showErrorMessage="1" sqref="B46:B51 B10:B24 B34:B43 B27:B31" xr:uid="{C2BCBAD6-A481-499B-A7AB-3F599F751D40}">
      <formula1>"修正,追加,削除,　"</formula1>
    </dataValidation>
  </dataValidations>
  <printOptions horizontalCentered="1"/>
  <pageMargins left="0.70866141732283472" right="0.70866141732283472" top="0.74803149606299213" bottom="0.74803149606299213" header="0.31496062992125984" footer="0.31496062992125984"/>
  <pageSetup paperSize="9" scale="76"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（別紙１）補助金所要額調書</vt:lpstr>
      <vt:lpstr>（別紙２）事業収支予定明細書</vt:lpstr>
      <vt:lpstr>（別紙２）事業収支予定明細書記載例</vt:lpstr>
      <vt:lpstr>（別紙３）状況確認書</vt:lpstr>
      <vt:lpstr>（別紙３） 状況確認書記載例</vt:lpstr>
      <vt:lpstr>（別紙４）誓約書</vt:lpstr>
      <vt:lpstr>（別紙5）補助金所要額調書 (変更申請用)</vt:lpstr>
      <vt:lpstr>（別紙６）事業収支予定明細書 (変更申請用)</vt:lpstr>
      <vt:lpstr>（別紙６）事業収支予定明細書 (変更申請用) 記載例</vt:lpstr>
      <vt:lpstr>（別紙７）状況確認書 (変更申請用)</vt:lpstr>
      <vt:lpstr>（別紙７）状況確認書 (変更申請用) 記載例</vt:lpstr>
      <vt:lpstr>（別紙８）補助金所要額清算書</vt:lpstr>
      <vt:lpstr>（別紙９）事業収支実績</vt:lpstr>
      <vt:lpstr>'（別紙１）補助金所要額調書'!Print_Area</vt:lpstr>
      <vt:lpstr>'（別紙２）事業収支予定明細書記載例'!Print_Area</vt:lpstr>
      <vt:lpstr>'（別紙３） 状況確認書記載例'!Print_Area</vt:lpstr>
      <vt:lpstr>'（別紙３）状況確認書'!Print_Area</vt:lpstr>
      <vt:lpstr>'（別紙5）補助金所要額調書 (変更申請用)'!Print_Area</vt:lpstr>
      <vt:lpstr>'（別紙６）事業収支予定明細書 (変更申請用)'!Print_Area</vt:lpstr>
      <vt:lpstr>'（別紙６）事業収支予定明細書 (変更申請用) 記載例'!Print_Area</vt:lpstr>
      <vt:lpstr>'（別紙７）状況確認書 (変更申請用)'!Print_Area</vt:lpstr>
      <vt:lpstr>'（別紙７）状況確認書 (変更申請用) 記載例'!Print_Area</vt:lpstr>
      <vt:lpstr>'（別紙８）補助金所要額清算書'!Print_Area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情報企画課</dc:creator>
  <cp:lastModifiedBy>古賀　さくら（医務課）</cp:lastModifiedBy>
  <cp:lastPrinted>2024-07-16T01:14:51Z</cp:lastPrinted>
  <dcterms:created xsi:type="dcterms:W3CDTF">2006-10-27T06:58:00Z</dcterms:created>
  <dcterms:modified xsi:type="dcterms:W3CDTF">2024-07-16T02:29:52Z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