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F677AB07-87EC-42E9-AC9D-A984DC158530}" xr6:coauthVersionLast="47" xr6:coauthVersionMax="47" xr10:uidLastSave="{00000000-0000-0000-0000-000000000000}"/>
  <bookViews>
    <workbookView xWindow="-120" yWindow="-120" windowWidth="29040" windowHeight="15840" xr2:uid="{60AECB0C-E83B-428F-AF27-76A2908F7B36}"/>
  </bookViews>
  <sheets>
    <sheet name="１２表１" sheetId="1" r:id="rId1"/>
    <sheet name="１２表２" sheetId="2" r:id="rId2"/>
    <sheet name="１２表３" sheetId="3" r:id="rId3"/>
    <sheet name="１２表４" sheetId="4" r:id="rId4"/>
    <sheet name="１２表５" sheetId="5" r:id="rId5"/>
    <sheet name="１２表６" sheetId="6" r:id="rId6"/>
    <sheet name="１２表７" sheetId="7" r:id="rId7"/>
    <sheet name="１２表８" sheetId="8" r:id="rId8"/>
    <sheet name="１２表９" sheetId="9" r:id="rId9"/>
    <sheet name="１２表１０" sheetId="10" r:id="rId10"/>
    <sheet name="１２表１１" sheetId="11" r:id="rId11"/>
    <sheet name="１２表１２" sheetId="12" r:id="rId12"/>
    <sheet name="１２表１３" sheetId="13" r:id="rId13"/>
    <sheet name="１２表１４" sheetId="14" r:id="rId14"/>
    <sheet name="１２表１５" sheetId="15" r:id="rId15"/>
    <sheet name="１２表１６" sheetId="16" r:id="rId16"/>
  </sheets>
  <definedNames>
    <definedName name="_xlnm.Print_Area" localSheetId="0">'１２表１'!$A$1:$P$36</definedName>
    <definedName name="_xlnm.Print_Area" localSheetId="9">'１２表１０'!$A$1:$P$36</definedName>
    <definedName name="_xlnm.Print_Area" localSheetId="10">'１２表１１'!$A$1:$P$36</definedName>
    <definedName name="_xlnm.Print_Area" localSheetId="11">'１２表１２'!$A$1:$P$36</definedName>
    <definedName name="_xlnm.Print_Area" localSheetId="12">'１２表１３'!$A$1:$P$36</definedName>
    <definedName name="_xlnm.Print_Area" localSheetId="13">'１２表１４'!$A$1:$P$36</definedName>
    <definedName name="_xlnm.Print_Area" localSheetId="14">'１２表１５'!$A$1:$P$36</definedName>
    <definedName name="_xlnm.Print_Area" localSheetId="15">'１２表１６'!$A$1:$Q$36</definedName>
    <definedName name="_xlnm.Print_Area" localSheetId="1">'１２表２'!$A$1:$P$36</definedName>
    <definedName name="_xlnm.Print_Area" localSheetId="2">'１２表３'!$A$1:$W$36</definedName>
    <definedName name="_xlnm.Print_Area" localSheetId="3">'１２表４'!$A$1:$J$35</definedName>
    <definedName name="_xlnm.Print_Area" localSheetId="4">'１２表５'!$A$1:$P$35</definedName>
    <definedName name="_xlnm.Print_Area" localSheetId="5">'１２表６'!$A$1:$P$36</definedName>
    <definedName name="_xlnm.Print_Area" localSheetId="6">'１２表７'!$A$1:$P$36</definedName>
    <definedName name="_xlnm.Print_Area" localSheetId="7">'１２表８'!$A$1:$P$36</definedName>
    <definedName name="_xlnm.Print_Area" localSheetId="8">'１２表９'!$A$1:$P$36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6" l="1"/>
  <c r="K22" i="16"/>
  <c r="K14" i="16"/>
  <c r="O12" i="16"/>
  <c r="N12" i="16"/>
  <c r="M12" i="16"/>
  <c r="J12" i="16"/>
  <c r="I12" i="16"/>
  <c r="H12" i="16"/>
  <c r="G12" i="16"/>
  <c r="F12" i="16"/>
  <c r="E12" i="16"/>
  <c r="D12" i="16"/>
  <c r="O11" i="16"/>
  <c r="N11" i="16"/>
  <c r="N10" i="16" s="1"/>
  <c r="M11" i="16"/>
  <c r="J11" i="16"/>
  <c r="I11" i="16"/>
  <c r="H11" i="16"/>
  <c r="G11" i="16"/>
  <c r="F11" i="16"/>
  <c r="E11" i="16"/>
  <c r="D11" i="16"/>
  <c r="O10" i="16"/>
  <c r="M10" i="16"/>
  <c r="J10" i="16"/>
  <c r="I10" i="16"/>
  <c r="H10" i="16"/>
  <c r="G10" i="16"/>
  <c r="F10" i="16"/>
  <c r="E10" i="16"/>
  <c r="D10" i="16"/>
  <c r="N35" i="15"/>
  <c r="M34" i="15"/>
  <c r="K34" i="16" s="1"/>
  <c r="O32" i="15"/>
  <c r="L32" i="16" s="1"/>
  <c r="N31" i="15"/>
  <c r="M30" i="15"/>
  <c r="O28" i="15"/>
  <c r="L28" i="16" s="1"/>
  <c r="N27" i="15"/>
  <c r="M26" i="15"/>
  <c r="K26" i="16" s="1"/>
  <c r="O24" i="15"/>
  <c r="L24" i="16" s="1"/>
  <c r="N23" i="15"/>
  <c r="M22" i="15"/>
  <c r="O20" i="15"/>
  <c r="L20" i="16" s="1"/>
  <c r="N19" i="15"/>
  <c r="M18" i="15"/>
  <c r="K18" i="16" s="1"/>
  <c r="O16" i="15"/>
  <c r="L16" i="16" s="1"/>
  <c r="N15" i="15"/>
  <c r="M14" i="15"/>
  <c r="L12" i="15"/>
  <c r="K12" i="15"/>
  <c r="J12" i="15"/>
  <c r="I12" i="15"/>
  <c r="H12" i="15"/>
  <c r="G12" i="15"/>
  <c r="F12" i="15"/>
  <c r="E12" i="15"/>
  <c r="D12" i="15"/>
  <c r="L11" i="15"/>
  <c r="K11" i="15"/>
  <c r="K10" i="15" s="1"/>
  <c r="J11" i="15"/>
  <c r="I11" i="15"/>
  <c r="H11" i="15"/>
  <c r="G11" i="15"/>
  <c r="G10" i="15" s="1"/>
  <c r="F11" i="15"/>
  <c r="E11" i="15"/>
  <c r="D11" i="15"/>
  <c r="L10" i="15"/>
  <c r="J10" i="15"/>
  <c r="I10" i="15"/>
  <c r="H10" i="15"/>
  <c r="F10" i="15"/>
  <c r="E10" i="15"/>
  <c r="D10" i="15"/>
  <c r="O35" i="14"/>
  <c r="N35" i="14"/>
  <c r="M35" i="14"/>
  <c r="M35" i="15" s="1"/>
  <c r="K35" i="16" s="1"/>
  <c r="O34" i="14"/>
  <c r="O34" i="15" s="1"/>
  <c r="L34" i="16" s="1"/>
  <c r="N34" i="14"/>
  <c r="M34" i="14"/>
  <c r="O33" i="14"/>
  <c r="O33" i="15" s="1"/>
  <c r="L33" i="16" s="1"/>
  <c r="N33" i="14"/>
  <c r="N33" i="15" s="1"/>
  <c r="M33" i="14"/>
  <c r="O32" i="14"/>
  <c r="N32" i="14"/>
  <c r="N32" i="15" s="1"/>
  <c r="M32" i="14"/>
  <c r="M32" i="15" s="1"/>
  <c r="K32" i="16" s="1"/>
  <c r="O31" i="14"/>
  <c r="O31" i="15" s="1"/>
  <c r="L31" i="16" s="1"/>
  <c r="N31" i="14"/>
  <c r="M31" i="14"/>
  <c r="M31" i="15" s="1"/>
  <c r="K31" i="16" s="1"/>
  <c r="O30" i="14"/>
  <c r="O30" i="15" s="1"/>
  <c r="L30" i="16" s="1"/>
  <c r="N30" i="14"/>
  <c r="N30" i="15" s="1"/>
  <c r="M30" i="14"/>
  <c r="O29" i="14"/>
  <c r="O29" i="15" s="1"/>
  <c r="L29" i="16" s="1"/>
  <c r="N29" i="14"/>
  <c r="N29" i="15" s="1"/>
  <c r="M29" i="14"/>
  <c r="M29" i="15" s="1"/>
  <c r="K29" i="16" s="1"/>
  <c r="O28" i="14"/>
  <c r="N28" i="14"/>
  <c r="N28" i="15" s="1"/>
  <c r="M28" i="14"/>
  <c r="M28" i="15" s="1"/>
  <c r="K28" i="16" s="1"/>
  <c r="O27" i="14"/>
  <c r="O27" i="15" s="1"/>
  <c r="L27" i="16" s="1"/>
  <c r="N27" i="14"/>
  <c r="M27" i="14"/>
  <c r="M27" i="15" s="1"/>
  <c r="K27" i="16" s="1"/>
  <c r="O26" i="14"/>
  <c r="O26" i="15" s="1"/>
  <c r="L26" i="16" s="1"/>
  <c r="N26" i="14"/>
  <c r="N26" i="15" s="1"/>
  <c r="M26" i="14"/>
  <c r="O25" i="14"/>
  <c r="O25" i="15" s="1"/>
  <c r="L25" i="16" s="1"/>
  <c r="N25" i="14"/>
  <c r="N25" i="15" s="1"/>
  <c r="M25" i="14"/>
  <c r="M25" i="15" s="1"/>
  <c r="K25" i="16" s="1"/>
  <c r="O24" i="14"/>
  <c r="N24" i="14"/>
  <c r="N24" i="15" s="1"/>
  <c r="M24" i="14"/>
  <c r="M24" i="15" s="1"/>
  <c r="K24" i="16" s="1"/>
  <c r="O23" i="14"/>
  <c r="O23" i="15" s="1"/>
  <c r="L23" i="16" s="1"/>
  <c r="N23" i="14"/>
  <c r="M23" i="14"/>
  <c r="M23" i="15" s="1"/>
  <c r="K23" i="16" s="1"/>
  <c r="O22" i="14"/>
  <c r="O22" i="15" s="1"/>
  <c r="L22" i="16" s="1"/>
  <c r="N22" i="14"/>
  <c r="N22" i="15" s="1"/>
  <c r="M22" i="14"/>
  <c r="O21" i="14"/>
  <c r="O21" i="15" s="1"/>
  <c r="L21" i="16" s="1"/>
  <c r="N21" i="14"/>
  <c r="N21" i="15" s="1"/>
  <c r="M21" i="14"/>
  <c r="M21" i="15" s="1"/>
  <c r="K21" i="16" s="1"/>
  <c r="O20" i="14"/>
  <c r="N20" i="14"/>
  <c r="N20" i="15" s="1"/>
  <c r="M20" i="14"/>
  <c r="M20" i="15" s="1"/>
  <c r="K20" i="16" s="1"/>
  <c r="O19" i="14"/>
  <c r="O19" i="15" s="1"/>
  <c r="L19" i="16" s="1"/>
  <c r="N19" i="14"/>
  <c r="M19" i="14"/>
  <c r="M19" i="15" s="1"/>
  <c r="K19" i="16" s="1"/>
  <c r="O18" i="14"/>
  <c r="O18" i="15" s="1"/>
  <c r="L18" i="16" s="1"/>
  <c r="N18" i="14"/>
  <c r="N18" i="15" s="1"/>
  <c r="M18" i="14"/>
  <c r="O17" i="14"/>
  <c r="O17" i="15" s="1"/>
  <c r="L17" i="16" s="1"/>
  <c r="N17" i="14"/>
  <c r="N17" i="15" s="1"/>
  <c r="M17" i="14"/>
  <c r="M17" i="15" s="1"/>
  <c r="K17" i="16" s="1"/>
  <c r="O16" i="14"/>
  <c r="N16" i="14"/>
  <c r="N16" i="15" s="1"/>
  <c r="M16" i="14"/>
  <c r="M16" i="15" s="1"/>
  <c r="K16" i="16" s="1"/>
  <c r="O15" i="14"/>
  <c r="O15" i="15" s="1"/>
  <c r="L15" i="16" s="1"/>
  <c r="N15" i="14"/>
  <c r="M15" i="14"/>
  <c r="M15" i="15" s="1"/>
  <c r="K15" i="16" s="1"/>
  <c r="O14" i="14"/>
  <c r="N14" i="14"/>
  <c r="N14" i="15" s="1"/>
  <c r="M14" i="14"/>
  <c r="O13" i="14"/>
  <c r="O13" i="15" s="1"/>
  <c r="N13" i="14"/>
  <c r="N13" i="15" s="1"/>
  <c r="M13" i="14"/>
  <c r="L12" i="14"/>
  <c r="K12" i="14"/>
  <c r="J12" i="14"/>
  <c r="I12" i="14"/>
  <c r="H12" i="14"/>
  <c r="G12" i="14"/>
  <c r="F12" i="14"/>
  <c r="E12" i="14"/>
  <c r="D12" i="14"/>
  <c r="L11" i="14"/>
  <c r="L10" i="14" s="1"/>
  <c r="K11" i="14"/>
  <c r="J11" i="14"/>
  <c r="I11" i="14"/>
  <c r="H11" i="14"/>
  <c r="H10" i="14" s="1"/>
  <c r="G11" i="14"/>
  <c r="F11" i="14"/>
  <c r="E11" i="14"/>
  <c r="D11" i="14"/>
  <c r="D10" i="14" s="1"/>
  <c r="K10" i="14"/>
  <c r="J10" i="14"/>
  <c r="I10" i="14"/>
  <c r="G10" i="14"/>
  <c r="F10" i="14"/>
  <c r="E10" i="14"/>
  <c r="K30" i="13"/>
  <c r="K26" i="13"/>
  <c r="K18" i="13"/>
  <c r="K14" i="13"/>
  <c r="O12" i="13"/>
  <c r="N12" i="13"/>
  <c r="M12" i="13"/>
  <c r="J12" i="13"/>
  <c r="J10" i="13" s="1"/>
  <c r="I12" i="13"/>
  <c r="H12" i="13"/>
  <c r="G12" i="13"/>
  <c r="F12" i="13"/>
  <c r="F10" i="13" s="1"/>
  <c r="E12" i="13"/>
  <c r="D12" i="13"/>
  <c r="O11" i="13"/>
  <c r="N11" i="13"/>
  <c r="N10" i="13" s="1"/>
  <c r="M11" i="13"/>
  <c r="J11" i="13"/>
  <c r="I11" i="13"/>
  <c r="H11" i="13"/>
  <c r="G11" i="13"/>
  <c r="F11" i="13"/>
  <c r="E11" i="13"/>
  <c r="D11" i="13"/>
  <c r="O10" i="13"/>
  <c r="M10" i="13"/>
  <c r="I10" i="13"/>
  <c r="H10" i="13"/>
  <c r="G10" i="13"/>
  <c r="E10" i="13"/>
  <c r="D10" i="13"/>
  <c r="M34" i="12"/>
  <c r="K34" i="13" s="1"/>
  <c r="O32" i="12"/>
  <c r="L32" i="13" s="1"/>
  <c r="N31" i="12"/>
  <c r="O29" i="12"/>
  <c r="L29" i="13" s="1"/>
  <c r="O28" i="12"/>
  <c r="L28" i="13" s="1"/>
  <c r="N28" i="12"/>
  <c r="M27" i="12"/>
  <c r="K27" i="13" s="1"/>
  <c r="M26" i="12"/>
  <c r="O25" i="12"/>
  <c r="L25" i="13" s="1"/>
  <c r="N24" i="12"/>
  <c r="N23" i="12"/>
  <c r="M23" i="12"/>
  <c r="K23" i="13" s="1"/>
  <c r="O21" i="12"/>
  <c r="L21" i="13" s="1"/>
  <c r="O20" i="12"/>
  <c r="L20" i="13" s="1"/>
  <c r="N20" i="12"/>
  <c r="M19" i="12"/>
  <c r="K19" i="13" s="1"/>
  <c r="M18" i="12"/>
  <c r="O17" i="12"/>
  <c r="L17" i="13" s="1"/>
  <c r="N16" i="12"/>
  <c r="N15" i="12"/>
  <c r="M15" i="12"/>
  <c r="K15" i="13" s="1"/>
  <c r="O13" i="12"/>
  <c r="L13" i="13" s="1"/>
  <c r="L12" i="12"/>
  <c r="K12" i="12"/>
  <c r="K10" i="12" s="1"/>
  <c r="J12" i="12"/>
  <c r="I12" i="12"/>
  <c r="H12" i="12"/>
  <c r="G12" i="12"/>
  <c r="G10" i="12" s="1"/>
  <c r="F12" i="12"/>
  <c r="E12" i="12"/>
  <c r="D12" i="12"/>
  <c r="L11" i="12"/>
  <c r="K11" i="12"/>
  <c r="J11" i="12"/>
  <c r="J10" i="12" s="1"/>
  <c r="I11" i="12"/>
  <c r="H11" i="12"/>
  <c r="G11" i="12"/>
  <c r="F11" i="12"/>
  <c r="F10" i="12" s="1"/>
  <c r="E11" i="12"/>
  <c r="D11" i="12"/>
  <c r="L10" i="12"/>
  <c r="I10" i="12"/>
  <c r="H10" i="12"/>
  <c r="E10" i="12"/>
  <c r="D10" i="12"/>
  <c r="O35" i="11"/>
  <c r="O35" i="12" s="1"/>
  <c r="L35" i="13" s="1"/>
  <c r="N35" i="11"/>
  <c r="N35" i="12" s="1"/>
  <c r="M35" i="11"/>
  <c r="M35" i="12" s="1"/>
  <c r="K35" i="13" s="1"/>
  <c r="O34" i="11"/>
  <c r="O34" i="12" s="1"/>
  <c r="L34" i="13" s="1"/>
  <c r="N34" i="11"/>
  <c r="M34" i="11"/>
  <c r="O33" i="11"/>
  <c r="O33" i="12" s="1"/>
  <c r="N33" i="11"/>
  <c r="N33" i="12" s="1"/>
  <c r="M33" i="11"/>
  <c r="O32" i="11"/>
  <c r="N32" i="11"/>
  <c r="N32" i="12" s="1"/>
  <c r="M32" i="11"/>
  <c r="M32" i="12" s="1"/>
  <c r="K32" i="13" s="1"/>
  <c r="O31" i="11"/>
  <c r="O31" i="12" s="1"/>
  <c r="L31" i="13" s="1"/>
  <c r="N31" i="11"/>
  <c r="M31" i="11"/>
  <c r="M31" i="12" s="1"/>
  <c r="K31" i="13" s="1"/>
  <c r="O30" i="11"/>
  <c r="O30" i="12" s="1"/>
  <c r="L30" i="13" s="1"/>
  <c r="N30" i="11"/>
  <c r="N30" i="12" s="1"/>
  <c r="M30" i="11"/>
  <c r="M30" i="12" s="1"/>
  <c r="O29" i="11"/>
  <c r="N29" i="11"/>
  <c r="N29" i="12" s="1"/>
  <c r="M29" i="11"/>
  <c r="M29" i="12" s="1"/>
  <c r="K29" i="13" s="1"/>
  <c r="O28" i="11"/>
  <c r="N28" i="11"/>
  <c r="M28" i="11"/>
  <c r="M28" i="12" s="1"/>
  <c r="K28" i="13" s="1"/>
  <c r="O27" i="11"/>
  <c r="O27" i="12" s="1"/>
  <c r="L27" i="13" s="1"/>
  <c r="N27" i="11"/>
  <c r="N27" i="12" s="1"/>
  <c r="M27" i="11"/>
  <c r="O26" i="11"/>
  <c r="O26" i="12" s="1"/>
  <c r="L26" i="13" s="1"/>
  <c r="N26" i="11"/>
  <c r="N26" i="12" s="1"/>
  <c r="M26" i="11"/>
  <c r="O25" i="11"/>
  <c r="N25" i="11"/>
  <c r="N25" i="12" s="1"/>
  <c r="M25" i="11"/>
  <c r="M25" i="12" s="1"/>
  <c r="K25" i="13" s="1"/>
  <c r="O24" i="11"/>
  <c r="O24" i="12" s="1"/>
  <c r="L24" i="13" s="1"/>
  <c r="N24" i="11"/>
  <c r="M24" i="11"/>
  <c r="M24" i="12" s="1"/>
  <c r="K24" i="13" s="1"/>
  <c r="O23" i="11"/>
  <c r="O23" i="12" s="1"/>
  <c r="L23" i="13" s="1"/>
  <c r="N23" i="11"/>
  <c r="M23" i="11"/>
  <c r="O22" i="11"/>
  <c r="O22" i="12" s="1"/>
  <c r="L22" i="13" s="1"/>
  <c r="N22" i="11"/>
  <c r="N22" i="12" s="1"/>
  <c r="M22" i="11"/>
  <c r="M22" i="12" s="1"/>
  <c r="K22" i="13" s="1"/>
  <c r="O21" i="11"/>
  <c r="N21" i="11"/>
  <c r="N21" i="12" s="1"/>
  <c r="M21" i="11"/>
  <c r="M21" i="12" s="1"/>
  <c r="K21" i="13" s="1"/>
  <c r="O20" i="11"/>
  <c r="N20" i="11"/>
  <c r="M20" i="11"/>
  <c r="M20" i="12" s="1"/>
  <c r="K20" i="13" s="1"/>
  <c r="O19" i="11"/>
  <c r="O19" i="12" s="1"/>
  <c r="L19" i="13" s="1"/>
  <c r="N19" i="11"/>
  <c r="N19" i="12" s="1"/>
  <c r="M19" i="11"/>
  <c r="O18" i="11"/>
  <c r="O18" i="12" s="1"/>
  <c r="L18" i="13" s="1"/>
  <c r="N18" i="11"/>
  <c r="N18" i="12" s="1"/>
  <c r="M18" i="11"/>
  <c r="O17" i="11"/>
  <c r="N17" i="11"/>
  <c r="N17" i="12" s="1"/>
  <c r="M17" i="11"/>
  <c r="M17" i="12" s="1"/>
  <c r="K17" i="13" s="1"/>
  <c r="O16" i="11"/>
  <c r="O16" i="12" s="1"/>
  <c r="L16" i="13" s="1"/>
  <c r="N16" i="11"/>
  <c r="M16" i="11"/>
  <c r="M16" i="12" s="1"/>
  <c r="K16" i="13" s="1"/>
  <c r="O15" i="11"/>
  <c r="O15" i="12" s="1"/>
  <c r="L15" i="13" s="1"/>
  <c r="N15" i="11"/>
  <c r="M15" i="11"/>
  <c r="O14" i="11"/>
  <c r="O14" i="12" s="1"/>
  <c r="L14" i="13" s="1"/>
  <c r="N14" i="11"/>
  <c r="M14" i="11"/>
  <c r="M14" i="12" s="1"/>
  <c r="O13" i="11"/>
  <c r="N13" i="11"/>
  <c r="N13" i="12" s="1"/>
  <c r="M13" i="11"/>
  <c r="L12" i="11"/>
  <c r="K12" i="11"/>
  <c r="J12" i="11"/>
  <c r="I12" i="11"/>
  <c r="H12" i="11"/>
  <c r="G12" i="11"/>
  <c r="F12" i="11"/>
  <c r="E12" i="11"/>
  <c r="D12" i="11"/>
  <c r="L11" i="11"/>
  <c r="K11" i="11"/>
  <c r="J11" i="11"/>
  <c r="I11" i="11"/>
  <c r="H11" i="11"/>
  <c r="G11" i="11"/>
  <c r="F11" i="11"/>
  <c r="E11" i="11"/>
  <c r="D11" i="11"/>
  <c r="L10" i="11"/>
  <c r="K10" i="11"/>
  <c r="J10" i="11"/>
  <c r="I10" i="11"/>
  <c r="H10" i="11"/>
  <c r="G10" i="11"/>
  <c r="F10" i="11"/>
  <c r="E10" i="11"/>
  <c r="D10" i="11"/>
  <c r="K32" i="10"/>
  <c r="K28" i="10"/>
  <c r="K24" i="10"/>
  <c r="K20" i="10"/>
  <c r="K17" i="10"/>
  <c r="L14" i="10"/>
  <c r="O12" i="10"/>
  <c r="N12" i="10"/>
  <c r="M12" i="10"/>
  <c r="M10" i="10" s="1"/>
  <c r="J12" i="10"/>
  <c r="I12" i="10"/>
  <c r="H12" i="10"/>
  <c r="G12" i="10"/>
  <c r="F12" i="10"/>
  <c r="E12" i="10"/>
  <c r="D12" i="10"/>
  <c r="O11" i="10"/>
  <c r="N11" i="10"/>
  <c r="M11" i="10"/>
  <c r="J11" i="10"/>
  <c r="I11" i="10"/>
  <c r="I10" i="10" s="1"/>
  <c r="H11" i="10"/>
  <c r="G11" i="10"/>
  <c r="G10" i="10" s="1"/>
  <c r="F11" i="10"/>
  <c r="E11" i="10"/>
  <c r="E10" i="10" s="1"/>
  <c r="D11" i="10"/>
  <c r="O10" i="10"/>
  <c r="N10" i="10"/>
  <c r="J10" i="10"/>
  <c r="H10" i="10"/>
  <c r="F10" i="10"/>
  <c r="D10" i="10"/>
  <c r="O35" i="9"/>
  <c r="L35" i="10" s="1"/>
  <c r="M35" i="9"/>
  <c r="K35" i="10" s="1"/>
  <c r="N34" i="9"/>
  <c r="O33" i="9"/>
  <c r="M33" i="9"/>
  <c r="N32" i="9"/>
  <c r="O31" i="9"/>
  <c r="L31" i="10" s="1"/>
  <c r="M31" i="9"/>
  <c r="K31" i="10" s="1"/>
  <c r="N30" i="9"/>
  <c r="O29" i="9"/>
  <c r="L29" i="10" s="1"/>
  <c r="M29" i="9"/>
  <c r="K29" i="10" s="1"/>
  <c r="N28" i="9"/>
  <c r="O27" i="9"/>
  <c r="L27" i="10" s="1"/>
  <c r="M27" i="9"/>
  <c r="K27" i="10" s="1"/>
  <c r="N26" i="9"/>
  <c r="O25" i="9"/>
  <c r="L25" i="10" s="1"/>
  <c r="M25" i="9"/>
  <c r="K25" i="10" s="1"/>
  <c r="N24" i="9"/>
  <c r="O23" i="9"/>
  <c r="L23" i="10" s="1"/>
  <c r="M23" i="9"/>
  <c r="K23" i="10" s="1"/>
  <c r="N22" i="9"/>
  <c r="O21" i="9"/>
  <c r="L21" i="10" s="1"/>
  <c r="M21" i="9"/>
  <c r="K21" i="10" s="1"/>
  <c r="N20" i="9"/>
  <c r="O19" i="9"/>
  <c r="L19" i="10" s="1"/>
  <c r="M19" i="9"/>
  <c r="K19" i="10" s="1"/>
  <c r="N18" i="9"/>
  <c r="O17" i="9"/>
  <c r="L17" i="10" s="1"/>
  <c r="M17" i="9"/>
  <c r="N16" i="9"/>
  <c r="O15" i="9"/>
  <c r="L15" i="10" s="1"/>
  <c r="M15" i="9"/>
  <c r="K15" i="10" s="1"/>
  <c r="N14" i="9"/>
  <c r="O13" i="9"/>
  <c r="O11" i="9" s="1"/>
  <c r="M13" i="9"/>
  <c r="L12" i="9"/>
  <c r="K12" i="9"/>
  <c r="J12" i="9"/>
  <c r="I12" i="9"/>
  <c r="H12" i="9"/>
  <c r="G12" i="9"/>
  <c r="F12" i="9"/>
  <c r="E12" i="9"/>
  <c r="D12" i="9"/>
  <c r="L11" i="9"/>
  <c r="K11" i="9"/>
  <c r="J11" i="9"/>
  <c r="I11" i="9"/>
  <c r="H11" i="9"/>
  <c r="G11" i="9"/>
  <c r="F11" i="9"/>
  <c r="E11" i="9"/>
  <c r="D11" i="9"/>
  <c r="L10" i="9"/>
  <c r="K10" i="9"/>
  <c r="J10" i="9"/>
  <c r="I10" i="9"/>
  <c r="H10" i="9"/>
  <c r="G10" i="9"/>
  <c r="F10" i="9"/>
  <c r="E10" i="9"/>
  <c r="D10" i="9"/>
  <c r="O35" i="8"/>
  <c r="N35" i="8"/>
  <c r="N35" i="9" s="1"/>
  <c r="M35" i="8"/>
  <c r="O34" i="8"/>
  <c r="O34" i="9" s="1"/>
  <c r="L34" i="10" s="1"/>
  <c r="N34" i="8"/>
  <c r="M34" i="8"/>
  <c r="M34" i="9" s="1"/>
  <c r="K34" i="10" s="1"/>
  <c r="O33" i="8"/>
  <c r="N33" i="8"/>
  <c r="M33" i="8"/>
  <c r="O32" i="8"/>
  <c r="O32" i="9" s="1"/>
  <c r="L32" i="10" s="1"/>
  <c r="N32" i="8"/>
  <c r="M32" i="8"/>
  <c r="M32" i="9" s="1"/>
  <c r="O31" i="8"/>
  <c r="N31" i="8"/>
  <c r="N31" i="9" s="1"/>
  <c r="M31" i="8"/>
  <c r="O30" i="8"/>
  <c r="O30" i="9" s="1"/>
  <c r="L30" i="10" s="1"/>
  <c r="N30" i="8"/>
  <c r="M30" i="8"/>
  <c r="M30" i="9" s="1"/>
  <c r="K30" i="10" s="1"/>
  <c r="O29" i="8"/>
  <c r="N29" i="8"/>
  <c r="N29" i="9" s="1"/>
  <c r="M29" i="8"/>
  <c r="O28" i="8"/>
  <c r="O28" i="9" s="1"/>
  <c r="L28" i="10" s="1"/>
  <c r="N28" i="8"/>
  <c r="M28" i="8"/>
  <c r="M28" i="9" s="1"/>
  <c r="O27" i="8"/>
  <c r="N27" i="8"/>
  <c r="N27" i="9" s="1"/>
  <c r="M27" i="8"/>
  <c r="O26" i="8"/>
  <c r="O26" i="9" s="1"/>
  <c r="L26" i="10" s="1"/>
  <c r="N26" i="8"/>
  <c r="M26" i="8"/>
  <c r="M26" i="9" s="1"/>
  <c r="K26" i="10" s="1"/>
  <c r="O25" i="8"/>
  <c r="N25" i="8"/>
  <c r="N25" i="9" s="1"/>
  <c r="M25" i="8"/>
  <c r="O24" i="8"/>
  <c r="O24" i="9" s="1"/>
  <c r="L24" i="10" s="1"/>
  <c r="N24" i="8"/>
  <c r="M24" i="8"/>
  <c r="M24" i="9" s="1"/>
  <c r="O23" i="8"/>
  <c r="N23" i="8"/>
  <c r="N23" i="9" s="1"/>
  <c r="M23" i="8"/>
  <c r="O22" i="8"/>
  <c r="O22" i="9" s="1"/>
  <c r="L22" i="10" s="1"/>
  <c r="N22" i="8"/>
  <c r="M22" i="8"/>
  <c r="M22" i="9" s="1"/>
  <c r="K22" i="10" s="1"/>
  <c r="O21" i="8"/>
  <c r="N21" i="8"/>
  <c r="N21" i="9" s="1"/>
  <c r="M21" i="8"/>
  <c r="O20" i="8"/>
  <c r="O20" i="9" s="1"/>
  <c r="L20" i="10" s="1"/>
  <c r="N20" i="8"/>
  <c r="M20" i="8"/>
  <c r="M20" i="9" s="1"/>
  <c r="O19" i="8"/>
  <c r="N19" i="8"/>
  <c r="N19" i="9" s="1"/>
  <c r="M19" i="8"/>
  <c r="O18" i="8"/>
  <c r="O18" i="9" s="1"/>
  <c r="L18" i="10" s="1"/>
  <c r="N18" i="8"/>
  <c r="M18" i="8"/>
  <c r="M18" i="9" s="1"/>
  <c r="K18" i="10" s="1"/>
  <c r="O17" i="8"/>
  <c r="N17" i="8"/>
  <c r="N17" i="9" s="1"/>
  <c r="M17" i="8"/>
  <c r="O16" i="8"/>
  <c r="O16" i="9" s="1"/>
  <c r="L16" i="10" s="1"/>
  <c r="N16" i="8"/>
  <c r="M16" i="8"/>
  <c r="M16" i="9" s="1"/>
  <c r="K16" i="10" s="1"/>
  <c r="O15" i="8"/>
  <c r="N15" i="8"/>
  <c r="N15" i="9" s="1"/>
  <c r="M15" i="8"/>
  <c r="O14" i="8"/>
  <c r="O14" i="9" s="1"/>
  <c r="N14" i="8"/>
  <c r="M14" i="8"/>
  <c r="M14" i="9" s="1"/>
  <c r="K14" i="10" s="1"/>
  <c r="O13" i="8"/>
  <c r="N13" i="8"/>
  <c r="M13" i="8"/>
  <c r="O12" i="8"/>
  <c r="M12" i="8"/>
  <c r="L12" i="8"/>
  <c r="K12" i="8"/>
  <c r="K10" i="8" s="1"/>
  <c r="J12" i="8"/>
  <c r="I12" i="8"/>
  <c r="H12" i="8"/>
  <c r="G12" i="8"/>
  <c r="G10" i="8" s="1"/>
  <c r="F12" i="8"/>
  <c r="E12" i="8"/>
  <c r="D12" i="8"/>
  <c r="O11" i="8"/>
  <c r="O10" i="8" s="1"/>
  <c r="M11" i="8"/>
  <c r="L11" i="8"/>
  <c r="K11" i="8"/>
  <c r="J11" i="8"/>
  <c r="I11" i="8"/>
  <c r="H11" i="8"/>
  <c r="G11" i="8"/>
  <c r="F11" i="8"/>
  <c r="E11" i="8"/>
  <c r="D11" i="8"/>
  <c r="M10" i="8"/>
  <c r="L10" i="8"/>
  <c r="J10" i="8"/>
  <c r="I10" i="8"/>
  <c r="H10" i="8"/>
  <c r="F10" i="8"/>
  <c r="E10" i="8"/>
  <c r="D10" i="8"/>
  <c r="L33" i="7"/>
  <c r="L29" i="7"/>
  <c r="L25" i="7"/>
  <c r="L21" i="7"/>
  <c r="L17" i="7"/>
  <c r="L13" i="7"/>
  <c r="O12" i="7"/>
  <c r="N12" i="7"/>
  <c r="M12" i="7"/>
  <c r="J12" i="7"/>
  <c r="I12" i="7"/>
  <c r="H12" i="7"/>
  <c r="G12" i="7"/>
  <c r="G10" i="7" s="1"/>
  <c r="F12" i="7"/>
  <c r="E12" i="7"/>
  <c r="D12" i="7"/>
  <c r="O11" i="7"/>
  <c r="O10" i="7" s="1"/>
  <c r="N11" i="7"/>
  <c r="M11" i="7"/>
  <c r="M10" i="7" s="1"/>
  <c r="J11" i="7"/>
  <c r="I11" i="7"/>
  <c r="H11" i="7"/>
  <c r="G11" i="7"/>
  <c r="F11" i="7"/>
  <c r="E11" i="7"/>
  <c r="D11" i="7"/>
  <c r="N10" i="7"/>
  <c r="J10" i="7"/>
  <c r="I10" i="7"/>
  <c r="H10" i="7"/>
  <c r="F10" i="7"/>
  <c r="E10" i="7"/>
  <c r="D10" i="7"/>
  <c r="O35" i="6"/>
  <c r="L35" i="7" s="1"/>
  <c r="M35" i="6"/>
  <c r="K35" i="7" s="1"/>
  <c r="N34" i="6"/>
  <c r="O33" i="6"/>
  <c r="M33" i="6"/>
  <c r="N32" i="6"/>
  <c r="O31" i="6"/>
  <c r="L31" i="7" s="1"/>
  <c r="M31" i="6"/>
  <c r="K31" i="7" s="1"/>
  <c r="N30" i="6"/>
  <c r="O29" i="6"/>
  <c r="M29" i="6"/>
  <c r="K29" i="7" s="1"/>
  <c r="N28" i="6"/>
  <c r="O27" i="6"/>
  <c r="L27" i="7" s="1"/>
  <c r="M27" i="6"/>
  <c r="K27" i="7" s="1"/>
  <c r="N26" i="6"/>
  <c r="O25" i="6"/>
  <c r="M25" i="6"/>
  <c r="K25" i="7" s="1"/>
  <c r="N24" i="6"/>
  <c r="O23" i="6"/>
  <c r="L23" i="7" s="1"/>
  <c r="M23" i="6"/>
  <c r="K23" i="7" s="1"/>
  <c r="N22" i="6"/>
  <c r="O21" i="6"/>
  <c r="M21" i="6"/>
  <c r="K21" i="7" s="1"/>
  <c r="N20" i="6"/>
  <c r="O19" i="6"/>
  <c r="L19" i="7" s="1"/>
  <c r="M19" i="6"/>
  <c r="K19" i="7" s="1"/>
  <c r="N18" i="6"/>
  <c r="O17" i="6"/>
  <c r="M17" i="6"/>
  <c r="K17" i="7" s="1"/>
  <c r="N16" i="6"/>
  <c r="O15" i="6"/>
  <c r="L15" i="7" s="1"/>
  <c r="M15" i="6"/>
  <c r="K15" i="7" s="1"/>
  <c r="N14" i="6"/>
  <c r="O13" i="6"/>
  <c r="M13" i="6"/>
  <c r="L12" i="6"/>
  <c r="K12" i="6"/>
  <c r="J12" i="6"/>
  <c r="I12" i="6"/>
  <c r="H12" i="6"/>
  <c r="G12" i="6"/>
  <c r="F12" i="6"/>
  <c r="E12" i="6"/>
  <c r="D12" i="6"/>
  <c r="L11" i="6"/>
  <c r="L10" i="6" s="1"/>
  <c r="K11" i="6"/>
  <c r="J11" i="6"/>
  <c r="I11" i="6"/>
  <c r="H11" i="6"/>
  <c r="H10" i="6" s="1"/>
  <c r="G11" i="6"/>
  <c r="F11" i="6"/>
  <c r="E11" i="6"/>
  <c r="D11" i="6"/>
  <c r="D10" i="6" s="1"/>
  <c r="K10" i="6"/>
  <c r="J10" i="6"/>
  <c r="I10" i="6"/>
  <c r="G10" i="6"/>
  <c r="F10" i="6"/>
  <c r="E10" i="6"/>
  <c r="O35" i="5"/>
  <c r="N35" i="5"/>
  <c r="N35" i="6" s="1"/>
  <c r="M35" i="5"/>
  <c r="O34" i="5"/>
  <c r="O34" i="6" s="1"/>
  <c r="L34" i="7" s="1"/>
  <c r="N34" i="5"/>
  <c r="M34" i="5"/>
  <c r="M34" i="6" s="1"/>
  <c r="K34" i="7" s="1"/>
  <c r="O33" i="5"/>
  <c r="N33" i="5"/>
  <c r="M33" i="5"/>
  <c r="O32" i="5"/>
  <c r="O32" i="6" s="1"/>
  <c r="L32" i="7" s="1"/>
  <c r="N32" i="5"/>
  <c r="M32" i="5"/>
  <c r="M32" i="6" s="1"/>
  <c r="K32" i="7" s="1"/>
  <c r="O31" i="5"/>
  <c r="N31" i="5"/>
  <c r="N31" i="6" s="1"/>
  <c r="M31" i="5"/>
  <c r="O30" i="5"/>
  <c r="O30" i="6" s="1"/>
  <c r="L30" i="7" s="1"/>
  <c r="N30" i="5"/>
  <c r="M30" i="5"/>
  <c r="M30" i="6" s="1"/>
  <c r="K30" i="7" s="1"/>
  <c r="O29" i="5"/>
  <c r="N29" i="5"/>
  <c r="N29" i="6" s="1"/>
  <c r="M29" i="5"/>
  <c r="O28" i="5"/>
  <c r="O28" i="6" s="1"/>
  <c r="L28" i="7" s="1"/>
  <c r="N28" i="5"/>
  <c r="M28" i="5"/>
  <c r="M28" i="6" s="1"/>
  <c r="K28" i="7" s="1"/>
  <c r="O27" i="5"/>
  <c r="N27" i="5"/>
  <c r="N27" i="6" s="1"/>
  <c r="M27" i="5"/>
  <c r="O26" i="5"/>
  <c r="O26" i="6" s="1"/>
  <c r="L26" i="7" s="1"/>
  <c r="N26" i="5"/>
  <c r="M26" i="5"/>
  <c r="M26" i="6" s="1"/>
  <c r="K26" i="7" s="1"/>
  <c r="O25" i="5"/>
  <c r="N25" i="5"/>
  <c r="N25" i="6" s="1"/>
  <c r="M25" i="5"/>
  <c r="O24" i="5"/>
  <c r="O24" i="6" s="1"/>
  <c r="L24" i="7" s="1"/>
  <c r="N24" i="5"/>
  <c r="M24" i="5"/>
  <c r="M24" i="6" s="1"/>
  <c r="K24" i="7" s="1"/>
  <c r="O23" i="5"/>
  <c r="N23" i="5"/>
  <c r="N23" i="6" s="1"/>
  <c r="M23" i="5"/>
  <c r="O22" i="5"/>
  <c r="O22" i="6" s="1"/>
  <c r="L22" i="7" s="1"/>
  <c r="N22" i="5"/>
  <c r="M22" i="5"/>
  <c r="M22" i="6" s="1"/>
  <c r="K22" i="7" s="1"/>
  <c r="O21" i="5"/>
  <c r="N21" i="5"/>
  <c r="N21" i="6" s="1"/>
  <c r="M21" i="5"/>
  <c r="O20" i="5"/>
  <c r="O20" i="6" s="1"/>
  <c r="L20" i="7" s="1"/>
  <c r="N20" i="5"/>
  <c r="M20" i="5"/>
  <c r="M20" i="6" s="1"/>
  <c r="K20" i="7" s="1"/>
  <c r="O19" i="5"/>
  <c r="N19" i="5"/>
  <c r="N19" i="6" s="1"/>
  <c r="M19" i="5"/>
  <c r="O18" i="5"/>
  <c r="O18" i="6" s="1"/>
  <c r="L18" i="7" s="1"/>
  <c r="N18" i="5"/>
  <c r="M18" i="5"/>
  <c r="M18" i="6" s="1"/>
  <c r="K18" i="7" s="1"/>
  <c r="O17" i="5"/>
  <c r="N17" i="5"/>
  <c r="N17" i="6" s="1"/>
  <c r="M17" i="5"/>
  <c r="O16" i="5"/>
  <c r="O16" i="6" s="1"/>
  <c r="L16" i="7" s="1"/>
  <c r="N16" i="5"/>
  <c r="M16" i="5"/>
  <c r="M16" i="6" s="1"/>
  <c r="K16" i="7" s="1"/>
  <c r="O15" i="5"/>
  <c r="N15" i="5"/>
  <c r="N15" i="6" s="1"/>
  <c r="M15" i="5"/>
  <c r="O14" i="5"/>
  <c r="O14" i="6" s="1"/>
  <c r="L14" i="7" s="1"/>
  <c r="N14" i="5"/>
  <c r="M14" i="5"/>
  <c r="M14" i="6" s="1"/>
  <c r="K14" i="7" s="1"/>
  <c r="O13" i="5"/>
  <c r="N13" i="5"/>
  <c r="M13" i="5"/>
  <c r="O12" i="5"/>
  <c r="L12" i="5"/>
  <c r="K12" i="5"/>
  <c r="J12" i="5"/>
  <c r="I12" i="5"/>
  <c r="H12" i="5"/>
  <c r="G12" i="5"/>
  <c r="F12" i="5"/>
  <c r="E12" i="5"/>
  <c r="D12" i="5"/>
  <c r="M11" i="5"/>
  <c r="L11" i="5"/>
  <c r="K11" i="5"/>
  <c r="K10" i="5" s="1"/>
  <c r="J11" i="5"/>
  <c r="I11" i="5"/>
  <c r="I10" i="5" s="1"/>
  <c r="H11" i="5"/>
  <c r="G11" i="5"/>
  <c r="G10" i="5" s="1"/>
  <c r="F11" i="5"/>
  <c r="E11" i="5"/>
  <c r="E10" i="5" s="1"/>
  <c r="D11" i="5"/>
  <c r="L10" i="5"/>
  <c r="J10" i="5"/>
  <c r="H10" i="5"/>
  <c r="F10" i="5"/>
  <c r="D10" i="5"/>
  <c r="I12" i="4"/>
  <c r="I10" i="4" s="1"/>
  <c r="H12" i="4"/>
  <c r="G12" i="4"/>
  <c r="F12" i="4"/>
  <c r="I11" i="4"/>
  <c r="H11" i="4"/>
  <c r="G11" i="4"/>
  <c r="F11" i="4"/>
  <c r="H10" i="4"/>
  <c r="G10" i="4"/>
  <c r="F10" i="4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V11" i="3"/>
  <c r="U11" i="3"/>
  <c r="U10" i="3" s="1"/>
  <c r="T11" i="3"/>
  <c r="S11" i="3"/>
  <c r="S10" i="3" s="1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V10" i="3"/>
  <c r="T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O35" i="2"/>
  <c r="E35" i="4" s="1"/>
  <c r="M35" i="2"/>
  <c r="D35" i="4" s="1"/>
  <c r="N34" i="2"/>
  <c r="O33" i="2"/>
  <c r="E33" i="4" s="1"/>
  <c r="M33" i="2"/>
  <c r="D33" i="4" s="1"/>
  <c r="N32" i="2"/>
  <c r="O31" i="2"/>
  <c r="E31" i="4" s="1"/>
  <c r="M31" i="2"/>
  <c r="D31" i="4" s="1"/>
  <c r="N30" i="2"/>
  <c r="O29" i="2"/>
  <c r="E29" i="4" s="1"/>
  <c r="M29" i="2"/>
  <c r="D29" i="4" s="1"/>
  <c r="N28" i="2"/>
  <c r="O27" i="2"/>
  <c r="E27" i="4" s="1"/>
  <c r="M27" i="2"/>
  <c r="D27" i="4" s="1"/>
  <c r="N26" i="2"/>
  <c r="O25" i="2"/>
  <c r="E25" i="4" s="1"/>
  <c r="M25" i="2"/>
  <c r="D25" i="4" s="1"/>
  <c r="N24" i="2"/>
  <c r="O23" i="2"/>
  <c r="E23" i="4" s="1"/>
  <c r="M23" i="2"/>
  <c r="D23" i="4" s="1"/>
  <c r="N22" i="2"/>
  <c r="O21" i="2"/>
  <c r="E21" i="4" s="1"/>
  <c r="M21" i="2"/>
  <c r="D21" i="4" s="1"/>
  <c r="N20" i="2"/>
  <c r="O19" i="2"/>
  <c r="E19" i="4" s="1"/>
  <c r="M19" i="2"/>
  <c r="D19" i="4" s="1"/>
  <c r="N18" i="2"/>
  <c r="O17" i="2"/>
  <c r="E17" i="4" s="1"/>
  <c r="M17" i="2"/>
  <c r="D17" i="4" s="1"/>
  <c r="N16" i="2"/>
  <c r="O15" i="2"/>
  <c r="E15" i="4" s="1"/>
  <c r="M15" i="2"/>
  <c r="D15" i="4" s="1"/>
  <c r="N14" i="2"/>
  <c r="O13" i="2"/>
  <c r="E13" i="4" s="1"/>
  <c r="M13" i="2"/>
  <c r="D13" i="4" s="1"/>
  <c r="L12" i="2"/>
  <c r="K12" i="2"/>
  <c r="J12" i="2"/>
  <c r="I12" i="2"/>
  <c r="H12" i="2"/>
  <c r="G12" i="2"/>
  <c r="F12" i="2"/>
  <c r="E12" i="2"/>
  <c r="D12" i="2"/>
  <c r="L11" i="2"/>
  <c r="K11" i="2"/>
  <c r="J11" i="2"/>
  <c r="I11" i="2"/>
  <c r="H11" i="2"/>
  <c r="G11" i="2"/>
  <c r="F11" i="2"/>
  <c r="E11" i="2"/>
  <c r="D11" i="2"/>
  <c r="L10" i="2"/>
  <c r="K10" i="2"/>
  <c r="J10" i="2"/>
  <c r="I10" i="2"/>
  <c r="H10" i="2"/>
  <c r="G10" i="2"/>
  <c r="F10" i="2"/>
  <c r="E10" i="2"/>
  <c r="D10" i="2"/>
  <c r="O35" i="1"/>
  <c r="N35" i="1"/>
  <c r="N35" i="2" s="1"/>
  <c r="M35" i="1"/>
  <c r="O34" i="1"/>
  <c r="O34" i="2" s="1"/>
  <c r="E34" i="4" s="1"/>
  <c r="N34" i="1"/>
  <c r="M34" i="1"/>
  <c r="M12" i="1" s="1"/>
  <c r="O33" i="1"/>
  <c r="N33" i="1"/>
  <c r="N33" i="2" s="1"/>
  <c r="N12" i="2" s="1"/>
  <c r="M33" i="1"/>
  <c r="O32" i="1"/>
  <c r="O32" i="2" s="1"/>
  <c r="E32" i="4" s="1"/>
  <c r="N32" i="1"/>
  <c r="M32" i="1"/>
  <c r="M32" i="2" s="1"/>
  <c r="D32" i="4" s="1"/>
  <c r="O31" i="1"/>
  <c r="N31" i="1"/>
  <c r="N31" i="2" s="1"/>
  <c r="M31" i="1"/>
  <c r="O30" i="1"/>
  <c r="O30" i="2" s="1"/>
  <c r="E30" i="4" s="1"/>
  <c r="N30" i="1"/>
  <c r="M30" i="1"/>
  <c r="M30" i="2" s="1"/>
  <c r="D30" i="4" s="1"/>
  <c r="O29" i="1"/>
  <c r="N29" i="1"/>
  <c r="N29" i="2" s="1"/>
  <c r="M29" i="1"/>
  <c r="O28" i="1"/>
  <c r="O28" i="2" s="1"/>
  <c r="E28" i="4" s="1"/>
  <c r="N28" i="1"/>
  <c r="M28" i="1"/>
  <c r="M28" i="2" s="1"/>
  <c r="D28" i="4" s="1"/>
  <c r="O27" i="1"/>
  <c r="N27" i="1"/>
  <c r="N27" i="2" s="1"/>
  <c r="M27" i="1"/>
  <c r="O26" i="1"/>
  <c r="O26" i="2" s="1"/>
  <c r="E26" i="4" s="1"/>
  <c r="N26" i="1"/>
  <c r="M26" i="1"/>
  <c r="M26" i="2" s="1"/>
  <c r="D26" i="4" s="1"/>
  <c r="O25" i="1"/>
  <c r="N25" i="1"/>
  <c r="N25" i="2" s="1"/>
  <c r="M25" i="1"/>
  <c r="O24" i="1"/>
  <c r="O24" i="2" s="1"/>
  <c r="E24" i="4" s="1"/>
  <c r="N24" i="1"/>
  <c r="M24" i="1"/>
  <c r="M24" i="2" s="1"/>
  <c r="D24" i="4" s="1"/>
  <c r="O23" i="1"/>
  <c r="N23" i="1"/>
  <c r="N23" i="2" s="1"/>
  <c r="M23" i="1"/>
  <c r="O22" i="1"/>
  <c r="O22" i="2" s="1"/>
  <c r="E22" i="4" s="1"/>
  <c r="N22" i="1"/>
  <c r="M22" i="1"/>
  <c r="M22" i="2" s="1"/>
  <c r="D22" i="4" s="1"/>
  <c r="O21" i="1"/>
  <c r="N21" i="1"/>
  <c r="N21" i="2" s="1"/>
  <c r="M21" i="1"/>
  <c r="O20" i="1"/>
  <c r="O20" i="2" s="1"/>
  <c r="E20" i="4" s="1"/>
  <c r="N20" i="1"/>
  <c r="M20" i="1"/>
  <c r="M20" i="2" s="1"/>
  <c r="D20" i="4" s="1"/>
  <c r="O19" i="1"/>
  <c r="N19" i="1"/>
  <c r="N19" i="2" s="1"/>
  <c r="M19" i="1"/>
  <c r="O18" i="1"/>
  <c r="O18" i="2" s="1"/>
  <c r="E18" i="4" s="1"/>
  <c r="N18" i="1"/>
  <c r="M18" i="1"/>
  <c r="M18" i="2" s="1"/>
  <c r="D18" i="4" s="1"/>
  <c r="O17" i="1"/>
  <c r="N17" i="1"/>
  <c r="N17" i="2" s="1"/>
  <c r="M17" i="1"/>
  <c r="O16" i="1"/>
  <c r="O16" i="2" s="1"/>
  <c r="E16" i="4" s="1"/>
  <c r="N16" i="1"/>
  <c r="M16" i="1"/>
  <c r="M16" i="2" s="1"/>
  <c r="D16" i="4" s="1"/>
  <c r="O15" i="1"/>
  <c r="N15" i="1"/>
  <c r="N15" i="2" s="1"/>
  <c r="M15" i="1"/>
  <c r="O14" i="1"/>
  <c r="O14" i="2" s="1"/>
  <c r="E14" i="4" s="1"/>
  <c r="N14" i="1"/>
  <c r="M14" i="1"/>
  <c r="M11" i="1" s="1"/>
  <c r="M10" i="1" s="1"/>
  <c r="O13" i="1"/>
  <c r="N13" i="1"/>
  <c r="N13" i="2" s="1"/>
  <c r="N11" i="2" s="1"/>
  <c r="N10" i="2" s="1"/>
  <c r="M13" i="1"/>
  <c r="O12" i="1"/>
  <c r="L12" i="1"/>
  <c r="K12" i="1"/>
  <c r="J12" i="1"/>
  <c r="I12" i="1"/>
  <c r="H12" i="1"/>
  <c r="G12" i="1"/>
  <c r="F12" i="1"/>
  <c r="E12" i="1"/>
  <c r="D12" i="1"/>
  <c r="O11" i="1"/>
  <c r="L11" i="1"/>
  <c r="K11" i="1"/>
  <c r="J11" i="1"/>
  <c r="I11" i="1"/>
  <c r="H11" i="1"/>
  <c r="G11" i="1"/>
  <c r="F11" i="1"/>
  <c r="E11" i="1"/>
  <c r="D11" i="1"/>
  <c r="O10" i="1"/>
  <c r="L10" i="1"/>
  <c r="K10" i="1"/>
  <c r="J10" i="1"/>
  <c r="I10" i="1"/>
  <c r="H10" i="1"/>
  <c r="G10" i="1"/>
  <c r="F10" i="1"/>
  <c r="E10" i="1"/>
  <c r="D10" i="1"/>
  <c r="E12" i="4" l="1"/>
  <c r="E11" i="4"/>
  <c r="K13" i="7"/>
  <c r="K11" i="7" s="1"/>
  <c r="M11" i="6"/>
  <c r="M10" i="6" s="1"/>
  <c r="L12" i="7"/>
  <c r="O10" i="9"/>
  <c r="O11" i="2"/>
  <c r="O10" i="2" s="1"/>
  <c r="O12" i="2"/>
  <c r="M14" i="2"/>
  <c r="D14" i="4" s="1"/>
  <c r="D11" i="4" s="1"/>
  <c r="D10" i="4" s="1"/>
  <c r="M34" i="2"/>
  <c r="D34" i="4" s="1"/>
  <c r="O11" i="5"/>
  <c r="O10" i="5" s="1"/>
  <c r="O11" i="6"/>
  <c r="N13" i="9"/>
  <c r="N11" i="9" s="1"/>
  <c r="N11" i="8"/>
  <c r="N10" i="8" s="1"/>
  <c r="N33" i="9"/>
  <c r="N12" i="9" s="1"/>
  <c r="N12" i="8"/>
  <c r="K33" i="10"/>
  <c r="K12" i="10" s="1"/>
  <c r="M12" i="9"/>
  <c r="L33" i="13"/>
  <c r="L12" i="13" s="1"/>
  <c r="O12" i="12"/>
  <c r="L11" i="13"/>
  <c r="L10" i="13" s="1"/>
  <c r="D12" i="4"/>
  <c r="N13" i="6"/>
  <c r="N11" i="6" s="1"/>
  <c r="N11" i="5"/>
  <c r="N33" i="6"/>
  <c r="N12" i="6" s="1"/>
  <c r="N12" i="5"/>
  <c r="K33" i="7"/>
  <c r="K12" i="7" s="1"/>
  <c r="M12" i="6"/>
  <c r="L33" i="10"/>
  <c r="L12" i="10" s="1"/>
  <c r="O12" i="9"/>
  <c r="L11" i="7"/>
  <c r="L10" i="7" s="1"/>
  <c r="N11" i="1"/>
  <c r="N10" i="1" s="1"/>
  <c r="N12" i="1"/>
  <c r="M11" i="2"/>
  <c r="M10" i="2" s="1"/>
  <c r="M12" i="2"/>
  <c r="M12" i="5"/>
  <c r="M10" i="5" s="1"/>
  <c r="O12" i="6"/>
  <c r="K13" i="10"/>
  <c r="K11" i="10" s="1"/>
  <c r="K10" i="10" s="1"/>
  <c r="M11" i="9"/>
  <c r="L13" i="10"/>
  <c r="L11" i="10" s="1"/>
  <c r="L10" i="10" s="1"/>
  <c r="M13" i="12"/>
  <c r="M11" i="11"/>
  <c r="N11" i="11"/>
  <c r="N14" i="12"/>
  <c r="N11" i="12" s="1"/>
  <c r="N10" i="12" s="1"/>
  <c r="O11" i="12"/>
  <c r="O10" i="12" s="1"/>
  <c r="L13" i="16"/>
  <c r="O11" i="11"/>
  <c r="N11" i="15"/>
  <c r="O11" i="14"/>
  <c r="O10" i="14" s="1"/>
  <c r="O12" i="11"/>
  <c r="M33" i="12"/>
  <c r="M12" i="11"/>
  <c r="N12" i="11"/>
  <c r="N34" i="12"/>
  <c r="N12" i="12" s="1"/>
  <c r="M13" i="15"/>
  <c r="M11" i="14"/>
  <c r="M33" i="15"/>
  <c r="M12" i="14"/>
  <c r="N12" i="14"/>
  <c r="N34" i="15"/>
  <c r="N12" i="15" s="1"/>
  <c r="O12" i="14"/>
  <c r="O35" i="15"/>
  <c r="L35" i="16" s="1"/>
  <c r="L12" i="16" s="1"/>
  <c r="N11" i="14"/>
  <c r="N10" i="14" s="1"/>
  <c r="O14" i="15"/>
  <c r="L14" i="16" s="1"/>
  <c r="L11" i="16" l="1"/>
  <c r="L10" i="16" s="1"/>
  <c r="M10" i="11"/>
  <c r="N10" i="6"/>
  <c r="K33" i="16"/>
  <c r="K12" i="16" s="1"/>
  <c r="M12" i="15"/>
  <c r="O12" i="15"/>
  <c r="N10" i="15"/>
  <c r="K13" i="13"/>
  <c r="K11" i="13" s="1"/>
  <c r="M11" i="12"/>
  <c r="M10" i="12" s="1"/>
  <c r="K10" i="7"/>
  <c r="M10" i="14"/>
  <c r="O10" i="11"/>
  <c r="N10" i="9"/>
  <c r="E10" i="4"/>
  <c r="K13" i="16"/>
  <c r="K11" i="16" s="1"/>
  <c r="K10" i="16" s="1"/>
  <c r="M11" i="15"/>
  <c r="K33" i="13"/>
  <c r="K12" i="13" s="1"/>
  <c r="M12" i="12"/>
  <c r="O11" i="15"/>
  <c r="O10" i="15" s="1"/>
  <c r="N10" i="11"/>
  <c r="M10" i="9"/>
  <c r="N10" i="5"/>
  <c r="O10" i="6"/>
  <c r="M10" i="15" l="1"/>
  <c r="K10" i="13"/>
</calcChain>
</file>

<file path=xl/sharedStrings.xml><?xml version="1.0" encoding="utf-8"?>
<sst xmlns="http://schemas.openxmlformats.org/spreadsheetml/2006/main" count="1472" uniqueCount="149">
  <si>
    <t>第１２表　保険給付状況（その１）－Ｃ表</t>
  </si>
  <si>
    <t>一般分全体</t>
    <rPh sb="0" eb="2">
      <t>イッパン</t>
    </rPh>
    <rPh sb="2" eb="3">
      <t>ブン</t>
    </rPh>
    <rPh sb="3" eb="5">
      <t>ゼンタイ</t>
    </rPh>
    <phoneticPr fontId="2"/>
  </si>
  <si>
    <t>療　　　　　養　　　　　の　　　　　給　　　　　付　　　　　等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</si>
  <si>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5"/>
  </si>
  <si>
    <t>診　　　　　　　　　　　　療　　　　　　　　　　　　費</t>
  </si>
  <si>
    <t>保険者番号</t>
  </si>
  <si>
    <t>保険者名</t>
  </si>
  <si>
    <t>入　　　　　　　院　</t>
  </si>
  <si>
    <t>入　　　　院　　　　外　</t>
  </si>
  <si>
    <t>歯　　　　　　　科　</t>
  </si>
  <si>
    <t>小　　　　　　　　計　</t>
  </si>
  <si>
    <t>件　数</t>
  </si>
  <si>
    <t>日　数</t>
  </si>
  <si>
    <t xml:space="preserve"> 費　用　額</t>
  </si>
  <si>
    <t>日　数</t>
    <rPh sb="0" eb="1">
      <t>ヒ</t>
    </rPh>
    <phoneticPr fontId="2"/>
  </si>
  <si>
    <t>費　用　額</t>
  </si>
  <si>
    <t>（件）</t>
  </si>
  <si>
    <t>（日）</t>
  </si>
  <si>
    <t>（円）</t>
  </si>
  <si>
    <t>（日）</t>
    <rPh sb="1" eb="2">
      <t>ヒ</t>
    </rPh>
    <phoneticPr fontId="2"/>
  </si>
  <si>
    <t>（円）</t>
    <phoneticPr fontId="2"/>
  </si>
  <si>
    <t>令和元年度</t>
    <rPh sb="0" eb="2">
      <t>レイワ</t>
    </rPh>
    <rPh sb="2" eb="3">
      <t>ガン</t>
    </rPh>
    <phoneticPr fontId="2"/>
  </si>
  <si>
    <t>県   計</t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</si>
  <si>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</si>
  <si>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</si>
  <si>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 xml:space="preserve">  市　　町 </t>
    <phoneticPr fontId="8"/>
  </si>
  <si>
    <t>計</t>
  </si>
  <si>
    <t>国保組合</t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</si>
  <si>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</si>
  <si>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</si>
  <si>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</si>
  <si>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</si>
  <si>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</si>
  <si>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</si>
  <si>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</si>
  <si>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</si>
  <si>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</si>
  <si>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</si>
  <si>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</si>
  <si>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</si>
  <si>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</si>
  <si>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</si>
  <si>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8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</si>
  <si>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</si>
  <si>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8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</si>
  <si>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</si>
  <si>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8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</si>
  <si>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</si>
  <si>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8"/>
  </si>
  <si>
    <t>吉</t>
    <rPh sb="0" eb="1">
      <t>ヨシ</t>
    </rPh>
    <phoneticPr fontId="3"/>
  </si>
  <si>
    <t>基 山 町</t>
  </si>
  <si>
    <t>基</t>
    <rPh sb="0" eb="1">
      <t>キ</t>
    </rPh>
    <phoneticPr fontId="3"/>
  </si>
  <si>
    <t>上 峰 町</t>
  </si>
  <si>
    <t>上</t>
    <rPh sb="0" eb="1">
      <t>ウエ</t>
    </rPh>
    <phoneticPr fontId="3"/>
  </si>
  <si>
    <t>みやき町</t>
    <phoneticPr fontId="8"/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</si>
  <si>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</si>
  <si>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</si>
  <si>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</si>
  <si>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</si>
  <si>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</si>
  <si>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</si>
  <si>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</si>
  <si>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</si>
  <si>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</si>
  <si>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</si>
  <si>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</si>
  <si>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</si>
  <si>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</si>
  <si>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</si>
  <si>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</si>
  <si>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</si>
  <si>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</si>
  <si>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</si>
  <si>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</si>
  <si>
    <t>第１２表　保険給付状況（その２）－Ｃ表</t>
  </si>
  <si>
    <t>療　　　　　養　　　　　の　　　　　給　　　　　付　　　　等</t>
  </si>
  <si>
    <t>調　　　　　　　　　剤</t>
  </si>
  <si>
    <t>食　事　療　養　・　生　活　療　養</t>
    <rPh sb="10" eb="11">
      <t>ショウ</t>
    </rPh>
    <rPh sb="12" eb="13">
      <t>カツ</t>
    </rPh>
    <rPh sb="14" eb="15">
      <t>リョウ</t>
    </rPh>
    <rPh sb="16" eb="17">
      <t>オサム</t>
    </rPh>
    <phoneticPr fontId="2"/>
  </si>
  <si>
    <t>訪　　　問　　　看　　　護</t>
  </si>
  <si>
    <t>枚　数</t>
  </si>
  <si>
    <t>回　数</t>
    <rPh sb="0" eb="1">
      <t>カイ</t>
    </rPh>
    <phoneticPr fontId="2"/>
  </si>
  <si>
    <t>件数（件）</t>
  </si>
  <si>
    <t>日数（日）</t>
  </si>
  <si>
    <t>（枚）</t>
  </si>
  <si>
    <t>（回）</t>
    <rPh sb="1" eb="2">
      <t>カイ</t>
    </rPh>
    <phoneticPr fontId="2"/>
  </si>
  <si>
    <t>(食事を除く)</t>
  </si>
  <si>
    <t>(調剤・食事を除く)</t>
  </si>
  <si>
    <t>第１２表　保険給付状況（その３）－Ｃ表</t>
  </si>
  <si>
    <t>療　　　　　　　　　養　　　　　　　　　費　　　　　　　　　等</t>
    <phoneticPr fontId="2"/>
  </si>
  <si>
    <t>療　　　養　　　費　　　等</t>
    <rPh sb="0" eb="1">
      <t>リョウ</t>
    </rPh>
    <rPh sb="4" eb="5">
      <t>オサム</t>
    </rPh>
    <rPh sb="8" eb="9">
      <t>ヒ</t>
    </rPh>
    <rPh sb="12" eb="13">
      <t>トウ</t>
    </rPh>
    <phoneticPr fontId="2"/>
  </si>
  <si>
    <t>食事療養
生活療養
（差額分）</t>
    <rPh sb="5" eb="7">
      <t>セイカツ</t>
    </rPh>
    <rPh sb="7" eb="9">
      <t>リョウヨウ</t>
    </rPh>
    <phoneticPr fontId="5"/>
  </si>
  <si>
    <t>療　　　　　　　　養　　　　　　　　費</t>
    <phoneticPr fontId="2"/>
  </si>
  <si>
    <t>療　　　　養　　　　費</t>
    <rPh sb="0" eb="1">
      <t>リョウ</t>
    </rPh>
    <rPh sb="5" eb="6">
      <t>オサム</t>
    </rPh>
    <rPh sb="10" eb="11">
      <t>ヒ</t>
    </rPh>
    <phoneticPr fontId="2"/>
  </si>
  <si>
    <t>移　送　費</t>
  </si>
  <si>
    <t>診　　療　　費</t>
  </si>
  <si>
    <t>補　 装　 具</t>
    <rPh sb="0" eb="1">
      <t>タスク</t>
    </rPh>
    <rPh sb="3" eb="4">
      <t>ソウ</t>
    </rPh>
    <rPh sb="6" eb="7">
      <t>グ</t>
    </rPh>
    <phoneticPr fontId="2"/>
  </si>
  <si>
    <t>柔道整復師</t>
    <rPh sb="0" eb="2">
      <t>ジュウドウ</t>
    </rPh>
    <rPh sb="2" eb="4">
      <t>セイフク</t>
    </rPh>
    <rPh sb="4" eb="5">
      <t>シ</t>
    </rPh>
    <phoneticPr fontId="2"/>
  </si>
  <si>
    <t>アンマ・マッサージ</t>
    <phoneticPr fontId="2"/>
  </si>
  <si>
    <t>ハリ・キュウ</t>
    <phoneticPr fontId="2"/>
  </si>
  <si>
    <t>そ　　の　　他</t>
  </si>
  <si>
    <t>小　　　　計</t>
  </si>
  <si>
    <t>海外療養費（再掲）</t>
    <rPh sb="0" eb="2">
      <t>カイガイ</t>
    </rPh>
    <rPh sb="2" eb="5">
      <t>リョウヨウヒ</t>
    </rPh>
    <rPh sb="6" eb="8">
      <t>サイケイ</t>
    </rPh>
    <phoneticPr fontId="2"/>
  </si>
  <si>
    <t>件数</t>
    <phoneticPr fontId="5"/>
  </si>
  <si>
    <t>費用額</t>
  </si>
  <si>
    <t>件数</t>
  </si>
  <si>
    <t>第１２表　保険給付状況（その４）－Ｃ表</t>
    <phoneticPr fontId="2"/>
  </si>
  <si>
    <t>療　　　養　　　諸　　　費　　　合　　　計</t>
    <phoneticPr fontId="2"/>
  </si>
  <si>
    <t>件数</t>
    <rPh sb="0" eb="2">
      <t>ケンスウ</t>
    </rPh>
    <phoneticPr fontId="5"/>
  </si>
  <si>
    <t>保険者負担分</t>
    <rPh sb="0" eb="3">
      <t>ホケンシャ</t>
    </rPh>
    <rPh sb="3" eb="6">
      <t>フタンブン</t>
    </rPh>
    <phoneticPr fontId="5"/>
  </si>
  <si>
    <t>一部負担金</t>
    <rPh sb="0" eb="2">
      <t>イチブ</t>
    </rPh>
    <rPh sb="2" eb="5">
      <t>フタンキン</t>
    </rPh>
    <phoneticPr fontId="2"/>
  </si>
  <si>
    <t>他法負担分</t>
    <rPh sb="0" eb="1">
      <t>ホカ</t>
    </rPh>
    <rPh sb="1" eb="2">
      <t>ホウ</t>
    </rPh>
    <rPh sb="2" eb="5">
      <t>フタンブン</t>
    </rPh>
    <phoneticPr fontId="2"/>
  </si>
  <si>
    <t>薬剤一部負担金</t>
  </si>
  <si>
    <t>第１２表　保険給付状況（その５）－Ｃ表</t>
    <phoneticPr fontId="2"/>
  </si>
  <si>
    <t>前期高齢者分再掲</t>
    <rPh sb="0" eb="5">
      <t>ゼンキコウレイシャ</t>
    </rPh>
    <rPh sb="5" eb="6">
      <t>ブン</t>
    </rPh>
    <rPh sb="6" eb="8">
      <t>サイケイ</t>
    </rPh>
    <phoneticPr fontId="2"/>
  </si>
  <si>
    <t>第１２表　保険給付状況（その６）－Ｃ表</t>
    <phoneticPr fontId="2"/>
  </si>
  <si>
    <t xml:space="preserve">  市　　町 </t>
  </si>
  <si>
    <t>小 城 市</t>
    <rPh sb="4" eb="5">
      <t>シ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</si>
  <si>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</si>
  <si>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</si>
  <si>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吉野ヶ里町</t>
    <rPh sb="0" eb="4">
      <t>ヨシノガリ</t>
    </rPh>
    <rPh sb="4" eb="5">
      <t>マチ</t>
    </rPh>
    <phoneticPr fontId="3"/>
  </si>
  <si>
    <t>みやき町</t>
  </si>
  <si>
    <t>第１２表　保険給付状況（その７）－Ｃ表</t>
    <phoneticPr fontId="2"/>
  </si>
  <si>
    <t>療　　養　　費　　等</t>
    <phoneticPr fontId="2"/>
  </si>
  <si>
    <t>療  養  費</t>
    <phoneticPr fontId="2"/>
  </si>
  <si>
    <t>一部負担金</t>
    <phoneticPr fontId="2"/>
  </si>
  <si>
    <t>他法負担分</t>
    <rPh sb="0" eb="1">
      <t>ホカ</t>
    </rPh>
    <rPh sb="1" eb="2">
      <t>ホウ</t>
    </rPh>
    <rPh sb="2" eb="5">
      <t>フタンブン</t>
    </rPh>
    <phoneticPr fontId="5"/>
  </si>
  <si>
    <t>費用額</t>
    <phoneticPr fontId="2"/>
  </si>
  <si>
    <t>第１２表　保険給付状況（その８）－Ｃ表</t>
    <phoneticPr fontId="2"/>
  </si>
  <si>
    <t>７0歳以上一般分再掲</t>
    <rPh sb="2" eb="5">
      <t>サイイジョウ</t>
    </rPh>
    <rPh sb="5" eb="7">
      <t>イッパン</t>
    </rPh>
    <rPh sb="7" eb="8">
      <t>ブン</t>
    </rPh>
    <rPh sb="8" eb="10">
      <t>サイケイ</t>
    </rPh>
    <phoneticPr fontId="2"/>
  </si>
  <si>
    <t>第１２表　保険給付状況（その９）－Ｃ表</t>
    <phoneticPr fontId="2"/>
  </si>
  <si>
    <t>第１２表　保険給付状況（その１０）－Ｃ表</t>
    <phoneticPr fontId="2"/>
  </si>
  <si>
    <t>療　養　費</t>
    <rPh sb="0" eb="1">
      <t>リョウ</t>
    </rPh>
    <rPh sb="2" eb="3">
      <t>オサム</t>
    </rPh>
    <phoneticPr fontId="2"/>
  </si>
  <si>
    <t>第１２表　保険給付状況（その１１）－Ｃ表</t>
    <phoneticPr fontId="2"/>
  </si>
  <si>
    <t>７0歳以上現役並み所得者分再掲</t>
    <rPh sb="2" eb="5">
      <t>サイイジョウ</t>
    </rPh>
    <rPh sb="5" eb="7">
      <t>ゲンエキ</t>
    </rPh>
    <rPh sb="7" eb="8">
      <t>ナ</t>
    </rPh>
    <rPh sb="9" eb="12">
      <t>ショトクシャ</t>
    </rPh>
    <rPh sb="12" eb="13">
      <t>ブン</t>
    </rPh>
    <rPh sb="13" eb="15">
      <t>サイケイ</t>
    </rPh>
    <phoneticPr fontId="2"/>
  </si>
  <si>
    <t>第１２表　保険給付状況（その１２）－Ｃ表</t>
    <phoneticPr fontId="2"/>
  </si>
  <si>
    <t>第１２表　保険給付状況（その１３）－Ｃ表</t>
    <phoneticPr fontId="2"/>
  </si>
  <si>
    <t>療　　　養　　　費　　　等</t>
    <phoneticPr fontId="2"/>
  </si>
  <si>
    <t>療　養　費</t>
    <phoneticPr fontId="2"/>
  </si>
  <si>
    <t>一部負担金</t>
    <rPh sb="1" eb="2">
      <t>ブ</t>
    </rPh>
    <phoneticPr fontId="2"/>
  </si>
  <si>
    <t>第１２表　保険給付状況（その１４）－Ｃ表</t>
    <phoneticPr fontId="2"/>
  </si>
  <si>
    <t>未就学児分再掲</t>
    <rPh sb="0" eb="4">
      <t>ミシュウガクジ</t>
    </rPh>
    <rPh sb="4" eb="5">
      <t>ブン</t>
    </rPh>
    <rPh sb="5" eb="7">
      <t>サイケイ</t>
    </rPh>
    <phoneticPr fontId="2"/>
  </si>
  <si>
    <t>第１２表　保険給付状況（その１５）－Ｃ表</t>
    <phoneticPr fontId="2"/>
  </si>
  <si>
    <t>食　　　事　　　療　　　養　</t>
    <phoneticPr fontId="2"/>
  </si>
  <si>
    <t>第１２表　保険給付状況（その１６）－Ｃ表</t>
    <phoneticPr fontId="2"/>
  </si>
  <si>
    <t>未就学児分再掲</t>
    <rPh sb="0" eb="3">
      <t>ミシュウガク</t>
    </rPh>
    <rPh sb="3" eb="4">
      <t>ジ</t>
    </rPh>
    <rPh sb="4" eb="5">
      <t>ブン</t>
    </rPh>
    <rPh sb="5" eb="7">
      <t>サイケイ</t>
    </rPh>
    <phoneticPr fontId="2"/>
  </si>
  <si>
    <t>療　　 養　　 費　　 等</t>
    <rPh sb="12" eb="13">
      <t>トウ</t>
    </rPh>
    <phoneticPr fontId="2"/>
  </si>
  <si>
    <t>食 事 療 養</t>
    <phoneticPr fontId="5"/>
  </si>
  <si>
    <t>療　 養　 費</t>
    <phoneticPr fontId="2"/>
  </si>
  <si>
    <t>（差 額 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</si>
</sst>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0" x14ac:knownFonts="1"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7"/>
      <name val="ＭＳ Ｐゴシック"/>
      <family val="3"/>
      <charset val="128"/>
    </font>
    <font>
      <sz val="10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7" fontId="3" fillId="0" borderId="11" xfId="0" applyNumberFormat="1" applyFont="1" applyBorder="1" applyAlignment="1">
      <alignment vertical="center"/>
    </xf>
    <xf numFmtId="37" fontId="3" fillId="0" borderId="17" xfId="0" applyNumberFormat="1" applyFont="1" applyBorder="1" applyAlignment="1">
      <alignment vertical="center"/>
    </xf>
    <xf numFmtId="37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77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6" fontId="7" fillId="0" borderId="26" xfId="0" applyNumberFormat="1" applyFont="1" applyBorder="1" applyAlignment="1" applyProtection="1">
      <alignment vertical="center"/>
      <protection locked="0"/>
    </xf>
    <xf numFmtId="176" fontId="7" fillId="0" borderId="22" xfId="0" applyNumberFormat="1" applyFont="1" applyBorder="1" applyAlignment="1" applyProtection="1">
      <alignment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7" fontId="3" fillId="0" borderId="28" xfId="0" applyNumberFormat="1" applyFont="1" applyBorder="1" applyAlignment="1">
      <alignment vertical="center"/>
    </xf>
    <xf numFmtId="177" fontId="3" fillId="0" borderId="29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176" fontId="7" fillId="0" borderId="11" xfId="0" applyNumberFormat="1" applyFont="1" applyBorder="1" applyAlignment="1" applyProtection="1">
      <alignment vertical="center"/>
      <protection locked="0"/>
    </xf>
    <xf numFmtId="176" fontId="7" fillId="0" borderId="28" xfId="0" applyNumberFormat="1" applyFont="1" applyBorder="1" applyAlignment="1" applyProtection="1">
      <alignment vertical="center"/>
      <protection locked="0"/>
    </xf>
    <xf numFmtId="177" fontId="3" fillId="0" borderId="11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177" fontId="3" fillId="0" borderId="33" xfId="0" applyNumberFormat="1" applyFont="1" applyBorder="1" applyAlignment="1">
      <alignment vertical="center"/>
    </xf>
    <xf numFmtId="177" fontId="3" fillId="0" borderId="34" xfId="0" applyNumberFormat="1" applyFont="1" applyBorder="1" applyAlignment="1">
      <alignment vertical="center"/>
    </xf>
    <xf numFmtId="177" fontId="3" fillId="0" borderId="35" xfId="0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7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176" fontId="7" fillId="0" borderId="41" xfId="0" applyNumberFormat="1" applyFont="1" applyBorder="1" applyAlignment="1" applyProtection="1">
      <alignment vertical="center"/>
      <protection locked="0"/>
    </xf>
    <xf numFmtId="176" fontId="7" fillId="0" borderId="37" xfId="0" applyNumberFormat="1" applyFont="1" applyBorder="1" applyAlignment="1" applyProtection="1">
      <alignment vertical="center"/>
      <protection locked="0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177" fontId="3" fillId="0" borderId="44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45" xfId="0" applyNumberFormat="1" applyFont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6" fontId="7" fillId="0" borderId="43" xfId="0" applyNumberFormat="1" applyFont="1" applyBorder="1" applyAlignment="1" applyProtection="1">
      <alignment vertical="center"/>
      <protection locked="0"/>
    </xf>
    <xf numFmtId="176" fontId="7" fillId="0" borderId="44" xfId="0" applyNumberFormat="1" applyFont="1" applyBorder="1" applyAlignment="1" applyProtection="1">
      <alignment vertical="center"/>
      <protection locked="0"/>
    </xf>
    <xf numFmtId="0" fontId="3" fillId="0" borderId="47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37" fontId="3" fillId="0" borderId="28" xfId="0" applyNumberFormat="1" applyFont="1" applyBorder="1" applyAlignment="1">
      <alignment vertical="center"/>
    </xf>
    <xf numFmtId="37" fontId="7" fillId="0" borderId="11" xfId="0" applyNumberFormat="1" applyFont="1" applyBorder="1" applyAlignment="1">
      <alignment vertical="center"/>
    </xf>
    <xf numFmtId="37" fontId="7" fillId="0" borderId="17" xfId="0" applyNumberFormat="1" applyFont="1" applyBorder="1" applyAlignment="1">
      <alignment vertical="center"/>
    </xf>
    <xf numFmtId="37" fontId="7" fillId="0" borderId="30" xfId="0" applyNumberFormat="1" applyFont="1" applyBorder="1" applyAlignment="1">
      <alignment vertical="center"/>
    </xf>
    <xf numFmtId="37" fontId="7" fillId="0" borderId="28" xfId="0" applyNumberFormat="1" applyFont="1" applyBorder="1" applyAlignment="1">
      <alignment vertical="center"/>
    </xf>
    <xf numFmtId="37" fontId="7" fillId="0" borderId="19" xfId="0" applyNumberFormat="1" applyFont="1" applyBorder="1" applyAlignment="1">
      <alignment vertical="center"/>
    </xf>
    <xf numFmtId="37" fontId="7" fillId="0" borderId="20" xfId="0" applyNumberFormat="1" applyFont="1" applyBorder="1" applyAlignment="1">
      <alignment vertical="center"/>
    </xf>
    <xf numFmtId="37" fontId="7" fillId="0" borderId="55" xfId="0" applyNumberFormat="1" applyFont="1" applyBorder="1" applyAlignment="1">
      <alignment vertical="center"/>
    </xf>
    <xf numFmtId="37" fontId="3" fillId="0" borderId="22" xfId="0" applyNumberFormat="1" applyFont="1" applyBorder="1" applyAlignment="1">
      <alignment vertical="center"/>
    </xf>
    <xf numFmtId="37" fontId="3" fillId="0" borderId="23" xfId="0" applyNumberFormat="1" applyFont="1" applyBorder="1" applyAlignment="1">
      <alignment vertical="center"/>
    </xf>
    <xf numFmtId="37" fontId="3" fillId="0" borderId="24" xfId="0" applyNumberFormat="1" applyFont="1" applyBorder="1" applyAlignment="1">
      <alignment vertical="center"/>
    </xf>
    <xf numFmtId="37" fontId="3" fillId="0" borderId="25" xfId="0" applyNumberFormat="1" applyFont="1" applyBorder="1" applyAlignment="1">
      <alignment vertical="center"/>
    </xf>
    <xf numFmtId="37" fontId="3" fillId="0" borderId="0" xfId="0" applyNumberFormat="1" applyFont="1" applyAlignment="1">
      <alignment vertical="center"/>
    </xf>
    <xf numFmtId="37" fontId="7" fillId="0" borderId="26" xfId="0" applyNumberFormat="1" applyFont="1" applyBorder="1" applyAlignment="1" applyProtection="1">
      <alignment vertical="center"/>
      <protection locked="0"/>
    </xf>
    <xf numFmtId="37" fontId="7" fillId="0" borderId="22" xfId="0" applyNumberFormat="1" applyFont="1" applyBorder="1" applyAlignment="1" applyProtection="1">
      <alignment vertical="center"/>
      <protection locked="0"/>
    </xf>
    <xf numFmtId="37" fontId="3" fillId="0" borderId="29" xfId="0" applyNumberFormat="1" applyFont="1" applyBorder="1" applyAlignment="1">
      <alignment vertical="center"/>
    </xf>
    <xf numFmtId="37" fontId="3" fillId="0" borderId="30" xfId="0" applyNumberFormat="1" applyFont="1" applyBorder="1" applyAlignment="1">
      <alignment vertical="center"/>
    </xf>
    <xf numFmtId="37" fontId="7" fillId="0" borderId="11" xfId="0" applyNumberFormat="1" applyFont="1" applyBorder="1" applyAlignment="1" applyProtection="1">
      <alignment vertical="center"/>
      <protection locked="0"/>
    </xf>
    <xf numFmtId="37" fontId="7" fillId="0" borderId="28" xfId="0" applyNumberFormat="1" applyFont="1" applyBorder="1" applyAlignment="1" applyProtection="1">
      <alignment vertical="center"/>
      <protection locked="0"/>
    </xf>
    <xf numFmtId="37" fontId="3" fillId="0" borderId="33" xfId="0" applyNumberFormat="1" applyFont="1" applyBorder="1" applyAlignment="1">
      <alignment vertical="center"/>
    </xf>
    <xf numFmtId="37" fontId="3" fillId="0" borderId="34" xfId="0" applyNumberFormat="1" applyFont="1" applyBorder="1" applyAlignment="1">
      <alignment vertical="center"/>
    </xf>
    <xf numFmtId="37" fontId="3" fillId="0" borderId="35" xfId="0" applyNumberFormat="1" applyFont="1" applyBorder="1" applyAlignment="1">
      <alignment vertical="center"/>
    </xf>
    <xf numFmtId="37" fontId="7" fillId="0" borderId="32" xfId="0" applyNumberFormat="1" applyFont="1" applyBorder="1" applyAlignment="1" applyProtection="1">
      <alignment vertical="center"/>
      <protection locked="0"/>
    </xf>
    <xf numFmtId="37" fontId="7" fillId="0" borderId="33" xfId="0" applyNumberFormat="1" applyFont="1" applyBorder="1" applyAlignment="1" applyProtection="1">
      <alignment vertical="center"/>
      <protection locked="0"/>
    </xf>
    <xf numFmtId="37" fontId="3" fillId="0" borderId="37" xfId="0" applyNumberFormat="1" applyFont="1" applyBorder="1" applyAlignment="1">
      <alignment vertical="center"/>
    </xf>
    <xf numFmtId="37" fontId="3" fillId="0" borderId="39" xfId="0" applyNumberFormat="1" applyFont="1" applyBorder="1" applyAlignment="1">
      <alignment vertical="center"/>
    </xf>
    <xf numFmtId="37" fontId="3" fillId="0" borderId="40" xfId="0" applyNumberFormat="1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37" fontId="3" fillId="0" borderId="44" xfId="0" applyNumberFormat="1" applyFont="1" applyBorder="1" applyAlignment="1">
      <alignment vertical="center"/>
    </xf>
    <xf numFmtId="37" fontId="3" fillId="0" borderId="45" xfId="0" applyNumberFormat="1" applyFont="1" applyBorder="1" applyAlignment="1">
      <alignment vertical="center"/>
    </xf>
    <xf numFmtId="37" fontId="3" fillId="0" borderId="46" xfId="0" applyNumberFormat="1" applyFont="1" applyBorder="1" applyAlignment="1">
      <alignment vertical="center"/>
    </xf>
    <xf numFmtId="37" fontId="7" fillId="0" borderId="43" xfId="0" applyNumberFormat="1" applyFont="1" applyBorder="1" applyAlignment="1" applyProtection="1">
      <alignment vertical="center"/>
      <protection locked="0"/>
    </xf>
    <xf numFmtId="37" fontId="7" fillId="0" borderId="44" xfId="0" applyNumberFormat="1" applyFont="1" applyBorder="1" applyAlignment="1" applyProtection="1">
      <alignment vertical="center"/>
      <protection locked="0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37" fontId="3" fillId="0" borderId="11" xfId="0" applyNumberFormat="1" applyFont="1" applyBorder="1" applyAlignment="1">
      <alignment horizontal="right" vertical="center"/>
    </xf>
    <xf numFmtId="37" fontId="3" fillId="0" borderId="28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7" fillId="0" borderId="10" xfId="0" applyNumberFormat="1" applyFont="1" applyBorder="1" applyAlignment="1">
      <alignment vertical="center"/>
    </xf>
    <xf numFmtId="37" fontId="7" fillId="0" borderId="0" xfId="0" applyNumberFormat="1" applyFont="1" applyAlignment="1">
      <alignment horizontal="right" vertical="center"/>
    </xf>
    <xf numFmtId="37" fontId="7" fillId="0" borderId="29" xfId="0" applyNumberFormat="1" applyFont="1" applyBorder="1" applyAlignment="1">
      <alignment vertical="center"/>
    </xf>
    <xf numFmtId="37" fontId="7" fillId="0" borderId="19" xfId="0" applyNumberFormat="1" applyFont="1" applyBorder="1" applyAlignment="1">
      <alignment horizontal="right" vertical="center"/>
    </xf>
    <xf numFmtId="37" fontId="7" fillId="0" borderId="20" xfId="0" applyNumberFormat="1" applyFont="1" applyBorder="1" applyAlignment="1">
      <alignment horizontal="right" vertical="center"/>
    </xf>
    <xf numFmtId="37" fontId="7" fillId="0" borderId="18" xfId="0" applyNumberFormat="1" applyFont="1" applyBorder="1" applyAlignment="1">
      <alignment horizontal="right" vertical="center"/>
    </xf>
    <xf numFmtId="37" fontId="7" fillId="0" borderId="11" xfId="0" applyNumberFormat="1" applyFont="1" applyBorder="1" applyAlignment="1">
      <alignment horizontal="right" vertical="center"/>
    </xf>
    <xf numFmtId="37" fontId="7" fillId="0" borderId="54" xfId="0" applyNumberFormat="1" applyFont="1" applyBorder="1" applyAlignment="1">
      <alignment horizontal="right" vertical="center"/>
    </xf>
    <xf numFmtId="37" fontId="7" fillId="0" borderId="53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37" fontId="3" fillId="0" borderId="57" xfId="0" applyNumberFormat="1" applyFont="1" applyBorder="1" applyAlignment="1">
      <alignment vertical="center"/>
    </xf>
    <xf numFmtId="37" fontId="3" fillId="0" borderId="41" xfId="0" applyNumberFormat="1" applyFont="1" applyBorder="1" applyAlignment="1">
      <alignment vertical="center"/>
    </xf>
    <xf numFmtId="37" fontId="7" fillId="0" borderId="37" xfId="0" applyNumberFormat="1" applyFont="1" applyBorder="1" applyAlignment="1" applyProtection="1">
      <alignment vertical="center"/>
      <protection locked="0"/>
    </xf>
    <xf numFmtId="37" fontId="3" fillId="0" borderId="43" xfId="0" applyNumberFormat="1" applyFont="1" applyBorder="1" applyAlignment="1">
      <alignment vertical="center"/>
    </xf>
    <xf numFmtId="37" fontId="3" fillId="0" borderId="58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37" fontId="9" fillId="0" borderId="26" xfId="0" applyNumberFormat="1" applyFont="1" applyBorder="1" applyAlignment="1" applyProtection="1">
      <alignment vertical="center"/>
      <protection locked="0"/>
    </xf>
    <xf numFmtId="37" fontId="9" fillId="0" borderId="22" xfId="0" applyNumberFormat="1" applyFont="1" applyBorder="1" applyAlignment="1" applyProtection="1">
      <alignment vertical="center"/>
      <protection locked="0"/>
    </xf>
    <xf numFmtId="37" fontId="3" fillId="0" borderId="26" xfId="0" applyNumberFormat="1" applyFont="1" applyBorder="1" applyAlignment="1" applyProtection="1">
      <alignment vertical="center"/>
      <protection locked="0"/>
    </xf>
    <xf numFmtId="37" fontId="9" fillId="0" borderId="11" xfId="0" applyNumberFormat="1" applyFont="1" applyBorder="1" applyAlignment="1" applyProtection="1">
      <alignment vertical="center"/>
      <protection locked="0"/>
    </xf>
    <xf numFmtId="37" fontId="9" fillId="0" borderId="28" xfId="0" applyNumberFormat="1" applyFont="1" applyBorder="1" applyAlignment="1" applyProtection="1">
      <alignment vertical="center"/>
      <protection locked="0"/>
    </xf>
    <xf numFmtId="37" fontId="3" fillId="0" borderId="28" xfId="0" applyNumberFormat="1" applyFont="1" applyBorder="1" applyAlignment="1" applyProtection="1">
      <alignment vertical="center"/>
      <protection locked="0"/>
    </xf>
    <xf numFmtId="37" fontId="3" fillId="0" borderId="11" xfId="0" applyNumberFormat="1" applyFont="1" applyBorder="1" applyAlignment="1" applyProtection="1">
      <alignment vertical="center"/>
      <protection locked="0"/>
    </xf>
    <xf numFmtId="37" fontId="3" fillId="0" borderId="59" xfId="0" applyNumberFormat="1" applyFont="1" applyBorder="1" applyAlignment="1">
      <alignment vertical="center"/>
    </xf>
    <xf numFmtId="37" fontId="3" fillId="0" borderId="60" xfId="0" applyNumberFormat="1" applyFont="1" applyBorder="1" applyAlignment="1">
      <alignment vertical="center"/>
    </xf>
    <xf numFmtId="37" fontId="3" fillId="0" borderId="0" xfId="0" applyNumberFormat="1" applyFont="1" applyAlignment="1" applyProtection="1">
      <alignment vertical="center"/>
      <protection locked="0"/>
    </xf>
    <xf numFmtId="37" fontId="9" fillId="0" borderId="32" xfId="0" applyNumberFormat="1" applyFont="1" applyBorder="1" applyAlignment="1" applyProtection="1">
      <alignment vertical="center"/>
      <protection locked="0"/>
    </xf>
    <xf numFmtId="37" fontId="9" fillId="0" borderId="33" xfId="0" applyNumberFormat="1" applyFont="1" applyBorder="1" applyAlignment="1" applyProtection="1">
      <alignment vertical="center"/>
      <protection locked="0"/>
    </xf>
    <xf numFmtId="37" fontId="3" fillId="0" borderId="32" xfId="0" applyNumberFormat="1" applyFont="1" applyBorder="1" applyAlignment="1" applyProtection="1">
      <alignment vertical="center"/>
      <protection locked="0"/>
    </xf>
    <xf numFmtId="37" fontId="9" fillId="0" borderId="44" xfId="0" applyNumberFormat="1" applyFont="1" applyBorder="1" applyAlignment="1" applyProtection="1">
      <alignment vertical="center"/>
      <protection locked="0"/>
    </xf>
    <xf numFmtId="37" fontId="3" fillId="0" borderId="43" xfId="0" applyNumberFormat="1" applyFont="1" applyBorder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3" fillId="2" borderId="48" xfId="0" applyFont="1" applyFill="1" applyBorder="1" applyAlignment="1">
      <alignment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7" fillId="0" borderId="30" xfId="0" applyNumberFormat="1" applyFont="1" applyBorder="1" applyAlignment="1">
      <alignment vertical="center"/>
    </xf>
    <xf numFmtId="176" fontId="7" fillId="0" borderId="55" xfId="0" applyNumberFormat="1" applyFont="1" applyBorder="1" applyAlignment="1">
      <alignment vertical="center"/>
    </xf>
    <xf numFmtId="176" fontId="7" fillId="0" borderId="32" xfId="0" applyNumberFormat="1" applyFont="1" applyBorder="1" applyAlignment="1" applyProtection="1">
      <alignment vertical="center"/>
      <protection locked="0"/>
    </xf>
    <xf numFmtId="176" fontId="7" fillId="0" borderId="33" xfId="0" applyNumberFormat="1" applyFont="1" applyBorder="1" applyAlignment="1" applyProtection="1">
      <alignment vertical="center"/>
      <protection locked="0"/>
    </xf>
    <xf numFmtId="0" fontId="3" fillId="0" borderId="25" xfId="0" applyFont="1" applyBorder="1" applyAlignment="1">
      <alignment vertical="center"/>
    </xf>
    <xf numFmtId="37" fontId="3" fillId="0" borderId="17" xfId="0" applyNumberFormat="1" applyFont="1" applyBorder="1" applyAlignment="1">
      <alignment horizontal="right" vertical="center"/>
    </xf>
    <xf numFmtId="37" fontId="3" fillId="0" borderId="30" xfId="0" applyNumberFormat="1" applyFont="1" applyBorder="1" applyAlignment="1">
      <alignment horizontal="right" vertical="center"/>
    </xf>
    <xf numFmtId="37" fontId="7" fillId="0" borderId="54" xfId="0" applyNumberFormat="1" applyFont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177" fontId="3" fillId="0" borderId="28" xfId="0" applyNumberFormat="1" applyFont="1" applyBorder="1" applyAlignment="1">
      <alignment horizontal="right" vertical="center"/>
    </xf>
    <xf numFmtId="37" fontId="3" fillId="0" borderId="10" xfId="0" applyNumberFormat="1" applyFont="1" applyBorder="1" applyAlignment="1">
      <alignment horizontal="right" vertical="center"/>
    </xf>
    <xf numFmtId="37" fontId="7" fillId="0" borderId="18" xfId="0" applyNumberFormat="1" applyFont="1" applyBorder="1" applyAlignment="1">
      <alignment vertical="center"/>
    </xf>
    <xf numFmtId="37" fontId="9" fillId="0" borderId="25" xfId="0" applyNumberFormat="1" applyFont="1" applyBorder="1" applyAlignment="1" applyProtection="1">
      <alignment vertical="center"/>
      <protection locked="0"/>
    </xf>
    <xf numFmtId="37" fontId="9" fillId="0" borderId="30" xfId="0" applyNumberFormat="1" applyFont="1" applyBorder="1" applyAlignment="1" applyProtection="1">
      <alignment vertical="center"/>
      <protection locked="0"/>
    </xf>
    <xf numFmtId="37" fontId="9" fillId="0" borderId="35" xfId="0" applyNumberFormat="1" applyFont="1" applyBorder="1" applyAlignment="1" applyProtection="1">
      <alignment vertical="center"/>
      <protection locked="0"/>
    </xf>
    <xf numFmtId="37" fontId="9" fillId="0" borderId="40" xfId="0" applyNumberFormat="1" applyFont="1" applyBorder="1" applyAlignment="1" applyProtection="1">
      <alignment vertical="center"/>
      <protection locked="0"/>
    </xf>
    <xf numFmtId="37" fontId="9" fillId="0" borderId="46" xfId="0" applyNumberFormat="1" applyFont="1" applyBorder="1" applyAlignment="1" applyProtection="1">
      <alignment vertical="center"/>
      <protection locked="0"/>
    </xf>
    <xf numFmtId="0" fontId="6" fillId="0" borderId="13" xfId="0" applyFont="1" applyBorder="1" applyAlignment="1">
      <alignment horizontal="center" vertical="center"/>
    </xf>
    <xf numFmtId="176" fontId="7" fillId="0" borderId="28" xfId="0" applyNumberFormat="1" applyFont="1" applyBorder="1" applyAlignment="1">
      <alignment vertical="center"/>
    </xf>
    <xf numFmtId="176" fontId="7" fillId="0" borderId="54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37" fontId="7" fillId="0" borderId="0" xfId="0" applyNumberFormat="1" applyFont="1" applyAlignment="1">
      <alignment vertical="center"/>
    </xf>
    <xf numFmtId="37" fontId="7" fillId="0" borderId="51" xfId="0" applyNumberFormat="1" applyFont="1" applyBorder="1" applyAlignment="1">
      <alignment vertical="center"/>
    </xf>
    <xf numFmtId="37" fontId="3" fillId="0" borderId="22" xfId="0" applyNumberFormat="1" applyFont="1" applyBorder="1" applyAlignment="1" applyProtection="1">
      <alignment vertical="center"/>
      <protection locked="0"/>
    </xf>
    <xf numFmtId="37" fontId="3" fillId="0" borderId="22" xfId="0" applyNumberFormat="1" applyFont="1" applyBorder="1" applyAlignment="1" applyProtection="1">
      <alignment horizontal="right" vertical="center"/>
      <protection locked="0"/>
    </xf>
    <xf numFmtId="37" fontId="3" fillId="0" borderId="61" xfId="0" applyNumberFormat="1" applyFont="1" applyBorder="1" applyAlignment="1" applyProtection="1">
      <alignment horizontal="right" vertical="center"/>
      <protection locked="0"/>
    </xf>
    <xf numFmtId="37" fontId="9" fillId="0" borderId="21" xfId="0" applyNumberFormat="1" applyFont="1" applyBorder="1" applyAlignment="1" applyProtection="1">
      <alignment vertical="center"/>
      <protection locked="0"/>
    </xf>
    <xf numFmtId="37" fontId="3" fillId="0" borderId="28" xfId="0" applyNumberFormat="1" applyFont="1" applyBorder="1" applyAlignment="1" applyProtection="1">
      <alignment horizontal="right" vertical="center"/>
      <protection locked="0"/>
    </xf>
    <xf numFmtId="37" fontId="3" fillId="0" borderId="27" xfId="0" applyNumberFormat="1" applyFont="1" applyBorder="1" applyAlignment="1" applyProtection="1">
      <alignment horizontal="right" vertical="center"/>
      <protection locked="0"/>
    </xf>
    <xf numFmtId="37" fontId="9" fillId="0" borderId="10" xfId="0" applyNumberFormat="1" applyFont="1" applyBorder="1" applyAlignment="1" applyProtection="1">
      <alignment vertical="center"/>
      <protection locked="0"/>
    </xf>
    <xf numFmtId="37" fontId="3" fillId="0" borderId="33" xfId="0" applyNumberFormat="1" applyFont="1" applyBorder="1" applyAlignment="1" applyProtection="1">
      <alignment horizontal="right" vertical="center"/>
      <protection locked="0"/>
    </xf>
    <xf numFmtId="37" fontId="3" fillId="0" borderId="36" xfId="0" applyNumberFormat="1" applyFont="1" applyBorder="1" applyAlignment="1" applyProtection="1">
      <alignment horizontal="right" vertical="center"/>
      <protection locked="0"/>
    </xf>
    <xf numFmtId="37" fontId="9" fillId="0" borderId="31" xfId="0" applyNumberFormat="1" applyFont="1" applyBorder="1" applyAlignment="1" applyProtection="1">
      <alignment vertical="center"/>
      <protection locked="0"/>
    </xf>
    <xf numFmtId="37" fontId="3" fillId="0" borderId="62" xfId="0" applyNumberFormat="1" applyFont="1" applyBorder="1" applyAlignment="1">
      <alignment vertical="center"/>
    </xf>
    <xf numFmtId="37" fontId="3" fillId="0" borderId="44" xfId="0" applyNumberFormat="1" applyFont="1" applyBorder="1" applyAlignment="1" applyProtection="1">
      <alignment horizontal="right" vertical="center"/>
      <protection locked="0"/>
    </xf>
    <xf numFmtId="37" fontId="3" fillId="0" borderId="47" xfId="0" applyNumberFormat="1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E5DF-7C82-43C7-89E9-4F4DA12738E8}">
  <sheetPr>
    <tabColor theme="4"/>
  </sheetPr>
  <dimension ref="B1:AE39"/>
  <sheetViews>
    <sheetView showGridLines="0" tabSelected="1" view="pageBreakPreview" zoomScale="42" zoomScaleNormal="80" zoomScaleSheetLayoutView="42" workbookViewId="0">
      <pane xSplit="3" ySplit="12" topLeftCell="D13" activePane="bottomRight" state="frozen"/>
      <selection activeCell="N34" sqref="N34"/>
      <selection pane="topRight" activeCell="N34" sqref="N34"/>
      <selection pane="bottomLeft" activeCell="N34" sqref="N34"/>
      <selection pane="bottomRight" activeCell="P37" sqref="A37:P40"/>
    </sheetView>
  </sheetViews>
  <sheetFormatPr defaultColWidth="10.75" defaultRowHeight="17.100000000000001" customHeight="1" x14ac:dyDescent="0.15"/>
  <cols>
    <col min="1" max="1" width="1.25" style="5" customWidth="1"/>
    <col min="2" max="2" width="12.75" style="5" customWidth="1"/>
    <col min="3" max="3" width="10.625" style="5" customWidth="1"/>
    <col min="4" max="5" width="14.625" style="5" customWidth="1"/>
    <col min="6" max="6" width="24.625" style="5" customWidth="1"/>
    <col min="7" max="8" width="14.625" style="5" customWidth="1"/>
    <col min="9" max="9" width="24.625" style="5" customWidth="1"/>
    <col min="10" max="11" width="18.625" style="5" customWidth="1"/>
    <col min="12" max="12" width="24.625" style="5" customWidth="1"/>
    <col min="13" max="14" width="18.625" style="5" customWidth="1"/>
    <col min="15" max="15" width="24.625" style="5" customWidth="1"/>
    <col min="16" max="16" width="5.625" style="12" customWidth="1"/>
    <col min="17" max="17" width="4" style="5" customWidth="1"/>
    <col min="18" max="255" width="10.75" style="5" customWidth="1"/>
    <col min="256" max="256" width="10.75" style="5"/>
    <col min="257" max="257" width="1.25" style="5" customWidth="1"/>
    <col min="258" max="258" width="12.75" style="5" customWidth="1"/>
    <col min="259" max="259" width="10.625" style="5" customWidth="1"/>
    <col min="260" max="261" width="14.625" style="5" customWidth="1"/>
    <col min="262" max="262" width="24.625" style="5" customWidth="1"/>
    <col min="263" max="264" width="14.625" style="5" customWidth="1"/>
    <col min="265" max="265" width="24.625" style="5" customWidth="1"/>
    <col min="266" max="267" width="18.625" style="5" customWidth="1"/>
    <col min="268" max="268" width="24.625" style="5" customWidth="1"/>
    <col min="269" max="270" width="18.625" style="5" customWidth="1"/>
    <col min="271" max="271" width="24.625" style="5" customWidth="1"/>
    <col min="272" max="272" width="5.625" style="5" customWidth="1"/>
    <col min="273" max="273" width="4" style="5" customWidth="1"/>
    <col min="274" max="512" width="10.75" style="5"/>
    <col min="513" max="513" width="1.25" style="5" customWidth="1"/>
    <col min="514" max="514" width="12.75" style="5" customWidth="1"/>
    <col min="515" max="515" width="10.625" style="5" customWidth="1"/>
    <col min="516" max="517" width="14.625" style="5" customWidth="1"/>
    <col min="518" max="518" width="24.625" style="5" customWidth="1"/>
    <col min="519" max="520" width="14.625" style="5" customWidth="1"/>
    <col min="521" max="521" width="24.625" style="5" customWidth="1"/>
    <col min="522" max="523" width="18.625" style="5" customWidth="1"/>
    <col min="524" max="524" width="24.625" style="5" customWidth="1"/>
    <col min="525" max="526" width="18.625" style="5" customWidth="1"/>
    <col min="527" max="527" width="24.625" style="5" customWidth="1"/>
    <col min="528" max="528" width="5.625" style="5" customWidth="1"/>
    <col min="529" max="529" width="4" style="5" customWidth="1"/>
    <col min="530" max="768" width="10.75" style="5"/>
    <col min="769" max="769" width="1.25" style="5" customWidth="1"/>
    <col min="770" max="770" width="12.75" style="5" customWidth="1"/>
    <col min="771" max="771" width="10.625" style="5" customWidth="1"/>
    <col min="772" max="773" width="14.625" style="5" customWidth="1"/>
    <col min="774" max="774" width="24.625" style="5" customWidth="1"/>
    <col min="775" max="776" width="14.625" style="5" customWidth="1"/>
    <col min="777" max="777" width="24.625" style="5" customWidth="1"/>
    <col min="778" max="779" width="18.625" style="5" customWidth="1"/>
    <col min="780" max="780" width="24.625" style="5" customWidth="1"/>
    <col min="781" max="782" width="18.625" style="5" customWidth="1"/>
    <col min="783" max="783" width="24.625" style="5" customWidth="1"/>
    <col min="784" max="784" width="5.625" style="5" customWidth="1"/>
    <col min="785" max="785" width="4" style="5" customWidth="1"/>
    <col min="786" max="1024" width="10.75" style="5"/>
    <col min="1025" max="1025" width="1.25" style="5" customWidth="1"/>
    <col min="1026" max="1026" width="12.75" style="5" customWidth="1"/>
    <col min="1027" max="1027" width="10.625" style="5" customWidth="1"/>
    <col min="1028" max="1029" width="14.625" style="5" customWidth="1"/>
    <col min="1030" max="1030" width="24.625" style="5" customWidth="1"/>
    <col min="1031" max="1032" width="14.625" style="5" customWidth="1"/>
    <col min="1033" max="1033" width="24.625" style="5" customWidth="1"/>
    <col min="1034" max="1035" width="18.625" style="5" customWidth="1"/>
    <col min="1036" max="1036" width="24.625" style="5" customWidth="1"/>
    <col min="1037" max="1038" width="18.625" style="5" customWidth="1"/>
    <col min="1039" max="1039" width="24.625" style="5" customWidth="1"/>
    <col min="1040" max="1040" width="5.625" style="5" customWidth="1"/>
    <col min="1041" max="1041" width="4" style="5" customWidth="1"/>
    <col min="1042" max="1280" width="10.75" style="5"/>
    <col min="1281" max="1281" width="1.25" style="5" customWidth="1"/>
    <col min="1282" max="1282" width="12.75" style="5" customWidth="1"/>
    <col min="1283" max="1283" width="10.625" style="5" customWidth="1"/>
    <col min="1284" max="1285" width="14.625" style="5" customWidth="1"/>
    <col min="1286" max="1286" width="24.625" style="5" customWidth="1"/>
    <col min="1287" max="1288" width="14.625" style="5" customWidth="1"/>
    <col min="1289" max="1289" width="24.625" style="5" customWidth="1"/>
    <col min="1290" max="1291" width="18.625" style="5" customWidth="1"/>
    <col min="1292" max="1292" width="24.625" style="5" customWidth="1"/>
    <col min="1293" max="1294" width="18.625" style="5" customWidth="1"/>
    <col min="1295" max="1295" width="24.625" style="5" customWidth="1"/>
    <col min="1296" max="1296" width="5.625" style="5" customWidth="1"/>
    <col min="1297" max="1297" width="4" style="5" customWidth="1"/>
    <col min="1298" max="1536" width="10.75" style="5"/>
    <col min="1537" max="1537" width="1.25" style="5" customWidth="1"/>
    <col min="1538" max="1538" width="12.75" style="5" customWidth="1"/>
    <col min="1539" max="1539" width="10.625" style="5" customWidth="1"/>
    <col min="1540" max="1541" width="14.625" style="5" customWidth="1"/>
    <col min="1542" max="1542" width="24.625" style="5" customWidth="1"/>
    <col min="1543" max="1544" width="14.625" style="5" customWidth="1"/>
    <col min="1545" max="1545" width="24.625" style="5" customWidth="1"/>
    <col min="1546" max="1547" width="18.625" style="5" customWidth="1"/>
    <col min="1548" max="1548" width="24.625" style="5" customWidth="1"/>
    <col min="1549" max="1550" width="18.625" style="5" customWidth="1"/>
    <col min="1551" max="1551" width="24.625" style="5" customWidth="1"/>
    <col min="1552" max="1552" width="5.625" style="5" customWidth="1"/>
    <col min="1553" max="1553" width="4" style="5" customWidth="1"/>
    <col min="1554" max="1792" width="10.75" style="5"/>
    <col min="1793" max="1793" width="1.25" style="5" customWidth="1"/>
    <col min="1794" max="1794" width="12.75" style="5" customWidth="1"/>
    <col min="1795" max="1795" width="10.625" style="5" customWidth="1"/>
    <col min="1796" max="1797" width="14.625" style="5" customWidth="1"/>
    <col min="1798" max="1798" width="24.625" style="5" customWidth="1"/>
    <col min="1799" max="1800" width="14.625" style="5" customWidth="1"/>
    <col min="1801" max="1801" width="24.625" style="5" customWidth="1"/>
    <col min="1802" max="1803" width="18.625" style="5" customWidth="1"/>
    <col min="1804" max="1804" width="24.625" style="5" customWidth="1"/>
    <col min="1805" max="1806" width="18.625" style="5" customWidth="1"/>
    <col min="1807" max="1807" width="24.625" style="5" customWidth="1"/>
    <col min="1808" max="1808" width="5.625" style="5" customWidth="1"/>
    <col min="1809" max="1809" width="4" style="5" customWidth="1"/>
    <col min="1810" max="2048" width="10.75" style="5"/>
    <col min="2049" max="2049" width="1.25" style="5" customWidth="1"/>
    <col min="2050" max="2050" width="12.75" style="5" customWidth="1"/>
    <col min="2051" max="2051" width="10.625" style="5" customWidth="1"/>
    <col min="2052" max="2053" width="14.625" style="5" customWidth="1"/>
    <col min="2054" max="2054" width="24.625" style="5" customWidth="1"/>
    <col min="2055" max="2056" width="14.625" style="5" customWidth="1"/>
    <col min="2057" max="2057" width="24.625" style="5" customWidth="1"/>
    <col min="2058" max="2059" width="18.625" style="5" customWidth="1"/>
    <col min="2060" max="2060" width="24.625" style="5" customWidth="1"/>
    <col min="2061" max="2062" width="18.625" style="5" customWidth="1"/>
    <col min="2063" max="2063" width="24.625" style="5" customWidth="1"/>
    <col min="2064" max="2064" width="5.625" style="5" customWidth="1"/>
    <col min="2065" max="2065" width="4" style="5" customWidth="1"/>
    <col min="2066" max="2304" width="10.75" style="5"/>
    <col min="2305" max="2305" width="1.25" style="5" customWidth="1"/>
    <col min="2306" max="2306" width="12.75" style="5" customWidth="1"/>
    <col min="2307" max="2307" width="10.625" style="5" customWidth="1"/>
    <col min="2308" max="2309" width="14.625" style="5" customWidth="1"/>
    <col min="2310" max="2310" width="24.625" style="5" customWidth="1"/>
    <col min="2311" max="2312" width="14.625" style="5" customWidth="1"/>
    <col min="2313" max="2313" width="24.625" style="5" customWidth="1"/>
    <col min="2314" max="2315" width="18.625" style="5" customWidth="1"/>
    <col min="2316" max="2316" width="24.625" style="5" customWidth="1"/>
    <col min="2317" max="2318" width="18.625" style="5" customWidth="1"/>
    <col min="2319" max="2319" width="24.625" style="5" customWidth="1"/>
    <col min="2320" max="2320" width="5.625" style="5" customWidth="1"/>
    <col min="2321" max="2321" width="4" style="5" customWidth="1"/>
    <col min="2322" max="2560" width="10.75" style="5"/>
    <col min="2561" max="2561" width="1.25" style="5" customWidth="1"/>
    <col min="2562" max="2562" width="12.75" style="5" customWidth="1"/>
    <col min="2563" max="2563" width="10.625" style="5" customWidth="1"/>
    <col min="2564" max="2565" width="14.625" style="5" customWidth="1"/>
    <col min="2566" max="2566" width="24.625" style="5" customWidth="1"/>
    <col min="2567" max="2568" width="14.625" style="5" customWidth="1"/>
    <col min="2569" max="2569" width="24.625" style="5" customWidth="1"/>
    <col min="2570" max="2571" width="18.625" style="5" customWidth="1"/>
    <col min="2572" max="2572" width="24.625" style="5" customWidth="1"/>
    <col min="2573" max="2574" width="18.625" style="5" customWidth="1"/>
    <col min="2575" max="2575" width="24.625" style="5" customWidth="1"/>
    <col min="2576" max="2576" width="5.625" style="5" customWidth="1"/>
    <col min="2577" max="2577" width="4" style="5" customWidth="1"/>
    <col min="2578" max="2816" width="10.75" style="5"/>
    <col min="2817" max="2817" width="1.25" style="5" customWidth="1"/>
    <col min="2818" max="2818" width="12.75" style="5" customWidth="1"/>
    <col min="2819" max="2819" width="10.625" style="5" customWidth="1"/>
    <col min="2820" max="2821" width="14.625" style="5" customWidth="1"/>
    <col min="2822" max="2822" width="24.625" style="5" customWidth="1"/>
    <col min="2823" max="2824" width="14.625" style="5" customWidth="1"/>
    <col min="2825" max="2825" width="24.625" style="5" customWidth="1"/>
    <col min="2826" max="2827" width="18.625" style="5" customWidth="1"/>
    <col min="2828" max="2828" width="24.625" style="5" customWidth="1"/>
    <col min="2829" max="2830" width="18.625" style="5" customWidth="1"/>
    <col min="2831" max="2831" width="24.625" style="5" customWidth="1"/>
    <col min="2832" max="2832" width="5.625" style="5" customWidth="1"/>
    <col min="2833" max="2833" width="4" style="5" customWidth="1"/>
    <col min="2834" max="3072" width="10.75" style="5"/>
    <col min="3073" max="3073" width="1.25" style="5" customWidth="1"/>
    <col min="3074" max="3074" width="12.75" style="5" customWidth="1"/>
    <col min="3075" max="3075" width="10.625" style="5" customWidth="1"/>
    <col min="3076" max="3077" width="14.625" style="5" customWidth="1"/>
    <col min="3078" max="3078" width="24.625" style="5" customWidth="1"/>
    <col min="3079" max="3080" width="14.625" style="5" customWidth="1"/>
    <col min="3081" max="3081" width="24.625" style="5" customWidth="1"/>
    <col min="3082" max="3083" width="18.625" style="5" customWidth="1"/>
    <col min="3084" max="3084" width="24.625" style="5" customWidth="1"/>
    <col min="3085" max="3086" width="18.625" style="5" customWidth="1"/>
    <col min="3087" max="3087" width="24.625" style="5" customWidth="1"/>
    <col min="3088" max="3088" width="5.625" style="5" customWidth="1"/>
    <col min="3089" max="3089" width="4" style="5" customWidth="1"/>
    <col min="3090" max="3328" width="10.75" style="5"/>
    <col min="3329" max="3329" width="1.25" style="5" customWidth="1"/>
    <col min="3330" max="3330" width="12.75" style="5" customWidth="1"/>
    <col min="3331" max="3331" width="10.625" style="5" customWidth="1"/>
    <col min="3332" max="3333" width="14.625" style="5" customWidth="1"/>
    <col min="3334" max="3334" width="24.625" style="5" customWidth="1"/>
    <col min="3335" max="3336" width="14.625" style="5" customWidth="1"/>
    <col min="3337" max="3337" width="24.625" style="5" customWidth="1"/>
    <col min="3338" max="3339" width="18.625" style="5" customWidth="1"/>
    <col min="3340" max="3340" width="24.625" style="5" customWidth="1"/>
    <col min="3341" max="3342" width="18.625" style="5" customWidth="1"/>
    <col min="3343" max="3343" width="24.625" style="5" customWidth="1"/>
    <col min="3344" max="3344" width="5.625" style="5" customWidth="1"/>
    <col min="3345" max="3345" width="4" style="5" customWidth="1"/>
    <col min="3346" max="3584" width="10.75" style="5"/>
    <col min="3585" max="3585" width="1.25" style="5" customWidth="1"/>
    <col min="3586" max="3586" width="12.75" style="5" customWidth="1"/>
    <col min="3587" max="3587" width="10.625" style="5" customWidth="1"/>
    <col min="3588" max="3589" width="14.625" style="5" customWidth="1"/>
    <col min="3590" max="3590" width="24.625" style="5" customWidth="1"/>
    <col min="3591" max="3592" width="14.625" style="5" customWidth="1"/>
    <col min="3593" max="3593" width="24.625" style="5" customWidth="1"/>
    <col min="3594" max="3595" width="18.625" style="5" customWidth="1"/>
    <col min="3596" max="3596" width="24.625" style="5" customWidth="1"/>
    <col min="3597" max="3598" width="18.625" style="5" customWidth="1"/>
    <col min="3599" max="3599" width="24.625" style="5" customWidth="1"/>
    <col min="3600" max="3600" width="5.625" style="5" customWidth="1"/>
    <col min="3601" max="3601" width="4" style="5" customWidth="1"/>
    <col min="3602" max="3840" width="10.75" style="5"/>
    <col min="3841" max="3841" width="1.25" style="5" customWidth="1"/>
    <col min="3842" max="3842" width="12.75" style="5" customWidth="1"/>
    <col min="3843" max="3843" width="10.625" style="5" customWidth="1"/>
    <col min="3844" max="3845" width="14.625" style="5" customWidth="1"/>
    <col min="3846" max="3846" width="24.625" style="5" customWidth="1"/>
    <col min="3847" max="3848" width="14.625" style="5" customWidth="1"/>
    <col min="3849" max="3849" width="24.625" style="5" customWidth="1"/>
    <col min="3850" max="3851" width="18.625" style="5" customWidth="1"/>
    <col min="3852" max="3852" width="24.625" style="5" customWidth="1"/>
    <col min="3853" max="3854" width="18.625" style="5" customWidth="1"/>
    <col min="3855" max="3855" width="24.625" style="5" customWidth="1"/>
    <col min="3856" max="3856" width="5.625" style="5" customWidth="1"/>
    <col min="3857" max="3857" width="4" style="5" customWidth="1"/>
    <col min="3858" max="4096" width="10.75" style="5"/>
    <col min="4097" max="4097" width="1.25" style="5" customWidth="1"/>
    <col min="4098" max="4098" width="12.75" style="5" customWidth="1"/>
    <col min="4099" max="4099" width="10.625" style="5" customWidth="1"/>
    <col min="4100" max="4101" width="14.625" style="5" customWidth="1"/>
    <col min="4102" max="4102" width="24.625" style="5" customWidth="1"/>
    <col min="4103" max="4104" width="14.625" style="5" customWidth="1"/>
    <col min="4105" max="4105" width="24.625" style="5" customWidth="1"/>
    <col min="4106" max="4107" width="18.625" style="5" customWidth="1"/>
    <col min="4108" max="4108" width="24.625" style="5" customWidth="1"/>
    <col min="4109" max="4110" width="18.625" style="5" customWidth="1"/>
    <col min="4111" max="4111" width="24.625" style="5" customWidth="1"/>
    <col min="4112" max="4112" width="5.625" style="5" customWidth="1"/>
    <col min="4113" max="4113" width="4" style="5" customWidth="1"/>
    <col min="4114" max="4352" width="10.75" style="5"/>
    <col min="4353" max="4353" width="1.25" style="5" customWidth="1"/>
    <col min="4354" max="4354" width="12.75" style="5" customWidth="1"/>
    <col min="4355" max="4355" width="10.625" style="5" customWidth="1"/>
    <col min="4356" max="4357" width="14.625" style="5" customWidth="1"/>
    <col min="4358" max="4358" width="24.625" style="5" customWidth="1"/>
    <col min="4359" max="4360" width="14.625" style="5" customWidth="1"/>
    <col min="4361" max="4361" width="24.625" style="5" customWidth="1"/>
    <col min="4362" max="4363" width="18.625" style="5" customWidth="1"/>
    <col min="4364" max="4364" width="24.625" style="5" customWidth="1"/>
    <col min="4365" max="4366" width="18.625" style="5" customWidth="1"/>
    <col min="4367" max="4367" width="24.625" style="5" customWidth="1"/>
    <col min="4368" max="4368" width="5.625" style="5" customWidth="1"/>
    <col min="4369" max="4369" width="4" style="5" customWidth="1"/>
    <col min="4370" max="4608" width="10.75" style="5"/>
    <col min="4609" max="4609" width="1.25" style="5" customWidth="1"/>
    <col min="4610" max="4610" width="12.75" style="5" customWidth="1"/>
    <col min="4611" max="4611" width="10.625" style="5" customWidth="1"/>
    <col min="4612" max="4613" width="14.625" style="5" customWidth="1"/>
    <col min="4614" max="4614" width="24.625" style="5" customWidth="1"/>
    <col min="4615" max="4616" width="14.625" style="5" customWidth="1"/>
    <col min="4617" max="4617" width="24.625" style="5" customWidth="1"/>
    <col min="4618" max="4619" width="18.625" style="5" customWidth="1"/>
    <col min="4620" max="4620" width="24.625" style="5" customWidth="1"/>
    <col min="4621" max="4622" width="18.625" style="5" customWidth="1"/>
    <col min="4623" max="4623" width="24.625" style="5" customWidth="1"/>
    <col min="4624" max="4624" width="5.625" style="5" customWidth="1"/>
    <col min="4625" max="4625" width="4" style="5" customWidth="1"/>
    <col min="4626" max="4864" width="10.75" style="5"/>
    <col min="4865" max="4865" width="1.25" style="5" customWidth="1"/>
    <col min="4866" max="4866" width="12.75" style="5" customWidth="1"/>
    <col min="4867" max="4867" width="10.625" style="5" customWidth="1"/>
    <col min="4868" max="4869" width="14.625" style="5" customWidth="1"/>
    <col min="4870" max="4870" width="24.625" style="5" customWidth="1"/>
    <col min="4871" max="4872" width="14.625" style="5" customWidth="1"/>
    <col min="4873" max="4873" width="24.625" style="5" customWidth="1"/>
    <col min="4874" max="4875" width="18.625" style="5" customWidth="1"/>
    <col min="4876" max="4876" width="24.625" style="5" customWidth="1"/>
    <col min="4877" max="4878" width="18.625" style="5" customWidth="1"/>
    <col min="4879" max="4879" width="24.625" style="5" customWidth="1"/>
    <col min="4880" max="4880" width="5.625" style="5" customWidth="1"/>
    <col min="4881" max="4881" width="4" style="5" customWidth="1"/>
    <col min="4882" max="5120" width="10.75" style="5"/>
    <col min="5121" max="5121" width="1.25" style="5" customWidth="1"/>
    <col min="5122" max="5122" width="12.75" style="5" customWidth="1"/>
    <col min="5123" max="5123" width="10.625" style="5" customWidth="1"/>
    <col min="5124" max="5125" width="14.625" style="5" customWidth="1"/>
    <col min="5126" max="5126" width="24.625" style="5" customWidth="1"/>
    <col min="5127" max="5128" width="14.625" style="5" customWidth="1"/>
    <col min="5129" max="5129" width="24.625" style="5" customWidth="1"/>
    <col min="5130" max="5131" width="18.625" style="5" customWidth="1"/>
    <col min="5132" max="5132" width="24.625" style="5" customWidth="1"/>
    <col min="5133" max="5134" width="18.625" style="5" customWidth="1"/>
    <col min="5135" max="5135" width="24.625" style="5" customWidth="1"/>
    <col min="5136" max="5136" width="5.625" style="5" customWidth="1"/>
    <col min="5137" max="5137" width="4" style="5" customWidth="1"/>
    <col min="5138" max="5376" width="10.75" style="5"/>
    <col min="5377" max="5377" width="1.25" style="5" customWidth="1"/>
    <col min="5378" max="5378" width="12.75" style="5" customWidth="1"/>
    <col min="5379" max="5379" width="10.625" style="5" customWidth="1"/>
    <col min="5380" max="5381" width="14.625" style="5" customWidth="1"/>
    <col min="5382" max="5382" width="24.625" style="5" customWidth="1"/>
    <col min="5383" max="5384" width="14.625" style="5" customWidth="1"/>
    <col min="5385" max="5385" width="24.625" style="5" customWidth="1"/>
    <col min="5386" max="5387" width="18.625" style="5" customWidth="1"/>
    <col min="5388" max="5388" width="24.625" style="5" customWidth="1"/>
    <col min="5389" max="5390" width="18.625" style="5" customWidth="1"/>
    <col min="5391" max="5391" width="24.625" style="5" customWidth="1"/>
    <col min="5392" max="5392" width="5.625" style="5" customWidth="1"/>
    <col min="5393" max="5393" width="4" style="5" customWidth="1"/>
    <col min="5394" max="5632" width="10.75" style="5"/>
    <col min="5633" max="5633" width="1.25" style="5" customWidth="1"/>
    <col min="5634" max="5634" width="12.75" style="5" customWidth="1"/>
    <col min="5635" max="5635" width="10.625" style="5" customWidth="1"/>
    <col min="5636" max="5637" width="14.625" style="5" customWidth="1"/>
    <col min="5638" max="5638" width="24.625" style="5" customWidth="1"/>
    <col min="5639" max="5640" width="14.625" style="5" customWidth="1"/>
    <col min="5641" max="5641" width="24.625" style="5" customWidth="1"/>
    <col min="5642" max="5643" width="18.625" style="5" customWidth="1"/>
    <col min="5644" max="5644" width="24.625" style="5" customWidth="1"/>
    <col min="5645" max="5646" width="18.625" style="5" customWidth="1"/>
    <col min="5647" max="5647" width="24.625" style="5" customWidth="1"/>
    <col min="5648" max="5648" width="5.625" style="5" customWidth="1"/>
    <col min="5649" max="5649" width="4" style="5" customWidth="1"/>
    <col min="5650" max="5888" width="10.75" style="5"/>
    <col min="5889" max="5889" width="1.25" style="5" customWidth="1"/>
    <col min="5890" max="5890" width="12.75" style="5" customWidth="1"/>
    <col min="5891" max="5891" width="10.625" style="5" customWidth="1"/>
    <col min="5892" max="5893" width="14.625" style="5" customWidth="1"/>
    <col min="5894" max="5894" width="24.625" style="5" customWidth="1"/>
    <col min="5895" max="5896" width="14.625" style="5" customWidth="1"/>
    <col min="5897" max="5897" width="24.625" style="5" customWidth="1"/>
    <col min="5898" max="5899" width="18.625" style="5" customWidth="1"/>
    <col min="5900" max="5900" width="24.625" style="5" customWidth="1"/>
    <col min="5901" max="5902" width="18.625" style="5" customWidth="1"/>
    <col min="5903" max="5903" width="24.625" style="5" customWidth="1"/>
    <col min="5904" max="5904" width="5.625" style="5" customWidth="1"/>
    <col min="5905" max="5905" width="4" style="5" customWidth="1"/>
    <col min="5906" max="6144" width="10.75" style="5"/>
    <col min="6145" max="6145" width="1.25" style="5" customWidth="1"/>
    <col min="6146" max="6146" width="12.75" style="5" customWidth="1"/>
    <col min="6147" max="6147" width="10.625" style="5" customWidth="1"/>
    <col min="6148" max="6149" width="14.625" style="5" customWidth="1"/>
    <col min="6150" max="6150" width="24.625" style="5" customWidth="1"/>
    <col min="6151" max="6152" width="14.625" style="5" customWidth="1"/>
    <col min="6153" max="6153" width="24.625" style="5" customWidth="1"/>
    <col min="6154" max="6155" width="18.625" style="5" customWidth="1"/>
    <col min="6156" max="6156" width="24.625" style="5" customWidth="1"/>
    <col min="6157" max="6158" width="18.625" style="5" customWidth="1"/>
    <col min="6159" max="6159" width="24.625" style="5" customWidth="1"/>
    <col min="6160" max="6160" width="5.625" style="5" customWidth="1"/>
    <col min="6161" max="6161" width="4" style="5" customWidth="1"/>
    <col min="6162" max="6400" width="10.75" style="5"/>
    <col min="6401" max="6401" width="1.25" style="5" customWidth="1"/>
    <col min="6402" max="6402" width="12.75" style="5" customWidth="1"/>
    <col min="6403" max="6403" width="10.625" style="5" customWidth="1"/>
    <col min="6404" max="6405" width="14.625" style="5" customWidth="1"/>
    <col min="6406" max="6406" width="24.625" style="5" customWidth="1"/>
    <col min="6407" max="6408" width="14.625" style="5" customWidth="1"/>
    <col min="6409" max="6409" width="24.625" style="5" customWidth="1"/>
    <col min="6410" max="6411" width="18.625" style="5" customWidth="1"/>
    <col min="6412" max="6412" width="24.625" style="5" customWidth="1"/>
    <col min="6413" max="6414" width="18.625" style="5" customWidth="1"/>
    <col min="6415" max="6415" width="24.625" style="5" customWidth="1"/>
    <col min="6416" max="6416" width="5.625" style="5" customWidth="1"/>
    <col min="6417" max="6417" width="4" style="5" customWidth="1"/>
    <col min="6418" max="6656" width="10.75" style="5"/>
    <col min="6657" max="6657" width="1.25" style="5" customWidth="1"/>
    <col min="6658" max="6658" width="12.75" style="5" customWidth="1"/>
    <col min="6659" max="6659" width="10.625" style="5" customWidth="1"/>
    <col min="6660" max="6661" width="14.625" style="5" customWidth="1"/>
    <col min="6662" max="6662" width="24.625" style="5" customWidth="1"/>
    <col min="6663" max="6664" width="14.625" style="5" customWidth="1"/>
    <col min="6665" max="6665" width="24.625" style="5" customWidth="1"/>
    <col min="6666" max="6667" width="18.625" style="5" customWidth="1"/>
    <col min="6668" max="6668" width="24.625" style="5" customWidth="1"/>
    <col min="6669" max="6670" width="18.625" style="5" customWidth="1"/>
    <col min="6671" max="6671" width="24.625" style="5" customWidth="1"/>
    <col min="6672" max="6672" width="5.625" style="5" customWidth="1"/>
    <col min="6673" max="6673" width="4" style="5" customWidth="1"/>
    <col min="6674" max="6912" width="10.75" style="5"/>
    <col min="6913" max="6913" width="1.25" style="5" customWidth="1"/>
    <col min="6914" max="6914" width="12.75" style="5" customWidth="1"/>
    <col min="6915" max="6915" width="10.625" style="5" customWidth="1"/>
    <col min="6916" max="6917" width="14.625" style="5" customWidth="1"/>
    <col min="6918" max="6918" width="24.625" style="5" customWidth="1"/>
    <col min="6919" max="6920" width="14.625" style="5" customWidth="1"/>
    <col min="6921" max="6921" width="24.625" style="5" customWidth="1"/>
    <col min="6922" max="6923" width="18.625" style="5" customWidth="1"/>
    <col min="6924" max="6924" width="24.625" style="5" customWidth="1"/>
    <col min="6925" max="6926" width="18.625" style="5" customWidth="1"/>
    <col min="6927" max="6927" width="24.625" style="5" customWidth="1"/>
    <col min="6928" max="6928" width="5.625" style="5" customWidth="1"/>
    <col min="6929" max="6929" width="4" style="5" customWidth="1"/>
    <col min="6930" max="7168" width="10.75" style="5"/>
    <col min="7169" max="7169" width="1.25" style="5" customWidth="1"/>
    <col min="7170" max="7170" width="12.75" style="5" customWidth="1"/>
    <col min="7171" max="7171" width="10.625" style="5" customWidth="1"/>
    <col min="7172" max="7173" width="14.625" style="5" customWidth="1"/>
    <col min="7174" max="7174" width="24.625" style="5" customWidth="1"/>
    <col min="7175" max="7176" width="14.625" style="5" customWidth="1"/>
    <col min="7177" max="7177" width="24.625" style="5" customWidth="1"/>
    <col min="7178" max="7179" width="18.625" style="5" customWidth="1"/>
    <col min="7180" max="7180" width="24.625" style="5" customWidth="1"/>
    <col min="7181" max="7182" width="18.625" style="5" customWidth="1"/>
    <col min="7183" max="7183" width="24.625" style="5" customWidth="1"/>
    <col min="7184" max="7184" width="5.625" style="5" customWidth="1"/>
    <col min="7185" max="7185" width="4" style="5" customWidth="1"/>
    <col min="7186" max="7424" width="10.75" style="5"/>
    <col min="7425" max="7425" width="1.25" style="5" customWidth="1"/>
    <col min="7426" max="7426" width="12.75" style="5" customWidth="1"/>
    <col min="7427" max="7427" width="10.625" style="5" customWidth="1"/>
    <col min="7428" max="7429" width="14.625" style="5" customWidth="1"/>
    <col min="7430" max="7430" width="24.625" style="5" customWidth="1"/>
    <col min="7431" max="7432" width="14.625" style="5" customWidth="1"/>
    <col min="7433" max="7433" width="24.625" style="5" customWidth="1"/>
    <col min="7434" max="7435" width="18.625" style="5" customWidth="1"/>
    <col min="7436" max="7436" width="24.625" style="5" customWidth="1"/>
    <col min="7437" max="7438" width="18.625" style="5" customWidth="1"/>
    <col min="7439" max="7439" width="24.625" style="5" customWidth="1"/>
    <col min="7440" max="7440" width="5.625" style="5" customWidth="1"/>
    <col min="7441" max="7441" width="4" style="5" customWidth="1"/>
    <col min="7442" max="7680" width="10.75" style="5"/>
    <col min="7681" max="7681" width="1.25" style="5" customWidth="1"/>
    <col min="7682" max="7682" width="12.75" style="5" customWidth="1"/>
    <col min="7683" max="7683" width="10.625" style="5" customWidth="1"/>
    <col min="7684" max="7685" width="14.625" style="5" customWidth="1"/>
    <col min="7686" max="7686" width="24.625" style="5" customWidth="1"/>
    <col min="7687" max="7688" width="14.625" style="5" customWidth="1"/>
    <col min="7689" max="7689" width="24.625" style="5" customWidth="1"/>
    <col min="7690" max="7691" width="18.625" style="5" customWidth="1"/>
    <col min="7692" max="7692" width="24.625" style="5" customWidth="1"/>
    <col min="7693" max="7694" width="18.625" style="5" customWidth="1"/>
    <col min="7695" max="7695" width="24.625" style="5" customWidth="1"/>
    <col min="7696" max="7696" width="5.625" style="5" customWidth="1"/>
    <col min="7697" max="7697" width="4" style="5" customWidth="1"/>
    <col min="7698" max="7936" width="10.75" style="5"/>
    <col min="7937" max="7937" width="1.25" style="5" customWidth="1"/>
    <col min="7938" max="7938" width="12.75" style="5" customWidth="1"/>
    <col min="7939" max="7939" width="10.625" style="5" customWidth="1"/>
    <col min="7940" max="7941" width="14.625" style="5" customWidth="1"/>
    <col min="7942" max="7942" width="24.625" style="5" customWidth="1"/>
    <col min="7943" max="7944" width="14.625" style="5" customWidth="1"/>
    <col min="7945" max="7945" width="24.625" style="5" customWidth="1"/>
    <col min="7946" max="7947" width="18.625" style="5" customWidth="1"/>
    <col min="7948" max="7948" width="24.625" style="5" customWidth="1"/>
    <col min="7949" max="7950" width="18.625" style="5" customWidth="1"/>
    <col min="7951" max="7951" width="24.625" style="5" customWidth="1"/>
    <col min="7952" max="7952" width="5.625" style="5" customWidth="1"/>
    <col min="7953" max="7953" width="4" style="5" customWidth="1"/>
    <col min="7954" max="8192" width="10.75" style="5"/>
    <col min="8193" max="8193" width="1.25" style="5" customWidth="1"/>
    <col min="8194" max="8194" width="12.75" style="5" customWidth="1"/>
    <col min="8195" max="8195" width="10.625" style="5" customWidth="1"/>
    <col min="8196" max="8197" width="14.625" style="5" customWidth="1"/>
    <col min="8198" max="8198" width="24.625" style="5" customWidth="1"/>
    <col min="8199" max="8200" width="14.625" style="5" customWidth="1"/>
    <col min="8201" max="8201" width="24.625" style="5" customWidth="1"/>
    <col min="8202" max="8203" width="18.625" style="5" customWidth="1"/>
    <col min="8204" max="8204" width="24.625" style="5" customWidth="1"/>
    <col min="8205" max="8206" width="18.625" style="5" customWidth="1"/>
    <col min="8207" max="8207" width="24.625" style="5" customWidth="1"/>
    <col min="8208" max="8208" width="5.625" style="5" customWidth="1"/>
    <col min="8209" max="8209" width="4" style="5" customWidth="1"/>
    <col min="8210" max="8448" width="10.75" style="5"/>
    <col min="8449" max="8449" width="1.25" style="5" customWidth="1"/>
    <col min="8450" max="8450" width="12.75" style="5" customWidth="1"/>
    <col min="8451" max="8451" width="10.625" style="5" customWidth="1"/>
    <col min="8452" max="8453" width="14.625" style="5" customWidth="1"/>
    <col min="8454" max="8454" width="24.625" style="5" customWidth="1"/>
    <col min="8455" max="8456" width="14.625" style="5" customWidth="1"/>
    <col min="8457" max="8457" width="24.625" style="5" customWidth="1"/>
    <col min="8458" max="8459" width="18.625" style="5" customWidth="1"/>
    <col min="8460" max="8460" width="24.625" style="5" customWidth="1"/>
    <col min="8461" max="8462" width="18.625" style="5" customWidth="1"/>
    <col min="8463" max="8463" width="24.625" style="5" customWidth="1"/>
    <col min="8464" max="8464" width="5.625" style="5" customWidth="1"/>
    <col min="8465" max="8465" width="4" style="5" customWidth="1"/>
    <col min="8466" max="8704" width="10.75" style="5"/>
    <col min="8705" max="8705" width="1.25" style="5" customWidth="1"/>
    <col min="8706" max="8706" width="12.75" style="5" customWidth="1"/>
    <col min="8707" max="8707" width="10.625" style="5" customWidth="1"/>
    <col min="8708" max="8709" width="14.625" style="5" customWidth="1"/>
    <col min="8710" max="8710" width="24.625" style="5" customWidth="1"/>
    <col min="8711" max="8712" width="14.625" style="5" customWidth="1"/>
    <col min="8713" max="8713" width="24.625" style="5" customWidth="1"/>
    <col min="8714" max="8715" width="18.625" style="5" customWidth="1"/>
    <col min="8716" max="8716" width="24.625" style="5" customWidth="1"/>
    <col min="8717" max="8718" width="18.625" style="5" customWidth="1"/>
    <col min="8719" max="8719" width="24.625" style="5" customWidth="1"/>
    <col min="8720" max="8720" width="5.625" style="5" customWidth="1"/>
    <col min="8721" max="8721" width="4" style="5" customWidth="1"/>
    <col min="8722" max="8960" width="10.75" style="5"/>
    <col min="8961" max="8961" width="1.25" style="5" customWidth="1"/>
    <col min="8962" max="8962" width="12.75" style="5" customWidth="1"/>
    <col min="8963" max="8963" width="10.625" style="5" customWidth="1"/>
    <col min="8964" max="8965" width="14.625" style="5" customWidth="1"/>
    <col min="8966" max="8966" width="24.625" style="5" customWidth="1"/>
    <col min="8967" max="8968" width="14.625" style="5" customWidth="1"/>
    <col min="8969" max="8969" width="24.625" style="5" customWidth="1"/>
    <col min="8970" max="8971" width="18.625" style="5" customWidth="1"/>
    <col min="8972" max="8972" width="24.625" style="5" customWidth="1"/>
    <col min="8973" max="8974" width="18.625" style="5" customWidth="1"/>
    <col min="8975" max="8975" width="24.625" style="5" customWidth="1"/>
    <col min="8976" max="8976" width="5.625" style="5" customWidth="1"/>
    <col min="8977" max="8977" width="4" style="5" customWidth="1"/>
    <col min="8978" max="9216" width="10.75" style="5"/>
    <col min="9217" max="9217" width="1.25" style="5" customWidth="1"/>
    <col min="9218" max="9218" width="12.75" style="5" customWidth="1"/>
    <col min="9219" max="9219" width="10.625" style="5" customWidth="1"/>
    <col min="9220" max="9221" width="14.625" style="5" customWidth="1"/>
    <col min="9222" max="9222" width="24.625" style="5" customWidth="1"/>
    <col min="9223" max="9224" width="14.625" style="5" customWidth="1"/>
    <col min="9225" max="9225" width="24.625" style="5" customWidth="1"/>
    <col min="9226" max="9227" width="18.625" style="5" customWidth="1"/>
    <col min="9228" max="9228" width="24.625" style="5" customWidth="1"/>
    <col min="9229" max="9230" width="18.625" style="5" customWidth="1"/>
    <col min="9231" max="9231" width="24.625" style="5" customWidth="1"/>
    <col min="9232" max="9232" width="5.625" style="5" customWidth="1"/>
    <col min="9233" max="9233" width="4" style="5" customWidth="1"/>
    <col min="9234" max="9472" width="10.75" style="5"/>
    <col min="9473" max="9473" width="1.25" style="5" customWidth="1"/>
    <col min="9474" max="9474" width="12.75" style="5" customWidth="1"/>
    <col min="9475" max="9475" width="10.625" style="5" customWidth="1"/>
    <col min="9476" max="9477" width="14.625" style="5" customWidth="1"/>
    <col min="9478" max="9478" width="24.625" style="5" customWidth="1"/>
    <col min="9479" max="9480" width="14.625" style="5" customWidth="1"/>
    <col min="9481" max="9481" width="24.625" style="5" customWidth="1"/>
    <col min="9482" max="9483" width="18.625" style="5" customWidth="1"/>
    <col min="9484" max="9484" width="24.625" style="5" customWidth="1"/>
    <col min="9485" max="9486" width="18.625" style="5" customWidth="1"/>
    <col min="9487" max="9487" width="24.625" style="5" customWidth="1"/>
    <col min="9488" max="9488" width="5.625" style="5" customWidth="1"/>
    <col min="9489" max="9489" width="4" style="5" customWidth="1"/>
    <col min="9490" max="9728" width="10.75" style="5"/>
    <col min="9729" max="9729" width="1.25" style="5" customWidth="1"/>
    <col min="9730" max="9730" width="12.75" style="5" customWidth="1"/>
    <col min="9731" max="9731" width="10.625" style="5" customWidth="1"/>
    <col min="9732" max="9733" width="14.625" style="5" customWidth="1"/>
    <col min="9734" max="9734" width="24.625" style="5" customWidth="1"/>
    <col min="9735" max="9736" width="14.625" style="5" customWidth="1"/>
    <col min="9737" max="9737" width="24.625" style="5" customWidth="1"/>
    <col min="9738" max="9739" width="18.625" style="5" customWidth="1"/>
    <col min="9740" max="9740" width="24.625" style="5" customWidth="1"/>
    <col min="9741" max="9742" width="18.625" style="5" customWidth="1"/>
    <col min="9743" max="9743" width="24.625" style="5" customWidth="1"/>
    <col min="9744" max="9744" width="5.625" style="5" customWidth="1"/>
    <col min="9745" max="9745" width="4" style="5" customWidth="1"/>
    <col min="9746" max="9984" width="10.75" style="5"/>
    <col min="9985" max="9985" width="1.25" style="5" customWidth="1"/>
    <col min="9986" max="9986" width="12.75" style="5" customWidth="1"/>
    <col min="9987" max="9987" width="10.625" style="5" customWidth="1"/>
    <col min="9988" max="9989" width="14.625" style="5" customWidth="1"/>
    <col min="9990" max="9990" width="24.625" style="5" customWidth="1"/>
    <col min="9991" max="9992" width="14.625" style="5" customWidth="1"/>
    <col min="9993" max="9993" width="24.625" style="5" customWidth="1"/>
    <col min="9994" max="9995" width="18.625" style="5" customWidth="1"/>
    <col min="9996" max="9996" width="24.625" style="5" customWidth="1"/>
    <col min="9997" max="9998" width="18.625" style="5" customWidth="1"/>
    <col min="9999" max="9999" width="24.625" style="5" customWidth="1"/>
    <col min="10000" max="10000" width="5.625" style="5" customWidth="1"/>
    <col min="10001" max="10001" width="4" style="5" customWidth="1"/>
    <col min="10002" max="10240" width="10.75" style="5"/>
    <col min="10241" max="10241" width="1.25" style="5" customWidth="1"/>
    <col min="10242" max="10242" width="12.75" style="5" customWidth="1"/>
    <col min="10243" max="10243" width="10.625" style="5" customWidth="1"/>
    <col min="10244" max="10245" width="14.625" style="5" customWidth="1"/>
    <col min="10246" max="10246" width="24.625" style="5" customWidth="1"/>
    <col min="10247" max="10248" width="14.625" style="5" customWidth="1"/>
    <col min="10249" max="10249" width="24.625" style="5" customWidth="1"/>
    <col min="10250" max="10251" width="18.625" style="5" customWidth="1"/>
    <col min="10252" max="10252" width="24.625" style="5" customWidth="1"/>
    <col min="10253" max="10254" width="18.625" style="5" customWidth="1"/>
    <col min="10255" max="10255" width="24.625" style="5" customWidth="1"/>
    <col min="10256" max="10256" width="5.625" style="5" customWidth="1"/>
    <col min="10257" max="10257" width="4" style="5" customWidth="1"/>
    <col min="10258" max="10496" width="10.75" style="5"/>
    <col min="10497" max="10497" width="1.25" style="5" customWidth="1"/>
    <col min="10498" max="10498" width="12.75" style="5" customWidth="1"/>
    <col min="10499" max="10499" width="10.625" style="5" customWidth="1"/>
    <col min="10500" max="10501" width="14.625" style="5" customWidth="1"/>
    <col min="10502" max="10502" width="24.625" style="5" customWidth="1"/>
    <col min="10503" max="10504" width="14.625" style="5" customWidth="1"/>
    <col min="10505" max="10505" width="24.625" style="5" customWidth="1"/>
    <col min="10506" max="10507" width="18.625" style="5" customWidth="1"/>
    <col min="10508" max="10508" width="24.625" style="5" customWidth="1"/>
    <col min="10509" max="10510" width="18.625" style="5" customWidth="1"/>
    <col min="10511" max="10511" width="24.625" style="5" customWidth="1"/>
    <col min="10512" max="10512" width="5.625" style="5" customWidth="1"/>
    <col min="10513" max="10513" width="4" style="5" customWidth="1"/>
    <col min="10514" max="10752" width="10.75" style="5"/>
    <col min="10753" max="10753" width="1.25" style="5" customWidth="1"/>
    <col min="10754" max="10754" width="12.75" style="5" customWidth="1"/>
    <col min="10755" max="10755" width="10.625" style="5" customWidth="1"/>
    <col min="10756" max="10757" width="14.625" style="5" customWidth="1"/>
    <col min="10758" max="10758" width="24.625" style="5" customWidth="1"/>
    <col min="10759" max="10760" width="14.625" style="5" customWidth="1"/>
    <col min="10761" max="10761" width="24.625" style="5" customWidth="1"/>
    <col min="10762" max="10763" width="18.625" style="5" customWidth="1"/>
    <col min="10764" max="10764" width="24.625" style="5" customWidth="1"/>
    <col min="10765" max="10766" width="18.625" style="5" customWidth="1"/>
    <col min="10767" max="10767" width="24.625" style="5" customWidth="1"/>
    <col min="10768" max="10768" width="5.625" style="5" customWidth="1"/>
    <col min="10769" max="10769" width="4" style="5" customWidth="1"/>
    <col min="10770" max="11008" width="10.75" style="5"/>
    <col min="11009" max="11009" width="1.25" style="5" customWidth="1"/>
    <col min="11010" max="11010" width="12.75" style="5" customWidth="1"/>
    <col min="11011" max="11011" width="10.625" style="5" customWidth="1"/>
    <col min="11012" max="11013" width="14.625" style="5" customWidth="1"/>
    <col min="11014" max="11014" width="24.625" style="5" customWidth="1"/>
    <col min="11015" max="11016" width="14.625" style="5" customWidth="1"/>
    <col min="11017" max="11017" width="24.625" style="5" customWidth="1"/>
    <col min="11018" max="11019" width="18.625" style="5" customWidth="1"/>
    <col min="11020" max="11020" width="24.625" style="5" customWidth="1"/>
    <col min="11021" max="11022" width="18.625" style="5" customWidth="1"/>
    <col min="11023" max="11023" width="24.625" style="5" customWidth="1"/>
    <col min="11024" max="11024" width="5.625" style="5" customWidth="1"/>
    <col min="11025" max="11025" width="4" style="5" customWidth="1"/>
    <col min="11026" max="11264" width="10.75" style="5"/>
    <col min="11265" max="11265" width="1.25" style="5" customWidth="1"/>
    <col min="11266" max="11266" width="12.75" style="5" customWidth="1"/>
    <col min="11267" max="11267" width="10.625" style="5" customWidth="1"/>
    <col min="11268" max="11269" width="14.625" style="5" customWidth="1"/>
    <col min="11270" max="11270" width="24.625" style="5" customWidth="1"/>
    <col min="11271" max="11272" width="14.625" style="5" customWidth="1"/>
    <col min="11273" max="11273" width="24.625" style="5" customWidth="1"/>
    <col min="11274" max="11275" width="18.625" style="5" customWidth="1"/>
    <col min="11276" max="11276" width="24.625" style="5" customWidth="1"/>
    <col min="11277" max="11278" width="18.625" style="5" customWidth="1"/>
    <col min="11279" max="11279" width="24.625" style="5" customWidth="1"/>
    <col min="11280" max="11280" width="5.625" style="5" customWidth="1"/>
    <col min="11281" max="11281" width="4" style="5" customWidth="1"/>
    <col min="11282" max="11520" width="10.75" style="5"/>
    <col min="11521" max="11521" width="1.25" style="5" customWidth="1"/>
    <col min="11522" max="11522" width="12.75" style="5" customWidth="1"/>
    <col min="11523" max="11523" width="10.625" style="5" customWidth="1"/>
    <col min="11524" max="11525" width="14.625" style="5" customWidth="1"/>
    <col min="11526" max="11526" width="24.625" style="5" customWidth="1"/>
    <col min="11527" max="11528" width="14.625" style="5" customWidth="1"/>
    <col min="11529" max="11529" width="24.625" style="5" customWidth="1"/>
    <col min="11530" max="11531" width="18.625" style="5" customWidth="1"/>
    <col min="11532" max="11532" width="24.625" style="5" customWidth="1"/>
    <col min="11533" max="11534" width="18.625" style="5" customWidth="1"/>
    <col min="11535" max="11535" width="24.625" style="5" customWidth="1"/>
    <col min="11536" max="11536" width="5.625" style="5" customWidth="1"/>
    <col min="11537" max="11537" width="4" style="5" customWidth="1"/>
    <col min="11538" max="11776" width="10.75" style="5"/>
    <col min="11777" max="11777" width="1.25" style="5" customWidth="1"/>
    <col min="11778" max="11778" width="12.75" style="5" customWidth="1"/>
    <col min="11779" max="11779" width="10.625" style="5" customWidth="1"/>
    <col min="11780" max="11781" width="14.625" style="5" customWidth="1"/>
    <col min="11782" max="11782" width="24.625" style="5" customWidth="1"/>
    <col min="11783" max="11784" width="14.625" style="5" customWidth="1"/>
    <col min="11785" max="11785" width="24.625" style="5" customWidth="1"/>
    <col min="11786" max="11787" width="18.625" style="5" customWidth="1"/>
    <col min="11788" max="11788" width="24.625" style="5" customWidth="1"/>
    <col min="11789" max="11790" width="18.625" style="5" customWidth="1"/>
    <col min="11791" max="11791" width="24.625" style="5" customWidth="1"/>
    <col min="11792" max="11792" width="5.625" style="5" customWidth="1"/>
    <col min="11793" max="11793" width="4" style="5" customWidth="1"/>
    <col min="11794" max="12032" width="10.75" style="5"/>
    <col min="12033" max="12033" width="1.25" style="5" customWidth="1"/>
    <col min="12034" max="12034" width="12.75" style="5" customWidth="1"/>
    <col min="12035" max="12035" width="10.625" style="5" customWidth="1"/>
    <col min="12036" max="12037" width="14.625" style="5" customWidth="1"/>
    <col min="12038" max="12038" width="24.625" style="5" customWidth="1"/>
    <col min="12039" max="12040" width="14.625" style="5" customWidth="1"/>
    <col min="12041" max="12041" width="24.625" style="5" customWidth="1"/>
    <col min="12042" max="12043" width="18.625" style="5" customWidth="1"/>
    <col min="12044" max="12044" width="24.625" style="5" customWidth="1"/>
    <col min="12045" max="12046" width="18.625" style="5" customWidth="1"/>
    <col min="12047" max="12047" width="24.625" style="5" customWidth="1"/>
    <col min="12048" max="12048" width="5.625" style="5" customWidth="1"/>
    <col min="12049" max="12049" width="4" style="5" customWidth="1"/>
    <col min="12050" max="12288" width="10.75" style="5"/>
    <col min="12289" max="12289" width="1.25" style="5" customWidth="1"/>
    <col min="12290" max="12290" width="12.75" style="5" customWidth="1"/>
    <col min="12291" max="12291" width="10.625" style="5" customWidth="1"/>
    <col min="12292" max="12293" width="14.625" style="5" customWidth="1"/>
    <col min="12294" max="12294" width="24.625" style="5" customWidth="1"/>
    <col min="12295" max="12296" width="14.625" style="5" customWidth="1"/>
    <col min="12297" max="12297" width="24.625" style="5" customWidth="1"/>
    <col min="12298" max="12299" width="18.625" style="5" customWidth="1"/>
    <col min="12300" max="12300" width="24.625" style="5" customWidth="1"/>
    <col min="12301" max="12302" width="18.625" style="5" customWidth="1"/>
    <col min="12303" max="12303" width="24.625" style="5" customWidth="1"/>
    <col min="12304" max="12304" width="5.625" style="5" customWidth="1"/>
    <col min="12305" max="12305" width="4" style="5" customWidth="1"/>
    <col min="12306" max="12544" width="10.75" style="5"/>
    <col min="12545" max="12545" width="1.25" style="5" customWidth="1"/>
    <col min="12546" max="12546" width="12.75" style="5" customWidth="1"/>
    <col min="12547" max="12547" width="10.625" style="5" customWidth="1"/>
    <col min="12548" max="12549" width="14.625" style="5" customWidth="1"/>
    <col min="12550" max="12550" width="24.625" style="5" customWidth="1"/>
    <col min="12551" max="12552" width="14.625" style="5" customWidth="1"/>
    <col min="12553" max="12553" width="24.625" style="5" customWidth="1"/>
    <col min="12554" max="12555" width="18.625" style="5" customWidth="1"/>
    <col min="12556" max="12556" width="24.625" style="5" customWidth="1"/>
    <col min="12557" max="12558" width="18.625" style="5" customWidth="1"/>
    <col min="12559" max="12559" width="24.625" style="5" customWidth="1"/>
    <col min="12560" max="12560" width="5.625" style="5" customWidth="1"/>
    <col min="12561" max="12561" width="4" style="5" customWidth="1"/>
    <col min="12562" max="12800" width="10.75" style="5"/>
    <col min="12801" max="12801" width="1.25" style="5" customWidth="1"/>
    <col min="12802" max="12802" width="12.75" style="5" customWidth="1"/>
    <col min="12803" max="12803" width="10.625" style="5" customWidth="1"/>
    <col min="12804" max="12805" width="14.625" style="5" customWidth="1"/>
    <col min="12806" max="12806" width="24.625" style="5" customWidth="1"/>
    <col min="12807" max="12808" width="14.625" style="5" customWidth="1"/>
    <col min="12809" max="12809" width="24.625" style="5" customWidth="1"/>
    <col min="12810" max="12811" width="18.625" style="5" customWidth="1"/>
    <col min="12812" max="12812" width="24.625" style="5" customWidth="1"/>
    <col min="12813" max="12814" width="18.625" style="5" customWidth="1"/>
    <col min="12815" max="12815" width="24.625" style="5" customWidth="1"/>
    <col min="12816" max="12816" width="5.625" style="5" customWidth="1"/>
    <col min="12817" max="12817" width="4" style="5" customWidth="1"/>
    <col min="12818" max="13056" width="10.75" style="5"/>
    <col min="13057" max="13057" width="1.25" style="5" customWidth="1"/>
    <col min="13058" max="13058" width="12.75" style="5" customWidth="1"/>
    <col min="13059" max="13059" width="10.625" style="5" customWidth="1"/>
    <col min="13060" max="13061" width="14.625" style="5" customWidth="1"/>
    <col min="13062" max="13062" width="24.625" style="5" customWidth="1"/>
    <col min="13063" max="13064" width="14.625" style="5" customWidth="1"/>
    <col min="13065" max="13065" width="24.625" style="5" customWidth="1"/>
    <col min="13066" max="13067" width="18.625" style="5" customWidth="1"/>
    <col min="13068" max="13068" width="24.625" style="5" customWidth="1"/>
    <col min="13069" max="13070" width="18.625" style="5" customWidth="1"/>
    <col min="13071" max="13071" width="24.625" style="5" customWidth="1"/>
    <col min="13072" max="13072" width="5.625" style="5" customWidth="1"/>
    <col min="13073" max="13073" width="4" style="5" customWidth="1"/>
    <col min="13074" max="13312" width="10.75" style="5"/>
    <col min="13313" max="13313" width="1.25" style="5" customWidth="1"/>
    <col min="13314" max="13314" width="12.75" style="5" customWidth="1"/>
    <col min="13315" max="13315" width="10.625" style="5" customWidth="1"/>
    <col min="13316" max="13317" width="14.625" style="5" customWidth="1"/>
    <col min="13318" max="13318" width="24.625" style="5" customWidth="1"/>
    <col min="13319" max="13320" width="14.625" style="5" customWidth="1"/>
    <col min="13321" max="13321" width="24.625" style="5" customWidth="1"/>
    <col min="13322" max="13323" width="18.625" style="5" customWidth="1"/>
    <col min="13324" max="13324" width="24.625" style="5" customWidth="1"/>
    <col min="13325" max="13326" width="18.625" style="5" customWidth="1"/>
    <col min="13327" max="13327" width="24.625" style="5" customWidth="1"/>
    <col min="13328" max="13328" width="5.625" style="5" customWidth="1"/>
    <col min="13329" max="13329" width="4" style="5" customWidth="1"/>
    <col min="13330" max="13568" width="10.75" style="5"/>
    <col min="13569" max="13569" width="1.25" style="5" customWidth="1"/>
    <col min="13570" max="13570" width="12.75" style="5" customWidth="1"/>
    <col min="13571" max="13571" width="10.625" style="5" customWidth="1"/>
    <col min="13572" max="13573" width="14.625" style="5" customWidth="1"/>
    <col min="13574" max="13574" width="24.625" style="5" customWidth="1"/>
    <col min="13575" max="13576" width="14.625" style="5" customWidth="1"/>
    <col min="13577" max="13577" width="24.625" style="5" customWidth="1"/>
    <col min="13578" max="13579" width="18.625" style="5" customWidth="1"/>
    <col min="13580" max="13580" width="24.625" style="5" customWidth="1"/>
    <col min="13581" max="13582" width="18.625" style="5" customWidth="1"/>
    <col min="13583" max="13583" width="24.625" style="5" customWidth="1"/>
    <col min="13584" max="13584" width="5.625" style="5" customWidth="1"/>
    <col min="13585" max="13585" width="4" style="5" customWidth="1"/>
    <col min="13586" max="13824" width="10.75" style="5"/>
    <col min="13825" max="13825" width="1.25" style="5" customWidth="1"/>
    <col min="13826" max="13826" width="12.75" style="5" customWidth="1"/>
    <col min="13827" max="13827" width="10.625" style="5" customWidth="1"/>
    <col min="13828" max="13829" width="14.625" style="5" customWidth="1"/>
    <col min="13830" max="13830" width="24.625" style="5" customWidth="1"/>
    <col min="13831" max="13832" width="14.625" style="5" customWidth="1"/>
    <col min="13833" max="13833" width="24.625" style="5" customWidth="1"/>
    <col min="13834" max="13835" width="18.625" style="5" customWidth="1"/>
    <col min="13836" max="13836" width="24.625" style="5" customWidth="1"/>
    <col min="13837" max="13838" width="18.625" style="5" customWidth="1"/>
    <col min="13839" max="13839" width="24.625" style="5" customWidth="1"/>
    <col min="13840" max="13840" width="5.625" style="5" customWidth="1"/>
    <col min="13841" max="13841" width="4" style="5" customWidth="1"/>
    <col min="13842" max="14080" width="10.75" style="5"/>
    <col min="14081" max="14081" width="1.25" style="5" customWidth="1"/>
    <col min="14082" max="14082" width="12.75" style="5" customWidth="1"/>
    <col min="14083" max="14083" width="10.625" style="5" customWidth="1"/>
    <col min="14084" max="14085" width="14.625" style="5" customWidth="1"/>
    <col min="14086" max="14086" width="24.625" style="5" customWidth="1"/>
    <col min="14087" max="14088" width="14.625" style="5" customWidth="1"/>
    <col min="14089" max="14089" width="24.625" style="5" customWidth="1"/>
    <col min="14090" max="14091" width="18.625" style="5" customWidth="1"/>
    <col min="14092" max="14092" width="24.625" style="5" customWidth="1"/>
    <col min="14093" max="14094" width="18.625" style="5" customWidth="1"/>
    <col min="14095" max="14095" width="24.625" style="5" customWidth="1"/>
    <col min="14096" max="14096" width="5.625" style="5" customWidth="1"/>
    <col min="14097" max="14097" width="4" style="5" customWidth="1"/>
    <col min="14098" max="14336" width="10.75" style="5"/>
    <col min="14337" max="14337" width="1.25" style="5" customWidth="1"/>
    <col min="14338" max="14338" width="12.75" style="5" customWidth="1"/>
    <col min="14339" max="14339" width="10.625" style="5" customWidth="1"/>
    <col min="14340" max="14341" width="14.625" style="5" customWidth="1"/>
    <col min="14342" max="14342" width="24.625" style="5" customWidth="1"/>
    <col min="14343" max="14344" width="14.625" style="5" customWidth="1"/>
    <col min="14345" max="14345" width="24.625" style="5" customWidth="1"/>
    <col min="14346" max="14347" width="18.625" style="5" customWidth="1"/>
    <col min="14348" max="14348" width="24.625" style="5" customWidth="1"/>
    <col min="14349" max="14350" width="18.625" style="5" customWidth="1"/>
    <col min="14351" max="14351" width="24.625" style="5" customWidth="1"/>
    <col min="14352" max="14352" width="5.625" style="5" customWidth="1"/>
    <col min="14353" max="14353" width="4" style="5" customWidth="1"/>
    <col min="14354" max="14592" width="10.75" style="5"/>
    <col min="14593" max="14593" width="1.25" style="5" customWidth="1"/>
    <col min="14594" max="14594" width="12.75" style="5" customWidth="1"/>
    <col min="14595" max="14595" width="10.625" style="5" customWidth="1"/>
    <col min="14596" max="14597" width="14.625" style="5" customWidth="1"/>
    <col min="14598" max="14598" width="24.625" style="5" customWidth="1"/>
    <col min="14599" max="14600" width="14.625" style="5" customWidth="1"/>
    <col min="14601" max="14601" width="24.625" style="5" customWidth="1"/>
    <col min="14602" max="14603" width="18.625" style="5" customWidth="1"/>
    <col min="14604" max="14604" width="24.625" style="5" customWidth="1"/>
    <col min="14605" max="14606" width="18.625" style="5" customWidth="1"/>
    <col min="14607" max="14607" width="24.625" style="5" customWidth="1"/>
    <col min="14608" max="14608" width="5.625" style="5" customWidth="1"/>
    <col min="14609" max="14609" width="4" style="5" customWidth="1"/>
    <col min="14610" max="14848" width="10.75" style="5"/>
    <col min="14849" max="14849" width="1.25" style="5" customWidth="1"/>
    <col min="14850" max="14850" width="12.75" style="5" customWidth="1"/>
    <col min="14851" max="14851" width="10.625" style="5" customWidth="1"/>
    <col min="14852" max="14853" width="14.625" style="5" customWidth="1"/>
    <col min="14854" max="14854" width="24.625" style="5" customWidth="1"/>
    <col min="14855" max="14856" width="14.625" style="5" customWidth="1"/>
    <col min="14857" max="14857" width="24.625" style="5" customWidth="1"/>
    <col min="14858" max="14859" width="18.625" style="5" customWidth="1"/>
    <col min="14860" max="14860" width="24.625" style="5" customWidth="1"/>
    <col min="14861" max="14862" width="18.625" style="5" customWidth="1"/>
    <col min="14863" max="14863" width="24.625" style="5" customWidth="1"/>
    <col min="14864" max="14864" width="5.625" style="5" customWidth="1"/>
    <col min="14865" max="14865" width="4" style="5" customWidth="1"/>
    <col min="14866" max="15104" width="10.75" style="5"/>
    <col min="15105" max="15105" width="1.25" style="5" customWidth="1"/>
    <col min="15106" max="15106" width="12.75" style="5" customWidth="1"/>
    <col min="15107" max="15107" width="10.625" style="5" customWidth="1"/>
    <col min="15108" max="15109" width="14.625" style="5" customWidth="1"/>
    <col min="15110" max="15110" width="24.625" style="5" customWidth="1"/>
    <col min="15111" max="15112" width="14.625" style="5" customWidth="1"/>
    <col min="15113" max="15113" width="24.625" style="5" customWidth="1"/>
    <col min="15114" max="15115" width="18.625" style="5" customWidth="1"/>
    <col min="15116" max="15116" width="24.625" style="5" customWidth="1"/>
    <col min="15117" max="15118" width="18.625" style="5" customWidth="1"/>
    <col min="15119" max="15119" width="24.625" style="5" customWidth="1"/>
    <col min="15120" max="15120" width="5.625" style="5" customWidth="1"/>
    <col min="15121" max="15121" width="4" style="5" customWidth="1"/>
    <col min="15122" max="15360" width="10.75" style="5"/>
    <col min="15361" max="15361" width="1.25" style="5" customWidth="1"/>
    <col min="15362" max="15362" width="12.75" style="5" customWidth="1"/>
    <col min="15363" max="15363" width="10.625" style="5" customWidth="1"/>
    <col min="15364" max="15365" width="14.625" style="5" customWidth="1"/>
    <col min="15366" max="15366" width="24.625" style="5" customWidth="1"/>
    <col min="15367" max="15368" width="14.625" style="5" customWidth="1"/>
    <col min="15369" max="15369" width="24.625" style="5" customWidth="1"/>
    <col min="15370" max="15371" width="18.625" style="5" customWidth="1"/>
    <col min="15372" max="15372" width="24.625" style="5" customWidth="1"/>
    <col min="15373" max="15374" width="18.625" style="5" customWidth="1"/>
    <col min="15375" max="15375" width="24.625" style="5" customWidth="1"/>
    <col min="15376" max="15376" width="5.625" style="5" customWidth="1"/>
    <col min="15377" max="15377" width="4" style="5" customWidth="1"/>
    <col min="15378" max="15616" width="10.75" style="5"/>
    <col min="15617" max="15617" width="1.25" style="5" customWidth="1"/>
    <col min="15618" max="15618" width="12.75" style="5" customWidth="1"/>
    <col min="15619" max="15619" width="10.625" style="5" customWidth="1"/>
    <col min="15620" max="15621" width="14.625" style="5" customWidth="1"/>
    <col min="15622" max="15622" width="24.625" style="5" customWidth="1"/>
    <col min="15623" max="15624" width="14.625" style="5" customWidth="1"/>
    <col min="15625" max="15625" width="24.625" style="5" customWidth="1"/>
    <col min="15626" max="15627" width="18.625" style="5" customWidth="1"/>
    <col min="15628" max="15628" width="24.625" style="5" customWidth="1"/>
    <col min="15629" max="15630" width="18.625" style="5" customWidth="1"/>
    <col min="15631" max="15631" width="24.625" style="5" customWidth="1"/>
    <col min="15632" max="15632" width="5.625" style="5" customWidth="1"/>
    <col min="15633" max="15633" width="4" style="5" customWidth="1"/>
    <col min="15634" max="15872" width="10.75" style="5"/>
    <col min="15873" max="15873" width="1.25" style="5" customWidth="1"/>
    <col min="15874" max="15874" width="12.75" style="5" customWidth="1"/>
    <col min="15875" max="15875" width="10.625" style="5" customWidth="1"/>
    <col min="15876" max="15877" width="14.625" style="5" customWidth="1"/>
    <col min="15878" max="15878" width="24.625" style="5" customWidth="1"/>
    <col min="15879" max="15880" width="14.625" style="5" customWidth="1"/>
    <col min="15881" max="15881" width="24.625" style="5" customWidth="1"/>
    <col min="15882" max="15883" width="18.625" style="5" customWidth="1"/>
    <col min="15884" max="15884" width="24.625" style="5" customWidth="1"/>
    <col min="15885" max="15886" width="18.625" style="5" customWidth="1"/>
    <col min="15887" max="15887" width="24.625" style="5" customWidth="1"/>
    <col min="15888" max="15888" width="5.625" style="5" customWidth="1"/>
    <col min="15889" max="15889" width="4" style="5" customWidth="1"/>
    <col min="15890" max="16128" width="10.75" style="5"/>
    <col min="16129" max="16129" width="1.25" style="5" customWidth="1"/>
    <col min="16130" max="16130" width="12.75" style="5" customWidth="1"/>
    <col min="16131" max="16131" width="10.625" style="5" customWidth="1"/>
    <col min="16132" max="16133" width="14.625" style="5" customWidth="1"/>
    <col min="16134" max="16134" width="24.625" style="5" customWidth="1"/>
    <col min="16135" max="16136" width="14.625" style="5" customWidth="1"/>
    <col min="16137" max="16137" width="24.625" style="5" customWidth="1"/>
    <col min="16138" max="16139" width="18.625" style="5" customWidth="1"/>
    <col min="16140" max="16140" width="24.625" style="5" customWidth="1"/>
    <col min="16141" max="16142" width="18.625" style="5" customWidth="1"/>
    <col min="16143" max="16143" width="24.625" style="5" customWidth="1"/>
    <col min="16144" max="16144" width="5.625" style="5" customWidth="1"/>
    <col min="16145" max="16145" width="4" style="5" customWidth="1"/>
    <col min="16146" max="16384" width="10.75" style="5"/>
  </cols>
  <sheetData>
    <row r="1" spans="2:31" ht="24" customHeight="1" thickBo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  <c r="P1" s="4"/>
    </row>
    <row r="2" spans="2:31" ht="20.100000000000001" customHeight="1" x14ac:dyDescent="0.15">
      <c r="B2" s="6"/>
      <c r="C2" s="7"/>
      <c r="D2" s="200" t="s">
        <v>2</v>
      </c>
      <c r="E2" s="201"/>
      <c r="F2" s="201"/>
      <c r="G2" s="201"/>
      <c r="H2" s="201"/>
      <c r="I2" s="202"/>
      <c r="J2" s="203" t="s">
        <v>2</v>
      </c>
      <c r="K2" s="201"/>
      <c r="L2" s="201"/>
      <c r="M2" s="201"/>
      <c r="N2" s="201"/>
      <c r="O2" s="204"/>
      <c r="P2" s="205" t="s">
        <v>3</v>
      </c>
    </row>
    <row r="3" spans="2:31" ht="20.100000000000001" customHeight="1" x14ac:dyDescent="0.15">
      <c r="B3" s="8"/>
      <c r="C3" s="9"/>
      <c r="D3" s="208" t="s">
        <v>4</v>
      </c>
      <c r="E3" s="209"/>
      <c r="F3" s="209"/>
      <c r="G3" s="209"/>
      <c r="H3" s="209"/>
      <c r="I3" s="210"/>
      <c r="J3" s="211" t="s">
        <v>4</v>
      </c>
      <c r="K3" s="209"/>
      <c r="L3" s="209"/>
      <c r="M3" s="209"/>
      <c r="N3" s="209"/>
      <c r="O3" s="212"/>
      <c r="P3" s="206"/>
    </row>
    <row r="4" spans="2:31" ht="20.100000000000001" customHeight="1" x14ac:dyDescent="0.15">
      <c r="B4" s="10" t="s">
        <v>5</v>
      </c>
      <c r="C4" s="9" t="s">
        <v>6</v>
      </c>
      <c r="D4" s="208" t="s">
        <v>7</v>
      </c>
      <c r="E4" s="209"/>
      <c r="F4" s="212"/>
      <c r="G4" s="208" t="s">
        <v>8</v>
      </c>
      <c r="H4" s="209"/>
      <c r="I4" s="210"/>
      <c r="J4" s="211" t="s">
        <v>9</v>
      </c>
      <c r="K4" s="209"/>
      <c r="L4" s="212"/>
      <c r="M4" s="208" t="s">
        <v>10</v>
      </c>
      <c r="N4" s="209"/>
      <c r="O4" s="212"/>
      <c r="P4" s="206"/>
    </row>
    <row r="5" spans="2:31" ht="20.100000000000001" customHeight="1" x14ac:dyDescent="0.15">
      <c r="B5" s="8"/>
      <c r="C5" s="9"/>
      <c r="D5" s="9" t="s">
        <v>11</v>
      </c>
      <c r="E5" s="9" t="s">
        <v>12</v>
      </c>
      <c r="F5" s="9" t="s">
        <v>13</v>
      </c>
      <c r="G5" s="9" t="s">
        <v>11</v>
      </c>
      <c r="H5" s="9" t="s">
        <v>14</v>
      </c>
      <c r="I5" s="11" t="s">
        <v>13</v>
      </c>
      <c r="J5" s="10" t="s">
        <v>11</v>
      </c>
      <c r="K5" s="9" t="s">
        <v>12</v>
      </c>
      <c r="L5" s="9" t="s">
        <v>15</v>
      </c>
      <c r="M5" s="9" t="s">
        <v>11</v>
      </c>
      <c r="N5" s="9" t="s">
        <v>12</v>
      </c>
      <c r="O5" s="9" t="s">
        <v>13</v>
      </c>
      <c r="P5" s="206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2:31" ht="20.100000000000001" customHeight="1" x14ac:dyDescent="0.15">
      <c r="B6" s="13"/>
      <c r="C6" s="14"/>
      <c r="D6" s="14" t="s">
        <v>16</v>
      </c>
      <c r="E6" s="14" t="s">
        <v>17</v>
      </c>
      <c r="F6" s="14" t="s">
        <v>18</v>
      </c>
      <c r="G6" s="14" t="s">
        <v>16</v>
      </c>
      <c r="H6" s="14" t="s">
        <v>19</v>
      </c>
      <c r="I6" s="15" t="s">
        <v>20</v>
      </c>
      <c r="J6" s="16" t="s">
        <v>16</v>
      </c>
      <c r="K6" s="14" t="s">
        <v>17</v>
      </c>
      <c r="L6" s="14" t="s">
        <v>18</v>
      </c>
      <c r="M6" s="14" t="s">
        <v>16</v>
      </c>
      <c r="N6" s="14" t="s">
        <v>17</v>
      </c>
      <c r="O6" s="14" t="s">
        <v>18</v>
      </c>
      <c r="P6" s="206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2:31" ht="17.100000000000001" customHeight="1" x14ac:dyDescent="0.15">
      <c r="B7" s="8"/>
      <c r="C7" s="9"/>
      <c r="D7" s="17"/>
      <c r="E7" s="17"/>
      <c r="F7" s="17"/>
      <c r="G7" s="17"/>
      <c r="H7" s="17"/>
      <c r="I7" s="18"/>
      <c r="J7" s="19"/>
      <c r="K7" s="17"/>
      <c r="L7" s="17"/>
      <c r="M7" s="17"/>
      <c r="N7" s="17"/>
      <c r="O7" s="17"/>
      <c r="P7" s="206"/>
    </row>
    <row r="8" spans="2:31" ht="30" customHeight="1" x14ac:dyDescent="0.15">
      <c r="B8" s="10" t="s">
        <v>21</v>
      </c>
      <c r="C8" s="9" t="s">
        <v>22</v>
      </c>
      <c r="D8" s="20">
        <v>63486</v>
      </c>
      <c r="E8" s="20">
        <v>1152320</v>
      </c>
      <c r="F8" s="20">
        <v>34285935897</v>
      </c>
      <c r="G8" s="20">
        <v>1740359</v>
      </c>
      <c r="H8" s="20">
        <v>2933382</v>
      </c>
      <c r="I8" s="21">
        <v>26627880820</v>
      </c>
      <c r="J8" s="22">
        <v>379225</v>
      </c>
      <c r="K8" s="20">
        <v>711171</v>
      </c>
      <c r="L8" s="20">
        <v>4732804212</v>
      </c>
      <c r="M8" s="20">
        <v>2183070</v>
      </c>
      <c r="N8" s="20">
        <v>4796873</v>
      </c>
      <c r="O8" s="20">
        <v>65646620929</v>
      </c>
      <c r="P8" s="206"/>
    </row>
    <row r="9" spans="2:31" ht="30" customHeight="1" x14ac:dyDescent="0.15">
      <c r="B9" s="10" t="s">
        <v>23</v>
      </c>
      <c r="C9" s="9" t="s">
        <v>22</v>
      </c>
      <c r="D9" s="20">
        <v>60302</v>
      </c>
      <c r="E9" s="20">
        <v>1103830</v>
      </c>
      <c r="F9" s="20">
        <v>33506159746</v>
      </c>
      <c r="G9" s="20">
        <v>1628399</v>
      </c>
      <c r="H9" s="20">
        <v>2684370</v>
      </c>
      <c r="I9" s="21">
        <v>25673624692</v>
      </c>
      <c r="J9" s="22">
        <v>353788</v>
      </c>
      <c r="K9" s="20">
        <v>660149</v>
      </c>
      <c r="L9" s="20">
        <v>4725082640</v>
      </c>
      <c r="M9" s="20">
        <v>2042489</v>
      </c>
      <c r="N9" s="20">
        <v>4448349</v>
      </c>
      <c r="O9" s="20">
        <v>63904867078</v>
      </c>
      <c r="P9" s="206"/>
    </row>
    <row r="10" spans="2:31" ht="30" customHeight="1" x14ac:dyDescent="0.15">
      <c r="B10" s="10" t="s">
        <v>24</v>
      </c>
      <c r="C10" s="9" t="s">
        <v>22</v>
      </c>
      <c r="D10" s="23">
        <f>SUM(D11:D12)</f>
        <v>61517</v>
      </c>
      <c r="E10" s="23">
        <f t="shared" ref="E10:O10" si="0">SUM(E11:E12)</f>
        <v>1103640</v>
      </c>
      <c r="F10" s="23">
        <f>SUM(F11:F12)</f>
        <v>34820425670</v>
      </c>
      <c r="G10" s="23">
        <f t="shared" si="0"/>
        <v>1685389</v>
      </c>
      <c r="H10" s="23">
        <f t="shared" si="0"/>
        <v>2752673</v>
      </c>
      <c r="I10" s="24">
        <f t="shared" si="0"/>
        <v>27072350745</v>
      </c>
      <c r="J10" s="25">
        <f t="shared" si="0"/>
        <v>370794</v>
      </c>
      <c r="K10" s="23">
        <f t="shared" si="0"/>
        <v>670737</v>
      </c>
      <c r="L10" s="23">
        <f t="shared" si="0"/>
        <v>4900045665</v>
      </c>
      <c r="M10" s="23">
        <f t="shared" si="0"/>
        <v>2117700</v>
      </c>
      <c r="N10" s="23">
        <f t="shared" si="0"/>
        <v>4527050</v>
      </c>
      <c r="O10" s="23">
        <f t="shared" si="0"/>
        <v>66792822080</v>
      </c>
      <c r="P10" s="206"/>
    </row>
    <row r="11" spans="2:31" ht="30" customHeight="1" x14ac:dyDescent="0.15">
      <c r="B11" s="10" t="s">
        <v>25</v>
      </c>
      <c r="C11" s="9" t="s">
        <v>26</v>
      </c>
      <c r="D11" s="23">
        <f t="shared" ref="D11:O11" si="1">SUM(D13:D32)</f>
        <v>59971</v>
      </c>
      <c r="E11" s="23">
        <f t="shared" si="1"/>
        <v>1086185</v>
      </c>
      <c r="F11" s="23">
        <f t="shared" si="1"/>
        <v>33999357520</v>
      </c>
      <c r="G11" s="23">
        <f t="shared" si="1"/>
        <v>1618445</v>
      </c>
      <c r="H11" s="23">
        <f t="shared" si="1"/>
        <v>2654408</v>
      </c>
      <c r="I11" s="24">
        <f t="shared" si="1"/>
        <v>26154650265</v>
      </c>
      <c r="J11" s="25">
        <f t="shared" si="1"/>
        <v>353485</v>
      </c>
      <c r="K11" s="23">
        <f t="shared" si="1"/>
        <v>641136</v>
      </c>
      <c r="L11" s="23">
        <f t="shared" si="1"/>
        <v>4684205665</v>
      </c>
      <c r="M11" s="23">
        <f t="shared" si="1"/>
        <v>2031901</v>
      </c>
      <c r="N11" s="23">
        <f t="shared" si="1"/>
        <v>4381729</v>
      </c>
      <c r="O11" s="23">
        <f t="shared" si="1"/>
        <v>64838213450</v>
      </c>
      <c r="P11" s="206"/>
    </row>
    <row r="12" spans="2:31" ht="30" customHeight="1" x14ac:dyDescent="0.15">
      <c r="B12" s="16" t="s">
        <v>27</v>
      </c>
      <c r="C12" s="14" t="s">
        <v>26</v>
      </c>
      <c r="D12" s="26">
        <f>SUM(D33:D35)</f>
        <v>1546</v>
      </c>
      <c r="E12" s="26">
        <f t="shared" ref="E12:O12" si="2">SUM(E33:E35)</f>
        <v>17455</v>
      </c>
      <c r="F12" s="26">
        <f t="shared" si="2"/>
        <v>821068150</v>
      </c>
      <c r="G12" s="26">
        <f t="shared" si="2"/>
        <v>66944</v>
      </c>
      <c r="H12" s="26">
        <f t="shared" si="2"/>
        <v>98265</v>
      </c>
      <c r="I12" s="27">
        <f t="shared" si="2"/>
        <v>917700480</v>
      </c>
      <c r="J12" s="28">
        <f t="shared" si="2"/>
        <v>17309</v>
      </c>
      <c r="K12" s="26">
        <f t="shared" si="2"/>
        <v>29601</v>
      </c>
      <c r="L12" s="26">
        <f t="shared" si="2"/>
        <v>215840000</v>
      </c>
      <c r="M12" s="23">
        <f t="shared" si="2"/>
        <v>85799</v>
      </c>
      <c r="N12" s="23">
        <f t="shared" si="2"/>
        <v>145321</v>
      </c>
      <c r="O12" s="23">
        <f t="shared" si="2"/>
        <v>1954608630</v>
      </c>
      <c r="P12" s="207"/>
    </row>
    <row r="13" spans="2:31" ht="30" customHeight="1" x14ac:dyDescent="0.15">
      <c r="B13" s="29">
        <v>41001</v>
      </c>
      <c r="C13" s="30" t="s">
        <v>28</v>
      </c>
      <c r="D13" s="31">
        <v>14816</v>
      </c>
      <c r="E13" s="32">
        <v>258710</v>
      </c>
      <c r="F13" s="31">
        <v>8309675597</v>
      </c>
      <c r="G13" s="31">
        <v>437795</v>
      </c>
      <c r="H13" s="31">
        <v>732119</v>
      </c>
      <c r="I13" s="33">
        <v>7140381571</v>
      </c>
      <c r="J13" s="34">
        <v>97701</v>
      </c>
      <c r="K13" s="31">
        <v>182013</v>
      </c>
      <c r="L13" s="35">
        <v>1314123805</v>
      </c>
      <c r="M13" s="36">
        <f>D13+G13+J13</f>
        <v>550312</v>
      </c>
      <c r="N13" s="36">
        <f>E13+H13+K13</f>
        <v>1172842</v>
      </c>
      <c r="O13" s="37">
        <f>F13+I13+L13</f>
        <v>16764180973</v>
      </c>
      <c r="P13" s="38" t="s">
        <v>29</v>
      </c>
    </row>
    <row r="14" spans="2:31" ht="30" customHeight="1" x14ac:dyDescent="0.15">
      <c r="B14" s="8">
        <v>41002</v>
      </c>
      <c r="C14" s="39" t="s">
        <v>30</v>
      </c>
      <c r="D14" s="40">
        <v>9094</v>
      </c>
      <c r="E14" s="41">
        <v>165484</v>
      </c>
      <c r="F14" s="40">
        <v>5287536256</v>
      </c>
      <c r="G14" s="40">
        <v>250916</v>
      </c>
      <c r="H14" s="40">
        <v>400923</v>
      </c>
      <c r="I14" s="42">
        <v>4189161194</v>
      </c>
      <c r="J14" s="43">
        <v>55282</v>
      </c>
      <c r="K14" s="40">
        <v>94648</v>
      </c>
      <c r="L14" s="35">
        <v>712060140</v>
      </c>
      <c r="M14" s="44">
        <f t="shared" ref="M14:O34" si="3">D14+G14+J14</f>
        <v>315292</v>
      </c>
      <c r="N14" s="44">
        <f t="shared" si="3"/>
        <v>661055</v>
      </c>
      <c r="O14" s="45">
        <f t="shared" si="3"/>
        <v>10188757590</v>
      </c>
      <c r="P14" s="38" t="s">
        <v>31</v>
      </c>
    </row>
    <row r="15" spans="2:31" ht="30" customHeight="1" x14ac:dyDescent="0.15">
      <c r="B15" s="8">
        <v>41003</v>
      </c>
      <c r="C15" s="39" t="s">
        <v>32</v>
      </c>
      <c r="D15" s="40">
        <v>4294</v>
      </c>
      <c r="E15" s="41">
        <v>85387</v>
      </c>
      <c r="F15" s="40">
        <v>2643222427</v>
      </c>
      <c r="G15" s="40">
        <v>114389</v>
      </c>
      <c r="H15" s="40">
        <v>202368</v>
      </c>
      <c r="I15" s="42">
        <v>1819006005</v>
      </c>
      <c r="J15" s="43">
        <v>26352</v>
      </c>
      <c r="K15" s="40">
        <v>48061</v>
      </c>
      <c r="L15" s="35">
        <v>344839250</v>
      </c>
      <c r="M15" s="44">
        <f t="shared" si="3"/>
        <v>145035</v>
      </c>
      <c r="N15" s="44">
        <f t="shared" si="3"/>
        <v>335816</v>
      </c>
      <c r="O15" s="45">
        <f t="shared" si="3"/>
        <v>4807067682</v>
      </c>
      <c r="P15" s="38" t="s">
        <v>33</v>
      </c>
    </row>
    <row r="16" spans="2:31" ht="30" customHeight="1" x14ac:dyDescent="0.15">
      <c r="B16" s="8">
        <v>41004</v>
      </c>
      <c r="C16" s="39" t="s">
        <v>34</v>
      </c>
      <c r="D16" s="40">
        <v>1690</v>
      </c>
      <c r="E16" s="41">
        <v>31107</v>
      </c>
      <c r="F16" s="40">
        <v>968686479</v>
      </c>
      <c r="G16" s="40">
        <v>41576</v>
      </c>
      <c r="H16" s="40">
        <v>70122</v>
      </c>
      <c r="I16" s="42">
        <v>706635865</v>
      </c>
      <c r="J16" s="43">
        <v>8654</v>
      </c>
      <c r="K16" s="40">
        <v>16488</v>
      </c>
      <c r="L16" s="35">
        <v>109481280</v>
      </c>
      <c r="M16" s="44">
        <f t="shared" si="3"/>
        <v>51920</v>
      </c>
      <c r="N16" s="44">
        <f t="shared" si="3"/>
        <v>117717</v>
      </c>
      <c r="O16" s="45">
        <f t="shared" si="3"/>
        <v>1784803624</v>
      </c>
      <c r="P16" s="38" t="s">
        <v>35</v>
      </c>
    </row>
    <row r="17" spans="2:16" ht="30" customHeight="1" x14ac:dyDescent="0.15">
      <c r="B17" s="8">
        <v>41005</v>
      </c>
      <c r="C17" s="39" t="s">
        <v>36</v>
      </c>
      <c r="D17" s="40">
        <v>4559</v>
      </c>
      <c r="E17" s="41">
        <v>84812</v>
      </c>
      <c r="F17" s="40">
        <v>2511781321</v>
      </c>
      <c r="G17" s="40">
        <v>106364</v>
      </c>
      <c r="H17" s="40">
        <v>174189</v>
      </c>
      <c r="I17" s="42">
        <v>1692647389</v>
      </c>
      <c r="J17" s="43">
        <v>20998</v>
      </c>
      <c r="K17" s="40">
        <v>37659</v>
      </c>
      <c r="L17" s="35">
        <v>283074370</v>
      </c>
      <c r="M17" s="44">
        <f t="shared" si="3"/>
        <v>131921</v>
      </c>
      <c r="N17" s="44">
        <f t="shared" si="3"/>
        <v>296660</v>
      </c>
      <c r="O17" s="45">
        <f t="shared" si="3"/>
        <v>4487503080</v>
      </c>
      <c r="P17" s="38" t="s">
        <v>37</v>
      </c>
    </row>
    <row r="18" spans="2:16" ht="30" customHeight="1" x14ac:dyDescent="0.15">
      <c r="B18" s="8">
        <v>41006</v>
      </c>
      <c r="C18" s="39" t="s">
        <v>38</v>
      </c>
      <c r="D18" s="40">
        <v>3734</v>
      </c>
      <c r="E18" s="41">
        <v>65791</v>
      </c>
      <c r="F18" s="40">
        <v>2055512140</v>
      </c>
      <c r="G18" s="40">
        <v>102556</v>
      </c>
      <c r="H18" s="40">
        <v>163097</v>
      </c>
      <c r="I18" s="42">
        <v>1474536113</v>
      </c>
      <c r="J18" s="43">
        <v>21209</v>
      </c>
      <c r="K18" s="40">
        <v>38796</v>
      </c>
      <c r="L18" s="35">
        <v>297452050</v>
      </c>
      <c r="M18" s="44">
        <f t="shared" si="3"/>
        <v>127499</v>
      </c>
      <c r="N18" s="44">
        <f t="shared" si="3"/>
        <v>267684</v>
      </c>
      <c r="O18" s="45">
        <f t="shared" si="3"/>
        <v>3827500303</v>
      </c>
      <c r="P18" s="38" t="s">
        <v>39</v>
      </c>
    </row>
    <row r="19" spans="2:16" ht="30" customHeight="1" x14ac:dyDescent="0.15">
      <c r="B19" s="8">
        <v>41007</v>
      </c>
      <c r="C19" s="39" t="s">
        <v>40</v>
      </c>
      <c r="D19" s="40">
        <v>2462</v>
      </c>
      <c r="E19" s="41">
        <v>42017</v>
      </c>
      <c r="F19" s="40">
        <v>1263186104</v>
      </c>
      <c r="G19" s="40">
        <v>60269</v>
      </c>
      <c r="H19" s="40">
        <v>90783</v>
      </c>
      <c r="I19" s="42">
        <v>887360388</v>
      </c>
      <c r="J19" s="43">
        <v>13985</v>
      </c>
      <c r="K19" s="40">
        <v>24706</v>
      </c>
      <c r="L19" s="35">
        <v>180346780</v>
      </c>
      <c r="M19" s="44">
        <f t="shared" si="3"/>
        <v>76716</v>
      </c>
      <c r="N19" s="44">
        <f t="shared" si="3"/>
        <v>157506</v>
      </c>
      <c r="O19" s="45">
        <f t="shared" si="3"/>
        <v>2330893272</v>
      </c>
      <c r="P19" s="38" t="s">
        <v>41</v>
      </c>
    </row>
    <row r="20" spans="2:16" ht="30" customHeight="1" x14ac:dyDescent="0.15">
      <c r="B20" s="8">
        <v>41025</v>
      </c>
      <c r="C20" s="39" t="s">
        <v>42</v>
      </c>
      <c r="D20" s="46">
        <v>3035</v>
      </c>
      <c r="E20" s="40">
        <v>51249</v>
      </c>
      <c r="F20" s="40">
        <v>1785550903</v>
      </c>
      <c r="G20" s="40">
        <v>82208</v>
      </c>
      <c r="H20" s="40">
        <v>136522</v>
      </c>
      <c r="I20" s="42">
        <v>1330389373</v>
      </c>
      <c r="J20" s="43">
        <v>18848</v>
      </c>
      <c r="K20" s="40">
        <v>35474</v>
      </c>
      <c r="L20" s="35">
        <v>254239010</v>
      </c>
      <c r="M20" s="44">
        <f t="shared" si="3"/>
        <v>104091</v>
      </c>
      <c r="N20" s="44">
        <f t="shared" si="3"/>
        <v>223245</v>
      </c>
      <c r="O20" s="45">
        <f t="shared" si="3"/>
        <v>3370179286</v>
      </c>
      <c r="P20" s="38" t="s">
        <v>43</v>
      </c>
    </row>
    <row r="21" spans="2:16" ht="30" customHeight="1" x14ac:dyDescent="0.15">
      <c r="B21" s="8">
        <v>41048</v>
      </c>
      <c r="C21" s="39" t="s">
        <v>44</v>
      </c>
      <c r="D21" s="46">
        <v>2501</v>
      </c>
      <c r="E21" s="40">
        <v>46680</v>
      </c>
      <c r="F21" s="40">
        <v>1380363389</v>
      </c>
      <c r="G21" s="40">
        <v>55334</v>
      </c>
      <c r="H21" s="40">
        <v>92635</v>
      </c>
      <c r="I21" s="42">
        <v>873599155</v>
      </c>
      <c r="J21" s="43">
        <v>14244</v>
      </c>
      <c r="K21" s="40">
        <v>24589</v>
      </c>
      <c r="L21" s="35">
        <v>187477030</v>
      </c>
      <c r="M21" s="44">
        <f t="shared" si="3"/>
        <v>72079</v>
      </c>
      <c r="N21" s="44">
        <f t="shared" si="3"/>
        <v>163904</v>
      </c>
      <c r="O21" s="45">
        <f t="shared" si="3"/>
        <v>2441439574</v>
      </c>
      <c r="P21" s="38" t="s">
        <v>45</v>
      </c>
    </row>
    <row r="22" spans="2:16" ht="30" customHeight="1" x14ac:dyDescent="0.15">
      <c r="B22" s="8">
        <v>41014</v>
      </c>
      <c r="C22" s="39" t="s">
        <v>46</v>
      </c>
      <c r="D22" s="40">
        <v>2215</v>
      </c>
      <c r="E22" s="41">
        <v>40846</v>
      </c>
      <c r="F22" s="40">
        <v>1303416641</v>
      </c>
      <c r="G22" s="40">
        <v>63584</v>
      </c>
      <c r="H22" s="40">
        <v>105412</v>
      </c>
      <c r="I22" s="42">
        <v>1080741630</v>
      </c>
      <c r="J22" s="43">
        <v>13562</v>
      </c>
      <c r="K22" s="40">
        <v>25201</v>
      </c>
      <c r="L22" s="35">
        <v>174608960</v>
      </c>
      <c r="M22" s="44">
        <f t="shared" si="3"/>
        <v>79361</v>
      </c>
      <c r="N22" s="44">
        <f t="shared" si="3"/>
        <v>171459</v>
      </c>
      <c r="O22" s="45">
        <f t="shared" si="3"/>
        <v>2558767231</v>
      </c>
      <c r="P22" s="38" t="s">
        <v>47</v>
      </c>
    </row>
    <row r="23" spans="2:16" ht="30" customHeight="1" x14ac:dyDescent="0.15">
      <c r="B23" s="8">
        <v>41016</v>
      </c>
      <c r="C23" s="9" t="s">
        <v>48</v>
      </c>
      <c r="D23" s="40">
        <v>979</v>
      </c>
      <c r="E23" s="41">
        <v>18148</v>
      </c>
      <c r="F23" s="40">
        <v>612742147</v>
      </c>
      <c r="G23" s="40">
        <v>27307</v>
      </c>
      <c r="H23" s="40">
        <v>43801</v>
      </c>
      <c r="I23" s="42">
        <v>438427406</v>
      </c>
      <c r="J23" s="43">
        <v>6071</v>
      </c>
      <c r="K23" s="40">
        <v>10664</v>
      </c>
      <c r="L23" s="35">
        <v>77494350</v>
      </c>
      <c r="M23" s="44">
        <f t="shared" si="3"/>
        <v>34357</v>
      </c>
      <c r="N23" s="44">
        <f t="shared" si="3"/>
        <v>72613</v>
      </c>
      <c r="O23" s="45">
        <f t="shared" si="3"/>
        <v>1128663903</v>
      </c>
      <c r="P23" s="38" t="s">
        <v>49</v>
      </c>
    </row>
    <row r="24" spans="2:16" ht="30" customHeight="1" x14ac:dyDescent="0.15">
      <c r="B24" s="8">
        <v>41020</v>
      </c>
      <c r="C24" s="39" t="s">
        <v>50</v>
      </c>
      <c r="D24" s="40">
        <v>1010</v>
      </c>
      <c r="E24" s="41">
        <v>15940</v>
      </c>
      <c r="F24" s="40">
        <v>597669661</v>
      </c>
      <c r="G24" s="40">
        <v>34229</v>
      </c>
      <c r="H24" s="40">
        <v>53568</v>
      </c>
      <c r="I24" s="42">
        <v>556961262</v>
      </c>
      <c r="J24" s="43">
        <v>7318</v>
      </c>
      <c r="K24" s="40">
        <v>13412</v>
      </c>
      <c r="L24" s="35">
        <v>97198390</v>
      </c>
      <c r="M24" s="44">
        <f t="shared" si="3"/>
        <v>42557</v>
      </c>
      <c r="N24" s="44">
        <f t="shared" si="3"/>
        <v>82920</v>
      </c>
      <c r="O24" s="45">
        <f t="shared" si="3"/>
        <v>1251829313</v>
      </c>
      <c r="P24" s="38" t="s">
        <v>51</v>
      </c>
    </row>
    <row r="25" spans="2:16" ht="30" customHeight="1" x14ac:dyDescent="0.15">
      <c r="B25" s="8">
        <v>41024</v>
      </c>
      <c r="C25" s="39" t="s">
        <v>52</v>
      </c>
      <c r="D25" s="40">
        <v>635</v>
      </c>
      <c r="E25" s="41">
        <v>11556</v>
      </c>
      <c r="F25" s="40">
        <v>357437756</v>
      </c>
      <c r="G25" s="40">
        <v>16812</v>
      </c>
      <c r="H25" s="40">
        <v>23910</v>
      </c>
      <c r="I25" s="42">
        <v>256482768</v>
      </c>
      <c r="J25" s="43">
        <v>3684</v>
      </c>
      <c r="K25" s="40">
        <v>6530</v>
      </c>
      <c r="L25" s="35">
        <v>45858500</v>
      </c>
      <c r="M25" s="44">
        <f t="shared" si="3"/>
        <v>21131</v>
      </c>
      <c r="N25" s="44">
        <f t="shared" si="3"/>
        <v>41996</v>
      </c>
      <c r="O25" s="45">
        <f t="shared" si="3"/>
        <v>659779024</v>
      </c>
      <c r="P25" s="38" t="s">
        <v>53</v>
      </c>
    </row>
    <row r="26" spans="2:16" ht="30" customHeight="1" x14ac:dyDescent="0.15">
      <c r="B26" s="8">
        <v>41021</v>
      </c>
      <c r="C26" s="39" t="s">
        <v>54</v>
      </c>
      <c r="D26" s="40">
        <v>2286</v>
      </c>
      <c r="E26" s="41">
        <v>46066</v>
      </c>
      <c r="F26" s="40">
        <v>1347945999</v>
      </c>
      <c r="G26" s="40">
        <v>57588</v>
      </c>
      <c r="H26" s="40">
        <v>98674</v>
      </c>
      <c r="I26" s="42">
        <v>1044309418</v>
      </c>
      <c r="J26" s="43">
        <v>11274</v>
      </c>
      <c r="K26" s="40">
        <v>19849</v>
      </c>
      <c r="L26" s="35">
        <v>143695050</v>
      </c>
      <c r="M26" s="44">
        <f t="shared" si="3"/>
        <v>71148</v>
      </c>
      <c r="N26" s="44">
        <f t="shared" si="3"/>
        <v>164589</v>
      </c>
      <c r="O26" s="45">
        <f t="shared" si="3"/>
        <v>2535950467</v>
      </c>
      <c r="P26" s="38" t="s">
        <v>55</v>
      </c>
    </row>
    <row r="27" spans="2:16" ht="30" customHeight="1" x14ac:dyDescent="0.15">
      <c r="B27" s="8">
        <v>41035</v>
      </c>
      <c r="C27" s="39" t="s">
        <v>56</v>
      </c>
      <c r="D27" s="40">
        <v>517</v>
      </c>
      <c r="E27" s="41">
        <v>9044</v>
      </c>
      <c r="F27" s="40">
        <v>326809280</v>
      </c>
      <c r="G27" s="40">
        <v>14476</v>
      </c>
      <c r="H27" s="40">
        <v>22451</v>
      </c>
      <c r="I27" s="42">
        <v>293331450</v>
      </c>
      <c r="J27" s="43">
        <v>2406</v>
      </c>
      <c r="K27" s="40">
        <v>4179</v>
      </c>
      <c r="L27" s="35">
        <v>32505090</v>
      </c>
      <c r="M27" s="44">
        <f t="shared" si="3"/>
        <v>17399</v>
      </c>
      <c r="N27" s="44">
        <f t="shared" si="3"/>
        <v>35674</v>
      </c>
      <c r="O27" s="45">
        <f t="shared" si="3"/>
        <v>652645820</v>
      </c>
      <c r="P27" s="38" t="s">
        <v>57</v>
      </c>
    </row>
    <row r="28" spans="2:16" ht="30" customHeight="1" x14ac:dyDescent="0.15">
      <c r="B28" s="8">
        <v>41038</v>
      </c>
      <c r="C28" s="39" t="s">
        <v>58</v>
      </c>
      <c r="D28" s="40">
        <v>1640</v>
      </c>
      <c r="E28" s="40">
        <v>28918</v>
      </c>
      <c r="F28" s="40">
        <v>859220080</v>
      </c>
      <c r="G28" s="40">
        <v>41331</v>
      </c>
      <c r="H28" s="40">
        <v>66420</v>
      </c>
      <c r="I28" s="42">
        <v>641270544</v>
      </c>
      <c r="J28" s="43">
        <v>8418</v>
      </c>
      <c r="K28" s="40">
        <v>14088</v>
      </c>
      <c r="L28" s="35">
        <v>105437360</v>
      </c>
      <c r="M28" s="44">
        <f t="shared" si="3"/>
        <v>51389</v>
      </c>
      <c r="N28" s="44">
        <f t="shared" si="3"/>
        <v>109426</v>
      </c>
      <c r="O28" s="45">
        <f t="shared" si="3"/>
        <v>1605927984</v>
      </c>
      <c r="P28" s="38" t="s">
        <v>59</v>
      </c>
    </row>
    <row r="29" spans="2:16" ht="30" customHeight="1" x14ac:dyDescent="0.15">
      <c r="B29" s="8">
        <v>41042</v>
      </c>
      <c r="C29" s="39" t="s">
        <v>60</v>
      </c>
      <c r="D29" s="40">
        <v>665</v>
      </c>
      <c r="E29" s="40">
        <v>12541</v>
      </c>
      <c r="F29" s="40">
        <v>351920990</v>
      </c>
      <c r="G29" s="40">
        <v>15288</v>
      </c>
      <c r="H29" s="40">
        <v>25962</v>
      </c>
      <c r="I29" s="42">
        <v>233794980</v>
      </c>
      <c r="J29" s="43">
        <v>2928</v>
      </c>
      <c r="K29" s="40">
        <v>6442</v>
      </c>
      <c r="L29" s="35">
        <v>44034160</v>
      </c>
      <c r="M29" s="44">
        <f t="shared" si="3"/>
        <v>18881</v>
      </c>
      <c r="N29" s="44">
        <f>E29+H29+K29</f>
        <v>44945</v>
      </c>
      <c r="O29" s="45">
        <f t="shared" si="3"/>
        <v>629750130</v>
      </c>
      <c r="P29" s="38" t="s">
        <v>61</v>
      </c>
    </row>
    <row r="30" spans="2:16" ht="30" customHeight="1" x14ac:dyDescent="0.15">
      <c r="B30" s="8">
        <v>41043</v>
      </c>
      <c r="C30" s="39" t="s">
        <v>62</v>
      </c>
      <c r="D30" s="40">
        <v>662</v>
      </c>
      <c r="E30" s="40">
        <v>13247</v>
      </c>
      <c r="F30" s="40">
        <v>324519110</v>
      </c>
      <c r="G30" s="40">
        <v>18056</v>
      </c>
      <c r="H30" s="40">
        <v>27841</v>
      </c>
      <c r="I30" s="42">
        <v>259029860</v>
      </c>
      <c r="J30" s="43">
        <v>3749</v>
      </c>
      <c r="K30" s="40">
        <v>7569</v>
      </c>
      <c r="L30" s="35">
        <v>53800840</v>
      </c>
      <c r="M30" s="44">
        <f t="shared" si="3"/>
        <v>22467</v>
      </c>
      <c r="N30" s="44">
        <f t="shared" si="3"/>
        <v>48657</v>
      </c>
      <c r="O30" s="45">
        <f t="shared" si="3"/>
        <v>637349810</v>
      </c>
      <c r="P30" s="38" t="s">
        <v>63</v>
      </c>
    </row>
    <row r="31" spans="2:16" ht="30" customHeight="1" x14ac:dyDescent="0.15">
      <c r="B31" s="8">
        <v>41044</v>
      </c>
      <c r="C31" s="39" t="s">
        <v>64</v>
      </c>
      <c r="D31" s="40">
        <v>2217</v>
      </c>
      <c r="E31" s="40">
        <v>41091</v>
      </c>
      <c r="F31" s="35">
        <v>1186273460</v>
      </c>
      <c r="G31" s="40">
        <v>57912</v>
      </c>
      <c r="H31" s="40">
        <v>92519</v>
      </c>
      <c r="I31" s="42">
        <v>958200024</v>
      </c>
      <c r="J31" s="43">
        <v>12490</v>
      </c>
      <c r="K31" s="40">
        <v>23272</v>
      </c>
      <c r="L31" s="35">
        <v>171942020</v>
      </c>
      <c r="M31" s="44">
        <f t="shared" si="3"/>
        <v>72619</v>
      </c>
      <c r="N31" s="44">
        <f t="shared" si="3"/>
        <v>156882</v>
      </c>
      <c r="O31" s="45">
        <f t="shared" si="3"/>
        <v>2316415504</v>
      </c>
      <c r="P31" s="38" t="s">
        <v>65</v>
      </c>
    </row>
    <row r="32" spans="2:16" ht="30" customHeight="1" x14ac:dyDescent="0.15">
      <c r="B32" s="47">
        <v>41047</v>
      </c>
      <c r="C32" s="48" t="s">
        <v>66</v>
      </c>
      <c r="D32" s="49">
        <v>960</v>
      </c>
      <c r="E32" s="40">
        <v>17551</v>
      </c>
      <c r="F32" s="49">
        <v>525887780</v>
      </c>
      <c r="G32" s="40">
        <v>20455</v>
      </c>
      <c r="H32" s="40">
        <v>31092</v>
      </c>
      <c r="I32" s="50">
        <v>278383870</v>
      </c>
      <c r="J32" s="51">
        <v>4312</v>
      </c>
      <c r="K32" s="49">
        <v>7496</v>
      </c>
      <c r="L32" s="35">
        <v>54537230</v>
      </c>
      <c r="M32" s="44">
        <f t="shared" si="3"/>
        <v>25727</v>
      </c>
      <c r="N32" s="44">
        <f t="shared" si="3"/>
        <v>56139</v>
      </c>
      <c r="O32" s="45">
        <f>F32+I32+L32</f>
        <v>858808880</v>
      </c>
      <c r="P32" s="52" t="s">
        <v>67</v>
      </c>
    </row>
    <row r="33" spans="2:16" ht="30" customHeight="1" x14ac:dyDescent="0.15">
      <c r="B33" s="8">
        <v>41301</v>
      </c>
      <c r="C33" s="53" t="s">
        <v>68</v>
      </c>
      <c r="D33" s="54">
        <v>225</v>
      </c>
      <c r="E33" s="54">
        <v>3150</v>
      </c>
      <c r="F33" s="55">
        <v>129430570</v>
      </c>
      <c r="G33" s="54">
        <v>9310</v>
      </c>
      <c r="H33" s="54">
        <v>13697</v>
      </c>
      <c r="I33" s="56">
        <v>164672000</v>
      </c>
      <c r="J33" s="57">
        <v>3788</v>
      </c>
      <c r="K33" s="54">
        <v>6070</v>
      </c>
      <c r="L33" s="58">
        <v>41882250</v>
      </c>
      <c r="M33" s="59">
        <f t="shared" si="3"/>
        <v>13323</v>
      </c>
      <c r="N33" s="59">
        <f t="shared" si="3"/>
        <v>22917</v>
      </c>
      <c r="O33" s="60">
        <f t="shared" si="3"/>
        <v>335984820</v>
      </c>
      <c r="P33" s="38" t="s">
        <v>69</v>
      </c>
    </row>
    <row r="34" spans="2:16" ht="30" customHeight="1" x14ac:dyDescent="0.15">
      <c r="B34" s="8">
        <v>41302</v>
      </c>
      <c r="C34" s="39" t="s">
        <v>70</v>
      </c>
      <c r="D34" s="40">
        <v>242</v>
      </c>
      <c r="E34" s="40">
        <v>2186</v>
      </c>
      <c r="F34" s="35">
        <v>106728640</v>
      </c>
      <c r="G34" s="40">
        <v>13149</v>
      </c>
      <c r="H34" s="40">
        <v>17719</v>
      </c>
      <c r="I34" s="42">
        <v>162157332</v>
      </c>
      <c r="J34" s="43">
        <v>2824</v>
      </c>
      <c r="K34" s="40">
        <v>4354</v>
      </c>
      <c r="L34" s="35">
        <v>35651330</v>
      </c>
      <c r="M34" s="44">
        <f t="shared" si="3"/>
        <v>16215</v>
      </c>
      <c r="N34" s="44">
        <f t="shared" si="3"/>
        <v>24259</v>
      </c>
      <c r="O34" s="45">
        <f t="shared" si="3"/>
        <v>304537302</v>
      </c>
      <c r="P34" s="38" t="s">
        <v>71</v>
      </c>
    </row>
    <row r="35" spans="2:16" ht="30" customHeight="1" thickBot="1" x14ac:dyDescent="0.2">
      <c r="B35" s="61">
        <v>41303</v>
      </c>
      <c r="C35" s="62" t="s">
        <v>72</v>
      </c>
      <c r="D35" s="63">
        <v>1079</v>
      </c>
      <c r="E35" s="63">
        <v>12119</v>
      </c>
      <c r="F35" s="64">
        <v>584908940</v>
      </c>
      <c r="G35" s="63">
        <v>44485</v>
      </c>
      <c r="H35" s="63">
        <v>66849</v>
      </c>
      <c r="I35" s="65">
        <v>590871148</v>
      </c>
      <c r="J35" s="66">
        <v>10697</v>
      </c>
      <c r="K35" s="67">
        <v>19177</v>
      </c>
      <c r="L35" s="67">
        <v>138306420</v>
      </c>
      <c r="M35" s="68">
        <f>D35+G35+J35</f>
        <v>56261</v>
      </c>
      <c r="N35" s="68">
        <f t="shared" ref="N35:O35" si="4">E35+H35+K35</f>
        <v>98145</v>
      </c>
      <c r="O35" s="69">
        <f t="shared" si="4"/>
        <v>1314086508</v>
      </c>
      <c r="P35" s="70" t="s">
        <v>73</v>
      </c>
    </row>
    <row r="36" spans="2:16" ht="30" customHeight="1" x14ac:dyDescent="0.15">
      <c r="C36" s="12"/>
      <c r="D36" s="35"/>
      <c r="E36" s="35"/>
      <c r="F36" s="35"/>
      <c r="G36" s="35"/>
      <c r="H36" s="35"/>
      <c r="I36" s="35"/>
      <c r="J36" s="35"/>
      <c r="K36" s="35"/>
      <c r="L36" s="35"/>
      <c r="M36" s="71"/>
      <c r="N36" s="71"/>
      <c r="O36" s="71"/>
    </row>
    <row r="37" spans="2:16" ht="21.95" customHeight="1" x14ac:dyDescent="0.15"/>
    <row r="38" spans="2:16" ht="21.95" customHeight="1" x14ac:dyDescent="0.15"/>
    <row r="39" spans="2:16" ht="21.95" customHeight="1" x14ac:dyDescent="0.15"/>
  </sheetData>
  <mergeCells count="9">
    <mergeCell ref="D2:I2"/>
    <mergeCell ref="J2:O2"/>
    <mergeCell ref="P2:P12"/>
    <mergeCell ref="D3:I3"/>
    <mergeCell ref="J3:O3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889FD-FD78-4FE3-80B9-B19A40D80970}">
  <sheetPr>
    <tabColor theme="4"/>
  </sheetPr>
  <dimension ref="B1:Q36"/>
  <sheetViews>
    <sheetView showGridLines="0" view="pageBreakPreview" zoomScale="55" zoomScaleNormal="75" zoomScaleSheetLayoutView="55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.25" style="5" customWidth="1"/>
    <col min="2" max="2" width="12.625" style="5" customWidth="1"/>
    <col min="3" max="3" width="10.625" style="5" customWidth="1"/>
    <col min="4" max="5" width="12.125" style="5" customWidth="1"/>
    <col min="6" max="6" width="19.5" style="5" customWidth="1"/>
    <col min="7" max="7" width="12.125" style="5" customWidth="1"/>
    <col min="8" max="8" width="13.125" style="5" customWidth="1"/>
    <col min="9" max="9" width="12.125" style="5" customWidth="1"/>
    <col min="10" max="10" width="13.125" style="5" customWidth="1"/>
    <col min="11" max="11" width="14.625" style="5" customWidth="1"/>
    <col min="12" max="15" width="24.625" style="5" customWidth="1"/>
    <col min="16" max="16" width="5.625" style="12" customWidth="1"/>
    <col min="17" max="17" width="2.875" style="5" customWidth="1"/>
    <col min="18" max="250" width="10.75" style="5" customWidth="1"/>
    <col min="251" max="256" width="10.75" style="5"/>
    <col min="257" max="257" width="1.25" style="5" customWidth="1"/>
    <col min="258" max="258" width="12.625" style="5" customWidth="1"/>
    <col min="259" max="259" width="10.625" style="5" customWidth="1"/>
    <col min="260" max="261" width="12.125" style="5" customWidth="1"/>
    <col min="262" max="262" width="19.5" style="5" customWidth="1"/>
    <col min="263" max="263" width="12.125" style="5" customWidth="1"/>
    <col min="264" max="264" width="13.125" style="5" customWidth="1"/>
    <col min="265" max="265" width="12.125" style="5" customWidth="1"/>
    <col min="266" max="266" width="13.125" style="5" customWidth="1"/>
    <col min="267" max="267" width="14.625" style="5" customWidth="1"/>
    <col min="268" max="271" width="24.625" style="5" customWidth="1"/>
    <col min="272" max="272" width="5.625" style="5" customWidth="1"/>
    <col min="273" max="273" width="2.875" style="5" customWidth="1"/>
    <col min="274" max="512" width="10.75" style="5"/>
    <col min="513" max="513" width="1.25" style="5" customWidth="1"/>
    <col min="514" max="514" width="12.625" style="5" customWidth="1"/>
    <col min="515" max="515" width="10.625" style="5" customWidth="1"/>
    <col min="516" max="517" width="12.125" style="5" customWidth="1"/>
    <col min="518" max="518" width="19.5" style="5" customWidth="1"/>
    <col min="519" max="519" width="12.125" style="5" customWidth="1"/>
    <col min="520" max="520" width="13.125" style="5" customWidth="1"/>
    <col min="521" max="521" width="12.125" style="5" customWidth="1"/>
    <col min="522" max="522" width="13.125" style="5" customWidth="1"/>
    <col min="523" max="523" width="14.625" style="5" customWidth="1"/>
    <col min="524" max="527" width="24.625" style="5" customWidth="1"/>
    <col min="528" max="528" width="5.625" style="5" customWidth="1"/>
    <col min="529" max="529" width="2.875" style="5" customWidth="1"/>
    <col min="530" max="768" width="10.75" style="5"/>
    <col min="769" max="769" width="1.25" style="5" customWidth="1"/>
    <col min="770" max="770" width="12.625" style="5" customWidth="1"/>
    <col min="771" max="771" width="10.625" style="5" customWidth="1"/>
    <col min="772" max="773" width="12.125" style="5" customWidth="1"/>
    <col min="774" max="774" width="19.5" style="5" customWidth="1"/>
    <col min="775" max="775" width="12.125" style="5" customWidth="1"/>
    <col min="776" max="776" width="13.125" style="5" customWidth="1"/>
    <col min="777" max="777" width="12.125" style="5" customWidth="1"/>
    <col min="778" max="778" width="13.125" style="5" customWidth="1"/>
    <col min="779" max="779" width="14.625" style="5" customWidth="1"/>
    <col min="780" max="783" width="24.625" style="5" customWidth="1"/>
    <col min="784" max="784" width="5.625" style="5" customWidth="1"/>
    <col min="785" max="785" width="2.875" style="5" customWidth="1"/>
    <col min="786" max="1024" width="10.75" style="5"/>
    <col min="1025" max="1025" width="1.25" style="5" customWidth="1"/>
    <col min="1026" max="1026" width="12.625" style="5" customWidth="1"/>
    <col min="1027" max="1027" width="10.625" style="5" customWidth="1"/>
    <col min="1028" max="1029" width="12.125" style="5" customWidth="1"/>
    <col min="1030" max="1030" width="19.5" style="5" customWidth="1"/>
    <col min="1031" max="1031" width="12.125" style="5" customWidth="1"/>
    <col min="1032" max="1032" width="13.125" style="5" customWidth="1"/>
    <col min="1033" max="1033" width="12.125" style="5" customWidth="1"/>
    <col min="1034" max="1034" width="13.125" style="5" customWidth="1"/>
    <col min="1035" max="1035" width="14.625" style="5" customWidth="1"/>
    <col min="1036" max="1039" width="24.625" style="5" customWidth="1"/>
    <col min="1040" max="1040" width="5.625" style="5" customWidth="1"/>
    <col min="1041" max="1041" width="2.875" style="5" customWidth="1"/>
    <col min="1042" max="1280" width="10.75" style="5"/>
    <col min="1281" max="1281" width="1.25" style="5" customWidth="1"/>
    <col min="1282" max="1282" width="12.625" style="5" customWidth="1"/>
    <col min="1283" max="1283" width="10.625" style="5" customWidth="1"/>
    <col min="1284" max="1285" width="12.125" style="5" customWidth="1"/>
    <col min="1286" max="1286" width="19.5" style="5" customWidth="1"/>
    <col min="1287" max="1287" width="12.125" style="5" customWidth="1"/>
    <col min="1288" max="1288" width="13.125" style="5" customWidth="1"/>
    <col min="1289" max="1289" width="12.125" style="5" customWidth="1"/>
    <col min="1290" max="1290" width="13.125" style="5" customWidth="1"/>
    <col min="1291" max="1291" width="14.625" style="5" customWidth="1"/>
    <col min="1292" max="1295" width="24.625" style="5" customWidth="1"/>
    <col min="1296" max="1296" width="5.625" style="5" customWidth="1"/>
    <col min="1297" max="1297" width="2.875" style="5" customWidth="1"/>
    <col min="1298" max="1536" width="10.75" style="5"/>
    <col min="1537" max="1537" width="1.25" style="5" customWidth="1"/>
    <col min="1538" max="1538" width="12.625" style="5" customWidth="1"/>
    <col min="1539" max="1539" width="10.625" style="5" customWidth="1"/>
    <col min="1540" max="1541" width="12.125" style="5" customWidth="1"/>
    <col min="1542" max="1542" width="19.5" style="5" customWidth="1"/>
    <col min="1543" max="1543" width="12.125" style="5" customWidth="1"/>
    <col min="1544" max="1544" width="13.125" style="5" customWidth="1"/>
    <col min="1545" max="1545" width="12.125" style="5" customWidth="1"/>
    <col min="1546" max="1546" width="13.125" style="5" customWidth="1"/>
    <col min="1547" max="1547" width="14.625" style="5" customWidth="1"/>
    <col min="1548" max="1551" width="24.625" style="5" customWidth="1"/>
    <col min="1552" max="1552" width="5.625" style="5" customWidth="1"/>
    <col min="1553" max="1553" width="2.875" style="5" customWidth="1"/>
    <col min="1554" max="1792" width="10.75" style="5"/>
    <col min="1793" max="1793" width="1.25" style="5" customWidth="1"/>
    <col min="1794" max="1794" width="12.625" style="5" customWidth="1"/>
    <col min="1795" max="1795" width="10.625" style="5" customWidth="1"/>
    <col min="1796" max="1797" width="12.125" style="5" customWidth="1"/>
    <col min="1798" max="1798" width="19.5" style="5" customWidth="1"/>
    <col min="1799" max="1799" width="12.125" style="5" customWidth="1"/>
    <col min="1800" max="1800" width="13.125" style="5" customWidth="1"/>
    <col min="1801" max="1801" width="12.125" style="5" customWidth="1"/>
    <col min="1802" max="1802" width="13.125" style="5" customWidth="1"/>
    <col min="1803" max="1803" width="14.625" style="5" customWidth="1"/>
    <col min="1804" max="1807" width="24.625" style="5" customWidth="1"/>
    <col min="1808" max="1808" width="5.625" style="5" customWidth="1"/>
    <col min="1809" max="1809" width="2.875" style="5" customWidth="1"/>
    <col min="1810" max="2048" width="10.75" style="5"/>
    <col min="2049" max="2049" width="1.25" style="5" customWidth="1"/>
    <col min="2050" max="2050" width="12.625" style="5" customWidth="1"/>
    <col min="2051" max="2051" width="10.625" style="5" customWidth="1"/>
    <col min="2052" max="2053" width="12.125" style="5" customWidth="1"/>
    <col min="2054" max="2054" width="19.5" style="5" customWidth="1"/>
    <col min="2055" max="2055" width="12.125" style="5" customWidth="1"/>
    <col min="2056" max="2056" width="13.125" style="5" customWidth="1"/>
    <col min="2057" max="2057" width="12.125" style="5" customWidth="1"/>
    <col min="2058" max="2058" width="13.125" style="5" customWidth="1"/>
    <col min="2059" max="2059" width="14.625" style="5" customWidth="1"/>
    <col min="2060" max="2063" width="24.625" style="5" customWidth="1"/>
    <col min="2064" max="2064" width="5.625" style="5" customWidth="1"/>
    <col min="2065" max="2065" width="2.875" style="5" customWidth="1"/>
    <col min="2066" max="2304" width="10.75" style="5"/>
    <col min="2305" max="2305" width="1.25" style="5" customWidth="1"/>
    <col min="2306" max="2306" width="12.625" style="5" customWidth="1"/>
    <col min="2307" max="2307" width="10.625" style="5" customWidth="1"/>
    <col min="2308" max="2309" width="12.125" style="5" customWidth="1"/>
    <col min="2310" max="2310" width="19.5" style="5" customWidth="1"/>
    <col min="2311" max="2311" width="12.125" style="5" customWidth="1"/>
    <col min="2312" max="2312" width="13.125" style="5" customWidth="1"/>
    <col min="2313" max="2313" width="12.125" style="5" customWidth="1"/>
    <col min="2314" max="2314" width="13.125" style="5" customWidth="1"/>
    <col min="2315" max="2315" width="14.625" style="5" customWidth="1"/>
    <col min="2316" max="2319" width="24.625" style="5" customWidth="1"/>
    <col min="2320" max="2320" width="5.625" style="5" customWidth="1"/>
    <col min="2321" max="2321" width="2.875" style="5" customWidth="1"/>
    <col min="2322" max="2560" width="10.75" style="5"/>
    <col min="2561" max="2561" width="1.25" style="5" customWidth="1"/>
    <col min="2562" max="2562" width="12.625" style="5" customWidth="1"/>
    <col min="2563" max="2563" width="10.625" style="5" customWidth="1"/>
    <col min="2564" max="2565" width="12.125" style="5" customWidth="1"/>
    <col min="2566" max="2566" width="19.5" style="5" customWidth="1"/>
    <col min="2567" max="2567" width="12.125" style="5" customWidth="1"/>
    <col min="2568" max="2568" width="13.125" style="5" customWidth="1"/>
    <col min="2569" max="2569" width="12.125" style="5" customWidth="1"/>
    <col min="2570" max="2570" width="13.125" style="5" customWidth="1"/>
    <col min="2571" max="2571" width="14.625" style="5" customWidth="1"/>
    <col min="2572" max="2575" width="24.625" style="5" customWidth="1"/>
    <col min="2576" max="2576" width="5.625" style="5" customWidth="1"/>
    <col min="2577" max="2577" width="2.875" style="5" customWidth="1"/>
    <col min="2578" max="2816" width="10.75" style="5"/>
    <col min="2817" max="2817" width="1.25" style="5" customWidth="1"/>
    <col min="2818" max="2818" width="12.625" style="5" customWidth="1"/>
    <col min="2819" max="2819" width="10.625" style="5" customWidth="1"/>
    <col min="2820" max="2821" width="12.125" style="5" customWidth="1"/>
    <col min="2822" max="2822" width="19.5" style="5" customWidth="1"/>
    <col min="2823" max="2823" width="12.125" style="5" customWidth="1"/>
    <col min="2824" max="2824" width="13.125" style="5" customWidth="1"/>
    <col min="2825" max="2825" width="12.125" style="5" customWidth="1"/>
    <col min="2826" max="2826" width="13.125" style="5" customWidth="1"/>
    <col min="2827" max="2827" width="14.625" style="5" customWidth="1"/>
    <col min="2828" max="2831" width="24.625" style="5" customWidth="1"/>
    <col min="2832" max="2832" width="5.625" style="5" customWidth="1"/>
    <col min="2833" max="2833" width="2.875" style="5" customWidth="1"/>
    <col min="2834" max="3072" width="10.75" style="5"/>
    <col min="3073" max="3073" width="1.25" style="5" customWidth="1"/>
    <col min="3074" max="3074" width="12.625" style="5" customWidth="1"/>
    <col min="3075" max="3075" width="10.625" style="5" customWidth="1"/>
    <col min="3076" max="3077" width="12.125" style="5" customWidth="1"/>
    <col min="3078" max="3078" width="19.5" style="5" customWidth="1"/>
    <col min="3079" max="3079" width="12.125" style="5" customWidth="1"/>
    <col min="3080" max="3080" width="13.125" style="5" customWidth="1"/>
    <col min="3081" max="3081" width="12.125" style="5" customWidth="1"/>
    <col min="3082" max="3082" width="13.125" style="5" customWidth="1"/>
    <col min="3083" max="3083" width="14.625" style="5" customWidth="1"/>
    <col min="3084" max="3087" width="24.625" style="5" customWidth="1"/>
    <col min="3088" max="3088" width="5.625" style="5" customWidth="1"/>
    <col min="3089" max="3089" width="2.875" style="5" customWidth="1"/>
    <col min="3090" max="3328" width="10.75" style="5"/>
    <col min="3329" max="3329" width="1.25" style="5" customWidth="1"/>
    <col min="3330" max="3330" width="12.625" style="5" customWidth="1"/>
    <col min="3331" max="3331" width="10.625" style="5" customWidth="1"/>
    <col min="3332" max="3333" width="12.125" style="5" customWidth="1"/>
    <col min="3334" max="3334" width="19.5" style="5" customWidth="1"/>
    <col min="3335" max="3335" width="12.125" style="5" customWidth="1"/>
    <col min="3336" max="3336" width="13.125" style="5" customWidth="1"/>
    <col min="3337" max="3337" width="12.125" style="5" customWidth="1"/>
    <col min="3338" max="3338" width="13.125" style="5" customWidth="1"/>
    <col min="3339" max="3339" width="14.625" style="5" customWidth="1"/>
    <col min="3340" max="3343" width="24.625" style="5" customWidth="1"/>
    <col min="3344" max="3344" width="5.625" style="5" customWidth="1"/>
    <col min="3345" max="3345" width="2.875" style="5" customWidth="1"/>
    <col min="3346" max="3584" width="10.75" style="5"/>
    <col min="3585" max="3585" width="1.25" style="5" customWidth="1"/>
    <col min="3586" max="3586" width="12.625" style="5" customWidth="1"/>
    <col min="3587" max="3587" width="10.625" style="5" customWidth="1"/>
    <col min="3588" max="3589" width="12.125" style="5" customWidth="1"/>
    <col min="3590" max="3590" width="19.5" style="5" customWidth="1"/>
    <col min="3591" max="3591" width="12.125" style="5" customWidth="1"/>
    <col min="3592" max="3592" width="13.125" style="5" customWidth="1"/>
    <col min="3593" max="3593" width="12.125" style="5" customWidth="1"/>
    <col min="3594" max="3594" width="13.125" style="5" customWidth="1"/>
    <col min="3595" max="3595" width="14.625" style="5" customWidth="1"/>
    <col min="3596" max="3599" width="24.625" style="5" customWidth="1"/>
    <col min="3600" max="3600" width="5.625" style="5" customWidth="1"/>
    <col min="3601" max="3601" width="2.875" style="5" customWidth="1"/>
    <col min="3602" max="3840" width="10.75" style="5"/>
    <col min="3841" max="3841" width="1.25" style="5" customWidth="1"/>
    <col min="3842" max="3842" width="12.625" style="5" customWidth="1"/>
    <col min="3843" max="3843" width="10.625" style="5" customWidth="1"/>
    <col min="3844" max="3845" width="12.125" style="5" customWidth="1"/>
    <col min="3846" max="3846" width="19.5" style="5" customWidth="1"/>
    <col min="3847" max="3847" width="12.125" style="5" customWidth="1"/>
    <col min="3848" max="3848" width="13.125" style="5" customWidth="1"/>
    <col min="3849" max="3849" width="12.125" style="5" customWidth="1"/>
    <col min="3850" max="3850" width="13.125" style="5" customWidth="1"/>
    <col min="3851" max="3851" width="14.625" style="5" customWidth="1"/>
    <col min="3852" max="3855" width="24.625" style="5" customWidth="1"/>
    <col min="3856" max="3856" width="5.625" style="5" customWidth="1"/>
    <col min="3857" max="3857" width="2.875" style="5" customWidth="1"/>
    <col min="3858" max="4096" width="10.75" style="5"/>
    <col min="4097" max="4097" width="1.25" style="5" customWidth="1"/>
    <col min="4098" max="4098" width="12.625" style="5" customWidth="1"/>
    <col min="4099" max="4099" width="10.625" style="5" customWidth="1"/>
    <col min="4100" max="4101" width="12.125" style="5" customWidth="1"/>
    <col min="4102" max="4102" width="19.5" style="5" customWidth="1"/>
    <col min="4103" max="4103" width="12.125" style="5" customWidth="1"/>
    <col min="4104" max="4104" width="13.125" style="5" customWidth="1"/>
    <col min="4105" max="4105" width="12.125" style="5" customWidth="1"/>
    <col min="4106" max="4106" width="13.125" style="5" customWidth="1"/>
    <col min="4107" max="4107" width="14.625" style="5" customWidth="1"/>
    <col min="4108" max="4111" width="24.625" style="5" customWidth="1"/>
    <col min="4112" max="4112" width="5.625" style="5" customWidth="1"/>
    <col min="4113" max="4113" width="2.875" style="5" customWidth="1"/>
    <col min="4114" max="4352" width="10.75" style="5"/>
    <col min="4353" max="4353" width="1.25" style="5" customWidth="1"/>
    <col min="4354" max="4354" width="12.625" style="5" customWidth="1"/>
    <col min="4355" max="4355" width="10.625" style="5" customWidth="1"/>
    <col min="4356" max="4357" width="12.125" style="5" customWidth="1"/>
    <col min="4358" max="4358" width="19.5" style="5" customWidth="1"/>
    <col min="4359" max="4359" width="12.125" style="5" customWidth="1"/>
    <col min="4360" max="4360" width="13.125" style="5" customWidth="1"/>
    <col min="4361" max="4361" width="12.125" style="5" customWidth="1"/>
    <col min="4362" max="4362" width="13.125" style="5" customWidth="1"/>
    <col min="4363" max="4363" width="14.625" style="5" customWidth="1"/>
    <col min="4364" max="4367" width="24.625" style="5" customWidth="1"/>
    <col min="4368" max="4368" width="5.625" style="5" customWidth="1"/>
    <col min="4369" max="4369" width="2.875" style="5" customWidth="1"/>
    <col min="4370" max="4608" width="10.75" style="5"/>
    <col min="4609" max="4609" width="1.25" style="5" customWidth="1"/>
    <col min="4610" max="4610" width="12.625" style="5" customWidth="1"/>
    <col min="4611" max="4611" width="10.625" style="5" customWidth="1"/>
    <col min="4612" max="4613" width="12.125" style="5" customWidth="1"/>
    <col min="4614" max="4614" width="19.5" style="5" customWidth="1"/>
    <col min="4615" max="4615" width="12.125" style="5" customWidth="1"/>
    <col min="4616" max="4616" width="13.125" style="5" customWidth="1"/>
    <col min="4617" max="4617" width="12.125" style="5" customWidth="1"/>
    <col min="4618" max="4618" width="13.125" style="5" customWidth="1"/>
    <col min="4619" max="4619" width="14.625" style="5" customWidth="1"/>
    <col min="4620" max="4623" width="24.625" style="5" customWidth="1"/>
    <col min="4624" max="4624" width="5.625" style="5" customWidth="1"/>
    <col min="4625" max="4625" width="2.875" style="5" customWidth="1"/>
    <col min="4626" max="4864" width="10.75" style="5"/>
    <col min="4865" max="4865" width="1.25" style="5" customWidth="1"/>
    <col min="4866" max="4866" width="12.625" style="5" customWidth="1"/>
    <col min="4867" max="4867" width="10.625" style="5" customWidth="1"/>
    <col min="4868" max="4869" width="12.125" style="5" customWidth="1"/>
    <col min="4870" max="4870" width="19.5" style="5" customWidth="1"/>
    <col min="4871" max="4871" width="12.125" style="5" customWidth="1"/>
    <col min="4872" max="4872" width="13.125" style="5" customWidth="1"/>
    <col min="4873" max="4873" width="12.125" style="5" customWidth="1"/>
    <col min="4874" max="4874" width="13.125" style="5" customWidth="1"/>
    <col min="4875" max="4875" width="14.625" style="5" customWidth="1"/>
    <col min="4876" max="4879" width="24.625" style="5" customWidth="1"/>
    <col min="4880" max="4880" width="5.625" style="5" customWidth="1"/>
    <col min="4881" max="4881" width="2.875" style="5" customWidth="1"/>
    <col min="4882" max="5120" width="10.75" style="5"/>
    <col min="5121" max="5121" width="1.25" style="5" customWidth="1"/>
    <col min="5122" max="5122" width="12.625" style="5" customWidth="1"/>
    <col min="5123" max="5123" width="10.625" style="5" customWidth="1"/>
    <col min="5124" max="5125" width="12.125" style="5" customWidth="1"/>
    <col min="5126" max="5126" width="19.5" style="5" customWidth="1"/>
    <col min="5127" max="5127" width="12.125" style="5" customWidth="1"/>
    <col min="5128" max="5128" width="13.125" style="5" customWidth="1"/>
    <col min="5129" max="5129" width="12.125" style="5" customWidth="1"/>
    <col min="5130" max="5130" width="13.125" style="5" customWidth="1"/>
    <col min="5131" max="5131" width="14.625" style="5" customWidth="1"/>
    <col min="5132" max="5135" width="24.625" style="5" customWidth="1"/>
    <col min="5136" max="5136" width="5.625" style="5" customWidth="1"/>
    <col min="5137" max="5137" width="2.875" style="5" customWidth="1"/>
    <col min="5138" max="5376" width="10.75" style="5"/>
    <col min="5377" max="5377" width="1.25" style="5" customWidth="1"/>
    <col min="5378" max="5378" width="12.625" style="5" customWidth="1"/>
    <col min="5379" max="5379" width="10.625" style="5" customWidth="1"/>
    <col min="5380" max="5381" width="12.125" style="5" customWidth="1"/>
    <col min="5382" max="5382" width="19.5" style="5" customWidth="1"/>
    <col min="5383" max="5383" width="12.125" style="5" customWidth="1"/>
    <col min="5384" max="5384" width="13.125" style="5" customWidth="1"/>
    <col min="5385" max="5385" width="12.125" style="5" customWidth="1"/>
    <col min="5386" max="5386" width="13.125" style="5" customWidth="1"/>
    <col min="5387" max="5387" width="14.625" style="5" customWidth="1"/>
    <col min="5388" max="5391" width="24.625" style="5" customWidth="1"/>
    <col min="5392" max="5392" width="5.625" style="5" customWidth="1"/>
    <col min="5393" max="5393" width="2.875" style="5" customWidth="1"/>
    <col min="5394" max="5632" width="10.75" style="5"/>
    <col min="5633" max="5633" width="1.25" style="5" customWidth="1"/>
    <col min="5634" max="5634" width="12.625" style="5" customWidth="1"/>
    <col min="5635" max="5635" width="10.625" style="5" customWidth="1"/>
    <col min="5636" max="5637" width="12.125" style="5" customWidth="1"/>
    <col min="5638" max="5638" width="19.5" style="5" customWidth="1"/>
    <col min="5639" max="5639" width="12.125" style="5" customWidth="1"/>
    <col min="5640" max="5640" width="13.125" style="5" customWidth="1"/>
    <col min="5641" max="5641" width="12.125" style="5" customWidth="1"/>
    <col min="5642" max="5642" width="13.125" style="5" customWidth="1"/>
    <col min="5643" max="5643" width="14.625" style="5" customWidth="1"/>
    <col min="5644" max="5647" width="24.625" style="5" customWidth="1"/>
    <col min="5648" max="5648" width="5.625" style="5" customWidth="1"/>
    <col min="5649" max="5649" width="2.875" style="5" customWidth="1"/>
    <col min="5650" max="5888" width="10.75" style="5"/>
    <col min="5889" max="5889" width="1.25" style="5" customWidth="1"/>
    <col min="5890" max="5890" width="12.625" style="5" customWidth="1"/>
    <col min="5891" max="5891" width="10.625" style="5" customWidth="1"/>
    <col min="5892" max="5893" width="12.125" style="5" customWidth="1"/>
    <col min="5894" max="5894" width="19.5" style="5" customWidth="1"/>
    <col min="5895" max="5895" width="12.125" style="5" customWidth="1"/>
    <col min="5896" max="5896" width="13.125" style="5" customWidth="1"/>
    <col min="5897" max="5897" width="12.125" style="5" customWidth="1"/>
    <col min="5898" max="5898" width="13.125" style="5" customWidth="1"/>
    <col min="5899" max="5899" width="14.625" style="5" customWidth="1"/>
    <col min="5900" max="5903" width="24.625" style="5" customWidth="1"/>
    <col min="5904" max="5904" width="5.625" style="5" customWidth="1"/>
    <col min="5905" max="5905" width="2.875" style="5" customWidth="1"/>
    <col min="5906" max="6144" width="10.75" style="5"/>
    <col min="6145" max="6145" width="1.25" style="5" customWidth="1"/>
    <col min="6146" max="6146" width="12.625" style="5" customWidth="1"/>
    <col min="6147" max="6147" width="10.625" style="5" customWidth="1"/>
    <col min="6148" max="6149" width="12.125" style="5" customWidth="1"/>
    <col min="6150" max="6150" width="19.5" style="5" customWidth="1"/>
    <col min="6151" max="6151" width="12.125" style="5" customWidth="1"/>
    <col min="6152" max="6152" width="13.125" style="5" customWidth="1"/>
    <col min="6153" max="6153" width="12.125" style="5" customWidth="1"/>
    <col min="6154" max="6154" width="13.125" style="5" customWidth="1"/>
    <col min="6155" max="6155" width="14.625" style="5" customWidth="1"/>
    <col min="6156" max="6159" width="24.625" style="5" customWidth="1"/>
    <col min="6160" max="6160" width="5.625" style="5" customWidth="1"/>
    <col min="6161" max="6161" width="2.875" style="5" customWidth="1"/>
    <col min="6162" max="6400" width="10.75" style="5"/>
    <col min="6401" max="6401" width="1.25" style="5" customWidth="1"/>
    <col min="6402" max="6402" width="12.625" style="5" customWidth="1"/>
    <col min="6403" max="6403" width="10.625" style="5" customWidth="1"/>
    <col min="6404" max="6405" width="12.125" style="5" customWidth="1"/>
    <col min="6406" max="6406" width="19.5" style="5" customWidth="1"/>
    <col min="6407" max="6407" width="12.125" style="5" customWidth="1"/>
    <col min="6408" max="6408" width="13.125" style="5" customWidth="1"/>
    <col min="6409" max="6409" width="12.125" style="5" customWidth="1"/>
    <col min="6410" max="6410" width="13.125" style="5" customWidth="1"/>
    <col min="6411" max="6411" width="14.625" style="5" customWidth="1"/>
    <col min="6412" max="6415" width="24.625" style="5" customWidth="1"/>
    <col min="6416" max="6416" width="5.625" style="5" customWidth="1"/>
    <col min="6417" max="6417" width="2.875" style="5" customWidth="1"/>
    <col min="6418" max="6656" width="10.75" style="5"/>
    <col min="6657" max="6657" width="1.25" style="5" customWidth="1"/>
    <col min="6658" max="6658" width="12.625" style="5" customWidth="1"/>
    <col min="6659" max="6659" width="10.625" style="5" customWidth="1"/>
    <col min="6660" max="6661" width="12.125" style="5" customWidth="1"/>
    <col min="6662" max="6662" width="19.5" style="5" customWidth="1"/>
    <col min="6663" max="6663" width="12.125" style="5" customWidth="1"/>
    <col min="6664" max="6664" width="13.125" style="5" customWidth="1"/>
    <col min="6665" max="6665" width="12.125" style="5" customWidth="1"/>
    <col min="6666" max="6666" width="13.125" style="5" customWidth="1"/>
    <col min="6667" max="6667" width="14.625" style="5" customWidth="1"/>
    <col min="6668" max="6671" width="24.625" style="5" customWidth="1"/>
    <col min="6672" max="6672" width="5.625" style="5" customWidth="1"/>
    <col min="6673" max="6673" width="2.875" style="5" customWidth="1"/>
    <col min="6674" max="6912" width="10.75" style="5"/>
    <col min="6913" max="6913" width="1.25" style="5" customWidth="1"/>
    <col min="6914" max="6914" width="12.625" style="5" customWidth="1"/>
    <col min="6915" max="6915" width="10.625" style="5" customWidth="1"/>
    <col min="6916" max="6917" width="12.125" style="5" customWidth="1"/>
    <col min="6918" max="6918" width="19.5" style="5" customWidth="1"/>
    <col min="6919" max="6919" width="12.125" style="5" customWidth="1"/>
    <col min="6920" max="6920" width="13.125" style="5" customWidth="1"/>
    <col min="6921" max="6921" width="12.125" style="5" customWidth="1"/>
    <col min="6922" max="6922" width="13.125" style="5" customWidth="1"/>
    <col min="6923" max="6923" width="14.625" style="5" customWidth="1"/>
    <col min="6924" max="6927" width="24.625" style="5" customWidth="1"/>
    <col min="6928" max="6928" width="5.625" style="5" customWidth="1"/>
    <col min="6929" max="6929" width="2.875" style="5" customWidth="1"/>
    <col min="6930" max="7168" width="10.75" style="5"/>
    <col min="7169" max="7169" width="1.25" style="5" customWidth="1"/>
    <col min="7170" max="7170" width="12.625" style="5" customWidth="1"/>
    <col min="7171" max="7171" width="10.625" style="5" customWidth="1"/>
    <col min="7172" max="7173" width="12.125" style="5" customWidth="1"/>
    <col min="7174" max="7174" width="19.5" style="5" customWidth="1"/>
    <col min="7175" max="7175" width="12.125" style="5" customWidth="1"/>
    <col min="7176" max="7176" width="13.125" style="5" customWidth="1"/>
    <col min="7177" max="7177" width="12.125" style="5" customWidth="1"/>
    <col min="7178" max="7178" width="13.125" style="5" customWidth="1"/>
    <col min="7179" max="7179" width="14.625" style="5" customWidth="1"/>
    <col min="7180" max="7183" width="24.625" style="5" customWidth="1"/>
    <col min="7184" max="7184" width="5.625" style="5" customWidth="1"/>
    <col min="7185" max="7185" width="2.875" style="5" customWidth="1"/>
    <col min="7186" max="7424" width="10.75" style="5"/>
    <col min="7425" max="7425" width="1.25" style="5" customWidth="1"/>
    <col min="7426" max="7426" width="12.625" style="5" customWidth="1"/>
    <col min="7427" max="7427" width="10.625" style="5" customWidth="1"/>
    <col min="7428" max="7429" width="12.125" style="5" customWidth="1"/>
    <col min="7430" max="7430" width="19.5" style="5" customWidth="1"/>
    <col min="7431" max="7431" width="12.125" style="5" customWidth="1"/>
    <col min="7432" max="7432" width="13.125" style="5" customWidth="1"/>
    <col min="7433" max="7433" width="12.125" style="5" customWidth="1"/>
    <col min="7434" max="7434" width="13.125" style="5" customWidth="1"/>
    <col min="7435" max="7435" width="14.625" style="5" customWidth="1"/>
    <col min="7436" max="7439" width="24.625" style="5" customWidth="1"/>
    <col min="7440" max="7440" width="5.625" style="5" customWidth="1"/>
    <col min="7441" max="7441" width="2.875" style="5" customWidth="1"/>
    <col min="7442" max="7680" width="10.75" style="5"/>
    <col min="7681" max="7681" width="1.25" style="5" customWidth="1"/>
    <col min="7682" max="7682" width="12.625" style="5" customWidth="1"/>
    <col min="7683" max="7683" width="10.625" style="5" customWidth="1"/>
    <col min="7684" max="7685" width="12.125" style="5" customWidth="1"/>
    <col min="7686" max="7686" width="19.5" style="5" customWidth="1"/>
    <col min="7687" max="7687" width="12.125" style="5" customWidth="1"/>
    <col min="7688" max="7688" width="13.125" style="5" customWidth="1"/>
    <col min="7689" max="7689" width="12.125" style="5" customWidth="1"/>
    <col min="7690" max="7690" width="13.125" style="5" customWidth="1"/>
    <col min="7691" max="7691" width="14.625" style="5" customWidth="1"/>
    <col min="7692" max="7695" width="24.625" style="5" customWidth="1"/>
    <col min="7696" max="7696" width="5.625" style="5" customWidth="1"/>
    <col min="7697" max="7697" width="2.875" style="5" customWidth="1"/>
    <col min="7698" max="7936" width="10.75" style="5"/>
    <col min="7937" max="7937" width="1.25" style="5" customWidth="1"/>
    <col min="7938" max="7938" width="12.625" style="5" customWidth="1"/>
    <col min="7939" max="7939" width="10.625" style="5" customWidth="1"/>
    <col min="7940" max="7941" width="12.125" style="5" customWidth="1"/>
    <col min="7942" max="7942" width="19.5" style="5" customWidth="1"/>
    <col min="7943" max="7943" width="12.125" style="5" customWidth="1"/>
    <col min="7944" max="7944" width="13.125" style="5" customWidth="1"/>
    <col min="7945" max="7945" width="12.125" style="5" customWidth="1"/>
    <col min="7946" max="7946" width="13.125" style="5" customWidth="1"/>
    <col min="7947" max="7947" width="14.625" style="5" customWidth="1"/>
    <col min="7948" max="7951" width="24.625" style="5" customWidth="1"/>
    <col min="7952" max="7952" width="5.625" style="5" customWidth="1"/>
    <col min="7953" max="7953" width="2.875" style="5" customWidth="1"/>
    <col min="7954" max="8192" width="10.75" style="5"/>
    <col min="8193" max="8193" width="1.25" style="5" customWidth="1"/>
    <col min="8194" max="8194" width="12.625" style="5" customWidth="1"/>
    <col min="8195" max="8195" width="10.625" style="5" customWidth="1"/>
    <col min="8196" max="8197" width="12.125" style="5" customWidth="1"/>
    <col min="8198" max="8198" width="19.5" style="5" customWidth="1"/>
    <col min="8199" max="8199" width="12.125" style="5" customWidth="1"/>
    <col min="8200" max="8200" width="13.125" style="5" customWidth="1"/>
    <col min="8201" max="8201" width="12.125" style="5" customWidth="1"/>
    <col min="8202" max="8202" width="13.125" style="5" customWidth="1"/>
    <col min="8203" max="8203" width="14.625" style="5" customWidth="1"/>
    <col min="8204" max="8207" width="24.625" style="5" customWidth="1"/>
    <col min="8208" max="8208" width="5.625" style="5" customWidth="1"/>
    <col min="8209" max="8209" width="2.875" style="5" customWidth="1"/>
    <col min="8210" max="8448" width="10.75" style="5"/>
    <col min="8449" max="8449" width="1.25" style="5" customWidth="1"/>
    <col min="8450" max="8450" width="12.625" style="5" customWidth="1"/>
    <col min="8451" max="8451" width="10.625" style="5" customWidth="1"/>
    <col min="8452" max="8453" width="12.125" style="5" customWidth="1"/>
    <col min="8454" max="8454" width="19.5" style="5" customWidth="1"/>
    <col min="8455" max="8455" width="12.125" style="5" customWidth="1"/>
    <col min="8456" max="8456" width="13.125" style="5" customWidth="1"/>
    <col min="8457" max="8457" width="12.125" style="5" customWidth="1"/>
    <col min="8458" max="8458" width="13.125" style="5" customWidth="1"/>
    <col min="8459" max="8459" width="14.625" style="5" customWidth="1"/>
    <col min="8460" max="8463" width="24.625" style="5" customWidth="1"/>
    <col min="8464" max="8464" width="5.625" style="5" customWidth="1"/>
    <col min="8465" max="8465" width="2.875" style="5" customWidth="1"/>
    <col min="8466" max="8704" width="10.75" style="5"/>
    <col min="8705" max="8705" width="1.25" style="5" customWidth="1"/>
    <col min="8706" max="8706" width="12.625" style="5" customWidth="1"/>
    <col min="8707" max="8707" width="10.625" style="5" customWidth="1"/>
    <col min="8708" max="8709" width="12.125" style="5" customWidth="1"/>
    <col min="8710" max="8710" width="19.5" style="5" customWidth="1"/>
    <col min="8711" max="8711" width="12.125" style="5" customWidth="1"/>
    <col min="8712" max="8712" width="13.125" style="5" customWidth="1"/>
    <col min="8713" max="8713" width="12.125" style="5" customWidth="1"/>
    <col min="8714" max="8714" width="13.125" style="5" customWidth="1"/>
    <col min="8715" max="8715" width="14.625" style="5" customWidth="1"/>
    <col min="8716" max="8719" width="24.625" style="5" customWidth="1"/>
    <col min="8720" max="8720" width="5.625" style="5" customWidth="1"/>
    <col min="8721" max="8721" width="2.875" style="5" customWidth="1"/>
    <col min="8722" max="8960" width="10.75" style="5"/>
    <col min="8961" max="8961" width="1.25" style="5" customWidth="1"/>
    <col min="8962" max="8962" width="12.625" style="5" customWidth="1"/>
    <col min="8963" max="8963" width="10.625" style="5" customWidth="1"/>
    <col min="8964" max="8965" width="12.125" style="5" customWidth="1"/>
    <col min="8966" max="8966" width="19.5" style="5" customWidth="1"/>
    <col min="8967" max="8967" width="12.125" style="5" customWidth="1"/>
    <col min="8968" max="8968" width="13.125" style="5" customWidth="1"/>
    <col min="8969" max="8969" width="12.125" style="5" customWidth="1"/>
    <col min="8970" max="8970" width="13.125" style="5" customWidth="1"/>
    <col min="8971" max="8971" width="14.625" style="5" customWidth="1"/>
    <col min="8972" max="8975" width="24.625" style="5" customWidth="1"/>
    <col min="8976" max="8976" width="5.625" style="5" customWidth="1"/>
    <col min="8977" max="8977" width="2.875" style="5" customWidth="1"/>
    <col min="8978" max="9216" width="10.75" style="5"/>
    <col min="9217" max="9217" width="1.25" style="5" customWidth="1"/>
    <col min="9218" max="9218" width="12.625" style="5" customWidth="1"/>
    <col min="9219" max="9219" width="10.625" style="5" customWidth="1"/>
    <col min="9220" max="9221" width="12.125" style="5" customWidth="1"/>
    <col min="9222" max="9222" width="19.5" style="5" customWidth="1"/>
    <col min="9223" max="9223" width="12.125" style="5" customWidth="1"/>
    <col min="9224" max="9224" width="13.125" style="5" customWidth="1"/>
    <col min="9225" max="9225" width="12.125" style="5" customWidth="1"/>
    <col min="9226" max="9226" width="13.125" style="5" customWidth="1"/>
    <col min="9227" max="9227" width="14.625" style="5" customWidth="1"/>
    <col min="9228" max="9231" width="24.625" style="5" customWidth="1"/>
    <col min="9232" max="9232" width="5.625" style="5" customWidth="1"/>
    <col min="9233" max="9233" width="2.875" style="5" customWidth="1"/>
    <col min="9234" max="9472" width="10.75" style="5"/>
    <col min="9473" max="9473" width="1.25" style="5" customWidth="1"/>
    <col min="9474" max="9474" width="12.625" style="5" customWidth="1"/>
    <col min="9475" max="9475" width="10.625" style="5" customWidth="1"/>
    <col min="9476" max="9477" width="12.125" style="5" customWidth="1"/>
    <col min="9478" max="9478" width="19.5" style="5" customWidth="1"/>
    <col min="9479" max="9479" width="12.125" style="5" customWidth="1"/>
    <col min="9480" max="9480" width="13.125" style="5" customWidth="1"/>
    <col min="9481" max="9481" width="12.125" style="5" customWidth="1"/>
    <col min="9482" max="9482" width="13.125" style="5" customWidth="1"/>
    <col min="9483" max="9483" width="14.625" style="5" customWidth="1"/>
    <col min="9484" max="9487" width="24.625" style="5" customWidth="1"/>
    <col min="9488" max="9488" width="5.625" style="5" customWidth="1"/>
    <col min="9489" max="9489" width="2.875" style="5" customWidth="1"/>
    <col min="9490" max="9728" width="10.75" style="5"/>
    <col min="9729" max="9729" width="1.25" style="5" customWidth="1"/>
    <col min="9730" max="9730" width="12.625" style="5" customWidth="1"/>
    <col min="9731" max="9731" width="10.625" style="5" customWidth="1"/>
    <col min="9732" max="9733" width="12.125" style="5" customWidth="1"/>
    <col min="9734" max="9734" width="19.5" style="5" customWidth="1"/>
    <col min="9735" max="9735" width="12.125" style="5" customWidth="1"/>
    <col min="9736" max="9736" width="13.125" style="5" customWidth="1"/>
    <col min="9737" max="9737" width="12.125" style="5" customWidth="1"/>
    <col min="9738" max="9738" width="13.125" style="5" customWidth="1"/>
    <col min="9739" max="9739" width="14.625" style="5" customWidth="1"/>
    <col min="9740" max="9743" width="24.625" style="5" customWidth="1"/>
    <col min="9744" max="9744" width="5.625" style="5" customWidth="1"/>
    <col min="9745" max="9745" width="2.875" style="5" customWidth="1"/>
    <col min="9746" max="9984" width="10.75" style="5"/>
    <col min="9985" max="9985" width="1.25" style="5" customWidth="1"/>
    <col min="9986" max="9986" width="12.625" style="5" customWidth="1"/>
    <col min="9987" max="9987" width="10.625" style="5" customWidth="1"/>
    <col min="9988" max="9989" width="12.125" style="5" customWidth="1"/>
    <col min="9990" max="9990" width="19.5" style="5" customWidth="1"/>
    <col min="9991" max="9991" width="12.125" style="5" customWidth="1"/>
    <col min="9992" max="9992" width="13.125" style="5" customWidth="1"/>
    <col min="9993" max="9993" width="12.125" style="5" customWidth="1"/>
    <col min="9994" max="9994" width="13.125" style="5" customWidth="1"/>
    <col min="9995" max="9995" width="14.625" style="5" customWidth="1"/>
    <col min="9996" max="9999" width="24.625" style="5" customWidth="1"/>
    <col min="10000" max="10000" width="5.625" style="5" customWidth="1"/>
    <col min="10001" max="10001" width="2.875" style="5" customWidth="1"/>
    <col min="10002" max="10240" width="10.75" style="5"/>
    <col min="10241" max="10241" width="1.25" style="5" customWidth="1"/>
    <col min="10242" max="10242" width="12.625" style="5" customWidth="1"/>
    <col min="10243" max="10243" width="10.625" style="5" customWidth="1"/>
    <col min="10244" max="10245" width="12.125" style="5" customWidth="1"/>
    <col min="10246" max="10246" width="19.5" style="5" customWidth="1"/>
    <col min="10247" max="10247" width="12.125" style="5" customWidth="1"/>
    <col min="10248" max="10248" width="13.125" style="5" customWidth="1"/>
    <col min="10249" max="10249" width="12.125" style="5" customWidth="1"/>
    <col min="10250" max="10250" width="13.125" style="5" customWidth="1"/>
    <col min="10251" max="10251" width="14.625" style="5" customWidth="1"/>
    <col min="10252" max="10255" width="24.625" style="5" customWidth="1"/>
    <col min="10256" max="10256" width="5.625" style="5" customWidth="1"/>
    <col min="10257" max="10257" width="2.875" style="5" customWidth="1"/>
    <col min="10258" max="10496" width="10.75" style="5"/>
    <col min="10497" max="10497" width="1.25" style="5" customWidth="1"/>
    <col min="10498" max="10498" width="12.625" style="5" customWidth="1"/>
    <col min="10499" max="10499" width="10.625" style="5" customWidth="1"/>
    <col min="10500" max="10501" width="12.125" style="5" customWidth="1"/>
    <col min="10502" max="10502" width="19.5" style="5" customWidth="1"/>
    <col min="10503" max="10503" width="12.125" style="5" customWidth="1"/>
    <col min="10504" max="10504" width="13.125" style="5" customWidth="1"/>
    <col min="10505" max="10505" width="12.125" style="5" customWidth="1"/>
    <col min="10506" max="10506" width="13.125" style="5" customWidth="1"/>
    <col min="10507" max="10507" width="14.625" style="5" customWidth="1"/>
    <col min="10508" max="10511" width="24.625" style="5" customWidth="1"/>
    <col min="10512" max="10512" width="5.625" style="5" customWidth="1"/>
    <col min="10513" max="10513" width="2.875" style="5" customWidth="1"/>
    <col min="10514" max="10752" width="10.75" style="5"/>
    <col min="10753" max="10753" width="1.25" style="5" customWidth="1"/>
    <col min="10754" max="10754" width="12.625" style="5" customWidth="1"/>
    <col min="10755" max="10755" width="10.625" style="5" customWidth="1"/>
    <col min="10756" max="10757" width="12.125" style="5" customWidth="1"/>
    <col min="10758" max="10758" width="19.5" style="5" customWidth="1"/>
    <col min="10759" max="10759" width="12.125" style="5" customWidth="1"/>
    <col min="10760" max="10760" width="13.125" style="5" customWidth="1"/>
    <col min="10761" max="10761" width="12.125" style="5" customWidth="1"/>
    <col min="10762" max="10762" width="13.125" style="5" customWidth="1"/>
    <col min="10763" max="10763" width="14.625" style="5" customWidth="1"/>
    <col min="10764" max="10767" width="24.625" style="5" customWidth="1"/>
    <col min="10768" max="10768" width="5.625" style="5" customWidth="1"/>
    <col min="10769" max="10769" width="2.875" style="5" customWidth="1"/>
    <col min="10770" max="11008" width="10.75" style="5"/>
    <col min="11009" max="11009" width="1.25" style="5" customWidth="1"/>
    <col min="11010" max="11010" width="12.625" style="5" customWidth="1"/>
    <col min="11011" max="11011" width="10.625" style="5" customWidth="1"/>
    <col min="11012" max="11013" width="12.125" style="5" customWidth="1"/>
    <col min="11014" max="11014" width="19.5" style="5" customWidth="1"/>
    <col min="11015" max="11015" width="12.125" style="5" customWidth="1"/>
    <col min="11016" max="11016" width="13.125" style="5" customWidth="1"/>
    <col min="11017" max="11017" width="12.125" style="5" customWidth="1"/>
    <col min="11018" max="11018" width="13.125" style="5" customWidth="1"/>
    <col min="11019" max="11019" width="14.625" style="5" customWidth="1"/>
    <col min="11020" max="11023" width="24.625" style="5" customWidth="1"/>
    <col min="11024" max="11024" width="5.625" style="5" customWidth="1"/>
    <col min="11025" max="11025" width="2.875" style="5" customWidth="1"/>
    <col min="11026" max="11264" width="10.75" style="5"/>
    <col min="11265" max="11265" width="1.25" style="5" customWidth="1"/>
    <col min="11266" max="11266" width="12.625" style="5" customWidth="1"/>
    <col min="11267" max="11267" width="10.625" style="5" customWidth="1"/>
    <col min="11268" max="11269" width="12.125" style="5" customWidth="1"/>
    <col min="11270" max="11270" width="19.5" style="5" customWidth="1"/>
    <col min="11271" max="11271" width="12.125" style="5" customWidth="1"/>
    <col min="11272" max="11272" width="13.125" style="5" customWidth="1"/>
    <col min="11273" max="11273" width="12.125" style="5" customWidth="1"/>
    <col min="11274" max="11274" width="13.125" style="5" customWidth="1"/>
    <col min="11275" max="11275" width="14.625" style="5" customWidth="1"/>
    <col min="11276" max="11279" width="24.625" style="5" customWidth="1"/>
    <col min="11280" max="11280" width="5.625" style="5" customWidth="1"/>
    <col min="11281" max="11281" width="2.875" style="5" customWidth="1"/>
    <col min="11282" max="11520" width="10.75" style="5"/>
    <col min="11521" max="11521" width="1.25" style="5" customWidth="1"/>
    <col min="11522" max="11522" width="12.625" style="5" customWidth="1"/>
    <col min="11523" max="11523" width="10.625" style="5" customWidth="1"/>
    <col min="11524" max="11525" width="12.125" style="5" customWidth="1"/>
    <col min="11526" max="11526" width="19.5" style="5" customWidth="1"/>
    <col min="11527" max="11527" width="12.125" style="5" customWidth="1"/>
    <col min="11528" max="11528" width="13.125" style="5" customWidth="1"/>
    <col min="11529" max="11529" width="12.125" style="5" customWidth="1"/>
    <col min="11530" max="11530" width="13.125" style="5" customWidth="1"/>
    <col min="11531" max="11531" width="14.625" style="5" customWidth="1"/>
    <col min="11532" max="11535" width="24.625" style="5" customWidth="1"/>
    <col min="11536" max="11536" width="5.625" style="5" customWidth="1"/>
    <col min="11537" max="11537" width="2.875" style="5" customWidth="1"/>
    <col min="11538" max="11776" width="10.75" style="5"/>
    <col min="11777" max="11777" width="1.25" style="5" customWidth="1"/>
    <col min="11778" max="11778" width="12.625" style="5" customWidth="1"/>
    <col min="11779" max="11779" width="10.625" style="5" customWidth="1"/>
    <col min="11780" max="11781" width="12.125" style="5" customWidth="1"/>
    <col min="11782" max="11782" width="19.5" style="5" customWidth="1"/>
    <col min="11783" max="11783" width="12.125" style="5" customWidth="1"/>
    <col min="11784" max="11784" width="13.125" style="5" customWidth="1"/>
    <col min="11785" max="11785" width="12.125" style="5" customWidth="1"/>
    <col min="11786" max="11786" width="13.125" style="5" customWidth="1"/>
    <col min="11787" max="11787" width="14.625" style="5" customWidth="1"/>
    <col min="11788" max="11791" width="24.625" style="5" customWidth="1"/>
    <col min="11792" max="11792" width="5.625" style="5" customWidth="1"/>
    <col min="11793" max="11793" width="2.875" style="5" customWidth="1"/>
    <col min="11794" max="12032" width="10.75" style="5"/>
    <col min="12033" max="12033" width="1.25" style="5" customWidth="1"/>
    <col min="12034" max="12034" width="12.625" style="5" customWidth="1"/>
    <col min="12035" max="12035" width="10.625" style="5" customWidth="1"/>
    <col min="12036" max="12037" width="12.125" style="5" customWidth="1"/>
    <col min="12038" max="12038" width="19.5" style="5" customWidth="1"/>
    <col min="12039" max="12039" width="12.125" style="5" customWidth="1"/>
    <col min="12040" max="12040" width="13.125" style="5" customWidth="1"/>
    <col min="12041" max="12041" width="12.125" style="5" customWidth="1"/>
    <col min="12042" max="12042" width="13.125" style="5" customWidth="1"/>
    <col min="12043" max="12043" width="14.625" style="5" customWidth="1"/>
    <col min="12044" max="12047" width="24.625" style="5" customWidth="1"/>
    <col min="12048" max="12048" width="5.625" style="5" customWidth="1"/>
    <col min="12049" max="12049" width="2.875" style="5" customWidth="1"/>
    <col min="12050" max="12288" width="10.75" style="5"/>
    <col min="12289" max="12289" width="1.25" style="5" customWidth="1"/>
    <col min="12290" max="12290" width="12.625" style="5" customWidth="1"/>
    <col min="12291" max="12291" width="10.625" style="5" customWidth="1"/>
    <col min="12292" max="12293" width="12.125" style="5" customWidth="1"/>
    <col min="12294" max="12294" width="19.5" style="5" customWidth="1"/>
    <col min="12295" max="12295" width="12.125" style="5" customWidth="1"/>
    <col min="12296" max="12296" width="13.125" style="5" customWidth="1"/>
    <col min="12297" max="12297" width="12.125" style="5" customWidth="1"/>
    <col min="12298" max="12298" width="13.125" style="5" customWidth="1"/>
    <col min="12299" max="12299" width="14.625" style="5" customWidth="1"/>
    <col min="12300" max="12303" width="24.625" style="5" customWidth="1"/>
    <col min="12304" max="12304" width="5.625" style="5" customWidth="1"/>
    <col min="12305" max="12305" width="2.875" style="5" customWidth="1"/>
    <col min="12306" max="12544" width="10.75" style="5"/>
    <col min="12545" max="12545" width="1.25" style="5" customWidth="1"/>
    <col min="12546" max="12546" width="12.625" style="5" customWidth="1"/>
    <col min="12547" max="12547" width="10.625" style="5" customWidth="1"/>
    <col min="12548" max="12549" width="12.125" style="5" customWidth="1"/>
    <col min="12550" max="12550" width="19.5" style="5" customWidth="1"/>
    <col min="12551" max="12551" width="12.125" style="5" customWidth="1"/>
    <col min="12552" max="12552" width="13.125" style="5" customWidth="1"/>
    <col min="12553" max="12553" width="12.125" style="5" customWidth="1"/>
    <col min="12554" max="12554" width="13.125" style="5" customWidth="1"/>
    <col min="12555" max="12555" width="14.625" style="5" customWidth="1"/>
    <col min="12556" max="12559" width="24.625" style="5" customWidth="1"/>
    <col min="12560" max="12560" width="5.625" style="5" customWidth="1"/>
    <col min="12561" max="12561" width="2.875" style="5" customWidth="1"/>
    <col min="12562" max="12800" width="10.75" style="5"/>
    <col min="12801" max="12801" width="1.25" style="5" customWidth="1"/>
    <col min="12802" max="12802" width="12.625" style="5" customWidth="1"/>
    <col min="12803" max="12803" width="10.625" style="5" customWidth="1"/>
    <col min="12804" max="12805" width="12.125" style="5" customWidth="1"/>
    <col min="12806" max="12806" width="19.5" style="5" customWidth="1"/>
    <col min="12807" max="12807" width="12.125" style="5" customWidth="1"/>
    <col min="12808" max="12808" width="13.125" style="5" customWidth="1"/>
    <col min="12809" max="12809" width="12.125" style="5" customWidth="1"/>
    <col min="12810" max="12810" width="13.125" style="5" customWidth="1"/>
    <col min="12811" max="12811" width="14.625" style="5" customWidth="1"/>
    <col min="12812" max="12815" width="24.625" style="5" customWidth="1"/>
    <col min="12816" max="12816" width="5.625" style="5" customWidth="1"/>
    <col min="12817" max="12817" width="2.875" style="5" customWidth="1"/>
    <col min="12818" max="13056" width="10.75" style="5"/>
    <col min="13057" max="13057" width="1.25" style="5" customWidth="1"/>
    <col min="13058" max="13058" width="12.625" style="5" customWidth="1"/>
    <col min="13059" max="13059" width="10.625" style="5" customWidth="1"/>
    <col min="13060" max="13061" width="12.125" style="5" customWidth="1"/>
    <col min="13062" max="13062" width="19.5" style="5" customWidth="1"/>
    <col min="13063" max="13063" width="12.125" style="5" customWidth="1"/>
    <col min="13064" max="13064" width="13.125" style="5" customWidth="1"/>
    <col min="13065" max="13065" width="12.125" style="5" customWidth="1"/>
    <col min="13066" max="13066" width="13.125" style="5" customWidth="1"/>
    <col min="13067" max="13067" width="14.625" style="5" customWidth="1"/>
    <col min="13068" max="13071" width="24.625" style="5" customWidth="1"/>
    <col min="13072" max="13072" width="5.625" style="5" customWidth="1"/>
    <col min="13073" max="13073" width="2.875" style="5" customWidth="1"/>
    <col min="13074" max="13312" width="10.75" style="5"/>
    <col min="13313" max="13313" width="1.25" style="5" customWidth="1"/>
    <col min="13314" max="13314" width="12.625" style="5" customWidth="1"/>
    <col min="13315" max="13315" width="10.625" style="5" customWidth="1"/>
    <col min="13316" max="13317" width="12.125" style="5" customWidth="1"/>
    <col min="13318" max="13318" width="19.5" style="5" customWidth="1"/>
    <col min="13319" max="13319" width="12.125" style="5" customWidth="1"/>
    <col min="13320" max="13320" width="13.125" style="5" customWidth="1"/>
    <col min="13321" max="13321" width="12.125" style="5" customWidth="1"/>
    <col min="13322" max="13322" width="13.125" style="5" customWidth="1"/>
    <col min="13323" max="13323" width="14.625" style="5" customWidth="1"/>
    <col min="13324" max="13327" width="24.625" style="5" customWidth="1"/>
    <col min="13328" max="13328" width="5.625" style="5" customWidth="1"/>
    <col min="13329" max="13329" width="2.875" style="5" customWidth="1"/>
    <col min="13330" max="13568" width="10.75" style="5"/>
    <col min="13569" max="13569" width="1.25" style="5" customWidth="1"/>
    <col min="13570" max="13570" width="12.625" style="5" customWidth="1"/>
    <col min="13571" max="13571" width="10.625" style="5" customWidth="1"/>
    <col min="13572" max="13573" width="12.125" style="5" customWidth="1"/>
    <col min="13574" max="13574" width="19.5" style="5" customWidth="1"/>
    <col min="13575" max="13575" width="12.125" style="5" customWidth="1"/>
    <col min="13576" max="13576" width="13.125" style="5" customWidth="1"/>
    <col min="13577" max="13577" width="12.125" style="5" customWidth="1"/>
    <col min="13578" max="13578" width="13.125" style="5" customWidth="1"/>
    <col min="13579" max="13579" width="14.625" style="5" customWidth="1"/>
    <col min="13580" max="13583" width="24.625" style="5" customWidth="1"/>
    <col min="13584" max="13584" width="5.625" style="5" customWidth="1"/>
    <col min="13585" max="13585" width="2.875" style="5" customWidth="1"/>
    <col min="13586" max="13824" width="10.75" style="5"/>
    <col min="13825" max="13825" width="1.25" style="5" customWidth="1"/>
    <col min="13826" max="13826" width="12.625" style="5" customWidth="1"/>
    <col min="13827" max="13827" width="10.625" style="5" customWidth="1"/>
    <col min="13828" max="13829" width="12.125" style="5" customWidth="1"/>
    <col min="13830" max="13830" width="19.5" style="5" customWidth="1"/>
    <col min="13831" max="13831" width="12.125" style="5" customWidth="1"/>
    <col min="13832" max="13832" width="13.125" style="5" customWidth="1"/>
    <col min="13833" max="13833" width="12.125" style="5" customWidth="1"/>
    <col min="13834" max="13834" width="13.125" style="5" customWidth="1"/>
    <col min="13835" max="13835" width="14.625" style="5" customWidth="1"/>
    <col min="13836" max="13839" width="24.625" style="5" customWidth="1"/>
    <col min="13840" max="13840" width="5.625" style="5" customWidth="1"/>
    <col min="13841" max="13841" width="2.875" style="5" customWidth="1"/>
    <col min="13842" max="14080" width="10.75" style="5"/>
    <col min="14081" max="14081" width="1.25" style="5" customWidth="1"/>
    <col min="14082" max="14082" width="12.625" style="5" customWidth="1"/>
    <col min="14083" max="14083" width="10.625" style="5" customWidth="1"/>
    <col min="14084" max="14085" width="12.125" style="5" customWidth="1"/>
    <col min="14086" max="14086" width="19.5" style="5" customWidth="1"/>
    <col min="14087" max="14087" width="12.125" style="5" customWidth="1"/>
    <col min="14088" max="14088" width="13.125" style="5" customWidth="1"/>
    <col min="14089" max="14089" width="12.125" style="5" customWidth="1"/>
    <col min="14090" max="14090" width="13.125" style="5" customWidth="1"/>
    <col min="14091" max="14091" width="14.625" style="5" customWidth="1"/>
    <col min="14092" max="14095" width="24.625" style="5" customWidth="1"/>
    <col min="14096" max="14096" width="5.625" style="5" customWidth="1"/>
    <col min="14097" max="14097" width="2.875" style="5" customWidth="1"/>
    <col min="14098" max="14336" width="10.75" style="5"/>
    <col min="14337" max="14337" width="1.25" style="5" customWidth="1"/>
    <col min="14338" max="14338" width="12.625" style="5" customWidth="1"/>
    <col min="14339" max="14339" width="10.625" style="5" customWidth="1"/>
    <col min="14340" max="14341" width="12.125" style="5" customWidth="1"/>
    <col min="14342" max="14342" width="19.5" style="5" customWidth="1"/>
    <col min="14343" max="14343" width="12.125" style="5" customWidth="1"/>
    <col min="14344" max="14344" width="13.125" style="5" customWidth="1"/>
    <col min="14345" max="14345" width="12.125" style="5" customWidth="1"/>
    <col min="14346" max="14346" width="13.125" style="5" customWidth="1"/>
    <col min="14347" max="14347" width="14.625" style="5" customWidth="1"/>
    <col min="14348" max="14351" width="24.625" style="5" customWidth="1"/>
    <col min="14352" max="14352" width="5.625" style="5" customWidth="1"/>
    <col min="14353" max="14353" width="2.875" style="5" customWidth="1"/>
    <col min="14354" max="14592" width="10.75" style="5"/>
    <col min="14593" max="14593" width="1.25" style="5" customWidth="1"/>
    <col min="14594" max="14594" width="12.625" style="5" customWidth="1"/>
    <col min="14595" max="14595" width="10.625" style="5" customWidth="1"/>
    <col min="14596" max="14597" width="12.125" style="5" customWidth="1"/>
    <col min="14598" max="14598" width="19.5" style="5" customWidth="1"/>
    <col min="14599" max="14599" width="12.125" style="5" customWidth="1"/>
    <col min="14600" max="14600" width="13.125" style="5" customWidth="1"/>
    <col min="14601" max="14601" width="12.125" style="5" customWidth="1"/>
    <col min="14602" max="14602" width="13.125" style="5" customWidth="1"/>
    <col min="14603" max="14603" width="14.625" style="5" customWidth="1"/>
    <col min="14604" max="14607" width="24.625" style="5" customWidth="1"/>
    <col min="14608" max="14608" width="5.625" style="5" customWidth="1"/>
    <col min="14609" max="14609" width="2.875" style="5" customWidth="1"/>
    <col min="14610" max="14848" width="10.75" style="5"/>
    <col min="14849" max="14849" width="1.25" style="5" customWidth="1"/>
    <col min="14850" max="14850" width="12.625" style="5" customWidth="1"/>
    <col min="14851" max="14851" width="10.625" style="5" customWidth="1"/>
    <col min="14852" max="14853" width="12.125" style="5" customWidth="1"/>
    <col min="14854" max="14854" width="19.5" style="5" customWidth="1"/>
    <col min="14855" max="14855" width="12.125" style="5" customWidth="1"/>
    <col min="14856" max="14856" width="13.125" style="5" customWidth="1"/>
    <col min="14857" max="14857" width="12.125" style="5" customWidth="1"/>
    <col min="14858" max="14858" width="13.125" style="5" customWidth="1"/>
    <col min="14859" max="14859" width="14.625" style="5" customWidth="1"/>
    <col min="14860" max="14863" width="24.625" style="5" customWidth="1"/>
    <col min="14864" max="14864" width="5.625" style="5" customWidth="1"/>
    <col min="14865" max="14865" width="2.875" style="5" customWidth="1"/>
    <col min="14866" max="15104" width="10.75" style="5"/>
    <col min="15105" max="15105" width="1.25" style="5" customWidth="1"/>
    <col min="15106" max="15106" width="12.625" style="5" customWidth="1"/>
    <col min="15107" max="15107" width="10.625" style="5" customWidth="1"/>
    <col min="15108" max="15109" width="12.125" style="5" customWidth="1"/>
    <col min="15110" max="15110" width="19.5" style="5" customWidth="1"/>
    <col min="15111" max="15111" width="12.125" style="5" customWidth="1"/>
    <col min="15112" max="15112" width="13.125" style="5" customWidth="1"/>
    <col min="15113" max="15113" width="12.125" style="5" customWidth="1"/>
    <col min="15114" max="15114" width="13.125" style="5" customWidth="1"/>
    <col min="15115" max="15115" width="14.625" style="5" customWidth="1"/>
    <col min="15116" max="15119" width="24.625" style="5" customWidth="1"/>
    <col min="15120" max="15120" width="5.625" style="5" customWidth="1"/>
    <col min="15121" max="15121" width="2.875" style="5" customWidth="1"/>
    <col min="15122" max="15360" width="10.75" style="5"/>
    <col min="15361" max="15361" width="1.25" style="5" customWidth="1"/>
    <col min="15362" max="15362" width="12.625" style="5" customWidth="1"/>
    <col min="15363" max="15363" width="10.625" style="5" customWidth="1"/>
    <col min="15364" max="15365" width="12.125" style="5" customWidth="1"/>
    <col min="15366" max="15366" width="19.5" style="5" customWidth="1"/>
    <col min="15367" max="15367" width="12.125" style="5" customWidth="1"/>
    <col min="15368" max="15368" width="13.125" style="5" customWidth="1"/>
    <col min="15369" max="15369" width="12.125" style="5" customWidth="1"/>
    <col min="15370" max="15370" width="13.125" style="5" customWidth="1"/>
    <col min="15371" max="15371" width="14.625" style="5" customWidth="1"/>
    <col min="15372" max="15375" width="24.625" style="5" customWidth="1"/>
    <col min="15376" max="15376" width="5.625" style="5" customWidth="1"/>
    <col min="15377" max="15377" width="2.875" style="5" customWidth="1"/>
    <col min="15378" max="15616" width="10.75" style="5"/>
    <col min="15617" max="15617" width="1.25" style="5" customWidth="1"/>
    <col min="15618" max="15618" width="12.625" style="5" customWidth="1"/>
    <col min="15619" max="15619" width="10.625" style="5" customWidth="1"/>
    <col min="15620" max="15621" width="12.125" style="5" customWidth="1"/>
    <col min="15622" max="15622" width="19.5" style="5" customWidth="1"/>
    <col min="15623" max="15623" width="12.125" style="5" customWidth="1"/>
    <col min="15624" max="15624" width="13.125" style="5" customWidth="1"/>
    <col min="15625" max="15625" width="12.125" style="5" customWidth="1"/>
    <col min="15626" max="15626" width="13.125" style="5" customWidth="1"/>
    <col min="15627" max="15627" width="14.625" style="5" customWidth="1"/>
    <col min="15628" max="15631" width="24.625" style="5" customWidth="1"/>
    <col min="15632" max="15632" width="5.625" style="5" customWidth="1"/>
    <col min="15633" max="15633" width="2.875" style="5" customWidth="1"/>
    <col min="15634" max="15872" width="10.75" style="5"/>
    <col min="15873" max="15873" width="1.25" style="5" customWidth="1"/>
    <col min="15874" max="15874" width="12.625" style="5" customWidth="1"/>
    <col min="15875" max="15875" width="10.625" style="5" customWidth="1"/>
    <col min="15876" max="15877" width="12.125" style="5" customWidth="1"/>
    <col min="15878" max="15878" width="19.5" style="5" customWidth="1"/>
    <col min="15879" max="15879" width="12.125" style="5" customWidth="1"/>
    <col min="15880" max="15880" width="13.125" style="5" customWidth="1"/>
    <col min="15881" max="15881" width="12.125" style="5" customWidth="1"/>
    <col min="15882" max="15882" width="13.125" style="5" customWidth="1"/>
    <col min="15883" max="15883" width="14.625" style="5" customWidth="1"/>
    <col min="15884" max="15887" width="24.625" style="5" customWidth="1"/>
    <col min="15888" max="15888" width="5.625" style="5" customWidth="1"/>
    <col min="15889" max="15889" width="2.875" style="5" customWidth="1"/>
    <col min="15890" max="16128" width="10.75" style="5"/>
    <col min="16129" max="16129" width="1.25" style="5" customWidth="1"/>
    <col min="16130" max="16130" width="12.625" style="5" customWidth="1"/>
    <col min="16131" max="16131" width="10.625" style="5" customWidth="1"/>
    <col min="16132" max="16133" width="12.125" style="5" customWidth="1"/>
    <col min="16134" max="16134" width="19.5" style="5" customWidth="1"/>
    <col min="16135" max="16135" width="12.125" style="5" customWidth="1"/>
    <col min="16136" max="16136" width="13.125" style="5" customWidth="1"/>
    <col min="16137" max="16137" width="12.125" style="5" customWidth="1"/>
    <col min="16138" max="16138" width="13.125" style="5" customWidth="1"/>
    <col min="16139" max="16139" width="14.625" style="5" customWidth="1"/>
    <col min="16140" max="16143" width="24.625" style="5" customWidth="1"/>
    <col min="16144" max="16144" width="5.625" style="5" customWidth="1"/>
    <col min="16145" max="16145" width="2.875" style="5" customWidth="1"/>
    <col min="16146" max="16384" width="10.75" style="5"/>
  </cols>
  <sheetData>
    <row r="1" spans="2:17" ht="24" customHeight="1" thickBot="1" x14ac:dyDescent="0.2">
      <c r="B1" s="1" t="s">
        <v>130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128</v>
      </c>
      <c r="P1" s="4"/>
    </row>
    <row r="2" spans="2:17" ht="20.100000000000001" customHeight="1" x14ac:dyDescent="0.15">
      <c r="B2" s="6"/>
      <c r="C2" s="7"/>
      <c r="D2" s="200" t="s">
        <v>122</v>
      </c>
      <c r="E2" s="201"/>
      <c r="F2" s="201"/>
      <c r="G2" s="201"/>
      <c r="H2" s="201"/>
      <c r="I2" s="223"/>
      <c r="J2" s="224"/>
      <c r="K2" s="219" t="s">
        <v>106</v>
      </c>
      <c r="L2" s="214"/>
      <c r="M2" s="214"/>
      <c r="N2" s="214"/>
      <c r="O2" s="220"/>
      <c r="P2" s="205" t="s">
        <v>3</v>
      </c>
      <c r="Q2" s="8"/>
    </row>
    <row r="3" spans="2:17" ht="20.100000000000001" customHeight="1" x14ac:dyDescent="0.15">
      <c r="B3" s="8"/>
      <c r="C3" s="9"/>
      <c r="D3" s="246" t="s">
        <v>90</v>
      </c>
      <c r="E3" s="233" t="s">
        <v>131</v>
      </c>
      <c r="F3" s="231"/>
      <c r="G3" s="178"/>
      <c r="H3" s="168"/>
      <c r="I3" s="233" t="s">
        <v>93</v>
      </c>
      <c r="J3" s="240"/>
      <c r="K3" s="221"/>
      <c r="L3" s="217"/>
      <c r="M3" s="217"/>
      <c r="N3" s="217"/>
      <c r="O3" s="222"/>
      <c r="P3" s="206"/>
      <c r="Q3" s="8"/>
    </row>
    <row r="4" spans="2:17" ht="20.100000000000001" customHeight="1" x14ac:dyDescent="0.15">
      <c r="B4" s="10" t="s">
        <v>5</v>
      </c>
      <c r="C4" s="9" t="s">
        <v>6</v>
      </c>
      <c r="D4" s="216"/>
      <c r="E4" s="216"/>
      <c r="F4" s="222"/>
      <c r="G4" s="241" t="s">
        <v>101</v>
      </c>
      <c r="H4" s="242"/>
      <c r="I4" s="216"/>
      <c r="J4" s="218"/>
      <c r="K4" s="243" t="s">
        <v>107</v>
      </c>
      <c r="L4" s="234" t="s">
        <v>15</v>
      </c>
      <c r="M4" s="234" t="s">
        <v>108</v>
      </c>
      <c r="N4" s="233" t="s">
        <v>124</v>
      </c>
      <c r="O4" s="234" t="s">
        <v>110</v>
      </c>
      <c r="P4" s="206"/>
      <c r="Q4" s="8"/>
    </row>
    <row r="5" spans="2:17" ht="20.100000000000001" customHeight="1" x14ac:dyDescent="0.15">
      <c r="B5" s="8"/>
      <c r="C5" s="9"/>
      <c r="D5" s="9" t="s">
        <v>11</v>
      </c>
      <c r="E5" s="9" t="s">
        <v>102</v>
      </c>
      <c r="F5" s="39" t="s">
        <v>15</v>
      </c>
      <c r="G5" s="9" t="s">
        <v>102</v>
      </c>
      <c r="H5" s="30" t="s">
        <v>103</v>
      </c>
      <c r="I5" s="12" t="s">
        <v>104</v>
      </c>
      <c r="J5" s="11" t="s">
        <v>103</v>
      </c>
      <c r="K5" s="244"/>
      <c r="L5" s="235"/>
      <c r="M5" s="235"/>
      <c r="N5" s="245"/>
      <c r="O5" s="236"/>
      <c r="P5" s="206"/>
      <c r="Q5" s="8"/>
    </row>
    <row r="6" spans="2:17" ht="20.100000000000001" customHeight="1" x14ac:dyDescent="0.15">
      <c r="B6" s="13"/>
      <c r="C6" s="14"/>
      <c r="D6" s="14" t="s">
        <v>16</v>
      </c>
      <c r="E6" s="14" t="s">
        <v>16</v>
      </c>
      <c r="F6" s="75" t="s">
        <v>18</v>
      </c>
      <c r="G6" s="14" t="s">
        <v>16</v>
      </c>
      <c r="H6" s="14" t="s">
        <v>18</v>
      </c>
      <c r="I6" s="14" t="s">
        <v>16</v>
      </c>
      <c r="J6" s="15" t="s">
        <v>18</v>
      </c>
      <c r="K6" s="16" t="s">
        <v>16</v>
      </c>
      <c r="L6" s="14" t="s">
        <v>18</v>
      </c>
      <c r="M6" s="14" t="s">
        <v>18</v>
      </c>
      <c r="N6" s="14" t="s">
        <v>18</v>
      </c>
      <c r="O6" s="14" t="s">
        <v>18</v>
      </c>
      <c r="P6" s="206"/>
      <c r="Q6" s="8"/>
    </row>
    <row r="7" spans="2:17" ht="17.100000000000001" customHeight="1" x14ac:dyDescent="0.15">
      <c r="B7" s="8"/>
      <c r="C7" s="9"/>
      <c r="D7" s="17"/>
      <c r="E7" s="17"/>
      <c r="F7" s="79"/>
      <c r="G7" s="17"/>
      <c r="H7" s="17"/>
      <c r="I7" s="17"/>
      <c r="J7" s="18"/>
      <c r="K7" s="19"/>
      <c r="L7" s="17"/>
      <c r="M7" s="17"/>
      <c r="N7" s="17"/>
      <c r="O7" s="17"/>
      <c r="P7" s="206"/>
      <c r="Q7" s="8"/>
    </row>
    <row r="8" spans="2:17" ht="30" customHeight="1" x14ac:dyDescent="0.15">
      <c r="B8" s="10" t="s">
        <v>21</v>
      </c>
      <c r="C8" s="9" t="s">
        <v>22</v>
      </c>
      <c r="D8" s="116">
        <v>173</v>
      </c>
      <c r="E8" s="116">
        <v>21814</v>
      </c>
      <c r="F8" s="117">
        <v>196169294</v>
      </c>
      <c r="G8" s="117">
        <v>0</v>
      </c>
      <c r="H8" s="170">
        <v>0</v>
      </c>
      <c r="I8" s="116">
        <v>5</v>
      </c>
      <c r="J8" s="165">
        <v>66000</v>
      </c>
      <c r="K8" s="171">
        <v>1153926</v>
      </c>
      <c r="L8" s="116">
        <v>27213693480</v>
      </c>
      <c r="M8" s="116">
        <v>20284931012</v>
      </c>
      <c r="N8" s="116">
        <v>5116983989</v>
      </c>
      <c r="O8" s="116">
        <v>121550255</v>
      </c>
      <c r="P8" s="206"/>
      <c r="Q8" s="8"/>
    </row>
    <row r="9" spans="2:17" ht="30" customHeight="1" x14ac:dyDescent="0.15">
      <c r="B9" s="10" t="s">
        <v>23</v>
      </c>
      <c r="C9" s="9" t="s">
        <v>22</v>
      </c>
      <c r="D9" s="116">
        <v>228</v>
      </c>
      <c r="E9" s="116">
        <v>20476</v>
      </c>
      <c r="F9" s="117">
        <v>189159052</v>
      </c>
      <c r="G9" s="117">
        <v>0</v>
      </c>
      <c r="H9" s="170">
        <v>0</v>
      </c>
      <c r="I9" s="116">
        <v>1</v>
      </c>
      <c r="J9" s="165">
        <v>7500</v>
      </c>
      <c r="K9" s="171">
        <v>1152639</v>
      </c>
      <c r="L9" s="116">
        <v>27206624738</v>
      </c>
      <c r="M9" s="116">
        <v>21619105228</v>
      </c>
      <c r="N9" s="116">
        <v>5453969051</v>
      </c>
      <c r="O9" s="116">
        <v>133550459</v>
      </c>
      <c r="P9" s="206"/>
      <c r="Q9" s="8"/>
    </row>
    <row r="10" spans="2:17" ht="30" customHeight="1" x14ac:dyDescent="0.15">
      <c r="B10" s="10" t="s">
        <v>24</v>
      </c>
      <c r="C10" s="9" t="s">
        <v>22</v>
      </c>
      <c r="D10" s="80">
        <f>SUM(D11:D12)</f>
        <v>194</v>
      </c>
      <c r="E10" s="80">
        <f t="shared" ref="E10:O10" si="0">SUM(E11:E12)</f>
        <v>22901</v>
      </c>
      <c r="F10" s="83">
        <f t="shared" si="0"/>
        <v>211098123</v>
      </c>
      <c r="G10" s="80">
        <f t="shared" si="0"/>
        <v>0</v>
      </c>
      <c r="H10" s="80">
        <f t="shared" si="0"/>
        <v>0</v>
      </c>
      <c r="I10" s="125">
        <f t="shared" si="0"/>
        <v>0</v>
      </c>
      <c r="J10" s="81">
        <f t="shared" si="0"/>
        <v>0</v>
      </c>
      <c r="K10" s="119">
        <f t="shared" si="0"/>
        <v>1272242</v>
      </c>
      <c r="L10" s="80">
        <f t="shared" si="0"/>
        <v>29813343832</v>
      </c>
      <c r="M10" s="80">
        <f t="shared" si="0"/>
        <v>23698972087</v>
      </c>
      <c r="N10" s="80">
        <f t="shared" si="0"/>
        <v>5944832146</v>
      </c>
      <c r="O10" s="80">
        <f t="shared" si="0"/>
        <v>169539599</v>
      </c>
      <c r="P10" s="206"/>
      <c r="Q10" s="8"/>
    </row>
    <row r="11" spans="2:17" ht="30" customHeight="1" x14ac:dyDescent="0.15">
      <c r="B11" s="10" t="s">
        <v>115</v>
      </c>
      <c r="C11" s="9" t="s">
        <v>26</v>
      </c>
      <c r="D11" s="80">
        <f t="shared" ref="D11:N11" si="1">SUM(D13:D32)</f>
        <v>194</v>
      </c>
      <c r="E11" s="80">
        <f t="shared" si="1"/>
        <v>22551</v>
      </c>
      <c r="F11" s="83">
        <f t="shared" si="1"/>
        <v>207933941</v>
      </c>
      <c r="G11" s="80">
        <f t="shared" si="1"/>
        <v>0</v>
      </c>
      <c r="H11" s="80">
        <f t="shared" si="1"/>
        <v>0</v>
      </c>
      <c r="I11" s="125">
        <f t="shared" si="1"/>
        <v>0</v>
      </c>
      <c r="J11" s="81">
        <f t="shared" si="1"/>
        <v>0</v>
      </c>
      <c r="K11" s="119">
        <f t="shared" si="1"/>
        <v>1259100</v>
      </c>
      <c r="L11" s="80">
        <f t="shared" si="1"/>
        <v>29518735874</v>
      </c>
      <c r="M11" s="80">
        <f t="shared" si="1"/>
        <v>23465341767</v>
      </c>
      <c r="N11" s="80">
        <f t="shared" si="1"/>
        <v>5884691566</v>
      </c>
      <c r="O11" s="80">
        <f>SUM(O13:O32)</f>
        <v>168702541</v>
      </c>
      <c r="P11" s="206"/>
      <c r="Q11" s="8"/>
    </row>
    <row r="12" spans="2:17" ht="30" customHeight="1" x14ac:dyDescent="0.15">
      <c r="B12" s="16" t="s">
        <v>27</v>
      </c>
      <c r="C12" s="14" t="s">
        <v>26</v>
      </c>
      <c r="D12" s="122">
        <f>SUM(D33:D35)</f>
        <v>0</v>
      </c>
      <c r="E12" s="84">
        <f t="shared" ref="E12:N12" si="2">SUM(E33:E35)</f>
        <v>350</v>
      </c>
      <c r="F12" s="167">
        <f t="shared" si="2"/>
        <v>3164182</v>
      </c>
      <c r="G12" s="84">
        <f t="shared" si="2"/>
        <v>0</v>
      </c>
      <c r="H12" s="84">
        <f t="shared" si="2"/>
        <v>0</v>
      </c>
      <c r="I12" s="122">
        <f t="shared" si="2"/>
        <v>0</v>
      </c>
      <c r="J12" s="123">
        <f t="shared" si="2"/>
        <v>0</v>
      </c>
      <c r="K12" s="172">
        <f t="shared" si="2"/>
        <v>13142</v>
      </c>
      <c r="L12" s="84">
        <f t="shared" si="2"/>
        <v>294607958</v>
      </c>
      <c r="M12" s="84">
        <f t="shared" si="2"/>
        <v>233630320</v>
      </c>
      <c r="N12" s="84">
        <f t="shared" si="2"/>
        <v>60140580</v>
      </c>
      <c r="O12" s="84">
        <f>SUM(O33:O35)</f>
        <v>837058</v>
      </c>
      <c r="P12" s="207"/>
      <c r="Q12" s="8"/>
    </row>
    <row r="13" spans="2:17" ht="30" customHeight="1" x14ac:dyDescent="0.15">
      <c r="B13" s="29">
        <v>41001</v>
      </c>
      <c r="C13" s="30" t="s">
        <v>28</v>
      </c>
      <c r="D13" s="87">
        <v>3</v>
      </c>
      <c r="E13" s="87">
        <v>5958</v>
      </c>
      <c r="F13" s="91">
        <v>51207751</v>
      </c>
      <c r="G13" s="87">
        <v>0</v>
      </c>
      <c r="H13" s="87">
        <v>0</v>
      </c>
      <c r="I13" s="87">
        <v>0</v>
      </c>
      <c r="J13" s="89">
        <v>0</v>
      </c>
      <c r="K13" s="173">
        <f>SUM('１２表９'!M13+D13+E13+'１２表１０'!I13)</f>
        <v>331830</v>
      </c>
      <c r="L13" s="140">
        <f>SUM('１２表９'!O13+F13+'１２表１０'!J13)</f>
        <v>7482948110</v>
      </c>
      <c r="M13" s="87">
        <v>5950288706</v>
      </c>
      <c r="N13" s="91">
        <v>1486016146</v>
      </c>
      <c r="O13" s="87">
        <v>46643258</v>
      </c>
      <c r="P13" s="38" t="s">
        <v>29</v>
      </c>
      <c r="Q13" s="8"/>
    </row>
    <row r="14" spans="2:17" ht="30" customHeight="1" x14ac:dyDescent="0.15">
      <c r="B14" s="8">
        <v>41002</v>
      </c>
      <c r="C14" s="39" t="s">
        <v>30</v>
      </c>
      <c r="D14" s="79">
        <v>5</v>
      </c>
      <c r="E14" s="79">
        <v>3170</v>
      </c>
      <c r="F14" s="91">
        <v>27475789</v>
      </c>
      <c r="G14" s="79">
        <v>0</v>
      </c>
      <c r="H14" s="79">
        <v>0</v>
      </c>
      <c r="I14" s="79">
        <v>0</v>
      </c>
      <c r="J14" s="18">
        <v>0</v>
      </c>
      <c r="K14" s="174">
        <f>SUM('１２表９'!M14+D14+E14+'１２表１０'!I14)</f>
        <v>194281</v>
      </c>
      <c r="L14" s="143">
        <f>SUM('１２表９'!O14+F14+'１２表１０'!J14)</f>
        <v>4680363730</v>
      </c>
      <c r="M14" s="79">
        <v>3721712993</v>
      </c>
      <c r="N14" s="91">
        <v>931599098</v>
      </c>
      <c r="O14" s="79">
        <v>27051639</v>
      </c>
      <c r="P14" s="38" t="s">
        <v>31</v>
      </c>
      <c r="Q14" s="8"/>
    </row>
    <row r="15" spans="2:17" ht="30" customHeight="1" x14ac:dyDescent="0.15">
      <c r="B15" s="8">
        <v>41003</v>
      </c>
      <c r="C15" s="39" t="s">
        <v>32</v>
      </c>
      <c r="D15" s="79">
        <v>32</v>
      </c>
      <c r="E15" s="79">
        <v>2142</v>
      </c>
      <c r="F15" s="91">
        <v>20614774</v>
      </c>
      <c r="G15" s="79">
        <v>0</v>
      </c>
      <c r="H15" s="79">
        <v>0</v>
      </c>
      <c r="I15" s="79">
        <v>0</v>
      </c>
      <c r="J15" s="18">
        <v>0</v>
      </c>
      <c r="K15" s="174">
        <f>SUM('１２表９'!M15+D15+E15+'１２表１０'!I15)</f>
        <v>89455</v>
      </c>
      <c r="L15" s="143">
        <f>SUM('１２表９'!O15+F15+'１２表１０'!J15)</f>
        <v>2203848766</v>
      </c>
      <c r="M15" s="79">
        <v>1750637355</v>
      </c>
      <c r="N15" s="91">
        <v>441427008</v>
      </c>
      <c r="O15" s="79">
        <v>11784403</v>
      </c>
      <c r="P15" s="38" t="s">
        <v>33</v>
      </c>
      <c r="Q15" s="8"/>
    </row>
    <row r="16" spans="2:17" ht="30" customHeight="1" x14ac:dyDescent="0.15">
      <c r="B16" s="8">
        <v>41004</v>
      </c>
      <c r="C16" s="39" t="s">
        <v>34</v>
      </c>
      <c r="D16" s="79">
        <v>0</v>
      </c>
      <c r="E16" s="79">
        <v>464</v>
      </c>
      <c r="F16" s="91">
        <v>4269099</v>
      </c>
      <c r="G16" s="79">
        <v>0</v>
      </c>
      <c r="H16" s="79">
        <v>0</v>
      </c>
      <c r="I16" s="79">
        <v>0</v>
      </c>
      <c r="J16" s="18">
        <v>0</v>
      </c>
      <c r="K16" s="174">
        <f>SUM('１２表９'!M16+D16+E16+'１２表１０'!I16)</f>
        <v>33971</v>
      </c>
      <c r="L16" s="143">
        <f>SUM('１２表９'!O16+F16+'１２表１０'!J16)</f>
        <v>806505431</v>
      </c>
      <c r="M16" s="79">
        <v>641875867</v>
      </c>
      <c r="N16" s="91">
        <v>160207145</v>
      </c>
      <c r="O16" s="79">
        <v>4422419</v>
      </c>
      <c r="P16" s="38" t="s">
        <v>35</v>
      </c>
      <c r="Q16" s="8"/>
    </row>
    <row r="17" spans="2:17" ht="30" customHeight="1" x14ac:dyDescent="0.15">
      <c r="B17" s="8">
        <v>41005</v>
      </c>
      <c r="C17" s="39" t="s">
        <v>36</v>
      </c>
      <c r="D17" s="79">
        <v>0</v>
      </c>
      <c r="E17" s="79">
        <v>1339</v>
      </c>
      <c r="F17" s="91">
        <v>11104293</v>
      </c>
      <c r="G17" s="79">
        <v>0</v>
      </c>
      <c r="H17" s="79">
        <v>0</v>
      </c>
      <c r="I17" s="79">
        <v>0</v>
      </c>
      <c r="J17" s="18">
        <v>0</v>
      </c>
      <c r="K17" s="174">
        <f>SUM('１２表９'!M17+D17+E17+'１２表１０'!I17)</f>
        <v>81103</v>
      </c>
      <c r="L17" s="143">
        <f>SUM('１２表９'!O17+F17+'１２表１０'!J17)</f>
        <v>1949481862</v>
      </c>
      <c r="M17" s="79">
        <v>1547853805</v>
      </c>
      <c r="N17" s="91">
        <v>388035907</v>
      </c>
      <c r="O17" s="79">
        <v>13592150</v>
      </c>
      <c r="P17" s="38" t="s">
        <v>37</v>
      </c>
      <c r="Q17" s="8"/>
    </row>
    <row r="18" spans="2:17" ht="30" customHeight="1" x14ac:dyDescent="0.15">
      <c r="B18" s="8">
        <v>41006</v>
      </c>
      <c r="C18" s="39" t="s">
        <v>38</v>
      </c>
      <c r="D18" s="79">
        <v>12</v>
      </c>
      <c r="E18" s="79">
        <v>1547</v>
      </c>
      <c r="F18" s="91">
        <v>14067136</v>
      </c>
      <c r="G18" s="79">
        <v>0</v>
      </c>
      <c r="H18" s="79">
        <v>0</v>
      </c>
      <c r="I18" s="79">
        <v>0</v>
      </c>
      <c r="J18" s="18">
        <v>0</v>
      </c>
      <c r="K18" s="174">
        <f>SUM('１２表９'!M18+D18+E18+'１２表１０'!I18)</f>
        <v>85622</v>
      </c>
      <c r="L18" s="143">
        <f>SUM('１２表９'!O18+F18+'１２表１０'!J18)</f>
        <v>1836498758</v>
      </c>
      <c r="M18" s="79">
        <v>1461750396</v>
      </c>
      <c r="N18" s="91">
        <v>367925919</v>
      </c>
      <c r="O18" s="79">
        <v>6822443</v>
      </c>
      <c r="P18" s="38" t="s">
        <v>39</v>
      </c>
      <c r="Q18" s="8"/>
    </row>
    <row r="19" spans="2:17" ht="30" customHeight="1" x14ac:dyDescent="0.15">
      <c r="B19" s="8">
        <v>41007</v>
      </c>
      <c r="C19" s="39" t="s">
        <v>40</v>
      </c>
      <c r="D19" s="94">
        <v>79</v>
      </c>
      <c r="E19" s="79">
        <v>1116</v>
      </c>
      <c r="F19" s="91">
        <v>10938499</v>
      </c>
      <c r="G19" s="79">
        <v>0</v>
      </c>
      <c r="H19" s="79">
        <v>0</v>
      </c>
      <c r="I19" s="79">
        <v>0</v>
      </c>
      <c r="J19" s="18">
        <v>0</v>
      </c>
      <c r="K19" s="174">
        <f>SUM('１２表９'!M19+D19+E19+'１２表１０'!I19)</f>
        <v>47121</v>
      </c>
      <c r="L19" s="143">
        <f>SUM('１２表９'!O19+F19+'１２表１０'!J19)</f>
        <v>1090124361</v>
      </c>
      <c r="M19" s="79">
        <v>867288042</v>
      </c>
      <c r="N19" s="91">
        <v>218838812</v>
      </c>
      <c r="O19" s="79">
        <v>3997507</v>
      </c>
      <c r="P19" s="38" t="s">
        <v>41</v>
      </c>
      <c r="Q19" s="8"/>
    </row>
    <row r="20" spans="2:17" ht="30" customHeight="1" x14ac:dyDescent="0.15">
      <c r="B20" s="8">
        <v>41025</v>
      </c>
      <c r="C20" s="39" t="s">
        <v>116</v>
      </c>
      <c r="D20" s="79">
        <v>6</v>
      </c>
      <c r="E20" s="79">
        <v>1061</v>
      </c>
      <c r="F20" s="91">
        <v>10989307</v>
      </c>
      <c r="G20" s="79">
        <v>0</v>
      </c>
      <c r="H20" s="79">
        <v>0</v>
      </c>
      <c r="I20" s="79">
        <v>0</v>
      </c>
      <c r="J20" s="18">
        <v>0</v>
      </c>
      <c r="K20" s="174">
        <f>SUM('１２表９'!M20+D20+E20+'１２表１０'!I20)</f>
        <v>65157</v>
      </c>
      <c r="L20" s="143">
        <f>SUM('１２表９'!O20+F20+'１２表１０'!J20)</f>
        <v>1552437121</v>
      </c>
      <c r="M20" s="79">
        <v>1234222157</v>
      </c>
      <c r="N20" s="91">
        <v>311268230</v>
      </c>
      <c r="O20" s="79">
        <v>6946734</v>
      </c>
      <c r="P20" s="38" t="s">
        <v>43</v>
      </c>
      <c r="Q20" s="8"/>
    </row>
    <row r="21" spans="2:17" ht="30" customHeight="1" x14ac:dyDescent="0.15">
      <c r="B21" s="8">
        <v>41048</v>
      </c>
      <c r="C21" s="39" t="s">
        <v>117</v>
      </c>
      <c r="D21" s="79">
        <v>6</v>
      </c>
      <c r="E21" s="79">
        <v>631</v>
      </c>
      <c r="F21" s="91">
        <v>6025951</v>
      </c>
      <c r="G21" s="79">
        <v>0</v>
      </c>
      <c r="H21" s="79">
        <v>0</v>
      </c>
      <c r="I21" s="79">
        <v>0</v>
      </c>
      <c r="J21" s="18">
        <v>0</v>
      </c>
      <c r="K21" s="174">
        <f>SUM('１２表９'!M21+D21+E21+'１２表１０'!I21)</f>
        <v>43666</v>
      </c>
      <c r="L21" s="143">
        <f>SUM('１２表９'!O21+F21+'１２表１０'!J21)</f>
        <v>1050963231</v>
      </c>
      <c r="M21" s="79">
        <v>834482055</v>
      </c>
      <c r="N21" s="91">
        <v>211319694</v>
      </c>
      <c r="O21" s="79">
        <v>5161482</v>
      </c>
      <c r="P21" s="38" t="s">
        <v>45</v>
      </c>
      <c r="Q21" s="8"/>
    </row>
    <row r="22" spans="2:17" ht="30" customHeight="1" x14ac:dyDescent="0.15">
      <c r="B22" s="8">
        <v>41014</v>
      </c>
      <c r="C22" s="39" t="s">
        <v>118</v>
      </c>
      <c r="D22" s="79">
        <v>0</v>
      </c>
      <c r="E22" s="79">
        <v>924</v>
      </c>
      <c r="F22" s="91">
        <v>7966473</v>
      </c>
      <c r="G22" s="79">
        <v>0</v>
      </c>
      <c r="H22" s="79">
        <v>0</v>
      </c>
      <c r="I22" s="79">
        <v>0</v>
      </c>
      <c r="J22" s="18">
        <v>0</v>
      </c>
      <c r="K22" s="174">
        <f>SUM('１２表９'!M22+D22+E22+'１２表１０'!I22)</f>
        <v>51074</v>
      </c>
      <c r="L22" s="143">
        <f>SUM('１２表９'!O22+F22+'１２表１０'!J22)</f>
        <v>1242754830</v>
      </c>
      <c r="M22" s="79">
        <v>986683279</v>
      </c>
      <c r="N22" s="91">
        <v>247443053</v>
      </c>
      <c r="O22" s="79">
        <v>8628498</v>
      </c>
      <c r="P22" s="38" t="s">
        <v>47</v>
      </c>
      <c r="Q22" s="8"/>
    </row>
    <row r="23" spans="2:17" ht="30" customHeight="1" x14ac:dyDescent="0.15">
      <c r="B23" s="8">
        <v>41016</v>
      </c>
      <c r="C23" s="39" t="s">
        <v>119</v>
      </c>
      <c r="D23" s="79">
        <v>15</v>
      </c>
      <c r="E23" s="79">
        <v>336</v>
      </c>
      <c r="F23" s="91">
        <v>3415353</v>
      </c>
      <c r="G23" s="79">
        <v>0</v>
      </c>
      <c r="H23" s="94">
        <v>0</v>
      </c>
      <c r="I23" s="79">
        <v>0</v>
      </c>
      <c r="J23" s="18">
        <v>0</v>
      </c>
      <c r="K23" s="174">
        <f>SUM('１２表９'!M23+D23+E23+'１２表１０'!I23)</f>
        <v>22098</v>
      </c>
      <c r="L23" s="143">
        <f>SUM('１２表９'!O23+F23+'１２表１０'!J23)</f>
        <v>517174587</v>
      </c>
      <c r="M23" s="79">
        <v>411302757</v>
      </c>
      <c r="N23" s="91">
        <v>103066139</v>
      </c>
      <c r="O23" s="79">
        <v>2805691</v>
      </c>
      <c r="P23" s="38" t="s">
        <v>49</v>
      </c>
      <c r="Q23" s="8"/>
    </row>
    <row r="24" spans="2:17" ht="30" customHeight="1" x14ac:dyDescent="0.15">
      <c r="B24" s="8">
        <v>41020</v>
      </c>
      <c r="C24" s="39" t="s">
        <v>50</v>
      </c>
      <c r="D24" s="79">
        <v>1</v>
      </c>
      <c r="E24" s="94">
        <v>586</v>
      </c>
      <c r="F24" s="91">
        <v>6693761</v>
      </c>
      <c r="G24" s="79">
        <v>0</v>
      </c>
      <c r="H24" s="94">
        <v>0</v>
      </c>
      <c r="I24" s="79">
        <v>0</v>
      </c>
      <c r="J24" s="18">
        <v>0</v>
      </c>
      <c r="K24" s="174">
        <f>SUM('１２表９'!M24+D24+E24+'１２表１０'!I24)</f>
        <v>27849</v>
      </c>
      <c r="L24" s="143">
        <f>SUM('１２表９'!O24+F24+'１２表１０'!J24)</f>
        <v>648981998</v>
      </c>
      <c r="M24" s="79">
        <v>514542274</v>
      </c>
      <c r="N24" s="91">
        <v>130071109</v>
      </c>
      <c r="O24" s="79">
        <v>4368615</v>
      </c>
      <c r="P24" s="38" t="s">
        <v>51</v>
      </c>
      <c r="Q24" s="8"/>
    </row>
    <row r="25" spans="2:17" ht="30" customHeight="1" x14ac:dyDescent="0.15">
      <c r="B25" s="8">
        <v>41024</v>
      </c>
      <c r="C25" s="39" t="s">
        <v>52</v>
      </c>
      <c r="D25" s="79">
        <v>6</v>
      </c>
      <c r="E25" s="94">
        <v>325</v>
      </c>
      <c r="F25" s="94">
        <v>3521429</v>
      </c>
      <c r="G25" s="79">
        <v>0</v>
      </c>
      <c r="H25" s="94">
        <v>0</v>
      </c>
      <c r="I25" s="79">
        <v>0</v>
      </c>
      <c r="J25" s="18">
        <v>0</v>
      </c>
      <c r="K25" s="174">
        <f>SUM('１２表９'!M25+D25+E25+'１２表１０'!I25)</f>
        <v>13796</v>
      </c>
      <c r="L25" s="143">
        <f>SUM('１２表９'!O25+F25+'１２表１０'!J25)</f>
        <v>308796457</v>
      </c>
      <c r="M25" s="94">
        <v>245038719</v>
      </c>
      <c r="N25" s="94">
        <v>62585230</v>
      </c>
      <c r="O25" s="79">
        <v>1172508</v>
      </c>
      <c r="P25" s="38" t="s">
        <v>53</v>
      </c>
      <c r="Q25" s="8"/>
    </row>
    <row r="26" spans="2:17" ht="30" customHeight="1" x14ac:dyDescent="0.15">
      <c r="B26" s="8">
        <v>41021</v>
      </c>
      <c r="C26" s="39" t="s">
        <v>120</v>
      </c>
      <c r="D26" s="79">
        <v>18</v>
      </c>
      <c r="E26" s="94">
        <v>787</v>
      </c>
      <c r="F26" s="94">
        <v>9050672</v>
      </c>
      <c r="G26" s="79">
        <v>0</v>
      </c>
      <c r="H26" s="94">
        <v>0</v>
      </c>
      <c r="I26" s="94">
        <v>0</v>
      </c>
      <c r="J26" s="18">
        <v>0</v>
      </c>
      <c r="K26" s="174">
        <f>SUM('１２表９'!M26+D26+E26+'１２表１０'!I26)</f>
        <v>50569</v>
      </c>
      <c r="L26" s="143">
        <f>SUM('１２表９'!O26+F26+'１２表１０'!J26)</f>
        <v>1234989570</v>
      </c>
      <c r="M26" s="94">
        <v>981322647</v>
      </c>
      <c r="N26" s="94">
        <v>244561726</v>
      </c>
      <c r="O26" s="94">
        <v>9105197</v>
      </c>
      <c r="P26" s="38" t="s">
        <v>55</v>
      </c>
      <c r="Q26" s="8"/>
    </row>
    <row r="27" spans="2:17" ht="30" customHeight="1" x14ac:dyDescent="0.15">
      <c r="B27" s="8">
        <v>41035</v>
      </c>
      <c r="C27" s="39" t="s">
        <v>56</v>
      </c>
      <c r="D27" s="79">
        <v>0</v>
      </c>
      <c r="E27" s="94">
        <v>104</v>
      </c>
      <c r="F27" s="94">
        <v>1578200</v>
      </c>
      <c r="G27" s="79">
        <v>0</v>
      </c>
      <c r="H27" s="94">
        <v>0</v>
      </c>
      <c r="I27" s="94">
        <v>0</v>
      </c>
      <c r="J27" s="18">
        <v>0</v>
      </c>
      <c r="K27" s="174">
        <f>SUM('１２表９'!M27+D27+E27+'１２表１０'!I27)</f>
        <v>8500</v>
      </c>
      <c r="L27" s="143">
        <f>SUM('１２表９'!O27+F27+'１２表１０'!J27)</f>
        <v>280246841</v>
      </c>
      <c r="M27" s="94">
        <v>223108647</v>
      </c>
      <c r="N27" s="94">
        <v>55554578</v>
      </c>
      <c r="O27" s="94">
        <v>1583616</v>
      </c>
      <c r="P27" s="38" t="s">
        <v>57</v>
      </c>
      <c r="Q27" s="8"/>
    </row>
    <row r="28" spans="2:17" ht="30" customHeight="1" x14ac:dyDescent="0.15">
      <c r="B28" s="8">
        <v>41038</v>
      </c>
      <c r="C28" s="39" t="s">
        <v>58</v>
      </c>
      <c r="D28" s="79">
        <v>6</v>
      </c>
      <c r="E28" s="94">
        <v>648</v>
      </c>
      <c r="F28" s="94">
        <v>4226543</v>
      </c>
      <c r="G28" s="79">
        <v>0</v>
      </c>
      <c r="H28" s="94">
        <v>0</v>
      </c>
      <c r="I28" s="94">
        <v>0</v>
      </c>
      <c r="J28" s="18">
        <v>0</v>
      </c>
      <c r="K28" s="174">
        <f>SUM('１２表９'!M28+D28+E28+'１２表１０'!I28)</f>
        <v>36914</v>
      </c>
      <c r="L28" s="143">
        <f>SUM('１２表９'!O28+F28+'１２表１０'!J28)</f>
        <v>834085589</v>
      </c>
      <c r="M28" s="94">
        <v>663329057</v>
      </c>
      <c r="N28" s="94">
        <v>165659175</v>
      </c>
      <c r="O28" s="94">
        <v>5097357</v>
      </c>
      <c r="P28" s="38" t="s">
        <v>59</v>
      </c>
      <c r="Q28" s="8"/>
    </row>
    <row r="29" spans="2:17" ht="30" customHeight="1" x14ac:dyDescent="0.15">
      <c r="B29" s="8">
        <v>41042</v>
      </c>
      <c r="C29" s="39" t="s">
        <v>60</v>
      </c>
      <c r="D29" s="79">
        <v>0</v>
      </c>
      <c r="E29" s="94">
        <v>139</v>
      </c>
      <c r="F29" s="94">
        <v>1813548</v>
      </c>
      <c r="G29" s="79">
        <v>0</v>
      </c>
      <c r="H29" s="94">
        <v>0</v>
      </c>
      <c r="I29" s="94">
        <v>0</v>
      </c>
      <c r="J29" s="18">
        <v>0</v>
      </c>
      <c r="K29" s="174">
        <f>SUM('１２表９'!M29+D29+E29+'１２表１０'!I29)</f>
        <v>13261</v>
      </c>
      <c r="L29" s="143">
        <f>SUM('１２表９'!O29+F29+'１２表１０'!J29)</f>
        <v>322872138</v>
      </c>
      <c r="M29" s="94">
        <v>257230036</v>
      </c>
      <c r="N29" s="94">
        <v>63906785</v>
      </c>
      <c r="O29" s="94">
        <v>1735317</v>
      </c>
      <c r="P29" s="38" t="s">
        <v>61</v>
      </c>
      <c r="Q29" s="8"/>
    </row>
    <row r="30" spans="2:17" ht="30" customHeight="1" x14ac:dyDescent="0.15">
      <c r="B30" s="8">
        <v>41043</v>
      </c>
      <c r="C30" s="39" t="s">
        <v>62</v>
      </c>
      <c r="D30" s="79">
        <v>0</v>
      </c>
      <c r="E30" s="94">
        <v>249</v>
      </c>
      <c r="F30" s="94">
        <v>2650998</v>
      </c>
      <c r="G30" s="79">
        <v>0</v>
      </c>
      <c r="H30" s="94">
        <v>0</v>
      </c>
      <c r="I30" s="94">
        <v>0</v>
      </c>
      <c r="J30" s="18">
        <v>0</v>
      </c>
      <c r="K30" s="174">
        <f>SUM('１２表９'!M30+D30+E30+'１２表１０'!I30)</f>
        <v>13319</v>
      </c>
      <c r="L30" s="143">
        <f>SUM('１２表９'!O30+F30+'１２表１０'!J30)</f>
        <v>232589910</v>
      </c>
      <c r="M30" s="94">
        <v>184856889</v>
      </c>
      <c r="N30" s="94">
        <v>46755674</v>
      </c>
      <c r="O30" s="79">
        <v>977347</v>
      </c>
      <c r="P30" s="38" t="s">
        <v>63</v>
      </c>
      <c r="Q30" s="8"/>
    </row>
    <row r="31" spans="2:17" ht="30" customHeight="1" x14ac:dyDescent="0.15">
      <c r="B31" s="8">
        <v>41044</v>
      </c>
      <c r="C31" s="39" t="s">
        <v>64</v>
      </c>
      <c r="D31" s="79">
        <v>2</v>
      </c>
      <c r="E31" s="94">
        <v>639</v>
      </c>
      <c r="F31" s="94">
        <v>5763574</v>
      </c>
      <c r="G31" s="79">
        <v>0</v>
      </c>
      <c r="H31" s="79">
        <v>0</v>
      </c>
      <c r="I31" s="94">
        <v>0</v>
      </c>
      <c r="J31" s="18">
        <v>0</v>
      </c>
      <c r="K31" s="174">
        <f>SUM('１２表９'!M31+D31+E31+'１２表１０'!I31)</f>
        <v>35325</v>
      </c>
      <c r="L31" s="143">
        <f>SUM('１２表９'!O31+F31+'１２表１０'!J31)</f>
        <v>879255627</v>
      </c>
      <c r="M31" s="94">
        <v>698938215</v>
      </c>
      <c r="N31" s="94">
        <v>175942997</v>
      </c>
      <c r="O31" s="79">
        <v>4374415</v>
      </c>
      <c r="P31" s="38" t="s">
        <v>65</v>
      </c>
      <c r="Q31" s="8"/>
    </row>
    <row r="32" spans="2:17" ht="30" customHeight="1" x14ac:dyDescent="0.15">
      <c r="B32" s="47">
        <v>41047</v>
      </c>
      <c r="C32" s="48" t="s">
        <v>66</v>
      </c>
      <c r="D32" s="98">
        <v>3</v>
      </c>
      <c r="E32" s="94">
        <v>386</v>
      </c>
      <c r="F32" s="98">
        <v>4560791</v>
      </c>
      <c r="G32" s="94">
        <v>0</v>
      </c>
      <c r="H32" s="79">
        <v>0</v>
      </c>
      <c r="I32" s="94">
        <v>0</v>
      </c>
      <c r="J32" s="99">
        <v>0</v>
      </c>
      <c r="K32" s="175">
        <f>SUM('１２表９'!M32+D32+E32+'１２表１０'!I32)</f>
        <v>14189</v>
      </c>
      <c r="L32" s="150">
        <f>SUM('１２表９'!O32+F32+'１２表１０'!J32)</f>
        <v>363816957</v>
      </c>
      <c r="M32" s="94">
        <v>288877871</v>
      </c>
      <c r="N32" s="98">
        <v>72507141</v>
      </c>
      <c r="O32" s="79">
        <v>2431945</v>
      </c>
      <c r="P32" s="52" t="s">
        <v>67</v>
      </c>
      <c r="Q32" s="8"/>
    </row>
    <row r="33" spans="2:17" ht="30" customHeight="1" x14ac:dyDescent="0.15">
      <c r="B33" s="8">
        <v>41301</v>
      </c>
      <c r="C33" s="53" t="s">
        <v>68</v>
      </c>
      <c r="D33" s="79">
        <v>0</v>
      </c>
      <c r="E33" s="103">
        <v>17</v>
      </c>
      <c r="F33" s="94">
        <v>118109</v>
      </c>
      <c r="G33" s="103">
        <v>0</v>
      </c>
      <c r="H33" s="103">
        <v>0</v>
      </c>
      <c r="I33" s="103">
        <v>0</v>
      </c>
      <c r="J33" s="18">
        <v>0</v>
      </c>
      <c r="K33" s="176">
        <f>SUM('１２表９'!M33+D33+E33+'１２表１０'!I33)</f>
        <v>774</v>
      </c>
      <c r="L33" s="143">
        <f>SUM('１２表９'!O33+F33+'１２表１０'!J33)</f>
        <v>13598837</v>
      </c>
      <c r="M33" s="103">
        <v>10586539</v>
      </c>
      <c r="N33" s="94">
        <v>3011408</v>
      </c>
      <c r="O33" s="103">
        <v>890</v>
      </c>
      <c r="P33" s="11" t="s">
        <v>69</v>
      </c>
      <c r="Q33" s="8"/>
    </row>
    <row r="34" spans="2:17" ht="30" customHeight="1" x14ac:dyDescent="0.15">
      <c r="B34" s="8">
        <v>41302</v>
      </c>
      <c r="C34" s="39" t="s">
        <v>70</v>
      </c>
      <c r="D34" s="79">
        <v>0</v>
      </c>
      <c r="E34" s="94">
        <v>16</v>
      </c>
      <c r="F34" s="94">
        <v>185119</v>
      </c>
      <c r="G34" s="79">
        <v>0</v>
      </c>
      <c r="H34" s="79">
        <v>0</v>
      </c>
      <c r="I34" s="94">
        <v>0</v>
      </c>
      <c r="J34" s="18">
        <v>0</v>
      </c>
      <c r="K34" s="174">
        <f>SUM('１２表９'!M34+D34+E34+'１２表１０'!I34)</f>
        <v>801</v>
      </c>
      <c r="L34" s="143">
        <f>SUM('１２表９'!O34+F34+'１２表１０'!J34)</f>
        <v>22785697</v>
      </c>
      <c r="M34" s="94">
        <v>18085100</v>
      </c>
      <c r="N34" s="94">
        <v>4698512</v>
      </c>
      <c r="O34" s="91">
        <v>2085</v>
      </c>
      <c r="P34" s="11" t="s">
        <v>71</v>
      </c>
      <c r="Q34" s="8"/>
    </row>
    <row r="35" spans="2:17" ht="30" customHeight="1" thickBot="1" x14ac:dyDescent="0.2">
      <c r="B35" s="61">
        <v>41303</v>
      </c>
      <c r="C35" s="106" t="s">
        <v>72</v>
      </c>
      <c r="D35" s="107">
        <v>0</v>
      </c>
      <c r="E35" s="107">
        <v>317</v>
      </c>
      <c r="F35" s="107">
        <v>2860954</v>
      </c>
      <c r="G35" s="107">
        <v>0</v>
      </c>
      <c r="H35" s="107">
        <v>0</v>
      </c>
      <c r="I35" s="107">
        <v>0</v>
      </c>
      <c r="J35" s="108">
        <v>0</v>
      </c>
      <c r="K35" s="177">
        <f>SUM('１２表９'!M35+D35+E35+'１２表１０'!I35)</f>
        <v>11567</v>
      </c>
      <c r="L35" s="152">
        <f>SUM('１２表９'!O35+F35+'１２表１０'!J35)</f>
        <v>258223424</v>
      </c>
      <c r="M35" s="107">
        <v>204958681</v>
      </c>
      <c r="N35" s="107">
        <v>52430660</v>
      </c>
      <c r="O35" s="107">
        <v>834083</v>
      </c>
      <c r="P35" s="112" t="s">
        <v>73</v>
      </c>
      <c r="Q35" s="8"/>
    </row>
    <row r="36" spans="2:17" ht="17.100000000000001" customHeight="1" x14ac:dyDescent="0.15">
      <c r="E36" s="113"/>
      <c r="F36" s="113"/>
      <c r="G36" s="113"/>
      <c r="H36" s="113"/>
      <c r="I36" s="113"/>
      <c r="N36" s="113"/>
    </row>
  </sheetData>
  <mergeCells count="12">
    <mergeCell ref="N4:N5"/>
    <mergeCell ref="O4:O5"/>
    <mergeCell ref="D2:J2"/>
    <mergeCell ref="K2:O3"/>
    <mergeCell ref="P2:P12"/>
    <mergeCell ref="D3:D4"/>
    <mergeCell ref="E3:F4"/>
    <mergeCell ref="I3:J4"/>
    <mergeCell ref="G4:H4"/>
    <mergeCell ref="K4:K5"/>
    <mergeCell ref="L4:L5"/>
    <mergeCell ref="M4:M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0" max="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B7E01-6379-43C5-882E-EBC266740F2F}">
  <sheetPr>
    <tabColor theme="4"/>
  </sheetPr>
  <dimension ref="B1:AE36"/>
  <sheetViews>
    <sheetView showGridLines="0" view="pageBreakPreview" zoomScale="42" zoomScaleNormal="75" zoomScaleSheetLayoutView="42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" style="5" customWidth="1"/>
    <col min="2" max="2" width="12.625" style="5" customWidth="1"/>
    <col min="3" max="3" width="10.625" style="5" customWidth="1"/>
    <col min="4" max="4" width="13.75" style="5" customWidth="1"/>
    <col min="5" max="5" width="13.625" style="5" customWidth="1"/>
    <col min="6" max="6" width="23.75" style="5" customWidth="1"/>
    <col min="7" max="7" width="13.75" style="5" customWidth="1"/>
    <col min="8" max="8" width="14" style="5" customWidth="1"/>
    <col min="9" max="9" width="23.5" style="5" customWidth="1"/>
    <col min="10" max="11" width="18.625" style="5" customWidth="1"/>
    <col min="12" max="12" width="24.625" style="5" customWidth="1"/>
    <col min="13" max="14" width="18.625" style="5" customWidth="1"/>
    <col min="15" max="15" width="24.625" style="5" customWidth="1"/>
    <col min="16" max="16" width="5.625" style="12" customWidth="1"/>
    <col min="17" max="17" width="4" style="5" customWidth="1"/>
    <col min="18" max="255" width="10.75" style="5" customWidth="1"/>
    <col min="256" max="256" width="10.75" style="5"/>
    <col min="257" max="257" width="1" style="5" customWidth="1"/>
    <col min="258" max="258" width="12.625" style="5" customWidth="1"/>
    <col min="259" max="259" width="10.625" style="5" customWidth="1"/>
    <col min="260" max="260" width="13.75" style="5" customWidth="1"/>
    <col min="261" max="261" width="13.625" style="5" customWidth="1"/>
    <col min="262" max="262" width="23.75" style="5" customWidth="1"/>
    <col min="263" max="263" width="13.75" style="5" customWidth="1"/>
    <col min="264" max="264" width="14" style="5" customWidth="1"/>
    <col min="265" max="265" width="23.5" style="5" customWidth="1"/>
    <col min="266" max="267" width="18.625" style="5" customWidth="1"/>
    <col min="268" max="268" width="24.625" style="5" customWidth="1"/>
    <col min="269" max="270" width="18.625" style="5" customWidth="1"/>
    <col min="271" max="271" width="24.625" style="5" customWidth="1"/>
    <col min="272" max="272" width="5.625" style="5" customWidth="1"/>
    <col min="273" max="273" width="4" style="5" customWidth="1"/>
    <col min="274" max="512" width="10.75" style="5"/>
    <col min="513" max="513" width="1" style="5" customWidth="1"/>
    <col min="514" max="514" width="12.625" style="5" customWidth="1"/>
    <col min="515" max="515" width="10.625" style="5" customWidth="1"/>
    <col min="516" max="516" width="13.75" style="5" customWidth="1"/>
    <col min="517" max="517" width="13.625" style="5" customWidth="1"/>
    <col min="518" max="518" width="23.75" style="5" customWidth="1"/>
    <col min="519" max="519" width="13.75" style="5" customWidth="1"/>
    <col min="520" max="520" width="14" style="5" customWidth="1"/>
    <col min="521" max="521" width="23.5" style="5" customWidth="1"/>
    <col min="522" max="523" width="18.625" style="5" customWidth="1"/>
    <col min="524" max="524" width="24.625" style="5" customWidth="1"/>
    <col min="525" max="526" width="18.625" style="5" customWidth="1"/>
    <col min="527" max="527" width="24.625" style="5" customWidth="1"/>
    <col min="528" max="528" width="5.625" style="5" customWidth="1"/>
    <col min="529" max="529" width="4" style="5" customWidth="1"/>
    <col min="530" max="768" width="10.75" style="5"/>
    <col min="769" max="769" width="1" style="5" customWidth="1"/>
    <col min="770" max="770" width="12.625" style="5" customWidth="1"/>
    <col min="771" max="771" width="10.625" style="5" customWidth="1"/>
    <col min="772" max="772" width="13.75" style="5" customWidth="1"/>
    <col min="773" max="773" width="13.625" style="5" customWidth="1"/>
    <col min="774" max="774" width="23.75" style="5" customWidth="1"/>
    <col min="775" max="775" width="13.75" style="5" customWidth="1"/>
    <col min="776" max="776" width="14" style="5" customWidth="1"/>
    <col min="777" max="777" width="23.5" style="5" customWidth="1"/>
    <col min="778" max="779" width="18.625" style="5" customWidth="1"/>
    <col min="780" max="780" width="24.625" style="5" customWidth="1"/>
    <col min="781" max="782" width="18.625" style="5" customWidth="1"/>
    <col min="783" max="783" width="24.625" style="5" customWidth="1"/>
    <col min="784" max="784" width="5.625" style="5" customWidth="1"/>
    <col min="785" max="785" width="4" style="5" customWidth="1"/>
    <col min="786" max="1024" width="10.75" style="5"/>
    <col min="1025" max="1025" width="1" style="5" customWidth="1"/>
    <col min="1026" max="1026" width="12.625" style="5" customWidth="1"/>
    <col min="1027" max="1027" width="10.625" style="5" customWidth="1"/>
    <col min="1028" max="1028" width="13.75" style="5" customWidth="1"/>
    <col min="1029" max="1029" width="13.625" style="5" customWidth="1"/>
    <col min="1030" max="1030" width="23.75" style="5" customWidth="1"/>
    <col min="1031" max="1031" width="13.75" style="5" customWidth="1"/>
    <col min="1032" max="1032" width="14" style="5" customWidth="1"/>
    <col min="1033" max="1033" width="23.5" style="5" customWidth="1"/>
    <col min="1034" max="1035" width="18.625" style="5" customWidth="1"/>
    <col min="1036" max="1036" width="24.625" style="5" customWidth="1"/>
    <col min="1037" max="1038" width="18.625" style="5" customWidth="1"/>
    <col min="1039" max="1039" width="24.625" style="5" customWidth="1"/>
    <col min="1040" max="1040" width="5.625" style="5" customWidth="1"/>
    <col min="1041" max="1041" width="4" style="5" customWidth="1"/>
    <col min="1042" max="1280" width="10.75" style="5"/>
    <col min="1281" max="1281" width="1" style="5" customWidth="1"/>
    <col min="1282" max="1282" width="12.625" style="5" customWidth="1"/>
    <col min="1283" max="1283" width="10.625" style="5" customWidth="1"/>
    <col min="1284" max="1284" width="13.75" style="5" customWidth="1"/>
    <col min="1285" max="1285" width="13.625" style="5" customWidth="1"/>
    <col min="1286" max="1286" width="23.75" style="5" customWidth="1"/>
    <col min="1287" max="1287" width="13.75" style="5" customWidth="1"/>
    <col min="1288" max="1288" width="14" style="5" customWidth="1"/>
    <col min="1289" max="1289" width="23.5" style="5" customWidth="1"/>
    <col min="1290" max="1291" width="18.625" style="5" customWidth="1"/>
    <col min="1292" max="1292" width="24.625" style="5" customWidth="1"/>
    <col min="1293" max="1294" width="18.625" style="5" customWidth="1"/>
    <col min="1295" max="1295" width="24.625" style="5" customWidth="1"/>
    <col min="1296" max="1296" width="5.625" style="5" customWidth="1"/>
    <col min="1297" max="1297" width="4" style="5" customWidth="1"/>
    <col min="1298" max="1536" width="10.75" style="5"/>
    <col min="1537" max="1537" width="1" style="5" customWidth="1"/>
    <col min="1538" max="1538" width="12.625" style="5" customWidth="1"/>
    <col min="1539" max="1539" width="10.625" style="5" customWidth="1"/>
    <col min="1540" max="1540" width="13.75" style="5" customWidth="1"/>
    <col min="1541" max="1541" width="13.625" style="5" customWidth="1"/>
    <col min="1542" max="1542" width="23.75" style="5" customWidth="1"/>
    <col min="1543" max="1543" width="13.75" style="5" customWidth="1"/>
    <col min="1544" max="1544" width="14" style="5" customWidth="1"/>
    <col min="1545" max="1545" width="23.5" style="5" customWidth="1"/>
    <col min="1546" max="1547" width="18.625" style="5" customWidth="1"/>
    <col min="1548" max="1548" width="24.625" style="5" customWidth="1"/>
    <col min="1549" max="1550" width="18.625" style="5" customWidth="1"/>
    <col min="1551" max="1551" width="24.625" style="5" customWidth="1"/>
    <col min="1552" max="1552" width="5.625" style="5" customWidth="1"/>
    <col min="1553" max="1553" width="4" style="5" customWidth="1"/>
    <col min="1554" max="1792" width="10.75" style="5"/>
    <col min="1793" max="1793" width="1" style="5" customWidth="1"/>
    <col min="1794" max="1794" width="12.625" style="5" customWidth="1"/>
    <col min="1795" max="1795" width="10.625" style="5" customWidth="1"/>
    <col min="1796" max="1796" width="13.75" style="5" customWidth="1"/>
    <col min="1797" max="1797" width="13.625" style="5" customWidth="1"/>
    <col min="1798" max="1798" width="23.75" style="5" customWidth="1"/>
    <col min="1799" max="1799" width="13.75" style="5" customWidth="1"/>
    <col min="1800" max="1800" width="14" style="5" customWidth="1"/>
    <col min="1801" max="1801" width="23.5" style="5" customWidth="1"/>
    <col min="1802" max="1803" width="18.625" style="5" customWidth="1"/>
    <col min="1804" max="1804" width="24.625" style="5" customWidth="1"/>
    <col min="1805" max="1806" width="18.625" style="5" customWidth="1"/>
    <col min="1807" max="1807" width="24.625" style="5" customWidth="1"/>
    <col min="1808" max="1808" width="5.625" style="5" customWidth="1"/>
    <col min="1809" max="1809" width="4" style="5" customWidth="1"/>
    <col min="1810" max="2048" width="10.75" style="5"/>
    <col min="2049" max="2049" width="1" style="5" customWidth="1"/>
    <col min="2050" max="2050" width="12.625" style="5" customWidth="1"/>
    <col min="2051" max="2051" width="10.625" style="5" customWidth="1"/>
    <col min="2052" max="2052" width="13.75" style="5" customWidth="1"/>
    <col min="2053" max="2053" width="13.625" style="5" customWidth="1"/>
    <col min="2054" max="2054" width="23.75" style="5" customWidth="1"/>
    <col min="2055" max="2055" width="13.75" style="5" customWidth="1"/>
    <col min="2056" max="2056" width="14" style="5" customWidth="1"/>
    <col min="2057" max="2057" width="23.5" style="5" customWidth="1"/>
    <col min="2058" max="2059" width="18.625" style="5" customWidth="1"/>
    <col min="2060" max="2060" width="24.625" style="5" customWidth="1"/>
    <col min="2061" max="2062" width="18.625" style="5" customWidth="1"/>
    <col min="2063" max="2063" width="24.625" style="5" customWidth="1"/>
    <col min="2064" max="2064" width="5.625" style="5" customWidth="1"/>
    <col min="2065" max="2065" width="4" style="5" customWidth="1"/>
    <col min="2066" max="2304" width="10.75" style="5"/>
    <col min="2305" max="2305" width="1" style="5" customWidth="1"/>
    <col min="2306" max="2306" width="12.625" style="5" customWidth="1"/>
    <col min="2307" max="2307" width="10.625" style="5" customWidth="1"/>
    <col min="2308" max="2308" width="13.75" style="5" customWidth="1"/>
    <col min="2309" max="2309" width="13.625" style="5" customWidth="1"/>
    <col min="2310" max="2310" width="23.75" style="5" customWidth="1"/>
    <col min="2311" max="2311" width="13.75" style="5" customWidth="1"/>
    <col min="2312" max="2312" width="14" style="5" customWidth="1"/>
    <col min="2313" max="2313" width="23.5" style="5" customWidth="1"/>
    <col min="2314" max="2315" width="18.625" style="5" customWidth="1"/>
    <col min="2316" max="2316" width="24.625" style="5" customWidth="1"/>
    <col min="2317" max="2318" width="18.625" style="5" customWidth="1"/>
    <col min="2319" max="2319" width="24.625" style="5" customWidth="1"/>
    <col min="2320" max="2320" width="5.625" style="5" customWidth="1"/>
    <col min="2321" max="2321" width="4" style="5" customWidth="1"/>
    <col min="2322" max="2560" width="10.75" style="5"/>
    <col min="2561" max="2561" width="1" style="5" customWidth="1"/>
    <col min="2562" max="2562" width="12.625" style="5" customWidth="1"/>
    <col min="2563" max="2563" width="10.625" style="5" customWidth="1"/>
    <col min="2564" max="2564" width="13.75" style="5" customWidth="1"/>
    <col min="2565" max="2565" width="13.625" style="5" customWidth="1"/>
    <col min="2566" max="2566" width="23.75" style="5" customWidth="1"/>
    <col min="2567" max="2567" width="13.75" style="5" customWidth="1"/>
    <col min="2568" max="2568" width="14" style="5" customWidth="1"/>
    <col min="2569" max="2569" width="23.5" style="5" customWidth="1"/>
    <col min="2570" max="2571" width="18.625" style="5" customWidth="1"/>
    <col min="2572" max="2572" width="24.625" style="5" customWidth="1"/>
    <col min="2573" max="2574" width="18.625" style="5" customWidth="1"/>
    <col min="2575" max="2575" width="24.625" style="5" customWidth="1"/>
    <col min="2576" max="2576" width="5.625" style="5" customWidth="1"/>
    <col min="2577" max="2577" width="4" style="5" customWidth="1"/>
    <col min="2578" max="2816" width="10.75" style="5"/>
    <col min="2817" max="2817" width="1" style="5" customWidth="1"/>
    <col min="2818" max="2818" width="12.625" style="5" customWidth="1"/>
    <col min="2819" max="2819" width="10.625" style="5" customWidth="1"/>
    <col min="2820" max="2820" width="13.75" style="5" customWidth="1"/>
    <col min="2821" max="2821" width="13.625" style="5" customWidth="1"/>
    <col min="2822" max="2822" width="23.75" style="5" customWidth="1"/>
    <col min="2823" max="2823" width="13.75" style="5" customWidth="1"/>
    <col min="2824" max="2824" width="14" style="5" customWidth="1"/>
    <col min="2825" max="2825" width="23.5" style="5" customWidth="1"/>
    <col min="2826" max="2827" width="18.625" style="5" customWidth="1"/>
    <col min="2828" max="2828" width="24.625" style="5" customWidth="1"/>
    <col min="2829" max="2830" width="18.625" style="5" customWidth="1"/>
    <col min="2831" max="2831" width="24.625" style="5" customWidth="1"/>
    <col min="2832" max="2832" width="5.625" style="5" customWidth="1"/>
    <col min="2833" max="2833" width="4" style="5" customWidth="1"/>
    <col min="2834" max="3072" width="10.75" style="5"/>
    <col min="3073" max="3073" width="1" style="5" customWidth="1"/>
    <col min="3074" max="3074" width="12.625" style="5" customWidth="1"/>
    <col min="3075" max="3075" width="10.625" style="5" customWidth="1"/>
    <col min="3076" max="3076" width="13.75" style="5" customWidth="1"/>
    <col min="3077" max="3077" width="13.625" style="5" customWidth="1"/>
    <col min="3078" max="3078" width="23.75" style="5" customWidth="1"/>
    <col min="3079" max="3079" width="13.75" style="5" customWidth="1"/>
    <col min="3080" max="3080" width="14" style="5" customWidth="1"/>
    <col min="3081" max="3081" width="23.5" style="5" customWidth="1"/>
    <col min="3082" max="3083" width="18.625" style="5" customWidth="1"/>
    <col min="3084" max="3084" width="24.625" style="5" customWidth="1"/>
    <col min="3085" max="3086" width="18.625" style="5" customWidth="1"/>
    <col min="3087" max="3087" width="24.625" style="5" customWidth="1"/>
    <col min="3088" max="3088" width="5.625" style="5" customWidth="1"/>
    <col min="3089" max="3089" width="4" style="5" customWidth="1"/>
    <col min="3090" max="3328" width="10.75" style="5"/>
    <col min="3329" max="3329" width="1" style="5" customWidth="1"/>
    <col min="3330" max="3330" width="12.625" style="5" customWidth="1"/>
    <col min="3331" max="3331" width="10.625" style="5" customWidth="1"/>
    <col min="3332" max="3332" width="13.75" style="5" customWidth="1"/>
    <col min="3333" max="3333" width="13.625" style="5" customWidth="1"/>
    <col min="3334" max="3334" width="23.75" style="5" customWidth="1"/>
    <col min="3335" max="3335" width="13.75" style="5" customWidth="1"/>
    <col min="3336" max="3336" width="14" style="5" customWidth="1"/>
    <col min="3337" max="3337" width="23.5" style="5" customWidth="1"/>
    <col min="3338" max="3339" width="18.625" style="5" customWidth="1"/>
    <col min="3340" max="3340" width="24.625" style="5" customWidth="1"/>
    <col min="3341" max="3342" width="18.625" style="5" customWidth="1"/>
    <col min="3343" max="3343" width="24.625" style="5" customWidth="1"/>
    <col min="3344" max="3344" width="5.625" style="5" customWidth="1"/>
    <col min="3345" max="3345" width="4" style="5" customWidth="1"/>
    <col min="3346" max="3584" width="10.75" style="5"/>
    <col min="3585" max="3585" width="1" style="5" customWidth="1"/>
    <col min="3586" max="3586" width="12.625" style="5" customWidth="1"/>
    <col min="3587" max="3587" width="10.625" style="5" customWidth="1"/>
    <col min="3588" max="3588" width="13.75" style="5" customWidth="1"/>
    <col min="3589" max="3589" width="13.625" style="5" customWidth="1"/>
    <col min="3590" max="3590" width="23.75" style="5" customWidth="1"/>
    <col min="3591" max="3591" width="13.75" style="5" customWidth="1"/>
    <col min="3592" max="3592" width="14" style="5" customWidth="1"/>
    <col min="3593" max="3593" width="23.5" style="5" customWidth="1"/>
    <col min="3594" max="3595" width="18.625" style="5" customWidth="1"/>
    <col min="3596" max="3596" width="24.625" style="5" customWidth="1"/>
    <col min="3597" max="3598" width="18.625" style="5" customWidth="1"/>
    <col min="3599" max="3599" width="24.625" style="5" customWidth="1"/>
    <col min="3600" max="3600" width="5.625" style="5" customWidth="1"/>
    <col min="3601" max="3601" width="4" style="5" customWidth="1"/>
    <col min="3602" max="3840" width="10.75" style="5"/>
    <col min="3841" max="3841" width="1" style="5" customWidth="1"/>
    <col min="3842" max="3842" width="12.625" style="5" customWidth="1"/>
    <col min="3843" max="3843" width="10.625" style="5" customWidth="1"/>
    <col min="3844" max="3844" width="13.75" style="5" customWidth="1"/>
    <col min="3845" max="3845" width="13.625" style="5" customWidth="1"/>
    <col min="3846" max="3846" width="23.75" style="5" customWidth="1"/>
    <col min="3847" max="3847" width="13.75" style="5" customWidth="1"/>
    <col min="3848" max="3848" width="14" style="5" customWidth="1"/>
    <col min="3849" max="3849" width="23.5" style="5" customWidth="1"/>
    <col min="3850" max="3851" width="18.625" style="5" customWidth="1"/>
    <col min="3852" max="3852" width="24.625" style="5" customWidth="1"/>
    <col min="3853" max="3854" width="18.625" style="5" customWidth="1"/>
    <col min="3855" max="3855" width="24.625" style="5" customWidth="1"/>
    <col min="3856" max="3856" width="5.625" style="5" customWidth="1"/>
    <col min="3857" max="3857" width="4" style="5" customWidth="1"/>
    <col min="3858" max="4096" width="10.75" style="5"/>
    <col min="4097" max="4097" width="1" style="5" customWidth="1"/>
    <col min="4098" max="4098" width="12.625" style="5" customWidth="1"/>
    <col min="4099" max="4099" width="10.625" style="5" customWidth="1"/>
    <col min="4100" max="4100" width="13.75" style="5" customWidth="1"/>
    <col min="4101" max="4101" width="13.625" style="5" customWidth="1"/>
    <col min="4102" max="4102" width="23.75" style="5" customWidth="1"/>
    <col min="4103" max="4103" width="13.75" style="5" customWidth="1"/>
    <col min="4104" max="4104" width="14" style="5" customWidth="1"/>
    <col min="4105" max="4105" width="23.5" style="5" customWidth="1"/>
    <col min="4106" max="4107" width="18.625" style="5" customWidth="1"/>
    <col min="4108" max="4108" width="24.625" style="5" customWidth="1"/>
    <col min="4109" max="4110" width="18.625" style="5" customWidth="1"/>
    <col min="4111" max="4111" width="24.625" style="5" customWidth="1"/>
    <col min="4112" max="4112" width="5.625" style="5" customWidth="1"/>
    <col min="4113" max="4113" width="4" style="5" customWidth="1"/>
    <col min="4114" max="4352" width="10.75" style="5"/>
    <col min="4353" max="4353" width="1" style="5" customWidth="1"/>
    <col min="4354" max="4354" width="12.625" style="5" customWidth="1"/>
    <col min="4355" max="4355" width="10.625" style="5" customWidth="1"/>
    <col min="4356" max="4356" width="13.75" style="5" customWidth="1"/>
    <col min="4357" max="4357" width="13.625" style="5" customWidth="1"/>
    <col min="4358" max="4358" width="23.75" style="5" customWidth="1"/>
    <col min="4359" max="4359" width="13.75" style="5" customWidth="1"/>
    <col min="4360" max="4360" width="14" style="5" customWidth="1"/>
    <col min="4361" max="4361" width="23.5" style="5" customWidth="1"/>
    <col min="4362" max="4363" width="18.625" style="5" customWidth="1"/>
    <col min="4364" max="4364" width="24.625" style="5" customWidth="1"/>
    <col min="4365" max="4366" width="18.625" style="5" customWidth="1"/>
    <col min="4367" max="4367" width="24.625" style="5" customWidth="1"/>
    <col min="4368" max="4368" width="5.625" style="5" customWidth="1"/>
    <col min="4369" max="4369" width="4" style="5" customWidth="1"/>
    <col min="4370" max="4608" width="10.75" style="5"/>
    <col min="4609" max="4609" width="1" style="5" customWidth="1"/>
    <col min="4610" max="4610" width="12.625" style="5" customWidth="1"/>
    <col min="4611" max="4611" width="10.625" style="5" customWidth="1"/>
    <col min="4612" max="4612" width="13.75" style="5" customWidth="1"/>
    <col min="4613" max="4613" width="13.625" style="5" customWidth="1"/>
    <col min="4614" max="4614" width="23.75" style="5" customWidth="1"/>
    <col min="4615" max="4615" width="13.75" style="5" customWidth="1"/>
    <col min="4616" max="4616" width="14" style="5" customWidth="1"/>
    <col min="4617" max="4617" width="23.5" style="5" customWidth="1"/>
    <col min="4618" max="4619" width="18.625" style="5" customWidth="1"/>
    <col min="4620" max="4620" width="24.625" style="5" customWidth="1"/>
    <col min="4621" max="4622" width="18.625" style="5" customWidth="1"/>
    <col min="4623" max="4623" width="24.625" style="5" customWidth="1"/>
    <col min="4624" max="4624" width="5.625" style="5" customWidth="1"/>
    <col min="4625" max="4625" width="4" style="5" customWidth="1"/>
    <col min="4626" max="4864" width="10.75" style="5"/>
    <col min="4865" max="4865" width="1" style="5" customWidth="1"/>
    <col min="4866" max="4866" width="12.625" style="5" customWidth="1"/>
    <col min="4867" max="4867" width="10.625" style="5" customWidth="1"/>
    <col min="4868" max="4868" width="13.75" style="5" customWidth="1"/>
    <col min="4869" max="4869" width="13.625" style="5" customWidth="1"/>
    <col min="4870" max="4870" width="23.75" style="5" customWidth="1"/>
    <col min="4871" max="4871" width="13.75" style="5" customWidth="1"/>
    <col min="4872" max="4872" width="14" style="5" customWidth="1"/>
    <col min="4873" max="4873" width="23.5" style="5" customWidth="1"/>
    <col min="4874" max="4875" width="18.625" style="5" customWidth="1"/>
    <col min="4876" max="4876" width="24.625" style="5" customWidth="1"/>
    <col min="4877" max="4878" width="18.625" style="5" customWidth="1"/>
    <col min="4879" max="4879" width="24.625" style="5" customWidth="1"/>
    <col min="4880" max="4880" width="5.625" style="5" customWidth="1"/>
    <col min="4881" max="4881" width="4" style="5" customWidth="1"/>
    <col min="4882" max="5120" width="10.75" style="5"/>
    <col min="5121" max="5121" width="1" style="5" customWidth="1"/>
    <col min="5122" max="5122" width="12.625" style="5" customWidth="1"/>
    <col min="5123" max="5123" width="10.625" style="5" customWidth="1"/>
    <col min="5124" max="5124" width="13.75" style="5" customWidth="1"/>
    <col min="5125" max="5125" width="13.625" style="5" customWidth="1"/>
    <col min="5126" max="5126" width="23.75" style="5" customWidth="1"/>
    <col min="5127" max="5127" width="13.75" style="5" customWidth="1"/>
    <col min="5128" max="5128" width="14" style="5" customWidth="1"/>
    <col min="5129" max="5129" width="23.5" style="5" customWidth="1"/>
    <col min="5130" max="5131" width="18.625" style="5" customWidth="1"/>
    <col min="5132" max="5132" width="24.625" style="5" customWidth="1"/>
    <col min="5133" max="5134" width="18.625" style="5" customWidth="1"/>
    <col min="5135" max="5135" width="24.625" style="5" customWidth="1"/>
    <col min="5136" max="5136" width="5.625" style="5" customWidth="1"/>
    <col min="5137" max="5137" width="4" style="5" customWidth="1"/>
    <col min="5138" max="5376" width="10.75" style="5"/>
    <col min="5377" max="5377" width="1" style="5" customWidth="1"/>
    <col min="5378" max="5378" width="12.625" style="5" customWidth="1"/>
    <col min="5379" max="5379" width="10.625" style="5" customWidth="1"/>
    <col min="5380" max="5380" width="13.75" style="5" customWidth="1"/>
    <col min="5381" max="5381" width="13.625" style="5" customWidth="1"/>
    <col min="5382" max="5382" width="23.75" style="5" customWidth="1"/>
    <col min="5383" max="5383" width="13.75" style="5" customWidth="1"/>
    <col min="5384" max="5384" width="14" style="5" customWidth="1"/>
    <col min="5385" max="5385" width="23.5" style="5" customWidth="1"/>
    <col min="5386" max="5387" width="18.625" style="5" customWidth="1"/>
    <col min="5388" max="5388" width="24.625" style="5" customWidth="1"/>
    <col min="5389" max="5390" width="18.625" style="5" customWidth="1"/>
    <col min="5391" max="5391" width="24.625" style="5" customWidth="1"/>
    <col min="5392" max="5392" width="5.625" style="5" customWidth="1"/>
    <col min="5393" max="5393" width="4" style="5" customWidth="1"/>
    <col min="5394" max="5632" width="10.75" style="5"/>
    <col min="5633" max="5633" width="1" style="5" customWidth="1"/>
    <col min="5634" max="5634" width="12.625" style="5" customWidth="1"/>
    <col min="5635" max="5635" width="10.625" style="5" customWidth="1"/>
    <col min="5636" max="5636" width="13.75" style="5" customWidth="1"/>
    <col min="5637" max="5637" width="13.625" style="5" customWidth="1"/>
    <col min="5638" max="5638" width="23.75" style="5" customWidth="1"/>
    <col min="5639" max="5639" width="13.75" style="5" customWidth="1"/>
    <col min="5640" max="5640" width="14" style="5" customWidth="1"/>
    <col min="5641" max="5641" width="23.5" style="5" customWidth="1"/>
    <col min="5642" max="5643" width="18.625" style="5" customWidth="1"/>
    <col min="5644" max="5644" width="24.625" style="5" customWidth="1"/>
    <col min="5645" max="5646" width="18.625" style="5" customWidth="1"/>
    <col min="5647" max="5647" width="24.625" style="5" customWidth="1"/>
    <col min="5648" max="5648" width="5.625" style="5" customWidth="1"/>
    <col min="5649" max="5649" width="4" style="5" customWidth="1"/>
    <col min="5650" max="5888" width="10.75" style="5"/>
    <col min="5889" max="5889" width="1" style="5" customWidth="1"/>
    <col min="5890" max="5890" width="12.625" style="5" customWidth="1"/>
    <col min="5891" max="5891" width="10.625" style="5" customWidth="1"/>
    <col min="5892" max="5892" width="13.75" style="5" customWidth="1"/>
    <col min="5893" max="5893" width="13.625" style="5" customWidth="1"/>
    <col min="5894" max="5894" width="23.75" style="5" customWidth="1"/>
    <col min="5895" max="5895" width="13.75" style="5" customWidth="1"/>
    <col min="5896" max="5896" width="14" style="5" customWidth="1"/>
    <col min="5897" max="5897" width="23.5" style="5" customWidth="1"/>
    <col min="5898" max="5899" width="18.625" style="5" customWidth="1"/>
    <col min="5900" max="5900" width="24.625" style="5" customWidth="1"/>
    <col min="5901" max="5902" width="18.625" style="5" customWidth="1"/>
    <col min="5903" max="5903" width="24.625" style="5" customWidth="1"/>
    <col min="5904" max="5904" width="5.625" style="5" customWidth="1"/>
    <col min="5905" max="5905" width="4" style="5" customWidth="1"/>
    <col min="5906" max="6144" width="10.75" style="5"/>
    <col min="6145" max="6145" width="1" style="5" customWidth="1"/>
    <col min="6146" max="6146" width="12.625" style="5" customWidth="1"/>
    <col min="6147" max="6147" width="10.625" style="5" customWidth="1"/>
    <col min="6148" max="6148" width="13.75" style="5" customWidth="1"/>
    <col min="6149" max="6149" width="13.625" style="5" customWidth="1"/>
    <col min="6150" max="6150" width="23.75" style="5" customWidth="1"/>
    <col min="6151" max="6151" width="13.75" style="5" customWidth="1"/>
    <col min="6152" max="6152" width="14" style="5" customWidth="1"/>
    <col min="6153" max="6153" width="23.5" style="5" customWidth="1"/>
    <col min="6154" max="6155" width="18.625" style="5" customWidth="1"/>
    <col min="6156" max="6156" width="24.625" style="5" customWidth="1"/>
    <col min="6157" max="6158" width="18.625" style="5" customWidth="1"/>
    <col min="6159" max="6159" width="24.625" style="5" customWidth="1"/>
    <col min="6160" max="6160" width="5.625" style="5" customWidth="1"/>
    <col min="6161" max="6161" width="4" style="5" customWidth="1"/>
    <col min="6162" max="6400" width="10.75" style="5"/>
    <col min="6401" max="6401" width="1" style="5" customWidth="1"/>
    <col min="6402" max="6402" width="12.625" style="5" customWidth="1"/>
    <col min="6403" max="6403" width="10.625" style="5" customWidth="1"/>
    <col min="6404" max="6404" width="13.75" style="5" customWidth="1"/>
    <col min="6405" max="6405" width="13.625" style="5" customWidth="1"/>
    <col min="6406" max="6406" width="23.75" style="5" customWidth="1"/>
    <col min="6407" max="6407" width="13.75" style="5" customWidth="1"/>
    <col min="6408" max="6408" width="14" style="5" customWidth="1"/>
    <col min="6409" max="6409" width="23.5" style="5" customWidth="1"/>
    <col min="6410" max="6411" width="18.625" style="5" customWidth="1"/>
    <col min="6412" max="6412" width="24.625" style="5" customWidth="1"/>
    <col min="6413" max="6414" width="18.625" style="5" customWidth="1"/>
    <col min="6415" max="6415" width="24.625" style="5" customWidth="1"/>
    <col min="6416" max="6416" width="5.625" style="5" customWidth="1"/>
    <col min="6417" max="6417" width="4" style="5" customWidth="1"/>
    <col min="6418" max="6656" width="10.75" style="5"/>
    <col min="6657" max="6657" width="1" style="5" customWidth="1"/>
    <col min="6658" max="6658" width="12.625" style="5" customWidth="1"/>
    <col min="6659" max="6659" width="10.625" style="5" customWidth="1"/>
    <col min="6660" max="6660" width="13.75" style="5" customWidth="1"/>
    <col min="6661" max="6661" width="13.625" style="5" customWidth="1"/>
    <col min="6662" max="6662" width="23.75" style="5" customWidth="1"/>
    <col min="6663" max="6663" width="13.75" style="5" customWidth="1"/>
    <col min="6664" max="6664" width="14" style="5" customWidth="1"/>
    <col min="6665" max="6665" width="23.5" style="5" customWidth="1"/>
    <col min="6666" max="6667" width="18.625" style="5" customWidth="1"/>
    <col min="6668" max="6668" width="24.625" style="5" customWidth="1"/>
    <col min="6669" max="6670" width="18.625" style="5" customWidth="1"/>
    <col min="6671" max="6671" width="24.625" style="5" customWidth="1"/>
    <col min="6672" max="6672" width="5.625" style="5" customWidth="1"/>
    <col min="6673" max="6673" width="4" style="5" customWidth="1"/>
    <col min="6674" max="6912" width="10.75" style="5"/>
    <col min="6913" max="6913" width="1" style="5" customWidth="1"/>
    <col min="6914" max="6914" width="12.625" style="5" customWidth="1"/>
    <col min="6915" max="6915" width="10.625" style="5" customWidth="1"/>
    <col min="6916" max="6916" width="13.75" style="5" customWidth="1"/>
    <col min="6917" max="6917" width="13.625" style="5" customWidth="1"/>
    <col min="6918" max="6918" width="23.75" style="5" customWidth="1"/>
    <col min="6919" max="6919" width="13.75" style="5" customWidth="1"/>
    <col min="6920" max="6920" width="14" style="5" customWidth="1"/>
    <col min="6921" max="6921" width="23.5" style="5" customWidth="1"/>
    <col min="6922" max="6923" width="18.625" style="5" customWidth="1"/>
    <col min="6924" max="6924" width="24.625" style="5" customWidth="1"/>
    <col min="6925" max="6926" width="18.625" style="5" customWidth="1"/>
    <col min="6927" max="6927" width="24.625" style="5" customWidth="1"/>
    <col min="6928" max="6928" width="5.625" style="5" customWidth="1"/>
    <col min="6929" max="6929" width="4" style="5" customWidth="1"/>
    <col min="6930" max="7168" width="10.75" style="5"/>
    <col min="7169" max="7169" width="1" style="5" customWidth="1"/>
    <col min="7170" max="7170" width="12.625" style="5" customWidth="1"/>
    <col min="7171" max="7171" width="10.625" style="5" customWidth="1"/>
    <col min="7172" max="7172" width="13.75" style="5" customWidth="1"/>
    <col min="7173" max="7173" width="13.625" style="5" customWidth="1"/>
    <col min="7174" max="7174" width="23.75" style="5" customWidth="1"/>
    <col min="7175" max="7175" width="13.75" style="5" customWidth="1"/>
    <col min="7176" max="7176" width="14" style="5" customWidth="1"/>
    <col min="7177" max="7177" width="23.5" style="5" customWidth="1"/>
    <col min="7178" max="7179" width="18.625" style="5" customWidth="1"/>
    <col min="7180" max="7180" width="24.625" style="5" customWidth="1"/>
    <col min="7181" max="7182" width="18.625" style="5" customWidth="1"/>
    <col min="7183" max="7183" width="24.625" style="5" customWidth="1"/>
    <col min="7184" max="7184" width="5.625" style="5" customWidth="1"/>
    <col min="7185" max="7185" width="4" style="5" customWidth="1"/>
    <col min="7186" max="7424" width="10.75" style="5"/>
    <col min="7425" max="7425" width="1" style="5" customWidth="1"/>
    <col min="7426" max="7426" width="12.625" style="5" customWidth="1"/>
    <col min="7427" max="7427" width="10.625" style="5" customWidth="1"/>
    <col min="7428" max="7428" width="13.75" style="5" customWidth="1"/>
    <col min="7429" max="7429" width="13.625" style="5" customWidth="1"/>
    <col min="7430" max="7430" width="23.75" style="5" customWidth="1"/>
    <col min="7431" max="7431" width="13.75" style="5" customWidth="1"/>
    <col min="7432" max="7432" width="14" style="5" customWidth="1"/>
    <col min="7433" max="7433" width="23.5" style="5" customWidth="1"/>
    <col min="7434" max="7435" width="18.625" style="5" customWidth="1"/>
    <col min="7436" max="7436" width="24.625" style="5" customWidth="1"/>
    <col min="7437" max="7438" width="18.625" style="5" customWidth="1"/>
    <col min="7439" max="7439" width="24.625" style="5" customWidth="1"/>
    <col min="7440" max="7440" width="5.625" style="5" customWidth="1"/>
    <col min="7441" max="7441" width="4" style="5" customWidth="1"/>
    <col min="7442" max="7680" width="10.75" style="5"/>
    <col min="7681" max="7681" width="1" style="5" customWidth="1"/>
    <col min="7682" max="7682" width="12.625" style="5" customWidth="1"/>
    <col min="7683" max="7683" width="10.625" style="5" customWidth="1"/>
    <col min="7684" max="7684" width="13.75" style="5" customWidth="1"/>
    <col min="7685" max="7685" width="13.625" style="5" customWidth="1"/>
    <col min="7686" max="7686" width="23.75" style="5" customWidth="1"/>
    <col min="7687" max="7687" width="13.75" style="5" customWidth="1"/>
    <col min="7688" max="7688" width="14" style="5" customWidth="1"/>
    <col min="7689" max="7689" width="23.5" style="5" customWidth="1"/>
    <col min="7690" max="7691" width="18.625" style="5" customWidth="1"/>
    <col min="7692" max="7692" width="24.625" style="5" customWidth="1"/>
    <col min="7693" max="7694" width="18.625" style="5" customWidth="1"/>
    <col min="7695" max="7695" width="24.625" style="5" customWidth="1"/>
    <col min="7696" max="7696" width="5.625" style="5" customWidth="1"/>
    <col min="7697" max="7697" width="4" style="5" customWidth="1"/>
    <col min="7698" max="7936" width="10.75" style="5"/>
    <col min="7937" max="7937" width="1" style="5" customWidth="1"/>
    <col min="7938" max="7938" width="12.625" style="5" customWidth="1"/>
    <col min="7939" max="7939" width="10.625" style="5" customWidth="1"/>
    <col min="7940" max="7940" width="13.75" style="5" customWidth="1"/>
    <col min="7941" max="7941" width="13.625" style="5" customWidth="1"/>
    <col min="7942" max="7942" width="23.75" style="5" customWidth="1"/>
    <col min="7943" max="7943" width="13.75" style="5" customWidth="1"/>
    <col min="7944" max="7944" width="14" style="5" customWidth="1"/>
    <col min="7945" max="7945" width="23.5" style="5" customWidth="1"/>
    <col min="7946" max="7947" width="18.625" style="5" customWidth="1"/>
    <col min="7948" max="7948" width="24.625" style="5" customWidth="1"/>
    <col min="7949" max="7950" width="18.625" style="5" customWidth="1"/>
    <col min="7951" max="7951" width="24.625" style="5" customWidth="1"/>
    <col min="7952" max="7952" width="5.625" style="5" customWidth="1"/>
    <col min="7953" max="7953" width="4" style="5" customWidth="1"/>
    <col min="7954" max="8192" width="10.75" style="5"/>
    <col min="8193" max="8193" width="1" style="5" customWidth="1"/>
    <col min="8194" max="8194" width="12.625" style="5" customWidth="1"/>
    <col min="8195" max="8195" width="10.625" style="5" customWidth="1"/>
    <col min="8196" max="8196" width="13.75" style="5" customWidth="1"/>
    <col min="8197" max="8197" width="13.625" style="5" customWidth="1"/>
    <col min="8198" max="8198" width="23.75" style="5" customWidth="1"/>
    <col min="8199" max="8199" width="13.75" style="5" customWidth="1"/>
    <col min="8200" max="8200" width="14" style="5" customWidth="1"/>
    <col min="8201" max="8201" width="23.5" style="5" customWidth="1"/>
    <col min="8202" max="8203" width="18.625" style="5" customWidth="1"/>
    <col min="8204" max="8204" width="24.625" style="5" customWidth="1"/>
    <col min="8205" max="8206" width="18.625" style="5" customWidth="1"/>
    <col min="8207" max="8207" width="24.625" style="5" customWidth="1"/>
    <col min="8208" max="8208" width="5.625" style="5" customWidth="1"/>
    <col min="8209" max="8209" width="4" style="5" customWidth="1"/>
    <col min="8210" max="8448" width="10.75" style="5"/>
    <col min="8449" max="8449" width="1" style="5" customWidth="1"/>
    <col min="8450" max="8450" width="12.625" style="5" customWidth="1"/>
    <col min="8451" max="8451" width="10.625" style="5" customWidth="1"/>
    <col min="8452" max="8452" width="13.75" style="5" customWidth="1"/>
    <col min="8453" max="8453" width="13.625" style="5" customWidth="1"/>
    <col min="8454" max="8454" width="23.75" style="5" customWidth="1"/>
    <col min="8455" max="8455" width="13.75" style="5" customWidth="1"/>
    <col min="8456" max="8456" width="14" style="5" customWidth="1"/>
    <col min="8457" max="8457" width="23.5" style="5" customWidth="1"/>
    <col min="8458" max="8459" width="18.625" style="5" customWidth="1"/>
    <col min="8460" max="8460" width="24.625" style="5" customWidth="1"/>
    <col min="8461" max="8462" width="18.625" style="5" customWidth="1"/>
    <col min="8463" max="8463" width="24.625" style="5" customWidth="1"/>
    <col min="8464" max="8464" width="5.625" style="5" customWidth="1"/>
    <col min="8465" max="8465" width="4" style="5" customWidth="1"/>
    <col min="8466" max="8704" width="10.75" style="5"/>
    <col min="8705" max="8705" width="1" style="5" customWidth="1"/>
    <col min="8706" max="8706" width="12.625" style="5" customWidth="1"/>
    <col min="8707" max="8707" width="10.625" style="5" customWidth="1"/>
    <col min="8708" max="8708" width="13.75" style="5" customWidth="1"/>
    <col min="8709" max="8709" width="13.625" style="5" customWidth="1"/>
    <col min="8710" max="8710" width="23.75" style="5" customWidth="1"/>
    <col min="8711" max="8711" width="13.75" style="5" customWidth="1"/>
    <col min="8712" max="8712" width="14" style="5" customWidth="1"/>
    <col min="8713" max="8713" width="23.5" style="5" customWidth="1"/>
    <col min="8714" max="8715" width="18.625" style="5" customWidth="1"/>
    <col min="8716" max="8716" width="24.625" style="5" customWidth="1"/>
    <col min="8717" max="8718" width="18.625" style="5" customWidth="1"/>
    <col min="8719" max="8719" width="24.625" style="5" customWidth="1"/>
    <col min="8720" max="8720" width="5.625" style="5" customWidth="1"/>
    <col min="8721" max="8721" width="4" style="5" customWidth="1"/>
    <col min="8722" max="8960" width="10.75" style="5"/>
    <col min="8961" max="8961" width="1" style="5" customWidth="1"/>
    <col min="8962" max="8962" width="12.625" style="5" customWidth="1"/>
    <col min="8963" max="8963" width="10.625" style="5" customWidth="1"/>
    <col min="8964" max="8964" width="13.75" style="5" customWidth="1"/>
    <col min="8965" max="8965" width="13.625" style="5" customWidth="1"/>
    <col min="8966" max="8966" width="23.75" style="5" customWidth="1"/>
    <col min="8967" max="8967" width="13.75" style="5" customWidth="1"/>
    <col min="8968" max="8968" width="14" style="5" customWidth="1"/>
    <col min="8969" max="8969" width="23.5" style="5" customWidth="1"/>
    <col min="8970" max="8971" width="18.625" style="5" customWidth="1"/>
    <col min="8972" max="8972" width="24.625" style="5" customWidth="1"/>
    <col min="8973" max="8974" width="18.625" style="5" customWidth="1"/>
    <col min="8975" max="8975" width="24.625" style="5" customWidth="1"/>
    <col min="8976" max="8976" width="5.625" style="5" customWidth="1"/>
    <col min="8977" max="8977" width="4" style="5" customWidth="1"/>
    <col min="8978" max="9216" width="10.75" style="5"/>
    <col min="9217" max="9217" width="1" style="5" customWidth="1"/>
    <col min="9218" max="9218" width="12.625" style="5" customWidth="1"/>
    <col min="9219" max="9219" width="10.625" style="5" customWidth="1"/>
    <col min="9220" max="9220" width="13.75" style="5" customWidth="1"/>
    <col min="9221" max="9221" width="13.625" style="5" customWidth="1"/>
    <col min="9222" max="9222" width="23.75" style="5" customWidth="1"/>
    <col min="9223" max="9223" width="13.75" style="5" customWidth="1"/>
    <col min="9224" max="9224" width="14" style="5" customWidth="1"/>
    <col min="9225" max="9225" width="23.5" style="5" customWidth="1"/>
    <col min="9226" max="9227" width="18.625" style="5" customWidth="1"/>
    <col min="9228" max="9228" width="24.625" style="5" customWidth="1"/>
    <col min="9229" max="9230" width="18.625" style="5" customWidth="1"/>
    <col min="9231" max="9231" width="24.625" style="5" customWidth="1"/>
    <col min="9232" max="9232" width="5.625" style="5" customWidth="1"/>
    <col min="9233" max="9233" width="4" style="5" customWidth="1"/>
    <col min="9234" max="9472" width="10.75" style="5"/>
    <col min="9473" max="9473" width="1" style="5" customWidth="1"/>
    <col min="9474" max="9474" width="12.625" style="5" customWidth="1"/>
    <col min="9475" max="9475" width="10.625" style="5" customWidth="1"/>
    <col min="9476" max="9476" width="13.75" style="5" customWidth="1"/>
    <col min="9477" max="9477" width="13.625" style="5" customWidth="1"/>
    <col min="9478" max="9478" width="23.75" style="5" customWidth="1"/>
    <col min="9479" max="9479" width="13.75" style="5" customWidth="1"/>
    <col min="9480" max="9480" width="14" style="5" customWidth="1"/>
    <col min="9481" max="9481" width="23.5" style="5" customWidth="1"/>
    <col min="9482" max="9483" width="18.625" style="5" customWidth="1"/>
    <col min="9484" max="9484" width="24.625" style="5" customWidth="1"/>
    <col min="9485" max="9486" width="18.625" style="5" customWidth="1"/>
    <col min="9487" max="9487" width="24.625" style="5" customWidth="1"/>
    <col min="9488" max="9488" width="5.625" style="5" customWidth="1"/>
    <col min="9489" max="9489" width="4" style="5" customWidth="1"/>
    <col min="9490" max="9728" width="10.75" style="5"/>
    <col min="9729" max="9729" width="1" style="5" customWidth="1"/>
    <col min="9730" max="9730" width="12.625" style="5" customWidth="1"/>
    <col min="9731" max="9731" width="10.625" style="5" customWidth="1"/>
    <col min="9732" max="9732" width="13.75" style="5" customWidth="1"/>
    <col min="9733" max="9733" width="13.625" style="5" customWidth="1"/>
    <col min="9734" max="9734" width="23.75" style="5" customWidth="1"/>
    <col min="9735" max="9735" width="13.75" style="5" customWidth="1"/>
    <col min="9736" max="9736" width="14" style="5" customWidth="1"/>
    <col min="9737" max="9737" width="23.5" style="5" customWidth="1"/>
    <col min="9738" max="9739" width="18.625" style="5" customWidth="1"/>
    <col min="9740" max="9740" width="24.625" style="5" customWidth="1"/>
    <col min="9741" max="9742" width="18.625" style="5" customWidth="1"/>
    <col min="9743" max="9743" width="24.625" style="5" customWidth="1"/>
    <col min="9744" max="9744" width="5.625" style="5" customWidth="1"/>
    <col min="9745" max="9745" width="4" style="5" customWidth="1"/>
    <col min="9746" max="9984" width="10.75" style="5"/>
    <col min="9985" max="9985" width="1" style="5" customWidth="1"/>
    <col min="9986" max="9986" width="12.625" style="5" customWidth="1"/>
    <col min="9987" max="9987" width="10.625" style="5" customWidth="1"/>
    <col min="9988" max="9988" width="13.75" style="5" customWidth="1"/>
    <col min="9989" max="9989" width="13.625" style="5" customWidth="1"/>
    <col min="9990" max="9990" width="23.75" style="5" customWidth="1"/>
    <col min="9991" max="9991" width="13.75" style="5" customWidth="1"/>
    <col min="9992" max="9992" width="14" style="5" customWidth="1"/>
    <col min="9993" max="9993" width="23.5" style="5" customWidth="1"/>
    <col min="9994" max="9995" width="18.625" style="5" customWidth="1"/>
    <col min="9996" max="9996" width="24.625" style="5" customWidth="1"/>
    <col min="9997" max="9998" width="18.625" style="5" customWidth="1"/>
    <col min="9999" max="9999" width="24.625" style="5" customWidth="1"/>
    <col min="10000" max="10000" width="5.625" style="5" customWidth="1"/>
    <col min="10001" max="10001" width="4" style="5" customWidth="1"/>
    <col min="10002" max="10240" width="10.75" style="5"/>
    <col min="10241" max="10241" width="1" style="5" customWidth="1"/>
    <col min="10242" max="10242" width="12.625" style="5" customWidth="1"/>
    <col min="10243" max="10243" width="10.625" style="5" customWidth="1"/>
    <col min="10244" max="10244" width="13.75" style="5" customWidth="1"/>
    <col min="10245" max="10245" width="13.625" style="5" customWidth="1"/>
    <col min="10246" max="10246" width="23.75" style="5" customWidth="1"/>
    <col min="10247" max="10247" width="13.75" style="5" customWidth="1"/>
    <col min="10248" max="10248" width="14" style="5" customWidth="1"/>
    <col min="10249" max="10249" width="23.5" style="5" customWidth="1"/>
    <col min="10250" max="10251" width="18.625" style="5" customWidth="1"/>
    <col min="10252" max="10252" width="24.625" style="5" customWidth="1"/>
    <col min="10253" max="10254" width="18.625" style="5" customWidth="1"/>
    <col min="10255" max="10255" width="24.625" style="5" customWidth="1"/>
    <col min="10256" max="10256" width="5.625" style="5" customWidth="1"/>
    <col min="10257" max="10257" width="4" style="5" customWidth="1"/>
    <col min="10258" max="10496" width="10.75" style="5"/>
    <col min="10497" max="10497" width="1" style="5" customWidth="1"/>
    <col min="10498" max="10498" width="12.625" style="5" customWidth="1"/>
    <col min="10499" max="10499" width="10.625" style="5" customWidth="1"/>
    <col min="10500" max="10500" width="13.75" style="5" customWidth="1"/>
    <col min="10501" max="10501" width="13.625" style="5" customWidth="1"/>
    <col min="10502" max="10502" width="23.75" style="5" customWidth="1"/>
    <col min="10503" max="10503" width="13.75" style="5" customWidth="1"/>
    <col min="10504" max="10504" width="14" style="5" customWidth="1"/>
    <col min="10505" max="10505" width="23.5" style="5" customWidth="1"/>
    <col min="10506" max="10507" width="18.625" style="5" customWidth="1"/>
    <col min="10508" max="10508" width="24.625" style="5" customWidth="1"/>
    <col min="10509" max="10510" width="18.625" style="5" customWidth="1"/>
    <col min="10511" max="10511" width="24.625" style="5" customWidth="1"/>
    <col min="10512" max="10512" width="5.625" style="5" customWidth="1"/>
    <col min="10513" max="10513" width="4" style="5" customWidth="1"/>
    <col min="10514" max="10752" width="10.75" style="5"/>
    <col min="10753" max="10753" width="1" style="5" customWidth="1"/>
    <col min="10754" max="10754" width="12.625" style="5" customWidth="1"/>
    <col min="10755" max="10755" width="10.625" style="5" customWidth="1"/>
    <col min="10756" max="10756" width="13.75" style="5" customWidth="1"/>
    <col min="10757" max="10757" width="13.625" style="5" customWidth="1"/>
    <col min="10758" max="10758" width="23.75" style="5" customWidth="1"/>
    <col min="10759" max="10759" width="13.75" style="5" customWidth="1"/>
    <col min="10760" max="10760" width="14" style="5" customWidth="1"/>
    <col min="10761" max="10761" width="23.5" style="5" customWidth="1"/>
    <col min="10762" max="10763" width="18.625" style="5" customWidth="1"/>
    <col min="10764" max="10764" width="24.625" style="5" customWidth="1"/>
    <col min="10765" max="10766" width="18.625" style="5" customWidth="1"/>
    <col min="10767" max="10767" width="24.625" style="5" customWidth="1"/>
    <col min="10768" max="10768" width="5.625" style="5" customWidth="1"/>
    <col min="10769" max="10769" width="4" style="5" customWidth="1"/>
    <col min="10770" max="11008" width="10.75" style="5"/>
    <col min="11009" max="11009" width="1" style="5" customWidth="1"/>
    <col min="11010" max="11010" width="12.625" style="5" customWidth="1"/>
    <col min="11011" max="11011" width="10.625" style="5" customWidth="1"/>
    <col min="11012" max="11012" width="13.75" style="5" customWidth="1"/>
    <col min="11013" max="11013" width="13.625" style="5" customWidth="1"/>
    <col min="11014" max="11014" width="23.75" style="5" customWidth="1"/>
    <col min="11015" max="11015" width="13.75" style="5" customWidth="1"/>
    <col min="11016" max="11016" width="14" style="5" customWidth="1"/>
    <col min="11017" max="11017" width="23.5" style="5" customWidth="1"/>
    <col min="11018" max="11019" width="18.625" style="5" customWidth="1"/>
    <col min="11020" max="11020" width="24.625" style="5" customWidth="1"/>
    <col min="11021" max="11022" width="18.625" style="5" customWidth="1"/>
    <col min="11023" max="11023" width="24.625" style="5" customWidth="1"/>
    <col min="11024" max="11024" width="5.625" style="5" customWidth="1"/>
    <col min="11025" max="11025" width="4" style="5" customWidth="1"/>
    <col min="11026" max="11264" width="10.75" style="5"/>
    <col min="11265" max="11265" width="1" style="5" customWidth="1"/>
    <col min="11266" max="11266" width="12.625" style="5" customWidth="1"/>
    <col min="11267" max="11267" width="10.625" style="5" customWidth="1"/>
    <col min="11268" max="11268" width="13.75" style="5" customWidth="1"/>
    <col min="11269" max="11269" width="13.625" style="5" customWidth="1"/>
    <col min="11270" max="11270" width="23.75" style="5" customWidth="1"/>
    <col min="11271" max="11271" width="13.75" style="5" customWidth="1"/>
    <col min="11272" max="11272" width="14" style="5" customWidth="1"/>
    <col min="11273" max="11273" width="23.5" style="5" customWidth="1"/>
    <col min="11274" max="11275" width="18.625" style="5" customWidth="1"/>
    <col min="11276" max="11276" width="24.625" style="5" customWidth="1"/>
    <col min="11277" max="11278" width="18.625" style="5" customWidth="1"/>
    <col min="11279" max="11279" width="24.625" style="5" customWidth="1"/>
    <col min="11280" max="11280" width="5.625" style="5" customWidth="1"/>
    <col min="11281" max="11281" width="4" style="5" customWidth="1"/>
    <col min="11282" max="11520" width="10.75" style="5"/>
    <col min="11521" max="11521" width="1" style="5" customWidth="1"/>
    <col min="11522" max="11522" width="12.625" style="5" customWidth="1"/>
    <col min="11523" max="11523" width="10.625" style="5" customWidth="1"/>
    <col min="11524" max="11524" width="13.75" style="5" customWidth="1"/>
    <col min="11525" max="11525" width="13.625" style="5" customWidth="1"/>
    <col min="11526" max="11526" width="23.75" style="5" customWidth="1"/>
    <col min="11527" max="11527" width="13.75" style="5" customWidth="1"/>
    <col min="11528" max="11528" width="14" style="5" customWidth="1"/>
    <col min="11529" max="11529" width="23.5" style="5" customWidth="1"/>
    <col min="11530" max="11531" width="18.625" style="5" customWidth="1"/>
    <col min="11532" max="11532" width="24.625" style="5" customWidth="1"/>
    <col min="11533" max="11534" width="18.625" style="5" customWidth="1"/>
    <col min="11535" max="11535" width="24.625" style="5" customWidth="1"/>
    <col min="11536" max="11536" width="5.625" style="5" customWidth="1"/>
    <col min="11537" max="11537" width="4" style="5" customWidth="1"/>
    <col min="11538" max="11776" width="10.75" style="5"/>
    <col min="11777" max="11777" width="1" style="5" customWidth="1"/>
    <col min="11778" max="11778" width="12.625" style="5" customWidth="1"/>
    <col min="11779" max="11779" width="10.625" style="5" customWidth="1"/>
    <col min="11780" max="11780" width="13.75" style="5" customWidth="1"/>
    <col min="11781" max="11781" width="13.625" style="5" customWidth="1"/>
    <col min="11782" max="11782" width="23.75" style="5" customWidth="1"/>
    <col min="11783" max="11783" width="13.75" style="5" customWidth="1"/>
    <col min="11784" max="11784" width="14" style="5" customWidth="1"/>
    <col min="11785" max="11785" width="23.5" style="5" customWidth="1"/>
    <col min="11786" max="11787" width="18.625" style="5" customWidth="1"/>
    <col min="11788" max="11788" width="24.625" style="5" customWidth="1"/>
    <col min="11789" max="11790" width="18.625" style="5" customWidth="1"/>
    <col min="11791" max="11791" width="24.625" style="5" customWidth="1"/>
    <col min="11792" max="11792" width="5.625" style="5" customWidth="1"/>
    <col min="11793" max="11793" width="4" style="5" customWidth="1"/>
    <col min="11794" max="12032" width="10.75" style="5"/>
    <col min="12033" max="12033" width="1" style="5" customWidth="1"/>
    <col min="12034" max="12034" width="12.625" style="5" customWidth="1"/>
    <col min="12035" max="12035" width="10.625" style="5" customWidth="1"/>
    <col min="12036" max="12036" width="13.75" style="5" customWidth="1"/>
    <col min="12037" max="12037" width="13.625" style="5" customWidth="1"/>
    <col min="12038" max="12038" width="23.75" style="5" customWidth="1"/>
    <col min="12039" max="12039" width="13.75" style="5" customWidth="1"/>
    <col min="12040" max="12040" width="14" style="5" customWidth="1"/>
    <col min="12041" max="12041" width="23.5" style="5" customWidth="1"/>
    <col min="12042" max="12043" width="18.625" style="5" customWidth="1"/>
    <col min="12044" max="12044" width="24.625" style="5" customWidth="1"/>
    <col min="12045" max="12046" width="18.625" style="5" customWidth="1"/>
    <col min="12047" max="12047" width="24.625" style="5" customWidth="1"/>
    <col min="12048" max="12048" width="5.625" style="5" customWidth="1"/>
    <col min="12049" max="12049" width="4" style="5" customWidth="1"/>
    <col min="12050" max="12288" width="10.75" style="5"/>
    <col min="12289" max="12289" width="1" style="5" customWidth="1"/>
    <col min="12290" max="12290" width="12.625" style="5" customWidth="1"/>
    <col min="12291" max="12291" width="10.625" style="5" customWidth="1"/>
    <col min="12292" max="12292" width="13.75" style="5" customWidth="1"/>
    <col min="12293" max="12293" width="13.625" style="5" customWidth="1"/>
    <col min="12294" max="12294" width="23.75" style="5" customWidth="1"/>
    <col min="12295" max="12295" width="13.75" style="5" customWidth="1"/>
    <col min="12296" max="12296" width="14" style="5" customWidth="1"/>
    <col min="12297" max="12297" width="23.5" style="5" customWidth="1"/>
    <col min="12298" max="12299" width="18.625" style="5" customWidth="1"/>
    <col min="12300" max="12300" width="24.625" style="5" customWidth="1"/>
    <col min="12301" max="12302" width="18.625" style="5" customWidth="1"/>
    <col min="12303" max="12303" width="24.625" style="5" customWidth="1"/>
    <col min="12304" max="12304" width="5.625" style="5" customWidth="1"/>
    <col min="12305" max="12305" width="4" style="5" customWidth="1"/>
    <col min="12306" max="12544" width="10.75" style="5"/>
    <col min="12545" max="12545" width="1" style="5" customWidth="1"/>
    <col min="12546" max="12546" width="12.625" style="5" customWidth="1"/>
    <col min="12547" max="12547" width="10.625" style="5" customWidth="1"/>
    <col min="12548" max="12548" width="13.75" style="5" customWidth="1"/>
    <col min="12549" max="12549" width="13.625" style="5" customWidth="1"/>
    <col min="12550" max="12550" width="23.75" style="5" customWidth="1"/>
    <col min="12551" max="12551" width="13.75" style="5" customWidth="1"/>
    <col min="12552" max="12552" width="14" style="5" customWidth="1"/>
    <col min="12553" max="12553" width="23.5" style="5" customWidth="1"/>
    <col min="12554" max="12555" width="18.625" style="5" customWidth="1"/>
    <col min="12556" max="12556" width="24.625" style="5" customWidth="1"/>
    <col min="12557" max="12558" width="18.625" style="5" customWidth="1"/>
    <col min="12559" max="12559" width="24.625" style="5" customWidth="1"/>
    <col min="12560" max="12560" width="5.625" style="5" customWidth="1"/>
    <col min="12561" max="12561" width="4" style="5" customWidth="1"/>
    <col min="12562" max="12800" width="10.75" style="5"/>
    <col min="12801" max="12801" width="1" style="5" customWidth="1"/>
    <col min="12802" max="12802" width="12.625" style="5" customWidth="1"/>
    <col min="12803" max="12803" width="10.625" style="5" customWidth="1"/>
    <col min="12804" max="12804" width="13.75" style="5" customWidth="1"/>
    <col min="12805" max="12805" width="13.625" style="5" customWidth="1"/>
    <col min="12806" max="12806" width="23.75" style="5" customWidth="1"/>
    <col min="12807" max="12807" width="13.75" style="5" customWidth="1"/>
    <col min="12808" max="12808" width="14" style="5" customWidth="1"/>
    <col min="12809" max="12809" width="23.5" style="5" customWidth="1"/>
    <col min="12810" max="12811" width="18.625" style="5" customWidth="1"/>
    <col min="12812" max="12812" width="24.625" style="5" customWidth="1"/>
    <col min="12813" max="12814" width="18.625" style="5" customWidth="1"/>
    <col min="12815" max="12815" width="24.625" style="5" customWidth="1"/>
    <col min="12816" max="12816" width="5.625" style="5" customWidth="1"/>
    <col min="12817" max="12817" width="4" style="5" customWidth="1"/>
    <col min="12818" max="13056" width="10.75" style="5"/>
    <col min="13057" max="13057" width="1" style="5" customWidth="1"/>
    <col min="13058" max="13058" width="12.625" style="5" customWidth="1"/>
    <col min="13059" max="13059" width="10.625" style="5" customWidth="1"/>
    <col min="13060" max="13060" width="13.75" style="5" customWidth="1"/>
    <col min="13061" max="13061" width="13.625" style="5" customWidth="1"/>
    <col min="13062" max="13062" width="23.75" style="5" customWidth="1"/>
    <col min="13063" max="13063" width="13.75" style="5" customWidth="1"/>
    <col min="13064" max="13064" width="14" style="5" customWidth="1"/>
    <col min="13065" max="13065" width="23.5" style="5" customWidth="1"/>
    <col min="13066" max="13067" width="18.625" style="5" customWidth="1"/>
    <col min="13068" max="13068" width="24.625" style="5" customWidth="1"/>
    <col min="13069" max="13070" width="18.625" style="5" customWidth="1"/>
    <col min="13071" max="13071" width="24.625" style="5" customWidth="1"/>
    <col min="13072" max="13072" width="5.625" style="5" customWidth="1"/>
    <col min="13073" max="13073" width="4" style="5" customWidth="1"/>
    <col min="13074" max="13312" width="10.75" style="5"/>
    <col min="13313" max="13313" width="1" style="5" customWidth="1"/>
    <col min="13314" max="13314" width="12.625" style="5" customWidth="1"/>
    <col min="13315" max="13315" width="10.625" style="5" customWidth="1"/>
    <col min="13316" max="13316" width="13.75" style="5" customWidth="1"/>
    <col min="13317" max="13317" width="13.625" style="5" customWidth="1"/>
    <col min="13318" max="13318" width="23.75" style="5" customWidth="1"/>
    <col min="13319" max="13319" width="13.75" style="5" customWidth="1"/>
    <col min="13320" max="13320" width="14" style="5" customWidth="1"/>
    <col min="13321" max="13321" width="23.5" style="5" customWidth="1"/>
    <col min="13322" max="13323" width="18.625" style="5" customWidth="1"/>
    <col min="13324" max="13324" width="24.625" style="5" customWidth="1"/>
    <col min="13325" max="13326" width="18.625" style="5" customWidth="1"/>
    <col min="13327" max="13327" width="24.625" style="5" customWidth="1"/>
    <col min="13328" max="13328" width="5.625" style="5" customWidth="1"/>
    <col min="13329" max="13329" width="4" style="5" customWidth="1"/>
    <col min="13330" max="13568" width="10.75" style="5"/>
    <col min="13569" max="13569" width="1" style="5" customWidth="1"/>
    <col min="13570" max="13570" width="12.625" style="5" customWidth="1"/>
    <col min="13571" max="13571" width="10.625" style="5" customWidth="1"/>
    <col min="13572" max="13572" width="13.75" style="5" customWidth="1"/>
    <col min="13573" max="13573" width="13.625" style="5" customWidth="1"/>
    <col min="13574" max="13574" width="23.75" style="5" customWidth="1"/>
    <col min="13575" max="13575" width="13.75" style="5" customWidth="1"/>
    <col min="13576" max="13576" width="14" style="5" customWidth="1"/>
    <col min="13577" max="13577" width="23.5" style="5" customWidth="1"/>
    <col min="13578" max="13579" width="18.625" style="5" customWidth="1"/>
    <col min="13580" max="13580" width="24.625" style="5" customWidth="1"/>
    <col min="13581" max="13582" width="18.625" style="5" customWidth="1"/>
    <col min="13583" max="13583" width="24.625" style="5" customWidth="1"/>
    <col min="13584" max="13584" width="5.625" style="5" customWidth="1"/>
    <col min="13585" max="13585" width="4" style="5" customWidth="1"/>
    <col min="13586" max="13824" width="10.75" style="5"/>
    <col min="13825" max="13825" width="1" style="5" customWidth="1"/>
    <col min="13826" max="13826" width="12.625" style="5" customWidth="1"/>
    <col min="13827" max="13827" width="10.625" style="5" customWidth="1"/>
    <col min="13828" max="13828" width="13.75" style="5" customWidth="1"/>
    <col min="13829" max="13829" width="13.625" style="5" customWidth="1"/>
    <col min="13830" max="13830" width="23.75" style="5" customWidth="1"/>
    <col min="13831" max="13831" width="13.75" style="5" customWidth="1"/>
    <col min="13832" max="13832" width="14" style="5" customWidth="1"/>
    <col min="13833" max="13833" width="23.5" style="5" customWidth="1"/>
    <col min="13834" max="13835" width="18.625" style="5" customWidth="1"/>
    <col min="13836" max="13836" width="24.625" style="5" customWidth="1"/>
    <col min="13837" max="13838" width="18.625" style="5" customWidth="1"/>
    <col min="13839" max="13839" width="24.625" style="5" customWidth="1"/>
    <col min="13840" max="13840" width="5.625" style="5" customWidth="1"/>
    <col min="13841" max="13841" width="4" style="5" customWidth="1"/>
    <col min="13842" max="14080" width="10.75" style="5"/>
    <col min="14081" max="14081" width="1" style="5" customWidth="1"/>
    <col min="14082" max="14082" width="12.625" style="5" customWidth="1"/>
    <col min="14083" max="14083" width="10.625" style="5" customWidth="1"/>
    <col min="14084" max="14084" width="13.75" style="5" customWidth="1"/>
    <col min="14085" max="14085" width="13.625" style="5" customWidth="1"/>
    <col min="14086" max="14086" width="23.75" style="5" customWidth="1"/>
    <col min="14087" max="14087" width="13.75" style="5" customWidth="1"/>
    <col min="14088" max="14088" width="14" style="5" customWidth="1"/>
    <col min="14089" max="14089" width="23.5" style="5" customWidth="1"/>
    <col min="14090" max="14091" width="18.625" style="5" customWidth="1"/>
    <col min="14092" max="14092" width="24.625" style="5" customWidth="1"/>
    <col min="14093" max="14094" width="18.625" style="5" customWidth="1"/>
    <col min="14095" max="14095" width="24.625" style="5" customWidth="1"/>
    <col min="14096" max="14096" width="5.625" style="5" customWidth="1"/>
    <col min="14097" max="14097" width="4" style="5" customWidth="1"/>
    <col min="14098" max="14336" width="10.75" style="5"/>
    <col min="14337" max="14337" width="1" style="5" customWidth="1"/>
    <col min="14338" max="14338" width="12.625" style="5" customWidth="1"/>
    <col min="14339" max="14339" width="10.625" style="5" customWidth="1"/>
    <col min="14340" max="14340" width="13.75" style="5" customWidth="1"/>
    <col min="14341" max="14341" width="13.625" style="5" customWidth="1"/>
    <col min="14342" max="14342" width="23.75" style="5" customWidth="1"/>
    <col min="14343" max="14343" width="13.75" style="5" customWidth="1"/>
    <col min="14344" max="14344" width="14" style="5" customWidth="1"/>
    <col min="14345" max="14345" width="23.5" style="5" customWidth="1"/>
    <col min="14346" max="14347" width="18.625" style="5" customWidth="1"/>
    <col min="14348" max="14348" width="24.625" style="5" customWidth="1"/>
    <col min="14349" max="14350" width="18.625" style="5" customWidth="1"/>
    <col min="14351" max="14351" width="24.625" style="5" customWidth="1"/>
    <col min="14352" max="14352" width="5.625" style="5" customWidth="1"/>
    <col min="14353" max="14353" width="4" style="5" customWidth="1"/>
    <col min="14354" max="14592" width="10.75" style="5"/>
    <col min="14593" max="14593" width="1" style="5" customWidth="1"/>
    <col min="14594" max="14594" width="12.625" style="5" customWidth="1"/>
    <col min="14595" max="14595" width="10.625" style="5" customWidth="1"/>
    <col min="14596" max="14596" width="13.75" style="5" customWidth="1"/>
    <col min="14597" max="14597" width="13.625" style="5" customWidth="1"/>
    <col min="14598" max="14598" width="23.75" style="5" customWidth="1"/>
    <col min="14599" max="14599" width="13.75" style="5" customWidth="1"/>
    <col min="14600" max="14600" width="14" style="5" customWidth="1"/>
    <col min="14601" max="14601" width="23.5" style="5" customWidth="1"/>
    <col min="14602" max="14603" width="18.625" style="5" customWidth="1"/>
    <col min="14604" max="14604" width="24.625" style="5" customWidth="1"/>
    <col min="14605" max="14606" width="18.625" style="5" customWidth="1"/>
    <col min="14607" max="14607" width="24.625" style="5" customWidth="1"/>
    <col min="14608" max="14608" width="5.625" style="5" customWidth="1"/>
    <col min="14609" max="14609" width="4" style="5" customWidth="1"/>
    <col min="14610" max="14848" width="10.75" style="5"/>
    <col min="14849" max="14849" width="1" style="5" customWidth="1"/>
    <col min="14850" max="14850" width="12.625" style="5" customWidth="1"/>
    <col min="14851" max="14851" width="10.625" style="5" customWidth="1"/>
    <col min="14852" max="14852" width="13.75" style="5" customWidth="1"/>
    <col min="14853" max="14853" width="13.625" style="5" customWidth="1"/>
    <col min="14854" max="14854" width="23.75" style="5" customWidth="1"/>
    <col min="14855" max="14855" width="13.75" style="5" customWidth="1"/>
    <col min="14856" max="14856" width="14" style="5" customWidth="1"/>
    <col min="14857" max="14857" width="23.5" style="5" customWidth="1"/>
    <col min="14858" max="14859" width="18.625" style="5" customWidth="1"/>
    <col min="14860" max="14860" width="24.625" style="5" customWidth="1"/>
    <col min="14861" max="14862" width="18.625" style="5" customWidth="1"/>
    <col min="14863" max="14863" width="24.625" style="5" customWidth="1"/>
    <col min="14864" max="14864" width="5.625" style="5" customWidth="1"/>
    <col min="14865" max="14865" width="4" style="5" customWidth="1"/>
    <col min="14866" max="15104" width="10.75" style="5"/>
    <col min="15105" max="15105" width="1" style="5" customWidth="1"/>
    <col min="15106" max="15106" width="12.625" style="5" customWidth="1"/>
    <col min="15107" max="15107" width="10.625" style="5" customWidth="1"/>
    <col min="15108" max="15108" width="13.75" style="5" customWidth="1"/>
    <col min="15109" max="15109" width="13.625" style="5" customWidth="1"/>
    <col min="15110" max="15110" width="23.75" style="5" customWidth="1"/>
    <col min="15111" max="15111" width="13.75" style="5" customWidth="1"/>
    <col min="15112" max="15112" width="14" style="5" customWidth="1"/>
    <col min="15113" max="15113" width="23.5" style="5" customWidth="1"/>
    <col min="15114" max="15115" width="18.625" style="5" customWidth="1"/>
    <col min="15116" max="15116" width="24.625" style="5" customWidth="1"/>
    <col min="15117" max="15118" width="18.625" style="5" customWidth="1"/>
    <col min="15119" max="15119" width="24.625" style="5" customWidth="1"/>
    <col min="15120" max="15120" width="5.625" style="5" customWidth="1"/>
    <col min="15121" max="15121" width="4" style="5" customWidth="1"/>
    <col min="15122" max="15360" width="10.75" style="5"/>
    <col min="15361" max="15361" width="1" style="5" customWidth="1"/>
    <col min="15362" max="15362" width="12.625" style="5" customWidth="1"/>
    <col min="15363" max="15363" width="10.625" style="5" customWidth="1"/>
    <col min="15364" max="15364" width="13.75" style="5" customWidth="1"/>
    <col min="15365" max="15365" width="13.625" style="5" customWidth="1"/>
    <col min="15366" max="15366" width="23.75" style="5" customWidth="1"/>
    <col min="15367" max="15367" width="13.75" style="5" customWidth="1"/>
    <col min="15368" max="15368" width="14" style="5" customWidth="1"/>
    <col min="15369" max="15369" width="23.5" style="5" customWidth="1"/>
    <col min="15370" max="15371" width="18.625" style="5" customWidth="1"/>
    <col min="15372" max="15372" width="24.625" style="5" customWidth="1"/>
    <col min="15373" max="15374" width="18.625" style="5" customWidth="1"/>
    <col min="15375" max="15375" width="24.625" style="5" customWidth="1"/>
    <col min="15376" max="15376" width="5.625" style="5" customWidth="1"/>
    <col min="15377" max="15377" width="4" style="5" customWidth="1"/>
    <col min="15378" max="15616" width="10.75" style="5"/>
    <col min="15617" max="15617" width="1" style="5" customWidth="1"/>
    <col min="15618" max="15618" width="12.625" style="5" customWidth="1"/>
    <col min="15619" max="15619" width="10.625" style="5" customWidth="1"/>
    <col min="15620" max="15620" width="13.75" style="5" customWidth="1"/>
    <col min="15621" max="15621" width="13.625" style="5" customWidth="1"/>
    <col min="15622" max="15622" width="23.75" style="5" customWidth="1"/>
    <col min="15623" max="15623" width="13.75" style="5" customWidth="1"/>
    <col min="15624" max="15624" width="14" style="5" customWidth="1"/>
    <col min="15625" max="15625" width="23.5" style="5" customWidth="1"/>
    <col min="15626" max="15627" width="18.625" style="5" customWidth="1"/>
    <col min="15628" max="15628" width="24.625" style="5" customWidth="1"/>
    <col min="15629" max="15630" width="18.625" style="5" customWidth="1"/>
    <col min="15631" max="15631" width="24.625" style="5" customWidth="1"/>
    <col min="15632" max="15632" width="5.625" style="5" customWidth="1"/>
    <col min="15633" max="15633" width="4" style="5" customWidth="1"/>
    <col min="15634" max="15872" width="10.75" style="5"/>
    <col min="15873" max="15873" width="1" style="5" customWidth="1"/>
    <col min="15874" max="15874" width="12.625" style="5" customWidth="1"/>
    <col min="15875" max="15875" width="10.625" style="5" customWidth="1"/>
    <col min="15876" max="15876" width="13.75" style="5" customWidth="1"/>
    <col min="15877" max="15877" width="13.625" style="5" customWidth="1"/>
    <col min="15878" max="15878" width="23.75" style="5" customWidth="1"/>
    <col min="15879" max="15879" width="13.75" style="5" customWidth="1"/>
    <col min="15880" max="15880" width="14" style="5" customWidth="1"/>
    <col min="15881" max="15881" width="23.5" style="5" customWidth="1"/>
    <col min="15882" max="15883" width="18.625" style="5" customWidth="1"/>
    <col min="15884" max="15884" width="24.625" style="5" customWidth="1"/>
    <col min="15885" max="15886" width="18.625" style="5" customWidth="1"/>
    <col min="15887" max="15887" width="24.625" style="5" customWidth="1"/>
    <col min="15888" max="15888" width="5.625" style="5" customWidth="1"/>
    <col min="15889" max="15889" width="4" style="5" customWidth="1"/>
    <col min="15890" max="16128" width="10.75" style="5"/>
    <col min="16129" max="16129" width="1" style="5" customWidth="1"/>
    <col min="16130" max="16130" width="12.625" style="5" customWidth="1"/>
    <col min="16131" max="16131" width="10.625" style="5" customWidth="1"/>
    <col min="16132" max="16132" width="13.75" style="5" customWidth="1"/>
    <col min="16133" max="16133" width="13.625" style="5" customWidth="1"/>
    <col min="16134" max="16134" width="23.75" style="5" customWidth="1"/>
    <col min="16135" max="16135" width="13.75" style="5" customWidth="1"/>
    <col min="16136" max="16136" width="14" style="5" customWidth="1"/>
    <col min="16137" max="16137" width="23.5" style="5" customWidth="1"/>
    <col min="16138" max="16139" width="18.625" style="5" customWidth="1"/>
    <col min="16140" max="16140" width="24.625" style="5" customWidth="1"/>
    <col min="16141" max="16142" width="18.625" style="5" customWidth="1"/>
    <col min="16143" max="16143" width="24.625" style="5" customWidth="1"/>
    <col min="16144" max="16144" width="5.625" style="5" customWidth="1"/>
    <col min="16145" max="16145" width="4" style="5" customWidth="1"/>
    <col min="16146" max="16384" width="10.75" style="5"/>
  </cols>
  <sheetData>
    <row r="1" spans="2:31" ht="24" customHeight="1" thickBot="1" x14ac:dyDescent="0.2">
      <c r="B1" s="1" t="s">
        <v>132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133</v>
      </c>
      <c r="P1" s="4"/>
    </row>
    <row r="2" spans="2:31" ht="20.100000000000001" customHeight="1" x14ac:dyDescent="0.15">
      <c r="B2" s="6"/>
      <c r="C2" s="7"/>
      <c r="D2" s="200" t="s">
        <v>2</v>
      </c>
      <c r="E2" s="201"/>
      <c r="F2" s="201"/>
      <c r="G2" s="201"/>
      <c r="H2" s="201"/>
      <c r="I2" s="202"/>
      <c r="J2" s="203" t="s">
        <v>2</v>
      </c>
      <c r="K2" s="201"/>
      <c r="L2" s="201"/>
      <c r="M2" s="201"/>
      <c r="N2" s="201"/>
      <c r="O2" s="204"/>
      <c r="P2" s="205" t="s">
        <v>3</v>
      </c>
    </row>
    <row r="3" spans="2:31" ht="20.100000000000001" customHeight="1" x14ac:dyDescent="0.15">
      <c r="B3" s="8"/>
      <c r="C3" s="9"/>
      <c r="D3" s="208" t="s">
        <v>4</v>
      </c>
      <c r="E3" s="209"/>
      <c r="F3" s="209"/>
      <c r="G3" s="209"/>
      <c r="H3" s="209"/>
      <c r="I3" s="210"/>
      <c r="J3" s="211" t="s">
        <v>4</v>
      </c>
      <c r="K3" s="209"/>
      <c r="L3" s="209"/>
      <c r="M3" s="209"/>
      <c r="N3" s="209"/>
      <c r="O3" s="212"/>
      <c r="P3" s="206"/>
    </row>
    <row r="4" spans="2:31" ht="20.100000000000001" customHeight="1" x14ac:dyDescent="0.15">
      <c r="B4" s="10" t="s">
        <v>5</v>
      </c>
      <c r="C4" s="9" t="s">
        <v>6</v>
      </c>
      <c r="D4" s="208" t="s">
        <v>7</v>
      </c>
      <c r="E4" s="209"/>
      <c r="F4" s="212"/>
      <c r="G4" s="208" t="s">
        <v>8</v>
      </c>
      <c r="H4" s="209"/>
      <c r="I4" s="210"/>
      <c r="J4" s="211" t="s">
        <v>9</v>
      </c>
      <c r="K4" s="209"/>
      <c r="L4" s="212"/>
      <c r="M4" s="208" t="s">
        <v>10</v>
      </c>
      <c r="N4" s="209"/>
      <c r="O4" s="212"/>
      <c r="P4" s="206"/>
    </row>
    <row r="5" spans="2:31" ht="20.100000000000001" customHeight="1" x14ac:dyDescent="0.15">
      <c r="B5" s="8"/>
      <c r="C5" s="9"/>
      <c r="D5" s="9" t="s">
        <v>11</v>
      </c>
      <c r="E5" s="9" t="s">
        <v>12</v>
      </c>
      <c r="F5" s="9" t="s">
        <v>13</v>
      </c>
      <c r="G5" s="9" t="s">
        <v>11</v>
      </c>
      <c r="H5" s="9" t="s">
        <v>12</v>
      </c>
      <c r="I5" s="11" t="s">
        <v>13</v>
      </c>
      <c r="J5" s="10" t="s">
        <v>11</v>
      </c>
      <c r="K5" s="9" t="s">
        <v>12</v>
      </c>
      <c r="L5" s="9" t="s">
        <v>15</v>
      </c>
      <c r="M5" s="9" t="s">
        <v>11</v>
      </c>
      <c r="N5" s="9" t="s">
        <v>12</v>
      </c>
      <c r="O5" s="39" t="s">
        <v>13</v>
      </c>
      <c r="P5" s="206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2:31" ht="20.100000000000001" customHeight="1" x14ac:dyDescent="0.15">
      <c r="B6" s="13"/>
      <c r="C6" s="14"/>
      <c r="D6" s="14" t="s">
        <v>16</v>
      </c>
      <c r="E6" s="14" t="s">
        <v>17</v>
      </c>
      <c r="F6" s="14" t="s">
        <v>18</v>
      </c>
      <c r="G6" s="14" t="s">
        <v>16</v>
      </c>
      <c r="H6" s="14" t="s">
        <v>17</v>
      </c>
      <c r="I6" s="15" t="s">
        <v>18</v>
      </c>
      <c r="J6" s="16" t="s">
        <v>16</v>
      </c>
      <c r="K6" s="14" t="s">
        <v>17</v>
      </c>
      <c r="L6" s="14" t="s">
        <v>18</v>
      </c>
      <c r="M6" s="14" t="s">
        <v>16</v>
      </c>
      <c r="N6" s="14" t="s">
        <v>17</v>
      </c>
      <c r="O6" s="75" t="s">
        <v>18</v>
      </c>
      <c r="P6" s="206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2:31" ht="17.100000000000001" customHeight="1" x14ac:dyDescent="0.15">
      <c r="B7" s="8"/>
      <c r="C7" s="9"/>
      <c r="D7" s="17"/>
      <c r="E7" s="17"/>
      <c r="F7" s="17"/>
      <c r="G7" s="17"/>
      <c r="H7" s="17"/>
      <c r="I7" s="18"/>
      <c r="J7" s="19"/>
      <c r="K7" s="17"/>
      <c r="L7" s="17"/>
      <c r="M7" s="17"/>
      <c r="N7" s="17"/>
      <c r="O7" s="79"/>
      <c r="P7" s="206"/>
    </row>
    <row r="8" spans="2:31" ht="29.25" customHeight="1" x14ac:dyDescent="0.15">
      <c r="B8" s="10" t="s">
        <v>21</v>
      </c>
      <c r="C8" s="9" t="s">
        <v>22</v>
      </c>
      <c r="D8" s="156">
        <v>790</v>
      </c>
      <c r="E8" s="156">
        <v>9972</v>
      </c>
      <c r="F8" s="156">
        <v>472431188</v>
      </c>
      <c r="G8" s="156">
        <v>30607</v>
      </c>
      <c r="H8" s="156">
        <v>49710</v>
      </c>
      <c r="I8" s="157">
        <v>456534379</v>
      </c>
      <c r="J8" s="158">
        <v>6375</v>
      </c>
      <c r="K8" s="156">
        <v>12101</v>
      </c>
      <c r="L8" s="156">
        <v>77993780</v>
      </c>
      <c r="M8" s="156">
        <v>37772</v>
      </c>
      <c r="N8" s="156">
        <v>71783</v>
      </c>
      <c r="O8" s="159">
        <v>1006959347</v>
      </c>
      <c r="P8" s="206"/>
    </row>
    <row r="9" spans="2:31" ht="30" customHeight="1" x14ac:dyDescent="0.15">
      <c r="B9" s="10" t="s">
        <v>23</v>
      </c>
      <c r="C9" s="9" t="s">
        <v>22</v>
      </c>
      <c r="D9" s="156">
        <v>877</v>
      </c>
      <c r="E9" s="156">
        <v>11133</v>
      </c>
      <c r="F9" s="156">
        <v>579880100</v>
      </c>
      <c r="G9" s="156">
        <v>32533</v>
      </c>
      <c r="H9" s="156">
        <v>50929</v>
      </c>
      <c r="I9" s="157">
        <v>520754410</v>
      </c>
      <c r="J9" s="158">
        <v>6339</v>
      </c>
      <c r="K9" s="156">
        <v>12337</v>
      </c>
      <c r="L9" s="156">
        <v>87267720</v>
      </c>
      <c r="M9" s="156">
        <v>39749</v>
      </c>
      <c r="N9" s="156">
        <v>74399</v>
      </c>
      <c r="O9" s="159">
        <v>1187902230</v>
      </c>
      <c r="P9" s="206"/>
    </row>
    <row r="10" spans="2:31" ht="30" customHeight="1" x14ac:dyDescent="0.15">
      <c r="B10" s="10" t="s">
        <v>24</v>
      </c>
      <c r="C10" s="9" t="s">
        <v>22</v>
      </c>
      <c r="D10" s="23">
        <f>SUM(D11:D12)</f>
        <v>962</v>
      </c>
      <c r="E10" s="23">
        <f t="shared" ref="E10:O10" si="0">SUM(E11:E12)</f>
        <v>11126</v>
      </c>
      <c r="F10" s="23">
        <f t="shared" si="0"/>
        <v>619909214</v>
      </c>
      <c r="G10" s="23">
        <f t="shared" si="0"/>
        <v>37624</v>
      </c>
      <c r="H10" s="23">
        <f t="shared" si="0"/>
        <v>58317</v>
      </c>
      <c r="I10" s="24">
        <f t="shared" si="0"/>
        <v>588761692</v>
      </c>
      <c r="J10" s="25">
        <f t="shared" si="0"/>
        <v>7713</v>
      </c>
      <c r="K10" s="23">
        <f t="shared" si="0"/>
        <v>14391</v>
      </c>
      <c r="L10" s="23">
        <f t="shared" si="0"/>
        <v>105402120</v>
      </c>
      <c r="M10" s="23">
        <f t="shared" si="0"/>
        <v>46299</v>
      </c>
      <c r="N10" s="23">
        <f t="shared" si="0"/>
        <v>83834</v>
      </c>
      <c r="O10" s="179">
        <f t="shared" si="0"/>
        <v>1314073026</v>
      </c>
      <c r="P10" s="206"/>
    </row>
    <row r="11" spans="2:31" ht="30" customHeight="1" x14ac:dyDescent="0.15">
      <c r="B11" s="10" t="s">
        <v>115</v>
      </c>
      <c r="C11" s="9" t="s">
        <v>26</v>
      </c>
      <c r="D11" s="23">
        <f t="shared" ref="D11:O11" si="1">SUM(D13:D32)</f>
        <v>872</v>
      </c>
      <c r="E11" s="23">
        <f t="shared" si="1"/>
        <v>10162</v>
      </c>
      <c r="F11" s="23">
        <f t="shared" si="1"/>
        <v>566661634</v>
      </c>
      <c r="G11" s="23">
        <f t="shared" si="1"/>
        <v>34461</v>
      </c>
      <c r="H11" s="23">
        <f t="shared" si="1"/>
        <v>53254</v>
      </c>
      <c r="I11" s="24">
        <f t="shared" si="1"/>
        <v>536827692</v>
      </c>
      <c r="J11" s="25">
        <f t="shared" si="1"/>
        <v>7129</v>
      </c>
      <c r="K11" s="23">
        <f t="shared" si="1"/>
        <v>13356</v>
      </c>
      <c r="L11" s="23">
        <f t="shared" si="1"/>
        <v>97700200</v>
      </c>
      <c r="M11" s="23">
        <f t="shared" si="1"/>
        <v>42462</v>
      </c>
      <c r="N11" s="23">
        <f t="shared" si="1"/>
        <v>76772</v>
      </c>
      <c r="O11" s="179">
        <f t="shared" si="1"/>
        <v>1201189526</v>
      </c>
      <c r="P11" s="206"/>
    </row>
    <row r="12" spans="2:31" ht="30" customHeight="1" x14ac:dyDescent="0.15">
      <c r="B12" s="16" t="s">
        <v>27</v>
      </c>
      <c r="C12" s="14" t="s">
        <v>26</v>
      </c>
      <c r="D12" s="26">
        <f>SUM(D33:D35)</f>
        <v>90</v>
      </c>
      <c r="E12" s="26">
        <f t="shared" ref="E12:O12" si="2">SUM(E33:E35)</f>
        <v>964</v>
      </c>
      <c r="F12" s="26">
        <f t="shared" si="2"/>
        <v>53247580</v>
      </c>
      <c r="G12" s="26">
        <f t="shared" si="2"/>
        <v>3163</v>
      </c>
      <c r="H12" s="26">
        <f t="shared" si="2"/>
        <v>5063</v>
      </c>
      <c r="I12" s="27">
        <f t="shared" si="2"/>
        <v>51934000</v>
      </c>
      <c r="J12" s="25">
        <f t="shared" si="2"/>
        <v>584</v>
      </c>
      <c r="K12" s="26">
        <f t="shared" si="2"/>
        <v>1035</v>
      </c>
      <c r="L12" s="26">
        <f t="shared" si="2"/>
        <v>7701920</v>
      </c>
      <c r="M12" s="26">
        <f t="shared" si="2"/>
        <v>3837</v>
      </c>
      <c r="N12" s="26">
        <f t="shared" si="2"/>
        <v>7062</v>
      </c>
      <c r="O12" s="180">
        <f t="shared" si="2"/>
        <v>112883500</v>
      </c>
      <c r="P12" s="207"/>
    </row>
    <row r="13" spans="2:31" ht="30" customHeight="1" x14ac:dyDescent="0.15">
      <c r="B13" s="29">
        <v>41001</v>
      </c>
      <c r="C13" s="30" t="s">
        <v>28</v>
      </c>
      <c r="D13" s="31">
        <v>243</v>
      </c>
      <c r="E13" s="32">
        <v>2950</v>
      </c>
      <c r="F13" s="31">
        <v>158358450</v>
      </c>
      <c r="G13" s="31">
        <v>10363</v>
      </c>
      <c r="H13" s="31">
        <v>16574</v>
      </c>
      <c r="I13" s="33">
        <v>167944170</v>
      </c>
      <c r="J13" s="34">
        <v>2092</v>
      </c>
      <c r="K13" s="32">
        <v>4054</v>
      </c>
      <c r="L13" s="35">
        <v>28868340</v>
      </c>
      <c r="M13" s="36">
        <f>D13+G13+J13</f>
        <v>12698</v>
      </c>
      <c r="N13" s="36">
        <f>E13+H13+K13</f>
        <v>23578</v>
      </c>
      <c r="O13" s="37">
        <f>F13+I13+L13</f>
        <v>355170960</v>
      </c>
      <c r="P13" s="38" t="s">
        <v>29</v>
      </c>
    </row>
    <row r="14" spans="2:31" ht="30" customHeight="1" x14ac:dyDescent="0.15">
      <c r="B14" s="8">
        <v>41002</v>
      </c>
      <c r="C14" s="39" t="s">
        <v>30</v>
      </c>
      <c r="D14" s="40">
        <v>133</v>
      </c>
      <c r="E14" s="41">
        <v>1576</v>
      </c>
      <c r="F14" s="40">
        <v>84798960</v>
      </c>
      <c r="G14" s="40">
        <v>4858</v>
      </c>
      <c r="H14" s="40">
        <v>6816</v>
      </c>
      <c r="I14" s="42">
        <v>69880880</v>
      </c>
      <c r="J14" s="181">
        <v>984</v>
      </c>
      <c r="K14" s="40">
        <v>1724</v>
      </c>
      <c r="L14" s="35">
        <v>14727070</v>
      </c>
      <c r="M14" s="44">
        <f t="shared" ref="M14:O35" si="3">D14+G14+J14</f>
        <v>5975</v>
      </c>
      <c r="N14" s="44">
        <f t="shared" si="3"/>
        <v>10116</v>
      </c>
      <c r="O14" s="45">
        <f t="shared" si="3"/>
        <v>169406910</v>
      </c>
      <c r="P14" s="38" t="s">
        <v>31</v>
      </c>
    </row>
    <row r="15" spans="2:31" ht="30" customHeight="1" x14ac:dyDescent="0.15">
      <c r="B15" s="8">
        <v>41003</v>
      </c>
      <c r="C15" s="39" t="s">
        <v>32</v>
      </c>
      <c r="D15" s="40">
        <v>102</v>
      </c>
      <c r="E15" s="41">
        <v>1506</v>
      </c>
      <c r="F15" s="40">
        <v>83347360</v>
      </c>
      <c r="G15" s="40">
        <v>2836</v>
      </c>
      <c r="H15" s="40">
        <v>4655</v>
      </c>
      <c r="I15" s="42">
        <v>43110290</v>
      </c>
      <c r="J15" s="43">
        <v>681</v>
      </c>
      <c r="K15" s="41">
        <v>1324</v>
      </c>
      <c r="L15" s="35">
        <v>9114190</v>
      </c>
      <c r="M15" s="44">
        <f t="shared" si="3"/>
        <v>3619</v>
      </c>
      <c r="N15" s="44">
        <f t="shared" si="3"/>
        <v>7485</v>
      </c>
      <c r="O15" s="45">
        <f t="shared" si="3"/>
        <v>135571840</v>
      </c>
      <c r="P15" s="38" t="s">
        <v>33</v>
      </c>
    </row>
    <row r="16" spans="2:31" ht="30" customHeight="1" x14ac:dyDescent="0.15">
      <c r="B16" s="8">
        <v>41004</v>
      </c>
      <c r="C16" s="39" t="s">
        <v>34</v>
      </c>
      <c r="D16" s="40">
        <v>19</v>
      </c>
      <c r="E16" s="41">
        <v>200</v>
      </c>
      <c r="F16" s="40">
        <v>16828500</v>
      </c>
      <c r="G16" s="40">
        <v>428</v>
      </c>
      <c r="H16" s="40">
        <v>699</v>
      </c>
      <c r="I16" s="42">
        <v>9221420</v>
      </c>
      <c r="J16" s="43">
        <v>104</v>
      </c>
      <c r="K16" s="41">
        <v>216</v>
      </c>
      <c r="L16" s="35">
        <v>1890010</v>
      </c>
      <c r="M16" s="44">
        <f t="shared" si="3"/>
        <v>551</v>
      </c>
      <c r="N16" s="44">
        <f t="shared" si="3"/>
        <v>1115</v>
      </c>
      <c r="O16" s="45">
        <f t="shared" si="3"/>
        <v>27939930</v>
      </c>
      <c r="P16" s="38" t="s">
        <v>35</v>
      </c>
    </row>
    <row r="17" spans="2:16" ht="30" customHeight="1" x14ac:dyDescent="0.15">
      <c r="B17" s="8">
        <v>41005</v>
      </c>
      <c r="C17" s="39" t="s">
        <v>36</v>
      </c>
      <c r="D17" s="40">
        <v>61</v>
      </c>
      <c r="E17" s="41">
        <v>849</v>
      </c>
      <c r="F17" s="40">
        <v>38109900</v>
      </c>
      <c r="G17" s="40">
        <v>1990</v>
      </c>
      <c r="H17" s="40">
        <v>3220</v>
      </c>
      <c r="I17" s="42">
        <v>39061990</v>
      </c>
      <c r="J17" s="43">
        <v>338</v>
      </c>
      <c r="K17" s="41">
        <v>637</v>
      </c>
      <c r="L17" s="35">
        <v>5892530</v>
      </c>
      <c r="M17" s="44">
        <f t="shared" si="3"/>
        <v>2389</v>
      </c>
      <c r="N17" s="44">
        <f t="shared" si="3"/>
        <v>4706</v>
      </c>
      <c r="O17" s="45">
        <f t="shared" si="3"/>
        <v>83064420</v>
      </c>
      <c r="P17" s="38" t="s">
        <v>37</v>
      </c>
    </row>
    <row r="18" spans="2:16" ht="30" customHeight="1" x14ac:dyDescent="0.15">
      <c r="B18" s="8">
        <v>41006</v>
      </c>
      <c r="C18" s="9" t="s">
        <v>38</v>
      </c>
      <c r="D18" s="40">
        <v>22</v>
      </c>
      <c r="E18" s="41">
        <v>137</v>
      </c>
      <c r="F18" s="40">
        <v>8022780</v>
      </c>
      <c r="G18" s="40">
        <v>2058</v>
      </c>
      <c r="H18" s="40">
        <v>2767</v>
      </c>
      <c r="I18" s="42">
        <v>22131640</v>
      </c>
      <c r="J18" s="43">
        <v>437</v>
      </c>
      <c r="K18" s="41">
        <v>911</v>
      </c>
      <c r="L18" s="35">
        <v>5959560</v>
      </c>
      <c r="M18" s="44">
        <f t="shared" si="3"/>
        <v>2517</v>
      </c>
      <c r="N18" s="44">
        <f t="shared" si="3"/>
        <v>3815</v>
      </c>
      <c r="O18" s="45">
        <f t="shared" si="3"/>
        <v>36113980</v>
      </c>
      <c r="P18" s="38" t="s">
        <v>39</v>
      </c>
    </row>
    <row r="19" spans="2:16" ht="30" customHeight="1" x14ac:dyDescent="0.15">
      <c r="B19" s="8">
        <v>41007</v>
      </c>
      <c r="C19" s="39" t="s">
        <v>40</v>
      </c>
      <c r="D19" s="41">
        <v>31</v>
      </c>
      <c r="E19" s="41">
        <v>461</v>
      </c>
      <c r="F19" s="40">
        <v>18616354</v>
      </c>
      <c r="G19" s="40">
        <v>907</v>
      </c>
      <c r="H19" s="40">
        <v>1187</v>
      </c>
      <c r="I19" s="42">
        <v>12734718</v>
      </c>
      <c r="J19" s="43">
        <v>176</v>
      </c>
      <c r="K19" s="41">
        <v>275</v>
      </c>
      <c r="L19" s="35">
        <v>1803500</v>
      </c>
      <c r="M19" s="44">
        <f t="shared" si="3"/>
        <v>1114</v>
      </c>
      <c r="N19" s="44">
        <f t="shared" si="3"/>
        <v>1923</v>
      </c>
      <c r="O19" s="45">
        <f t="shared" si="3"/>
        <v>33154572</v>
      </c>
      <c r="P19" s="38" t="s">
        <v>41</v>
      </c>
    </row>
    <row r="20" spans="2:16" ht="30" customHeight="1" x14ac:dyDescent="0.15">
      <c r="B20" s="8">
        <v>41025</v>
      </c>
      <c r="C20" s="9" t="s">
        <v>116</v>
      </c>
      <c r="D20" s="40">
        <v>46</v>
      </c>
      <c r="E20" s="41">
        <v>406</v>
      </c>
      <c r="F20" s="40">
        <v>26373040</v>
      </c>
      <c r="G20" s="40">
        <v>1506</v>
      </c>
      <c r="H20" s="40">
        <v>2550</v>
      </c>
      <c r="I20" s="42">
        <v>19310400</v>
      </c>
      <c r="J20" s="43">
        <v>418</v>
      </c>
      <c r="K20" s="41">
        <v>774</v>
      </c>
      <c r="L20" s="35">
        <v>5133430</v>
      </c>
      <c r="M20" s="44">
        <f t="shared" si="3"/>
        <v>1970</v>
      </c>
      <c r="N20" s="44">
        <f t="shared" si="3"/>
        <v>3730</v>
      </c>
      <c r="O20" s="45">
        <f t="shared" si="3"/>
        <v>50816870</v>
      </c>
      <c r="P20" s="38" t="s">
        <v>43</v>
      </c>
    </row>
    <row r="21" spans="2:16" ht="30" customHeight="1" x14ac:dyDescent="0.15">
      <c r="B21" s="8">
        <v>41048</v>
      </c>
      <c r="C21" s="9" t="s">
        <v>117</v>
      </c>
      <c r="D21" s="40">
        <v>41</v>
      </c>
      <c r="E21" s="41">
        <v>499</v>
      </c>
      <c r="F21" s="40">
        <v>30053000</v>
      </c>
      <c r="G21" s="40">
        <v>896</v>
      </c>
      <c r="H21" s="40">
        <v>1378</v>
      </c>
      <c r="I21" s="42">
        <v>14992010</v>
      </c>
      <c r="J21" s="43">
        <v>204</v>
      </c>
      <c r="K21" s="41">
        <v>340</v>
      </c>
      <c r="L21" s="35">
        <v>2922040</v>
      </c>
      <c r="M21" s="44">
        <f t="shared" si="3"/>
        <v>1141</v>
      </c>
      <c r="N21" s="44">
        <f t="shared" si="3"/>
        <v>2217</v>
      </c>
      <c r="O21" s="45">
        <f t="shared" si="3"/>
        <v>47967050</v>
      </c>
      <c r="P21" s="38" t="s">
        <v>45</v>
      </c>
    </row>
    <row r="22" spans="2:16" ht="30" customHeight="1" x14ac:dyDescent="0.15">
      <c r="B22" s="8">
        <v>41014</v>
      </c>
      <c r="C22" s="39" t="s">
        <v>118</v>
      </c>
      <c r="D22" s="40">
        <v>30</v>
      </c>
      <c r="E22" s="41">
        <v>241</v>
      </c>
      <c r="F22" s="40">
        <v>13702280</v>
      </c>
      <c r="G22" s="40">
        <v>1447</v>
      </c>
      <c r="H22" s="40">
        <v>2641</v>
      </c>
      <c r="I22" s="42">
        <v>31866540</v>
      </c>
      <c r="J22" s="43">
        <v>321</v>
      </c>
      <c r="K22" s="41">
        <v>623</v>
      </c>
      <c r="L22" s="35">
        <v>3773060</v>
      </c>
      <c r="M22" s="44">
        <f t="shared" si="3"/>
        <v>1798</v>
      </c>
      <c r="N22" s="44">
        <f t="shared" si="3"/>
        <v>3505</v>
      </c>
      <c r="O22" s="45">
        <f t="shared" si="3"/>
        <v>49341880</v>
      </c>
      <c r="P22" s="38" t="s">
        <v>47</v>
      </c>
    </row>
    <row r="23" spans="2:16" ht="30" customHeight="1" x14ac:dyDescent="0.15">
      <c r="B23" s="8">
        <v>41016</v>
      </c>
      <c r="C23" s="39" t="s">
        <v>119</v>
      </c>
      <c r="D23" s="41">
        <v>6</v>
      </c>
      <c r="E23" s="41">
        <v>92</v>
      </c>
      <c r="F23" s="40">
        <v>6409930</v>
      </c>
      <c r="G23" s="40">
        <v>557</v>
      </c>
      <c r="H23" s="40">
        <v>883</v>
      </c>
      <c r="I23" s="42">
        <v>8176224</v>
      </c>
      <c r="J23" s="43">
        <v>101</v>
      </c>
      <c r="K23" s="41">
        <v>167</v>
      </c>
      <c r="L23" s="35">
        <v>1047510</v>
      </c>
      <c r="M23" s="44">
        <f t="shared" si="3"/>
        <v>664</v>
      </c>
      <c r="N23" s="44">
        <f t="shared" si="3"/>
        <v>1142</v>
      </c>
      <c r="O23" s="45">
        <f t="shared" si="3"/>
        <v>15633664</v>
      </c>
      <c r="P23" s="38" t="s">
        <v>49</v>
      </c>
    </row>
    <row r="24" spans="2:16" ht="30" customHeight="1" x14ac:dyDescent="0.15">
      <c r="B24" s="8">
        <v>41020</v>
      </c>
      <c r="C24" s="39" t="s">
        <v>50</v>
      </c>
      <c r="D24" s="40">
        <v>26</v>
      </c>
      <c r="E24" s="41">
        <v>259</v>
      </c>
      <c r="F24" s="40">
        <v>17047030</v>
      </c>
      <c r="G24" s="40">
        <v>1078</v>
      </c>
      <c r="H24" s="40">
        <v>1690</v>
      </c>
      <c r="I24" s="42">
        <v>13192710</v>
      </c>
      <c r="J24" s="43">
        <v>229</v>
      </c>
      <c r="K24" s="41">
        <v>452</v>
      </c>
      <c r="L24" s="35">
        <v>3042340</v>
      </c>
      <c r="M24" s="44">
        <f t="shared" si="3"/>
        <v>1333</v>
      </c>
      <c r="N24" s="44">
        <f t="shared" si="3"/>
        <v>2401</v>
      </c>
      <c r="O24" s="45">
        <f t="shared" si="3"/>
        <v>33282080</v>
      </c>
      <c r="P24" s="38" t="s">
        <v>51</v>
      </c>
    </row>
    <row r="25" spans="2:16" ht="30" customHeight="1" x14ac:dyDescent="0.15">
      <c r="B25" s="8">
        <v>41024</v>
      </c>
      <c r="C25" s="39" t="s">
        <v>52</v>
      </c>
      <c r="D25" s="40">
        <v>17</v>
      </c>
      <c r="E25" s="41">
        <v>99</v>
      </c>
      <c r="F25" s="40">
        <v>6682100</v>
      </c>
      <c r="G25" s="40">
        <v>421</v>
      </c>
      <c r="H25" s="40">
        <v>539</v>
      </c>
      <c r="I25" s="42">
        <v>4342310</v>
      </c>
      <c r="J25" s="43">
        <v>94</v>
      </c>
      <c r="K25" s="41">
        <v>165</v>
      </c>
      <c r="L25" s="35">
        <v>1275350</v>
      </c>
      <c r="M25" s="44">
        <f t="shared" si="3"/>
        <v>532</v>
      </c>
      <c r="N25" s="44">
        <f t="shared" si="3"/>
        <v>803</v>
      </c>
      <c r="O25" s="45">
        <f t="shared" si="3"/>
        <v>12299760</v>
      </c>
      <c r="P25" s="38" t="s">
        <v>53</v>
      </c>
    </row>
    <row r="26" spans="2:16" ht="30" customHeight="1" x14ac:dyDescent="0.15">
      <c r="B26" s="8">
        <v>41021</v>
      </c>
      <c r="C26" s="9" t="s">
        <v>120</v>
      </c>
      <c r="D26" s="40">
        <v>31</v>
      </c>
      <c r="E26" s="41">
        <v>257</v>
      </c>
      <c r="F26" s="40">
        <v>19730480</v>
      </c>
      <c r="G26" s="40">
        <v>1467</v>
      </c>
      <c r="H26" s="40">
        <v>2316</v>
      </c>
      <c r="I26" s="42">
        <v>31411940</v>
      </c>
      <c r="J26" s="43">
        <v>302</v>
      </c>
      <c r="K26" s="40">
        <v>528</v>
      </c>
      <c r="L26" s="35">
        <v>4126360</v>
      </c>
      <c r="M26" s="44">
        <f t="shared" si="3"/>
        <v>1800</v>
      </c>
      <c r="N26" s="44">
        <f t="shared" si="3"/>
        <v>3101</v>
      </c>
      <c r="O26" s="45">
        <f t="shared" si="3"/>
        <v>55268780</v>
      </c>
      <c r="P26" s="38" t="s">
        <v>55</v>
      </c>
    </row>
    <row r="27" spans="2:16" ht="30" customHeight="1" x14ac:dyDescent="0.15">
      <c r="B27" s="8">
        <v>41035</v>
      </c>
      <c r="C27" s="39" t="s">
        <v>56</v>
      </c>
      <c r="D27" s="40">
        <v>7</v>
      </c>
      <c r="E27" s="41">
        <v>44</v>
      </c>
      <c r="F27" s="40">
        <v>2867330</v>
      </c>
      <c r="G27" s="40">
        <v>288</v>
      </c>
      <c r="H27" s="40">
        <v>411</v>
      </c>
      <c r="I27" s="42">
        <v>4416030</v>
      </c>
      <c r="J27" s="43">
        <v>24</v>
      </c>
      <c r="K27" s="41">
        <v>34</v>
      </c>
      <c r="L27" s="35">
        <v>235140</v>
      </c>
      <c r="M27" s="44">
        <f t="shared" si="3"/>
        <v>319</v>
      </c>
      <c r="N27" s="44">
        <f t="shared" si="3"/>
        <v>489</v>
      </c>
      <c r="O27" s="45">
        <f t="shared" si="3"/>
        <v>7518500</v>
      </c>
      <c r="P27" s="38" t="s">
        <v>57</v>
      </c>
    </row>
    <row r="28" spans="2:16" ht="30" customHeight="1" x14ac:dyDescent="0.15">
      <c r="B28" s="8">
        <v>41038</v>
      </c>
      <c r="C28" s="39" t="s">
        <v>58</v>
      </c>
      <c r="D28" s="40">
        <v>9</v>
      </c>
      <c r="E28" s="41">
        <v>50</v>
      </c>
      <c r="F28" s="41">
        <v>3402280</v>
      </c>
      <c r="G28" s="41">
        <v>487</v>
      </c>
      <c r="H28" s="41">
        <v>740</v>
      </c>
      <c r="I28" s="42">
        <v>6553100</v>
      </c>
      <c r="J28" s="43">
        <v>126</v>
      </c>
      <c r="K28" s="41">
        <v>179</v>
      </c>
      <c r="L28" s="35">
        <v>1312740</v>
      </c>
      <c r="M28" s="44">
        <f t="shared" si="3"/>
        <v>622</v>
      </c>
      <c r="N28" s="44">
        <f t="shared" si="3"/>
        <v>969</v>
      </c>
      <c r="O28" s="45">
        <f t="shared" si="3"/>
        <v>11268120</v>
      </c>
      <c r="P28" s="38" t="s">
        <v>59</v>
      </c>
    </row>
    <row r="29" spans="2:16" ht="30" customHeight="1" x14ac:dyDescent="0.15">
      <c r="B29" s="8">
        <v>41042</v>
      </c>
      <c r="C29" s="39" t="s">
        <v>60</v>
      </c>
      <c r="D29" s="40">
        <v>0</v>
      </c>
      <c r="E29" s="41">
        <v>0</v>
      </c>
      <c r="F29" s="41">
        <v>0</v>
      </c>
      <c r="G29" s="41">
        <v>164</v>
      </c>
      <c r="H29" s="41">
        <v>203</v>
      </c>
      <c r="I29" s="42">
        <v>1837450</v>
      </c>
      <c r="J29" s="43">
        <v>37</v>
      </c>
      <c r="K29" s="41">
        <v>66</v>
      </c>
      <c r="L29" s="35">
        <v>438400</v>
      </c>
      <c r="M29" s="44">
        <f t="shared" si="3"/>
        <v>201</v>
      </c>
      <c r="N29" s="44">
        <f t="shared" si="3"/>
        <v>269</v>
      </c>
      <c r="O29" s="45">
        <f t="shared" si="3"/>
        <v>2275850</v>
      </c>
      <c r="P29" s="38" t="s">
        <v>61</v>
      </c>
    </row>
    <row r="30" spans="2:16" ht="30" customHeight="1" x14ac:dyDescent="0.15">
      <c r="B30" s="8">
        <v>41043</v>
      </c>
      <c r="C30" s="39" t="s">
        <v>62</v>
      </c>
      <c r="D30" s="41">
        <v>8</v>
      </c>
      <c r="E30" s="41">
        <v>53</v>
      </c>
      <c r="F30" s="41">
        <v>3112740</v>
      </c>
      <c r="G30" s="41">
        <v>598</v>
      </c>
      <c r="H30" s="41">
        <v>841</v>
      </c>
      <c r="I30" s="42">
        <v>6298500</v>
      </c>
      <c r="J30" s="43">
        <v>111</v>
      </c>
      <c r="K30" s="41">
        <v>218</v>
      </c>
      <c r="L30" s="35">
        <v>1855740</v>
      </c>
      <c r="M30" s="44">
        <f t="shared" si="3"/>
        <v>717</v>
      </c>
      <c r="N30" s="44">
        <f t="shared" si="3"/>
        <v>1112</v>
      </c>
      <c r="O30" s="45">
        <f t="shared" si="3"/>
        <v>11266980</v>
      </c>
      <c r="P30" s="38" t="s">
        <v>63</v>
      </c>
    </row>
    <row r="31" spans="2:16" ht="30" customHeight="1" x14ac:dyDescent="0.15">
      <c r="B31" s="8">
        <v>41044</v>
      </c>
      <c r="C31" s="39" t="s">
        <v>64</v>
      </c>
      <c r="D31" s="40">
        <v>37</v>
      </c>
      <c r="E31" s="41">
        <v>462</v>
      </c>
      <c r="F31" s="41">
        <v>24394890</v>
      </c>
      <c r="G31" s="41">
        <v>1838</v>
      </c>
      <c r="H31" s="41">
        <v>2783</v>
      </c>
      <c r="I31" s="42">
        <v>27212100</v>
      </c>
      <c r="J31" s="43">
        <v>303</v>
      </c>
      <c r="K31" s="41">
        <v>585</v>
      </c>
      <c r="L31" s="35">
        <v>3709400</v>
      </c>
      <c r="M31" s="44">
        <f t="shared" si="3"/>
        <v>2178</v>
      </c>
      <c r="N31" s="44">
        <f t="shared" si="3"/>
        <v>3830</v>
      </c>
      <c r="O31" s="45">
        <f t="shared" si="3"/>
        <v>55316390</v>
      </c>
      <c r="P31" s="38" t="s">
        <v>65</v>
      </c>
    </row>
    <row r="32" spans="2:16" ht="30" customHeight="1" x14ac:dyDescent="0.15">
      <c r="B32" s="47">
        <v>41047</v>
      </c>
      <c r="C32" s="128" t="s">
        <v>66</v>
      </c>
      <c r="D32" s="49">
        <v>3</v>
      </c>
      <c r="E32" s="41">
        <v>21</v>
      </c>
      <c r="F32" s="41">
        <v>4804230</v>
      </c>
      <c r="G32" s="41">
        <v>274</v>
      </c>
      <c r="H32" s="41">
        <v>361</v>
      </c>
      <c r="I32" s="50">
        <v>3133270</v>
      </c>
      <c r="J32" s="51">
        <v>47</v>
      </c>
      <c r="K32" s="41">
        <v>84</v>
      </c>
      <c r="L32" s="35">
        <v>573490</v>
      </c>
      <c r="M32" s="162">
        <f t="shared" si="3"/>
        <v>324</v>
      </c>
      <c r="N32" s="162">
        <f t="shared" si="3"/>
        <v>466</v>
      </c>
      <c r="O32" s="163">
        <f t="shared" si="3"/>
        <v>8510990</v>
      </c>
      <c r="P32" s="52" t="s">
        <v>67</v>
      </c>
    </row>
    <row r="33" spans="2:16" ht="30" customHeight="1" x14ac:dyDescent="0.15">
      <c r="B33" s="8">
        <v>41301</v>
      </c>
      <c r="C33" s="9" t="s">
        <v>68</v>
      </c>
      <c r="D33" s="54">
        <v>28</v>
      </c>
      <c r="E33" s="54">
        <v>331</v>
      </c>
      <c r="F33" s="54">
        <v>24484720</v>
      </c>
      <c r="G33" s="54">
        <v>857</v>
      </c>
      <c r="H33" s="54">
        <v>1775</v>
      </c>
      <c r="I33" s="56">
        <v>25306390</v>
      </c>
      <c r="J33" s="57">
        <v>289</v>
      </c>
      <c r="K33" s="54">
        <v>493</v>
      </c>
      <c r="L33" s="54">
        <v>3392800</v>
      </c>
      <c r="M33" s="44">
        <f t="shared" si="3"/>
        <v>1174</v>
      </c>
      <c r="N33" s="44">
        <f t="shared" si="3"/>
        <v>2599</v>
      </c>
      <c r="O33" s="45">
        <f t="shared" si="3"/>
        <v>53183910</v>
      </c>
      <c r="P33" s="11" t="s">
        <v>69</v>
      </c>
    </row>
    <row r="34" spans="2:16" ht="30" customHeight="1" x14ac:dyDescent="0.15">
      <c r="B34" s="8">
        <v>41302</v>
      </c>
      <c r="C34" s="39" t="s">
        <v>70</v>
      </c>
      <c r="D34" s="40">
        <v>8</v>
      </c>
      <c r="E34" s="41">
        <v>51</v>
      </c>
      <c r="F34" s="41">
        <v>4344850</v>
      </c>
      <c r="G34" s="41">
        <v>642</v>
      </c>
      <c r="H34" s="41">
        <v>886</v>
      </c>
      <c r="I34" s="42">
        <v>7958910</v>
      </c>
      <c r="J34" s="43">
        <v>22</v>
      </c>
      <c r="K34" s="41">
        <v>35</v>
      </c>
      <c r="L34" s="35">
        <v>292440</v>
      </c>
      <c r="M34" s="44">
        <f t="shared" si="3"/>
        <v>672</v>
      </c>
      <c r="N34" s="44">
        <f t="shared" si="3"/>
        <v>972</v>
      </c>
      <c r="O34" s="45">
        <f t="shared" si="3"/>
        <v>12596200</v>
      </c>
      <c r="P34" s="11" t="s">
        <v>71</v>
      </c>
    </row>
    <row r="35" spans="2:16" ht="30" customHeight="1" thickBot="1" x14ac:dyDescent="0.2">
      <c r="B35" s="61">
        <v>41303</v>
      </c>
      <c r="C35" s="106" t="s">
        <v>72</v>
      </c>
      <c r="D35" s="63">
        <v>54</v>
      </c>
      <c r="E35" s="41">
        <v>582</v>
      </c>
      <c r="F35" s="63">
        <v>24418010</v>
      </c>
      <c r="G35" s="41">
        <v>1664</v>
      </c>
      <c r="H35" s="41">
        <v>2402</v>
      </c>
      <c r="I35" s="65">
        <v>18668700</v>
      </c>
      <c r="J35" s="66">
        <v>273</v>
      </c>
      <c r="K35" s="63">
        <v>507</v>
      </c>
      <c r="L35" s="63">
        <v>4016680</v>
      </c>
      <c r="M35" s="68">
        <f t="shared" si="3"/>
        <v>1991</v>
      </c>
      <c r="N35" s="68">
        <f t="shared" si="3"/>
        <v>3491</v>
      </c>
      <c r="O35" s="69">
        <f t="shared" si="3"/>
        <v>47103390</v>
      </c>
      <c r="P35" s="112" t="s">
        <v>73</v>
      </c>
    </row>
    <row r="36" spans="2:16" ht="17.100000000000001" customHeight="1" x14ac:dyDescent="0.15">
      <c r="D36" s="113"/>
      <c r="E36" s="113"/>
      <c r="G36" s="113"/>
      <c r="H36" s="113"/>
    </row>
  </sheetData>
  <mergeCells count="9">
    <mergeCell ref="D2:I2"/>
    <mergeCell ref="J2:O2"/>
    <mergeCell ref="P2:P12"/>
    <mergeCell ref="D3:I3"/>
    <mergeCell ref="J3:O3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0F489-346F-486B-B40B-7DA9AB000F2D}">
  <sheetPr>
    <tabColor theme="4"/>
  </sheetPr>
  <dimension ref="B1:R36"/>
  <sheetViews>
    <sheetView showGridLines="0" view="pageBreakPreview" zoomScale="59" zoomScaleNormal="75" zoomScaleSheetLayoutView="59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" style="5" customWidth="1"/>
    <col min="2" max="2" width="12.625" style="5" customWidth="1"/>
    <col min="3" max="3" width="10.625" style="5" customWidth="1"/>
    <col min="4" max="5" width="16.625" style="5" customWidth="1"/>
    <col min="6" max="6" width="20.625" style="5" customWidth="1"/>
    <col min="7" max="8" width="16.625" style="5" customWidth="1"/>
    <col min="9" max="9" width="20.625" style="5" customWidth="1"/>
    <col min="10" max="11" width="19" style="5" customWidth="1"/>
    <col min="12" max="12" width="23" style="5" customWidth="1"/>
    <col min="13" max="13" width="19" style="5" customWidth="1"/>
    <col min="14" max="14" width="19.125" style="5" customWidth="1"/>
    <col min="15" max="15" width="23.25" style="5" customWidth="1"/>
    <col min="16" max="16" width="5.625" style="12" customWidth="1"/>
    <col min="17" max="17" width="2.125" style="5" customWidth="1"/>
    <col min="18" max="18" width="10.75" style="5" hidden="1" customWidth="1"/>
    <col min="19" max="256" width="10.75" style="5"/>
    <col min="257" max="257" width="1" style="5" customWidth="1"/>
    <col min="258" max="258" width="12.625" style="5" customWidth="1"/>
    <col min="259" max="259" width="10.625" style="5" customWidth="1"/>
    <col min="260" max="261" width="16.625" style="5" customWidth="1"/>
    <col min="262" max="262" width="20.625" style="5" customWidth="1"/>
    <col min="263" max="264" width="16.625" style="5" customWidth="1"/>
    <col min="265" max="265" width="20.625" style="5" customWidth="1"/>
    <col min="266" max="267" width="19" style="5" customWidth="1"/>
    <col min="268" max="268" width="23" style="5" customWidth="1"/>
    <col min="269" max="269" width="19" style="5" customWidth="1"/>
    <col min="270" max="270" width="19.125" style="5" customWidth="1"/>
    <col min="271" max="271" width="23.25" style="5" customWidth="1"/>
    <col min="272" max="272" width="5.625" style="5" customWidth="1"/>
    <col min="273" max="273" width="2.125" style="5" customWidth="1"/>
    <col min="274" max="274" width="0" style="5" hidden="1" customWidth="1"/>
    <col min="275" max="512" width="10.75" style="5"/>
    <col min="513" max="513" width="1" style="5" customWidth="1"/>
    <col min="514" max="514" width="12.625" style="5" customWidth="1"/>
    <col min="515" max="515" width="10.625" style="5" customWidth="1"/>
    <col min="516" max="517" width="16.625" style="5" customWidth="1"/>
    <col min="518" max="518" width="20.625" style="5" customWidth="1"/>
    <col min="519" max="520" width="16.625" style="5" customWidth="1"/>
    <col min="521" max="521" width="20.625" style="5" customWidth="1"/>
    <col min="522" max="523" width="19" style="5" customWidth="1"/>
    <col min="524" max="524" width="23" style="5" customWidth="1"/>
    <col min="525" max="525" width="19" style="5" customWidth="1"/>
    <col min="526" max="526" width="19.125" style="5" customWidth="1"/>
    <col min="527" max="527" width="23.25" style="5" customWidth="1"/>
    <col min="528" max="528" width="5.625" style="5" customWidth="1"/>
    <col min="529" max="529" width="2.125" style="5" customWidth="1"/>
    <col min="530" max="530" width="0" style="5" hidden="1" customWidth="1"/>
    <col min="531" max="768" width="10.75" style="5"/>
    <col min="769" max="769" width="1" style="5" customWidth="1"/>
    <col min="770" max="770" width="12.625" style="5" customWidth="1"/>
    <col min="771" max="771" width="10.625" style="5" customWidth="1"/>
    <col min="772" max="773" width="16.625" style="5" customWidth="1"/>
    <col min="774" max="774" width="20.625" style="5" customWidth="1"/>
    <col min="775" max="776" width="16.625" style="5" customWidth="1"/>
    <col min="777" max="777" width="20.625" style="5" customWidth="1"/>
    <col min="778" max="779" width="19" style="5" customWidth="1"/>
    <col min="780" max="780" width="23" style="5" customWidth="1"/>
    <col min="781" max="781" width="19" style="5" customWidth="1"/>
    <col min="782" max="782" width="19.125" style="5" customWidth="1"/>
    <col min="783" max="783" width="23.25" style="5" customWidth="1"/>
    <col min="784" max="784" width="5.625" style="5" customWidth="1"/>
    <col min="785" max="785" width="2.125" style="5" customWidth="1"/>
    <col min="786" max="786" width="0" style="5" hidden="1" customWidth="1"/>
    <col min="787" max="1024" width="10.75" style="5"/>
    <col min="1025" max="1025" width="1" style="5" customWidth="1"/>
    <col min="1026" max="1026" width="12.625" style="5" customWidth="1"/>
    <col min="1027" max="1027" width="10.625" style="5" customWidth="1"/>
    <col min="1028" max="1029" width="16.625" style="5" customWidth="1"/>
    <col min="1030" max="1030" width="20.625" style="5" customWidth="1"/>
    <col min="1031" max="1032" width="16.625" style="5" customWidth="1"/>
    <col min="1033" max="1033" width="20.625" style="5" customWidth="1"/>
    <col min="1034" max="1035" width="19" style="5" customWidth="1"/>
    <col min="1036" max="1036" width="23" style="5" customWidth="1"/>
    <col min="1037" max="1037" width="19" style="5" customWidth="1"/>
    <col min="1038" max="1038" width="19.125" style="5" customWidth="1"/>
    <col min="1039" max="1039" width="23.25" style="5" customWidth="1"/>
    <col min="1040" max="1040" width="5.625" style="5" customWidth="1"/>
    <col min="1041" max="1041" width="2.125" style="5" customWidth="1"/>
    <col min="1042" max="1042" width="0" style="5" hidden="1" customWidth="1"/>
    <col min="1043" max="1280" width="10.75" style="5"/>
    <col min="1281" max="1281" width="1" style="5" customWidth="1"/>
    <col min="1282" max="1282" width="12.625" style="5" customWidth="1"/>
    <col min="1283" max="1283" width="10.625" style="5" customWidth="1"/>
    <col min="1284" max="1285" width="16.625" style="5" customWidth="1"/>
    <col min="1286" max="1286" width="20.625" style="5" customWidth="1"/>
    <col min="1287" max="1288" width="16.625" style="5" customWidth="1"/>
    <col min="1289" max="1289" width="20.625" style="5" customWidth="1"/>
    <col min="1290" max="1291" width="19" style="5" customWidth="1"/>
    <col min="1292" max="1292" width="23" style="5" customWidth="1"/>
    <col min="1293" max="1293" width="19" style="5" customWidth="1"/>
    <col min="1294" max="1294" width="19.125" style="5" customWidth="1"/>
    <col min="1295" max="1295" width="23.25" style="5" customWidth="1"/>
    <col min="1296" max="1296" width="5.625" style="5" customWidth="1"/>
    <col min="1297" max="1297" width="2.125" style="5" customWidth="1"/>
    <col min="1298" max="1298" width="0" style="5" hidden="1" customWidth="1"/>
    <col min="1299" max="1536" width="10.75" style="5"/>
    <col min="1537" max="1537" width="1" style="5" customWidth="1"/>
    <col min="1538" max="1538" width="12.625" style="5" customWidth="1"/>
    <col min="1539" max="1539" width="10.625" style="5" customWidth="1"/>
    <col min="1540" max="1541" width="16.625" style="5" customWidth="1"/>
    <col min="1542" max="1542" width="20.625" style="5" customWidth="1"/>
    <col min="1543" max="1544" width="16.625" style="5" customWidth="1"/>
    <col min="1545" max="1545" width="20.625" style="5" customWidth="1"/>
    <col min="1546" max="1547" width="19" style="5" customWidth="1"/>
    <col min="1548" max="1548" width="23" style="5" customWidth="1"/>
    <col min="1549" max="1549" width="19" style="5" customWidth="1"/>
    <col min="1550" max="1550" width="19.125" style="5" customWidth="1"/>
    <col min="1551" max="1551" width="23.25" style="5" customWidth="1"/>
    <col min="1552" max="1552" width="5.625" style="5" customWidth="1"/>
    <col min="1553" max="1553" width="2.125" style="5" customWidth="1"/>
    <col min="1554" max="1554" width="0" style="5" hidden="1" customWidth="1"/>
    <col min="1555" max="1792" width="10.75" style="5"/>
    <col min="1793" max="1793" width="1" style="5" customWidth="1"/>
    <col min="1794" max="1794" width="12.625" style="5" customWidth="1"/>
    <col min="1795" max="1795" width="10.625" style="5" customWidth="1"/>
    <col min="1796" max="1797" width="16.625" style="5" customWidth="1"/>
    <col min="1798" max="1798" width="20.625" style="5" customWidth="1"/>
    <col min="1799" max="1800" width="16.625" style="5" customWidth="1"/>
    <col min="1801" max="1801" width="20.625" style="5" customWidth="1"/>
    <col min="1802" max="1803" width="19" style="5" customWidth="1"/>
    <col min="1804" max="1804" width="23" style="5" customWidth="1"/>
    <col min="1805" max="1805" width="19" style="5" customWidth="1"/>
    <col min="1806" max="1806" width="19.125" style="5" customWidth="1"/>
    <col min="1807" max="1807" width="23.25" style="5" customWidth="1"/>
    <col min="1808" max="1808" width="5.625" style="5" customWidth="1"/>
    <col min="1809" max="1809" width="2.125" style="5" customWidth="1"/>
    <col min="1810" max="1810" width="0" style="5" hidden="1" customWidth="1"/>
    <col min="1811" max="2048" width="10.75" style="5"/>
    <col min="2049" max="2049" width="1" style="5" customWidth="1"/>
    <col min="2050" max="2050" width="12.625" style="5" customWidth="1"/>
    <col min="2051" max="2051" width="10.625" style="5" customWidth="1"/>
    <col min="2052" max="2053" width="16.625" style="5" customWidth="1"/>
    <col min="2054" max="2054" width="20.625" style="5" customWidth="1"/>
    <col min="2055" max="2056" width="16.625" style="5" customWidth="1"/>
    <col min="2057" max="2057" width="20.625" style="5" customWidth="1"/>
    <col min="2058" max="2059" width="19" style="5" customWidth="1"/>
    <col min="2060" max="2060" width="23" style="5" customWidth="1"/>
    <col min="2061" max="2061" width="19" style="5" customWidth="1"/>
    <col min="2062" max="2062" width="19.125" style="5" customWidth="1"/>
    <col min="2063" max="2063" width="23.25" style="5" customWidth="1"/>
    <col min="2064" max="2064" width="5.625" style="5" customWidth="1"/>
    <col min="2065" max="2065" width="2.125" style="5" customWidth="1"/>
    <col min="2066" max="2066" width="0" style="5" hidden="1" customWidth="1"/>
    <col min="2067" max="2304" width="10.75" style="5"/>
    <col min="2305" max="2305" width="1" style="5" customWidth="1"/>
    <col min="2306" max="2306" width="12.625" style="5" customWidth="1"/>
    <col min="2307" max="2307" width="10.625" style="5" customWidth="1"/>
    <col min="2308" max="2309" width="16.625" style="5" customWidth="1"/>
    <col min="2310" max="2310" width="20.625" style="5" customWidth="1"/>
    <col min="2311" max="2312" width="16.625" style="5" customWidth="1"/>
    <col min="2313" max="2313" width="20.625" style="5" customWidth="1"/>
    <col min="2314" max="2315" width="19" style="5" customWidth="1"/>
    <col min="2316" max="2316" width="23" style="5" customWidth="1"/>
    <col min="2317" max="2317" width="19" style="5" customWidth="1"/>
    <col min="2318" max="2318" width="19.125" style="5" customWidth="1"/>
    <col min="2319" max="2319" width="23.25" style="5" customWidth="1"/>
    <col min="2320" max="2320" width="5.625" style="5" customWidth="1"/>
    <col min="2321" max="2321" width="2.125" style="5" customWidth="1"/>
    <col min="2322" max="2322" width="0" style="5" hidden="1" customWidth="1"/>
    <col min="2323" max="2560" width="10.75" style="5"/>
    <col min="2561" max="2561" width="1" style="5" customWidth="1"/>
    <col min="2562" max="2562" width="12.625" style="5" customWidth="1"/>
    <col min="2563" max="2563" width="10.625" style="5" customWidth="1"/>
    <col min="2564" max="2565" width="16.625" style="5" customWidth="1"/>
    <col min="2566" max="2566" width="20.625" style="5" customWidth="1"/>
    <col min="2567" max="2568" width="16.625" style="5" customWidth="1"/>
    <col min="2569" max="2569" width="20.625" style="5" customWidth="1"/>
    <col min="2570" max="2571" width="19" style="5" customWidth="1"/>
    <col min="2572" max="2572" width="23" style="5" customWidth="1"/>
    <col min="2573" max="2573" width="19" style="5" customWidth="1"/>
    <col min="2574" max="2574" width="19.125" style="5" customWidth="1"/>
    <col min="2575" max="2575" width="23.25" style="5" customWidth="1"/>
    <col min="2576" max="2576" width="5.625" style="5" customWidth="1"/>
    <col min="2577" max="2577" width="2.125" style="5" customWidth="1"/>
    <col min="2578" max="2578" width="0" style="5" hidden="1" customWidth="1"/>
    <col min="2579" max="2816" width="10.75" style="5"/>
    <col min="2817" max="2817" width="1" style="5" customWidth="1"/>
    <col min="2818" max="2818" width="12.625" style="5" customWidth="1"/>
    <col min="2819" max="2819" width="10.625" style="5" customWidth="1"/>
    <col min="2820" max="2821" width="16.625" style="5" customWidth="1"/>
    <col min="2822" max="2822" width="20.625" style="5" customWidth="1"/>
    <col min="2823" max="2824" width="16.625" style="5" customWidth="1"/>
    <col min="2825" max="2825" width="20.625" style="5" customWidth="1"/>
    <col min="2826" max="2827" width="19" style="5" customWidth="1"/>
    <col min="2828" max="2828" width="23" style="5" customWidth="1"/>
    <col min="2829" max="2829" width="19" style="5" customWidth="1"/>
    <col min="2830" max="2830" width="19.125" style="5" customWidth="1"/>
    <col min="2831" max="2831" width="23.25" style="5" customWidth="1"/>
    <col min="2832" max="2832" width="5.625" style="5" customWidth="1"/>
    <col min="2833" max="2833" width="2.125" style="5" customWidth="1"/>
    <col min="2834" max="2834" width="0" style="5" hidden="1" customWidth="1"/>
    <col min="2835" max="3072" width="10.75" style="5"/>
    <col min="3073" max="3073" width="1" style="5" customWidth="1"/>
    <col min="3074" max="3074" width="12.625" style="5" customWidth="1"/>
    <col min="3075" max="3075" width="10.625" style="5" customWidth="1"/>
    <col min="3076" max="3077" width="16.625" style="5" customWidth="1"/>
    <col min="3078" max="3078" width="20.625" style="5" customWidth="1"/>
    <col min="3079" max="3080" width="16.625" style="5" customWidth="1"/>
    <col min="3081" max="3081" width="20.625" style="5" customWidth="1"/>
    <col min="3082" max="3083" width="19" style="5" customWidth="1"/>
    <col min="3084" max="3084" width="23" style="5" customWidth="1"/>
    <col min="3085" max="3085" width="19" style="5" customWidth="1"/>
    <col min="3086" max="3086" width="19.125" style="5" customWidth="1"/>
    <col min="3087" max="3087" width="23.25" style="5" customWidth="1"/>
    <col min="3088" max="3088" width="5.625" style="5" customWidth="1"/>
    <col min="3089" max="3089" width="2.125" style="5" customWidth="1"/>
    <col min="3090" max="3090" width="0" style="5" hidden="1" customWidth="1"/>
    <col min="3091" max="3328" width="10.75" style="5"/>
    <col min="3329" max="3329" width="1" style="5" customWidth="1"/>
    <col min="3330" max="3330" width="12.625" style="5" customWidth="1"/>
    <col min="3331" max="3331" width="10.625" style="5" customWidth="1"/>
    <col min="3332" max="3333" width="16.625" style="5" customWidth="1"/>
    <col min="3334" max="3334" width="20.625" style="5" customWidth="1"/>
    <col min="3335" max="3336" width="16.625" style="5" customWidth="1"/>
    <col min="3337" max="3337" width="20.625" style="5" customWidth="1"/>
    <col min="3338" max="3339" width="19" style="5" customWidth="1"/>
    <col min="3340" max="3340" width="23" style="5" customWidth="1"/>
    <col min="3341" max="3341" width="19" style="5" customWidth="1"/>
    <col min="3342" max="3342" width="19.125" style="5" customWidth="1"/>
    <col min="3343" max="3343" width="23.25" style="5" customWidth="1"/>
    <col min="3344" max="3344" width="5.625" style="5" customWidth="1"/>
    <col min="3345" max="3345" width="2.125" style="5" customWidth="1"/>
    <col min="3346" max="3346" width="0" style="5" hidden="1" customWidth="1"/>
    <col min="3347" max="3584" width="10.75" style="5"/>
    <col min="3585" max="3585" width="1" style="5" customWidth="1"/>
    <col min="3586" max="3586" width="12.625" style="5" customWidth="1"/>
    <col min="3587" max="3587" width="10.625" style="5" customWidth="1"/>
    <col min="3588" max="3589" width="16.625" style="5" customWidth="1"/>
    <col min="3590" max="3590" width="20.625" style="5" customWidth="1"/>
    <col min="3591" max="3592" width="16.625" style="5" customWidth="1"/>
    <col min="3593" max="3593" width="20.625" style="5" customWidth="1"/>
    <col min="3594" max="3595" width="19" style="5" customWidth="1"/>
    <col min="3596" max="3596" width="23" style="5" customWidth="1"/>
    <col min="3597" max="3597" width="19" style="5" customWidth="1"/>
    <col min="3598" max="3598" width="19.125" style="5" customWidth="1"/>
    <col min="3599" max="3599" width="23.25" style="5" customWidth="1"/>
    <col min="3600" max="3600" width="5.625" style="5" customWidth="1"/>
    <col min="3601" max="3601" width="2.125" style="5" customWidth="1"/>
    <col min="3602" max="3602" width="0" style="5" hidden="1" customWidth="1"/>
    <col min="3603" max="3840" width="10.75" style="5"/>
    <col min="3841" max="3841" width="1" style="5" customWidth="1"/>
    <col min="3842" max="3842" width="12.625" style="5" customWidth="1"/>
    <col min="3843" max="3843" width="10.625" style="5" customWidth="1"/>
    <col min="3844" max="3845" width="16.625" style="5" customWidth="1"/>
    <col min="3846" max="3846" width="20.625" style="5" customWidth="1"/>
    <col min="3847" max="3848" width="16.625" style="5" customWidth="1"/>
    <col min="3849" max="3849" width="20.625" style="5" customWidth="1"/>
    <col min="3850" max="3851" width="19" style="5" customWidth="1"/>
    <col min="3852" max="3852" width="23" style="5" customWidth="1"/>
    <col min="3853" max="3853" width="19" style="5" customWidth="1"/>
    <col min="3854" max="3854" width="19.125" style="5" customWidth="1"/>
    <col min="3855" max="3855" width="23.25" style="5" customWidth="1"/>
    <col min="3856" max="3856" width="5.625" style="5" customWidth="1"/>
    <col min="3857" max="3857" width="2.125" style="5" customWidth="1"/>
    <col min="3858" max="3858" width="0" style="5" hidden="1" customWidth="1"/>
    <col min="3859" max="4096" width="10.75" style="5"/>
    <col min="4097" max="4097" width="1" style="5" customWidth="1"/>
    <col min="4098" max="4098" width="12.625" style="5" customWidth="1"/>
    <col min="4099" max="4099" width="10.625" style="5" customWidth="1"/>
    <col min="4100" max="4101" width="16.625" style="5" customWidth="1"/>
    <col min="4102" max="4102" width="20.625" style="5" customWidth="1"/>
    <col min="4103" max="4104" width="16.625" style="5" customWidth="1"/>
    <col min="4105" max="4105" width="20.625" style="5" customWidth="1"/>
    <col min="4106" max="4107" width="19" style="5" customWidth="1"/>
    <col min="4108" max="4108" width="23" style="5" customWidth="1"/>
    <col min="4109" max="4109" width="19" style="5" customWidth="1"/>
    <col min="4110" max="4110" width="19.125" style="5" customWidth="1"/>
    <col min="4111" max="4111" width="23.25" style="5" customWidth="1"/>
    <col min="4112" max="4112" width="5.625" style="5" customWidth="1"/>
    <col min="4113" max="4113" width="2.125" style="5" customWidth="1"/>
    <col min="4114" max="4114" width="0" style="5" hidden="1" customWidth="1"/>
    <col min="4115" max="4352" width="10.75" style="5"/>
    <col min="4353" max="4353" width="1" style="5" customWidth="1"/>
    <col min="4354" max="4354" width="12.625" style="5" customWidth="1"/>
    <col min="4355" max="4355" width="10.625" style="5" customWidth="1"/>
    <col min="4356" max="4357" width="16.625" style="5" customWidth="1"/>
    <col min="4358" max="4358" width="20.625" style="5" customWidth="1"/>
    <col min="4359" max="4360" width="16.625" style="5" customWidth="1"/>
    <col min="4361" max="4361" width="20.625" style="5" customWidth="1"/>
    <col min="4362" max="4363" width="19" style="5" customWidth="1"/>
    <col min="4364" max="4364" width="23" style="5" customWidth="1"/>
    <col min="4365" max="4365" width="19" style="5" customWidth="1"/>
    <col min="4366" max="4366" width="19.125" style="5" customWidth="1"/>
    <col min="4367" max="4367" width="23.25" style="5" customWidth="1"/>
    <col min="4368" max="4368" width="5.625" style="5" customWidth="1"/>
    <col min="4369" max="4369" width="2.125" style="5" customWidth="1"/>
    <col min="4370" max="4370" width="0" style="5" hidden="1" customWidth="1"/>
    <col min="4371" max="4608" width="10.75" style="5"/>
    <col min="4609" max="4609" width="1" style="5" customWidth="1"/>
    <col min="4610" max="4610" width="12.625" style="5" customWidth="1"/>
    <col min="4611" max="4611" width="10.625" style="5" customWidth="1"/>
    <col min="4612" max="4613" width="16.625" style="5" customWidth="1"/>
    <col min="4614" max="4614" width="20.625" style="5" customWidth="1"/>
    <col min="4615" max="4616" width="16.625" style="5" customWidth="1"/>
    <col min="4617" max="4617" width="20.625" style="5" customWidth="1"/>
    <col min="4618" max="4619" width="19" style="5" customWidth="1"/>
    <col min="4620" max="4620" width="23" style="5" customWidth="1"/>
    <col min="4621" max="4621" width="19" style="5" customWidth="1"/>
    <col min="4622" max="4622" width="19.125" style="5" customWidth="1"/>
    <col min="4623" max="4623" width="23.25" style="5" customWidth="1"/>
    <col min="4624" max="4624" width="5.625" style="5" customWidth="1"/>
    <col min="4625" max="4625" width="2.125" style="5" customWidth="1"/>
    <col min="4626" max="4626" width="0" style="5" hidden="1" customWidth="1"/>
    <col min="4627" max="4864" width="10.75" style="5"/>
    <col min="4865" max="4865" width="1" style="5" customWidth="1"/>
    <col min="4866" max="4866" width="12.625" style="5" customWidth="1"/>
    <col min="4867" max="4867" width="10.625" style="5" customWidth="1"/>
    <col min="4868" max="4869" width="16.625" style="5" customWidth="1"/>
    <col min="4870" max="4870" width="20.625" style="5" customWidth="1"/>
    <col min="4871" max="4872" width="16.625" style="5" customWidth="1"/>
    <col min="4873" max="4873" width="20.625" style="5" customWidth="1"/>
    <col min="4874" max="4875" width="19" style="5" customWidth="1"/>
    <col min="4876" max="4876" width="23" style="5" customWidth="1"/>
    <col min="4877" max="4877" width="19" style="5" customWidth="1"/>
    <col min="4878" max="4878" width="19.125" style="5" customWidth="1"/>
    <col min="4879" max="4879" width="23.25" style="5" customWidth="1"/>
    <col min="4880" max="4880" width="5.625" style="5" customWidth="1"/>
    <col min="4881" max="4881" width="2.125" style="5" customWidth="1"/>
    <col min="4882" max="4882" width="0" style="5" hidden="1" customWidth="1"/>
    <col min="4883" max="5120" width="10.75" style="5"/>
    <col min="5121" max="5121" width="1" style="5" customWidth="1"/>
    <col min="5122" max="5122" width="12.625" style="5" customWidth="1"/>
    <col min="5123" max="5123" width="10.625" style="5" customWidth="1"/>
    <col min="5124" max="5125" width="16.625" style="5" customWidth="1"/>
    <col min="5126" max="5126" width="20.625" style="5" customWidth="1"/>
    <col min="5127" max="5128" width="16.625" style="5" customWidth="1"/>
    <col min="5129" max="5129" width="20.625" style="5" customWidth="1"/>
    <col min="5130" max="5131" width="19" style="5" customWidth="1"/>
    <col min="5132" max="5132" width="23" style="5" customWidth="1"/>
    <col min="5133" max="5133" width="19" style="5" customWidth="1"/>
    <col min="5134" max="5134" width="19.125" style="5" customWidth="1"/>
    <col min="5135" max="5135" width="23.25" style="5" customWidth="1"/>
    <col min="5136" max="5136" width="5.625" style="5" customWidth="1"/>
    <col min="5137" max="5137" width="2.125" style="5" customWidth="1"/>
    <col min="5138" max="5138" width="0" style="5" hidden="1" customWidth="1"/>
    <col min="5139" max="5376" width="10.75" style="5"/>
    <col min="5377" max="5377" width="1" style="5" customWidth="1"/>
    <col min="5378" max="5378" width="12.625" style="5" customWidth="1"/>
    <col min="5379" max="5379" width="10.625" style="5" customWidth="1"/>
    <col min="5380" max="5381" width="16.625" style="5" customWidth="1"/>
    <col min="5382" max="5382" width="20.625" style="5" customWidth="1"/>
    <col min="5383" max="5384" width="16.625" style="5" customWidth="1"/>
    <col min="5385" max="5385" width="20.625" style="5" customWidth="1"/>
    <col min="5386" max="5387" width="19" style="5" customWidth="1"/>
    <col min="5388" max="5388" width="23" style="5" customWidth="1"/>
    <col min="5389" max="5389" width="19" style="5" customWidth="1"/>
    <col min="5390" max="5390" width="19.125" style="5" customWidth="1"/>
    <col min="5391" max="5391" width="23.25" style="5" customWidth="1"/>
    <col min="5392" max="5392" width="5.625" style="5" customWidth="1"/>
    <col min="5393" max="5393" width="2.125" style="5" customWidth="1"/>
    <col min="5394" max="5394" width="0" style="5" hidden="1" customWidth="1"/>
    <col min="5395" max="5632" width="10.75" style="5"/>
    <col min="5633" max="5633" width="1" style="5" customWidth="1"/>
    <col min="5634" max="5634" width="12.625" style="5" customWidth="1"/>
    <col min="5635" max="5635" width="10.625" style="5" customWidth="1"/>
    <col min="5636" max="5637" width="16.625" style="5" customWidth="1"/>
    <col min="5638" max="5638" width="20.625" style="5" customWidth="1"/>
    <col min="5639" max="5640" width="16.625" style="5" customWidth="1"/>
    <col min="5641" max="5641" width="20.625" style="5" customWidth="1"/>
    <col min="5642" max="5643" width="19" style="5" customWidth="1"/>
    <col min="5644" max="5644" width="23" style="5" customWidth="1"/>
    <col min="5645" max="5645" width="19" style="5" customWidth="1"/>
    <col min="5646" max="5646" width="19.125" style="5" customWidth="1"/>
    <col min="5647" max="5647" width="23.25" style="5" customWidth="1"/>
    <col min="5648" max="5648" width="5.625" style="5" customWidth="1"/>
    <col min="5649" max="5649" width="2.125" style="5" customWidth="1"/>
    <col min="5650" max="5650" width="0" style="5" hidden="1" customWidth="1"/>
    <col min="5651" max="5888" width="10.75" style="5"/>
    <col min="5889" max="5889" width="1" style="5" customWidth="1"/>
    <col min="5890" max="5890" width="12.625" style="5" customWidth="1"/>
    <col min="5891" max="5891" width="10.625" style="5" customWidth="1"/>
    <col min="5892" max="5893" width="16.625" style="5" customWidth="1"/>
    <col min="5894" max="5894" width="20.625" style="5" customWidth="1"/>
    <col min="5895" max="5896" width="16.625" style="5" customWidth="1"/>
    <col min="5897" max="5897" width="20.625" style="5" customWidth="1"/>
    <col min="5898" max="5899" width="19" style="5" customWidth="1"/>
    <col min="5900" max="5900" width="23" style="5" customWidth="1"/>
    <col min="5901" max="5901" width="19" style="5" customWidth="1"/>
    <col min="5902" max="5902" width="19.125" style="5" customWidth="1"/>
    <col min="5903" max="5903" width="23.25" style="5" customWidth="1"/>
    <col min="5904" max="5904" width="5.625" style="5" customWidth="1"/>
    <col min="5905" max="5905" width="2.125" style="5" customWidth="1"/>
    <col min="5906" max="5906" width="0" style="5" hidden="1" customWidth="1"/>
    <col min="5907" max="6144" width="10.75" style="5"/>
    <col min="6145" max="6145" width="1" style="5" customWidth="1"/>
    <col min="6146" max="6146" width="12.625" style="5" customWidth="1"/>
    <col min="6147" max="6147" width="10.625" style="5" customWidth="1"/>
    <col min="6148" max="6149" width="16.625" style="5" customWidth="1"/>
    <col min="6150" max="6150" width="20.625" style="5" customWidth="1"/>
    <col min="6151" max="6152" width="16.625" style="5" customWidth="1"/>
    <col min="6153" max="6153" width="20.625" style="5" customWidth="1"/>
    <col min="6154" max="6155" width="19" style="5" customWidth="1"/>
    <col min="6156" max="6156" width="23" style="5" customWidth="1"/>
    <col min="6157" max="6157" width="19" style="5" customWidth="1"/>
    <col min="6158" max="6158" width="19.125" style="5" customWidth="1"/>
    <col min="6159" max="6159" width="23.25" style="5" customWidth="1"/>
    <col min="6160" max="6160" width="5.625" style="5" customWidth="1"/>
    <col min="6161" max="6161" width="2.125" style="5" customWidth="1"/>
    <col min="6162" max="6162" width="0" style="5" hidden="1" customWidth="1"/>
    <col min="6163" max="6400" width="10.75" style="5"/>
    <col min="6401" max="6401" width="1" style="5" customWidth="1"/>
    <col min="6402" max="6402" width="12.625" style="5" customWidth="1"/>
    <col min="6403" max="6403" width="10.625" style="5" customWidth="1"/>
    <col min="6404" max="6405" width="16.625" style="5" customWidth="1"/>
    <col min="6406" max="6406" width="20.625" style="5" customWidth="1"/>
    <col min="6407" max="6408" width="16.625" style="5" customWidth="1"/>
    <col min="6409" max="6409" width="20.625" style="5" customWidth="1"/>
    <col min="6410" max="6411" width="19" style="5" customWidth="1"/>
    <col min="6412" max="6412" width="23" style="5" customWidth="1"/>
    <col min="6413" max="6413" width="19" style="5" customWidth="1"/>
    <col min="6414" max="6414" width="19.125" style="5" customWidth="1"/>
    <col min="6415" max="6415" width="23.25" style="5" customWidth="1"/>
    <col min="6416" max="6416" width="5.625" style="5" customWidth="1"/>
    <col min="6417" max="6417" width="2.125" style="5" customWidth="1"/>
    <col min="6418" max="6418" width="0" style="5" hidden="1" customWidth="1"/>
    <col min="6419" max="6656" width="10.75" style="5"/>
    <col min="6657" max="6657" width="1" style="5" customWidth="1"/>
    <col min="6658" max="6658" width="12.625" style="5" customWidth="1"/>
    <col min="6659" max="6659" width="10.625" style="5" customWidth="1"/>
    <col min="6660" max="6661" width="16.625" style="5" customWidth="1"/>
    <col min="6662" max="6662" width="20.625" style="5" customWidth="1"/>
    <col min="6663" max="6664" width="16.625" style="5" customWidth="1"/>
    <col min="6665" max="6665" width="20.625" style="5" customWidth="1"/>
    <col min="6666" max="6667" width="19" style="5" customWidth="1"/>
    <col min="6668" max="6668" width="23" style="5" customWidth="1"/>
    <col min="6669" max="6669" width="19" style="5" customWidth="1"/>
    <col min="6670" max="6670" width="19.125" style="5" customWidth="1"/>
    <col min="6671" max="6671" width="23.25" style="5" customWidth="1"/>
    <col min="6672" max="6672" width="5.625" style="5" customWidth="1"/>
    <col min="6673" max="6673" width="2.125" style="5" customWidth="1"/>
    <col min="6674" max="6674" width="0" style="5" hidden="1" customWidth="1"/>
    <col min="6675" max="6912" width="10.75" style="5"/>
    <col min="6913" max="6913" width="1" style="5" customWidth="1"/>
    <col min="6914" max="6914" width="12.625" style="5" customWidth="1"/>
    <col min="6915" max="6915" width="10.625" style="5" customWidth="1"/>
    <col min="6916" max="6917" width="16.625" style="5" customWidth="1"/>
    <col min="6918" max="6918" width="20.625" style="5" customWidth="1"/>
    <col min="6919" max="6920" width="16.625" style="5" customWidth="1"/>
    <col min="6921" max="6921" width="20.625" style="5" customWidth="1"/>
    <col min="6922" max="6923" width="19" style="5" customWidth="1"/>
    <col min="6924" max="6924" width="23" style="5" customWidth="1"/>
    <col min="6925" max="6925" width="19" style="5" customWidth="1"/>
    <col min="6926" max="6926" width="19.125" style="5" customWidth="1"/>
    <col min="6927" max="6927" width="23.25" style="5" customWidth="1"/>
    <col min="6928" max="6928" width="5.625" style="5" customWidth="1"/>
    <col min="6929" max="6929" width="2.125" style="5" customWidth="1"/>
    <col min="6930" max="6930" width="0" style="5" hidden="1" customWidth="1"/>
    <col min="6931" max="7168" width="10.75" style="5"/>
    <col min="7169" max="7169" width="1" style="5" customWidth="1"/>
    <col min="7170" max="7170" width="12.625" style="5" customWidth="1"/>
    <col min="7171" max="7171" width="10.625" style="5" customWidth="1"/>
    <col min="7172" max="7173" width="16.625" style="5" customWidth="1"/>
    <col min="7174" max="7174" width="20.625" style="5" customWidth="1"/>
    <col min="7175" max="7176" width="16.625" style="5" customWidth="1"/>
    <col min="7177" max="7177" width="20.625" style="5" customWidth="1"/>
    <col min="7178" max="7179" width="19" style="5" customWidth="1"/>
    <col min="7180" max="7180" width="23" style="5" customWidth="1"/>
    <col min="7181" max="7181" width="19" style="5" customWidth="1"/>
    <col min="7182" max="7182" width="19.125" style="5" customWidth="1"/>
    <col min="7183" max="7183" width="23.25" style="5" customWidth="1"/>
    <col min="7184" max="7184" width="5.625" style="5" customWidth="1"/>
    <col min="7185" max="7185" width="2.125" style="5" customWidth="1"/>
    <col min="7186" max="7186" width="0" style="5" hidden="1" customWidth="1"/>
    <col min="7187" max="7424" width="10.75" style="5"/>
    <col min="7425" max="7425" width="1" style="5" customWidth="1"/>
    <col min="7426" max="7426" width="12.625" style="5" customWidth="1"/>
    <col min="7427" max="7427" width="10.625" style="5" customWidth="1"/>
    <col min="7428" max="7429" width="16.625" style="5" customWidth="1"/>
    <col min="7430" max="7430" width="20.625" style="5" customWidth="1"/>
    <col min="7431" max="7432" width="16.625" style="5" customWidth="1"/>
    <col min="7433" max="7433" width="20.625" style="5" customWidth="1"/>
    <col min="7434" max="7435" width="19" style="5" customWidth="1"/>
    <col min="7436" max="7436" width="23" style="5" customWidth="1"/>
    <col min="7437" max="7437" width="19" style="5" customWidth="1"/>
    <col min="7438" max="7438" width="19.125" style="5" customWidth="1"/>
    <col min="7439" max="7439" width="23.25" style="5" customWidth="1"/>
    <col min="7440" max="7440" width="5.625" style="5" customWidth="1"/>
    <col min="7441" max="7441" width="2.125" style="5" customWidth="1"/>
    <col min="7442" max="7442" width="0" style="5" hidden="1" customWidth="1"/>
    <col min="7443" max="7680" width="10.75" style="5"/>
    <col min="7681" max="7681" width="1" style="5" customWidth="1"/>
    <col min="7682" max="7682" width="12.625" style="5" customWidth="1"/>
    <col min="7683" max="7683" width="10.625" style="5" customWidth="1"/>
    <col min="7684" max="7685" width="16.625" style="5" customWidth="1"/>
    <col min="7686" max="7686" width="20.625" style="5" customWidth="1"/>
    <col min="7687" max="7688" width="16.625" style="5" customWidth="1"/>
    <col min="7689" max="7689" width="20.625" style="5" customWidth="1"/>
    <col min="7690" max="7691" width="19" style="5" customWidth="1"/>
    <col min="7692" max="7692" width="23" style="5" customWidth="1"/>
    <col min="7693" max="7693" width="19" style="5" customWidth="1"/>
    <col min="7694" max="7694" width="19.125" style="5" customWidth="1"/>
    <col min="7695" max="7695" width="23.25" style="5" customWidth="1"/>
    <col min="7696" max="7696" width="5.625" style="5" customWidth="1"/>
    <col min="7697" max="7697" width="2.125" style="5" customWidth="1"/>
    <col min="7698" max="7698" width="0" style="5" hidden="1" customWidth="1"/>
    <col min="7699" max="7936" width="10.75" style="5"/>
    <col min="7937" max="7937" width="1" style="5" customWidth="1"/>
    <col min="7938" max="7938" width="12.625" style="5" customWidth="1"/>
    <col min="7939" max="7939" width="10.625" style="5" customWidth="1"/>
    <col min="7940" max="7941" width="16.625" style="5" customWidth="1"/>
    <col min="7942" max="7942" width="20.625" style="5" customWidth="1"/>
    <col min="7943" max="7944" width="16.625" style="5" customWidth="1"/>
    <col min="7945" max="7945" width="20.625" style="5" customWidth="1"/>
    <col min="7946" max="7947" width="19" style="5" customWidth="1"/>
    <col min="7948" max="7948" width="23" style="5" customWidth="1"/>
    <col min="7949" max="7949" width="19" style="5" customWidth="1"/>
    <col min="7950" max="7950" width="19.125" style="5" customWidth="1"/>
    <col min="7951" max="7951" width="23.25" style="5" customWidth="1"/>
    <col min="7952" max="7952" width="5.625" style="5" customWidth="1"/>
    <col min="7953" max="7953" width="2.125" style="5" customWidth="1"/>
    <col min="7954" max="7954" width="0" style="5" hidden="1" customWidth="1"/>
    <col min="7955" max="8192" width="10.75" style="5"/>
    <col min="8193" max="8193" width="1" style="5" customWidth="1"/>
    <col min="8194" max="8194" width="12.625" style="5" customWidth="1"/>
    <col min="8195" max="8195" width="10.625" style="5" customWidth="1"/>
    <col min="8196" max="8197" width="16.625" style="5" customWidth="1"/>
    <col min="8198" max="8198" width="20.625" style="5" customWidth="1"/>
    <col min="8199" max="8200" width="16.625" style="5" customWidth="1"/>
    <col min="8201" max="8201" width="20.625" style="5" customWidth="1"/>
    <col min="8202" max="8203" width="19" style="5" customWidth="1"/>
    <col min="8204" max="8204" width="23" style="5" customWidth="1"/>
    <col min="8205" max="8205" width="19" style="5" customWidth="1"/>
    <col min="8206" max="8206" width="19.125" style="5" customWidth="1"/>
    <col min="8207" max="8207" width="23.25" style="5" customWidth="1"/>
    <col min="8208" max="8208" width="5.625" style="5" customWidth="1"/>
    <col min="8209" max="8209" width="2.125" style="5" customWidth="1"/>
    <col min="8210" max="8210" width="0" style="5" hidden="1" customWidth="1"/>
    <col min="8211" max="8448" width="10.75" style="5"/>
    <col min="8449" max="8449" width="1" style="5" customWidth="1"/>
    <col min="8450" max="8450" width="12.625" style="5" customWidth="1"/>
    <col min="8451" max="8451" width="10.625" style="5" customWidth="1"/>
    <col min="8452" max="8453" width="16.625" style="5" customWidth="1"/>
    <col min="8454" max="8454" width="20.625" style="5" customWidth="1"/>
    <col min="8455" max="8456" width="16.625" style="5" customWidth="1"/>
    <col min="8457" max="8457" width="20.625" style="5" customWidth="1"/>
    <col min="8458" max="8459" width="19" style="5" customWidth="1"/>
    <col min="8460" max="8460" width="23" style="5" customWidth="1"/>
    <col min="8461" max="8461" width="19" style="5" customWidth="1"/>
    <col min="8462" max="8462" width="19.125" style="5" customWidth="1"/>
    <col min="8463" max="8463" width="23.25" style="5" customWidth="1"/>
    <col min="8464" max="8464" width="5.625" style="5" customWidth="1"/>
    <col min="8465" max="8465" width="2.125" style="5" customWidth="1"/>
    <col min="8466" max="8466" width="0" style="5" hidden="1" customWidth="1"/>
    <col min="8467" max="8704" width="10.75" style="5"/>
    <col min="8705" max="8705" width="1" style="5" customWidth="1"/>
    <col min="8706" max="8706" width="12.625" style="5" customWidth="1"/>
    <col min="8707" max="8707" width="10.625" style="5" customWidth="1"/>
    <col min="8708" max="8709" width="16.625" style="5" customWidth="1"/>
    <col min="8710" max="8710" width="20.625" style="5" customWidth="1"/>
    <col min="8711" max="8712" width="16.625" style="5" customWidth="1"/>
    <col min="8713" max="8713" width="20.625" style="5" customWidth="1"/>
    <col min="8714" max="8715" width="19" style="5" customWidth="1"/>
    <col min="8716" max="8716" width="23" style="5" customWidth="1"/>
    <col min="8717" max="8717" width="19" style="5" customWidth="1"/>
    <col min="8718" max="8718" width="19.125" style="5" customWidth="1"/>
    <col min="8719" max="8719" width="23.25" style="5" customWidth="1"/>
    <col min="8720" max="8720" width="5.625" style="5" customWidth="1"/>
    <col min="8721" max="8721" width="2.125" style="5" customWidth="1"/>
    <col min="8722" max="8722" width="0" style="5" hidden="1" customWidth="1"/>
    <col min="8723" max="8960" width="10.75" style="5"/>
    <col min="8961" max="8961" width="1" style="5" customWidth="1"/>
    <col min="8962" max="8962" width="12.625" style="5" customWidth="1"/>
    <col min="8963" max="8963" width="10.625" style="5" customWidth="1"/>
    <col min="8964" max="8965" width="16.625" style="5" customWidth="1"/>
    <col min="8966" max="8966" width="20.625" style="5" customWidth="1"/>
    <col min="8967" max="8968" width="16.625" style="5" customWidth="1"/>
    <col min="8969" max="8969" width="20.625" style="5" customWidth="1"/>
    <col min="8970" max="8971" width="19" style="5" customWidth="1"/>
    <col min="8972" max="8972" width="23" style="5" customWidth="1"/>
    <col min="8973" max="8973" width="19" style="5" customWidth="1"/>
    <col min="8974" max="8974" width="19.125" style="5" customWidth="1"/>
    <col min="8975" max="8975" width="23.25" style="5" customWidth="1"/>
    <col min="8976" max="8976" width="5.625" style="5" customWidth="1"/>
    <col min="8977" max="8977" width="2.125" style="5" customWidth="1"/>
    <col min="8978" max="8978" width="0" style="5" hidden="1" customWidth="1"/>
    <col min="8979" max="9216" width="10.75" style="5"/>
    <col min="9217" max="9217" width="1" style="5" customWidth="1"/>
    <col min="9218" max="9218" width="12.625" style="5" customWidth="1"/>
    <col min="9219" max="9219" width="10.625" style="5" customWidth="1"/>
    <col min="9220" max="9221" width="16.625" style="5" customWidth="1"/>
    <col min="9222" max="9222" width="20.625" style="5" customWidth="1"/>
    <col min="9223" max="9224" width="16.625" style="5" customWidth="1"/>
    <col min="9225" max="9225" width="20.625" style="5" customWidth="1"/>
    <col min="9226" max="9227" width="19" style="5" customWidth="1"/>
    <col min="9228" max="9228" width="23" style="5" customWidth="1"/>
    <col min="9229" max="9229" width="19" style="5" customWidth="1"/>
    <col min="9230" max="9230" width="19.125" style="5" customWidth="1"/>
    <col min="9231" max="9231" width="23.25" style="5" customWidth="1"/>
    <col min="9232" max="9232" width="5.625" style="5" customWidth="1"/>
    <col min="9233" max="9233" width="2.125" style="5" customWidth="1"/>
    <col min="9234" max="9234" width="0" style="5" hidden="1" customWidth="1"/>
    <col min="9235" max="9472" width="10.75" style="5"/>
    <col min="9473" max="9473" width="1" style="5" customWidth="1"/>
    <col min="9474" max="9474" width="12.625" style="5" customWidth="1"/>
    <col min="9475" max="9475" width="10.625" style="5" customWidth="1"/>
    <col min="9476" max="9477" width="16.625" style="5" customWidth="1"/>
    <col min="9478" max="9478" width="20.625" style="5" customWidth="1"/>
    <col min="9479" max="9480" width="16.625" style="5" customWidth="1"/>
    <col min="9481" max="9481" width="20.625" style="5" customWidth="1"/>
    <col min="9482" max="9483" width="19" style="5" customWidth="1"/>
    <col min="9484" max="9484" width="23" style="5" customWidth="1"/>
    <col min="9485" max="9485" width="19" style="5" customWidth="1"/>
    <col min="9486" max="9486" width="19.125" style="5" customWidth="1"/>
    <col min="9487" max="9487" width="23.25" style="5" customWidth="1"/>
    <col min="9488" max="9488" width="5.625" style="5" customWidth="1"/>
    <col min="9489" max="9489" width="2.125" style="5" customWidth="1"/>
    <col min="9490" max="9490" width="0" style="5" hidden="1" customWidth="1"/>
    <col min="9491" max="9728" width="10.75" style="5"/>
    <col min="9729" max="9729" width="1" style="5" customWidth="1"/>
    <col min="9730" max="9730" width="12.625" style="5" customWidth="1"/>
    <col min="9731" max="9731" width="10.625" style="5" customWidth="1"/>
    <col min="9732" max="9733" width="16.625" style="5" customWidth="1"/>
    <col min="9734" max="9734" width="20.625" style="5" customWidth="1"/>
    <col min="9735" max="9736" width="16.625" style="5" customWidth="1"/>
    <col min="9737" max="9737" width="20.625" style="5" customWidth="1"/>
    <col min="9738" max="9739" width="19" style="5" customWidth="1"/>
    <col min="9740" max="9740" width="23" style="5" customWidth="1"/>
    <col min="9741" max="9741" width="19" style="5" customWidth="1"/>
    <col min="9742" max="9742" width="19.125" style="5" customWidth="1"/>
    <col min="9743" max="9743" width="23.25" style="5" customWidth="1"/>
    <col min="9744" max="9744" width="5.625" style="5" customWidth="1"/>
    <col min="9745" max="9745" width="2.125" style="5" customWidth="1"/>
    <col min="9746" max="9746" width="0" style="5" hidden="1" customWidth="1"/>
    <col min="9747" max="9984" width="10.75" style="5"/>
    <col min="9985" max="9985" width="1" style="5" customWidth="1"/>
    <col min="9986" max="9986" width="12.625" style="5" customWidth="1"/>
    <col min="9987" max="9987" width="10.625" style="5" customWidth="1"/>
    <col min="9988" max="9989" width="16.625" style="5" customWidth="1"/>
    <col min="9990" max="9990" width="20.625" style="5" customWidth="1"/>
    <col min="9991" max="9992" width="16.625" style="5" customWidth="1"/>
    <col min="9993" max="9993" width="20.625" style="5" customWidth="1"/>
    <col min="9994" max="9995" width="19" style="5" customWidth="1"/>
    <col min="9996" max="9996" width="23" style="5" customWidth="1"/>
    <col min="9997" max="9997" width="19" style="5" customWidth="1"/>
    <col min="9998" max="9998" width="19.125" style="5" customWidth="1"/>
    <col min="9999" max="9999" width="23.25" style="5" customWidth="1"/>
    <col min="10000" max="10000" width="5.625" style="5" customWidth="1"/>
    <col min="10001" max="10001" width="2.125" style="5" customWidth="1"/>
    <col min="10002" max="10002" width="0" style="5" hidden="1" customWidth="1"/>
    <col min="10003" max="10240" width="10.75" style="5"/>
    <col min="10241" max="10241" width="1" style="5" customWidth="1"/>
    <col min="10242" max="10242" width="12.625" style="5" customWidth="1"/>
    <col min="10243" max="10243" width="10.625" style="5" customWidth="1"/>
    <col min="10244" max="10245" width="16.625" style="5" customWidth="1"/>
    <col min="10246" max="10246" width="20.625" style="5" customWidth="1"/>
    <col min="10247" max="10248" width="16.625" style="5" customWidth="1"/>
    <col min="10249" max="10249" width="20.625" style="5" customWidth="1"/>
    <col min="10250" max="10251" width="19" style="5" customWidth="1"/>
    <col min="10252" max="10252" width="23" style="5" customWidth="1"/>
    <col min="10253" max="10253" width="19" style="5" customWidth="1"/>
    <col min="10254" max="10254" width="19.125" style="5" customWidth="1"/>
    <col min="10255" max="10255" width="23.25" style="5" customWidth="1"/>
    <col min="10256" max="10256" width="5.625" style="5" customWidth="1"/>
    <col min="10257" max="10257" width="2.125" style="5" customWidth="1"/>
    <col min="10258" max="10258" width="0" style="5" hidden="1" customWidth="1"/>
    <col min="10259" max="10496" width="10.75" style="5"/>
    <col min="10497" max="10497" width="1" style="5" customWidth="1"/>
    <col min="10498" max="10498" width="12.625" style="5" customWidth="1"/>
    <col min="10499" max="10499" width="10.625" style="5" customWidth="1"/>
    <col min="10500" max="10501" width="16.625" style="5" customWidth="1"/>
    <col min="10502" max="10502" width="20.625" style="5" customWidth="1"/>
    <col min="10503" max="10504" width="16.625" style="5" customWidth="1"/>
    <col min="10505" max="10505" width="20.625" style="5" customWidth="1"/>
    <col min="10506" max="10507" width="19" style="5" customWidth="1"/>
    <col min="10508" max="10508" width="23" style="5" customWidth="1"/>
    <col min="10509" max="10509" width="19" style="5" customWidth="1"/>
    <col min="10510" max="10510" width="19.125" style="5" customWidth="1"/>
    <col min="10511" max="10511" width="23.25" style="5" customWidth="1"/>
    <col min="10512" max="10512" width="5.625" style="5" customWidth="1"/>
    <col min="10513" max="10513" width="2.125" style="5" customWidth="1"/>
    <col min="10514" max="10514" width="0" style="5" hidden="1" customWidth="1"/>
    <col min="10515" max="10752" width="10.75" style="5"/>
    <col min="10753" max="10753" width="1" style="5" customWidth="1"/>
    <col min="10754" max="10754" width="12.625" style="5" customWidth="1"/>
    <col min="10755" max="10755" width="10.625" style="5" customWidth="1"/>
    <col min="10756" max="10757" width="16.625" style="5" customWidth="1"/>
    <col min="10758" max="10758" width="20.625" style="5" customWidth="1"/>
    <col min="10759" max="10760" width="16.625" style="5" customWidth="1"/>
    <col min="10761" max="10761" width="20.625" style="5" customWidth="1"/>
    <col min="10762" max="10763" width="19" style="5" customWidth="1"/>
    <col min="10764" max="10764" width="23" style="5" customWidth="1"/>
    <col min="10765" max="10765" width="19" style="5" customWidth="1"/>
    <col min="10766" max="10766" width="19.125" style="5" customWidth="1"/>
    <col min="10767" max="10767" width="23.25" style="5" customWidth="1"/>
    <col min="10768" max="10768" width="5.625" style="5" customWidth="1"/>
    <col min="10769" max="10769" width="2.125" style="5" customWidth="1"/>
    <col min="10770" max="10770" width="0" style="5" hidden="1" customWidth="1"/>
    <col min="10771" max="11008" width="10.75" style="5"/>
    <col min="11009" max="11009" width="1" style="5" customWidth="1"/>
    <col min="11010" max="11010" width="12.625" style="5" customWidth="1"/>
    <col min="11011" max="11011" width="10.625" style="5" customWidth="1"/>
    <col min="11012" max="11013" width="16.625" style="5" customWidth="1"/>
    <col min="11014" max="11014" width="20.625" style="5" customWidth="1"/>
    <col min="11015" max="11016" width="16.625" style="5" customWidth="1"/>
    <col min="11017" max="11017" width="20.625" style="5" customWidth="1"/>
    <col min="11018" max="11019" width="19" style="5" customWidth="1"/>
    <col min="11020" max="11020" width="23" style="5" customWidth="1"/>
    <col min="11021" max="11021" width="19" style="5" customWidth="1"/>
    <col min="11022" max="11022" width="19.125" style="5" customWidth="1"/>
    <col min="11023" max="11023" width="23.25" style="5" customWidth="1"/>
    <col min="11024" max="11024" width="5.625" style="5" customWidth="1"/>
    <col min="11025" max="11025" width="2.125" style="5" customWidth="1"/>
    <col min="11026" max="11026" width="0" style="5" hidden="1" customWidth="1"/>
    <col min="11027" max="11264" width="10.75" style="5"/>
    <col min="11265" max="11265" width="1" style="5" customWidth="1"/>
    <col min="11266" max="11266" width="12.625" style="5" customWidth="1"/>
    <col min="11267" max="11267" width="10.625" style="5" customWidth="1"/>
    <col min="11268" max="11269" width="16.625" style="5" customWidth="1"/>
    <col min="11270" max="11270" width="20.625" style="5" customWidth="1"/>
    <col min="11271" max="11272" width="16.625" style="5" customWidth="1"/>
    <col min="11273" max="11273" width="20.625" style="5" customWidth="1"/>
    <col min="11274" max="11275" width="19" style="5" customWidth="1"/>
    <col min="11276" max="11276" width="23" style="5" customWidth="1"/>
    <col min="11277" max="11277" width="19" style="5" customWidth="1"/>
    <col min="11278" max="11278" width="19.125" style="5" customWidth="1"/>
    <col min="11279" max="11279" width="23.25" style="5" customWidth="1"/>
    <col min="11280" max="11280" width="5.625" style="5" customWidth="1"/>
    <col min="11281" max="11281" width="2.125" style="5" customWidth="1"/>
    <col min="11282" max="11282" width="0" style="5" hidden="1" customWidth="1"/>
    <col min="11283" max="11520" width="10.75" style="5"/>
    <col min="11521" max="11521" width="1" style="5" customWidth="1"/>
    <col min="11522" max="11522" width="12.625" style="5" customWidth="1"/>
    <col min="11523" max="11523" width="10.625" style="5" customWidth="1"/>
    <col min="11524" max="11525" width="16.625" style="5" customWidth="1"/>
    <col min="11526" max="11526" width="20.625" style="5" customWidth="1"/>
    <col min="11527" max="11528" width="16.625" style="5" customWidth="1"/>
    <col min="11529" max="11529" width="20.625" style="5" customWidth="1"/>
    <col min="11530" max="11531" width="19" style="5" customWidth="1"/>
    <col min="11532" max="11532" width="23" style="5" customWidth="1"/>
    <col min="11533" max="11533" width="19" style="5" customWidth="1"/>
    <col min="11534" max="11534" width="19.125" style="5" customWidth="1"/>
    <col min="11535" max="11535" width="23.25" style="5" customWidth="1"/>
    <col min="11536" max="11536" width="5.625" style="5" customWidth="1"/>
    <col min="11537" max="11537" width="2.125" style="5" customWidth="1"/>
    <col min="11538" max="11538" width="0" style="5" hidden="1" customWidth="1"/>
    <col min="11539" max="11776" width="10.75" style="5"/>
    <col min="11777" max="11777" width="1" style="5" customWidth="1"/>
    <col min="11778" max="11778" width="12.625" style="5" customWidth="1"/>
    <col min="11779" max="11779" width="10.625" style="5" customWidth="1"/>
    <col min="11780" max="11781" width="16.625" style="5" customWidth="1"/>
    <col min="11782" max="11782" width="20.625" style="5" customWidth="1"/>
    <col min="11783" max="11784" width="16.625" style="5" customWidth="1"/>
    <col min="11785" max="11785" width="20.625" style="5" customWidth="1"/>
    <col min="11786" max="11787" width="19" style="5" customWidth="1"/>
    <col min="11788" max="11788" width="23" style="5" customWidth="1"/>
    <col min="11789" max="11789" width="19" style="5" customWidth="1"/>
    <col min="11790" max="11790" width="19.125" style="5" customWidth="1"/>
    <col min="11791" max="11791" width="23.25" style="5" customWidth="1"/>
    <col min="11792" max="11792" width="5.625" style="5" customWidth="1"/>
    <col min="11793" max="11793" width="2.125" style="5" customWidth="1"/>
    <col min="11794" max="11794" width="0" style="5" hidden="1" customWidth="1"/>
    <col min="11795" max="12032" width="10.75" style="5"/>
    <col min="12033" max="12033" width="1" style="5" customWidth="1"/>
    <col min="12034" max="12034" width="12.625" style="5" customWidth="1"/>
    <col min="12035" max="12035" width="10.625" style="5" customWidth="1"/>
    <col min="12036" max="12037" width="16.625" style="5" customWidth="1"/>
    <col min="12038" max="12038" width="20.625" style="5" customWidth="1"/>
    <col min="12039" max="12040" width="16.625" style="5" customWidth="1"/>
    <col min="12041" max="12041" width="20.625" style="5" customWidth="1"/>
    <col min="12042" max="12043" width="19" style="5" customWidth="1"/>
    <col min="12044" max="12044" width="23" style="5" customWidth="1"/>
    <col min="12045" max="12045" width="19" style="5" customWidth="1"/>
    <col min="12046" max="12046" width="19.125" style="5" customWidth="1"/>
    <col min="12047" max="12047" width="23.25" style="5" customWidth="1"/>
    <col min="12048" max="12048" width="5.625" style="5" customWidth="1"/>
    <col min="12049" max="12049" width="2.125" style="5" customWidth="1"/>
    <col min="12050" max="12050" width="0" style="5" hidden="1" customWidth="1"/>
    <col min="12051" max="12288" width="10.75" style="5"/>
    <col min="12289" max="12289" width="1" style="5" customWidth="1"/>
    <col min="12290" max="12290" width="12.625" style="5" customWidth="1"/>
    <col min="12291" max="12291" width="10.625" style="5" customWidth="1"/>
    <col min="12292" max="12293" width="16.625" style="5" customWidth="1"/>
    <col min="12294" max="12294" width="20.625" style="5" customWidth="1"/>
    <col min="12295" max="12296" width="16.625" style="5" customWidth="1"/>
    <col min="12297" max="12297" width="20.625" style="5" customWidth="1"/>
    <col min="12298" max="12299" width="19" style="5" customWidth="1"/>
    <col min="12300" max="12300" width="23" style="5" customWidth="1"/>
    <col min="12301" max="12301" width="19" style="5" customWidth="1"/>
    <col min="12302" max="12302" width="19.125" style="5" customWidth="1"/>
    <col min="12303" max="12303" width="23.25" style="5" customWidth="1"/>
    <col min="12304" max="12304" width="5.625" style="5" customWidth="1"/>
    <col min="12305" max="12305" width="2.125" style="5" customWidth="1"/>
    <col min="12306" max="12306" width="0" style="5" hidden="1" customWidth="1"/>
    <col min="12307" max="12544" width="10.75" style="5"/>
    <col min="12545" max="12545" width="1" style="5" customWidth="1"/>
    <col min="12546" max="12546" width="12.625" style="5" customWidth="1"/>
    <col min="12547" max="12547" width="10.625" style="5" customWidth="1"/>
    <col min="12548" max="12549" width="16.625" style="5" customWidth="1"/>
    <col min="12550" max="12550" width="20.625" style="5" customWidth="1"/>
    <col min="12551" max="12552" width="16.625" style="5" customWidth="1"/>
    <col min="12553" max="12553" width="20.625" style="5" customWidth="1"/>
    <col min="12554" max="12555" width="19" style="5" customWidth="1"/>
    <col min="12556" max="12556" width="23" style="5" customWidth="1"/>
    <col min="12557" max="12557" width="19" style="5" customWidth="1"/>
    <col min="12558" max="12558" width="19.125" style="5" customWidth="1"/>
    <col min="12559" max="12559" width="23.25" style="5" customWidth="1"/>
    <col min="12560" max="12560" width="5.625" style="5" customWidth="1"/>
    <col min="12561" max="12561" width="2.125" style="5" customWidth="1"/>
    <col min="12562" max="12562" width="0" style="5" hidden="1" customWidth="1"/>
    <col min="12563" max="12800" width="10.75" style="5"/>
    <col min="12801" max="12801" width="1" style="5" customWidth="1"/>
    <col min="12802" max="12802" width="12.625" style="5" customWidth="1"/>
    <col min="12803" max="12803" width="10.625" style="5" customWidth="1"/>
    <col min="12804" max="12805" width="16.625" style="5" customWidth="1"/>
    <col min="12806" max="12806" width="20.625" style="5" customWidth="1"/>
    <col min="12807" max="12808" width="16.625" style="5" customWidth="1"/>
    <col min="12809" max="12809" width="20.625" style="5" customWidth="1"/>
    <col min="12810" max="12811" width="19" style="5" customWidth="1"/>
    <col min="12812" max="12812" width="23" style="5" customWidth="1"/>
    <col min="12813" max="12813" width="19" style="5" customWidth="1"/>
    <col min="12814" max="12814" width="19.125" style="5" customWidth="1"/>
    <col min="12815" max="12815" width="23.25" style="5" customWidth="1"/>
    <col min="12816" max="12816" width="5.625" style="5" customWidth="1"/>
    <col min="12817" max="12817" width="2.125" style="5" customWidth="1"/>
    <col min="12818" max="12818" width="0" style="5" hidden="1" customWidth="1"/>
    <col min="12819" max="13056" width="10.75" style="5"/>
    <col min="13057" max="13057" width="1" style="5" customWidth="1"/>
    <col min="13058" max="13058" width="12.625" style="5" customWidth="1"/>
    <col min="13059" max="13059" width="10.625" style="5" customWidth="1"/>
    <col min="13060" max="13061" width="16.625" style="5" customWidth="1"/>
    <col min="13062" max="13062" width="20.625" style="5" customWidth="1"/>
    <col min="13063" max="13064" width="16.625" style="5" customWidth="1"/>
    <col min="13065" max="13065" width="20.625" style="5" customWidth="1"/>
    <col min="13066" max="13067" width="19" style="5" customWidth="1"/>
    <col min="13068" max="13068" width="23" style="5" customWidth="1"/>
    <col min="13069" max="13069" width="19" style="5" customWidth="1"/>
    <col min="13070" max="13070" width="19.125" style="5" customWidth="1"/>
    <col min="13071" max="13071" width="23.25" style="5" customWidth="1"/>
    <col min="13072" max="13072" width="5.625" style="5" customWidth="1"/>
    <col min="13073" max="13073" width="2.125" style="5" customWidth="1"/>
    <col min="13074" max="13074" width="0" style="5" hidden="1" customWidth="1"/>
    <col min="13075" max="13312" width="10.75" style="5"/>
    <col min="13313" max="13313" width="1" style="5" customWidth="1"/>
    <col min="13314" max="13314" width="12.625" style="5" customWidth="1"/>
    <col min="13315" max="13315" width="10.625" style="5" customWidth="1"/>
    <col min="13316" max="13317" width="16.625" style="5" customWidth="1"/>
    <col min="13318" max="13318" width="20.625" style="5" customWidth="1"/>
    <col min="13319" max="13320" width="16.625" style="5" customWidth="1"/>
    <col min="13321" max="13321" width="20.625" style="5" customWidth="1"/>
    <col min="13322" max="13323" width="19" style="5" customWidth="1"/>
    <col min="13324" max="13324" width="23" style="5" customWidth="1"/>
    <col min="13325" max="13325" width="19" style="5" customWidth="1"/>
    <col min="13326" max="13326" width="19.125" style="5" customWidth="1"/>
    <col min="13327" max="13327" width="23.25" style="5" customWidth="1"/>
    <col min="13328" max="13328" width="5.625" style="5" customWidth="1"/>
    <col min="13329" max="13329" width="2.125" style="5" customWidth="1"/>
    <col min="13330" max="13330" width="0" style="5" hidden="1" customWidth="1"/>
    <col min="13331" max="13568" width="10.75" style="5"/>
    <col min="13569" max="13569" width="1" style="5" customWidth="1"/>
    <col min="13570" max="13570" width="12.625" style="5" customWidth="1"/>
    <col min="13571" max="13571" width="10.625" style="5" customWidth="1"/>
    <col min="13572" max="13573" width="16.625" style="5" customWidth="1"/>
    <col min="13574" max="13574" width="20.625" style="5" customWidth="1"/>
    <col min="13575" max="13576" width="16.625" style="5" customWidth="1"/>
    <col min="13577" max="13577" width="20.625" style="5" customWidth="1"/>
    <col min="13578" max="13579" width="19" style="5" customWidth="1"/>
    <col min="13580" max="13580" width="23" style="5" customWidth="1"/>
    <col min="13581" max="13581" width="19" style="5" customWidth="1"/>
    <col min="13582" max="13582" width="19.125" style="5" customWidth="1"/>
    <col min="13583" max="13583" width="23.25" style="5" customWidth="1"/>
    <col min="13584" max="13584" width="5.625" style="5" customWidth="1"/>
    <col min="13585" max="13585" width="2.125" style="5" customWidth="1"/>
    <col min="13586" max="13586" width="0" style="5" hidden="1" customWidth="1"/>
    <col min="13587" max="13824" width="10.75" style="5"/>
    <col min="13825" max="13825" width="1" style="5" customWidth="1"/>
    <col min="13826" max="13826" width="12.625" style="5" customWidth="1"/>
    <col min="13827" max="13827" width="10.625" style="5" customWidth="1"/>
    <col min="13828" max="13829" width="16.625" style="5" customWidth="1"/>
    <col min="13830" max="13830" width="20.625" style="5" customWidth="1"/>
    <col min="13831" max="13832" width="16.625" style="5" customWidth="1"/>
    <col min="13833" max="13833" width="20.625" style="5" customWidth="1"/>
    <col min="13834" max="13835" width="19" style="5" customWidth="1"/>
    <col min="13836" max="13836" width="23" style="5" customWidth="1"/>
    <col min="13837" max="13837" width="19" style="5" customWidth="1"/>
    <col min="13838" max="13838" width="19.125" style="5" customWidth="1"/>
    <col min="13839" max="13839" width="23.25" style="5" customWidth="1"/>
    <col min="13840" max="13840" width="5.625" style="5" customWidth="1"/>
    <col min="13841" max="13841" width="2.125" style="5" customWidth="1"/>
    <col min="13842" max="13842" width="0" style="5" hidden="1" customWidth="1"/>
    <col min="13843" max="14080" width="10.75" style="5"/>
    <col min="14081" max="14081" width="1" style="5" customWidth="1"/>
    <col min="14082" max="14082" width="12.625" style="5" customWidth="1"/>
    <col min="14083" max="14083" width="10.625" style="5" customWidth="1"/>
    <col min="14084" max="14085" width="16.625" style="5" customWidth="1"/>
    <col min="14086" max="14086" width="20.625" style="5" customWidth="1"/>
    <col min="14087" max="14088" width="16.625" style="5" customWidth="1"/>
    <col min="14089" max="14089" width="20.625" style="5" customWidth="1"/>
    <col min="14090" max="14091" width="19" style="5" customWidth="1"/>
    <col min="14092" max="14092" width="23" style="5" customWidth="1"/>
    <col min="14093" max="14093" width="19" style="5" customWidth="1"/>
    <col min="14094" max="14094" width="19.125" style="5" customWidth="1"/>
    <col min="14095" max="14095" width="23.25" style="5" customWidth="1"/>
    <col min="14096" max="14096" width="5.625" style="5" customWidth="1"/>
    <col min="14097" max="14097" width="2.125" style="5" customWidth="1"/>
    <col min="14098" max="14098" width="0" style="5" hidden="1" customWidth="1"/>
    <col min="14099" max="14336" width="10.75" style="5"/>
    <col min="14337" max="14337" width="1" style="5" customWidth="1"/>
    <col min="14338" max="14338" width="12.625" style="5" customWidth="1"/>
    <col min="14339" max="14339" width="10.625" style="5" customWidth="1"/>
    <col min="14340" max="14341" width="16.625" style="5" customWidth="1"/>
    <col min="14342" max="14342" width="20.625" style="5" customWidth="1"/>
    <col min="14343" max="14344" width="16.625" style="5" customWidth="1"/>
    <col min="14345" max="14345" width="20.625" style="5" customWidth="1"/>
    <col min="14346" max="14347" width="19" style="5" customWidth="1"/>
    <col min="14348" max="14348" width="23" style="5" customWidth="1"/>
    <col min="14349" max="14349" width="19" style="5" customWidth="1"/>
    <col min="14350" max="14350" width="19.125" style="5" customWidth="1"/>
    <col min="14351" max="14351" width="23.25" style="5" customWidth="1"/>
    <col min="14352" max="14352" width="5.625" style="5" customWidth="1"/>
    <col min="14353" max="14353" width="2.125" style="5" customWidth="1"/>
    <col min="14354" max="14354" width="0" style="5" hidden="1" customWidth="1"/>
    <col min="14355" max="14592" width="10.75" style="5"/>
    <col min="14593" max="14593" width="1" style="5" customWidth="1"/>
    <col min="14594" max="14594" width="12.625" style="5" customWidth="1"/>
    <col min="14595" max="14595" width="10.625" style="5" customWidth="1"/>
    <col min="14596" max="14597" width="16.625" style="5" customWidth="1"/>
    <col min="14598" max="14598" width="20.625" style="5" customWidth="1"/>
    <col min="14599" max="14600" width="16.625" style="5" customWidth="1"/>
    <col min="14601" max="14601" width="20.625" style="5" customWidth="1"/>
    <col min="14602" max="14603" width="19" style="5" customWidth="1"/>
    <col min="14604" max="14604" width="23" style="5" customWidth="1"/>
    <col min="14605" max="14605" width="19" style="5" customWidth="1"/>
    <col min="14606" max="14606" width="19.125" style="5" customWidth="1"/>
    <col min="14607" max="14607" width="23.25" style="5" customWidth="1"/>
    <col min="14608" max="14608" width="5.625" style="5" customWidth="1"/>
    <col min="14609" max="14609" width="2.125" style="5" customWidth="1"/>
    <col min="14610" max="14610" width="0" style="5" hidden="1" customWidth="1"/>
    <col min="14611" max="14848" width="10.75" style="5"/>
    <col min="14849" max="14849" width="1" style="5" customWidth="1"/>
    <col min="14850" max="14850" width="12.625" style="5" customWidth="1"/>
    <col min="14851" max="14851" width="10.625" style="5" customWidth="1"/>
    <col min="14852" max="14853" width="16.625" style="5" customWidth="1"/>
    <col min="14854" max="14854" width="20.625" style="5" customWidth="1"/>
    <col min="14855" max="14856" width="16.625" style="5" customWidth="1"/>
    <col min="14857" max="14857" width="20.625" style="5" customWidth="1"/>
    <col min="14858" max="14859" width="19" style="5" customWidth="1"/>
    <col min="14860" max="14860" width="23" style="5" customWidth="1"/>
    <col min="14861" max="14861" width="19" style="5" customWidth="1"/>
    <col min="14862" max="14862" width="19.125" style="5" customWidth="1"/>
    <col min="14863" max="14863" width="23.25" style="5" customWidth="1"/>
    <col min="14864" max="14864" width="5.625" style="5" customWidth="1"/>
    <col min="14865" max="14865" width="2.125" style="5" customWidth="1"/>
    <col min="14866" max="14866" width="0" style="5" hidden="1" customWidth="1"/>
    <col min="14867" max="15104" width="10.75" style="5"/>
    <col min="15105" max="15105" width="1" style="5" customWidth="1"/>
    <col min="15106" max="15106" width="12.625" style="5" customWidth="1"/>
    <col min="15107" max="15107" width="10.625" style="5" customWidth="1"/>
    <col min="15108" max="15109" width="16.625" style="5" customWidth="1"/>
    <col min="15110" max="15110" width="20.625" style="5" customWidth="1"/>
    <col min="15111" max="15112" width="16.625" style="5" customWidth="1"/>
    <col min="15113" max="15113" width="20.625" style="5" customWidth="1"/>
    <col min="15114" max="15115" width="19" style="5" customWidth="1"/>
    <col min="15116" max="15116" width="23" style="5" customWidth="1"/>
    <col min="15117" max="15117" width="19" style="5" customWidth="1"/>
    <col min="15118" max="15118" width="19.125" style="5" customWidth="1"/>
    <col min="15119" max="15119" width="23.25" style="5" customWidth="1"/>
    <col min="15120" max="15120" width="5.625" style="5" customWidth="1"/>
    <col min="15121" max="15121" width="2.125" style="5" customWidth="1"/>
    <col min="15122" max="15122" width="0" style="5" hidden="1" customWidth="1"/>
    <col min="15123" max="15360" width="10.75" style="5"/>
    <col min="15361" max="15361" width="1" style="5" customWidth="1"/>
    <col min="15362" max="15362" width="12.625" style="5" customWidth="1"/>
    <col min="15363" max="15363" width="10.625" style="5" customWidth="1"/>
    <col min="15364" max="15365" width="16.625" style="5" customWidth="1"/>
    <col min="15366" max="15366" width="20.625" style="5" customWidth="1"/>
    <col min="15367" max="15368" width="16.625" style="5" customWidth="1"/>
    <col min="15369" max="15369" width="20.625" style="5" customWidth="1"/>
    <col min="15370" max="15371" width="19" style="5" customWidth="1"/>
    <col min="15372" max="15372" width="23" style="5" customWidth="1"/>
    <col min="15373" max="15373" width="19" style="5" customWidth="1"/>
    <col min="15374" max="15374" width="19.125" style="5" customWidth="1"/>
    <col min="15375" max="15375" width="23.25" style="5" customWidth="1"/>
    <col min="15376" max="15376" width="5.625" style="5" customWidth="1"/>
    <col min="15377" max="15377" width="2.125" style="5" customWidth="1"/>
    <col min="15378" max="15378" width="0" style="5" hidden="1" customWidth="1"/>
    <col min="15379" max="15616" width="10.75" style="5"/>
    <col min="15617" max="15617" width="1" style="5" customWidth="1"/>
    <col min="15618" max="15618" width="12.625" style="5" customWidth="1"/>
    <col min="15619" max="15619" width="10.625" style="5" customWidth="1"/>
    <col min="15620" max="15621" width="16.625" style="5" customWidth="1"/>
    <col min="15622" max="15622" width="20.625" style="5" customWidth="1"/>
    <col min="15623" max="15624" width="16.625" style="5" customWidth="1"/>
    <col min="15625" max="15625" width="20.625" style="5" customWidth="1"/>
    <col min="15626" max="15627" width="19" style="5" customWidth="1"/>
    <col min="15628" max="15628" width="23" style="5" customWidth="1"/>
    <col min="15629" max="15629" width="19" style="5" customWidth="1"/>
    <col min="15630" max="15630" width="19.125" style="5" customWidth="1"/>
    <col min="15631" max="15631" width="23.25" style="5" customWidth="1"/>
    <col min="15632" max="15632" width="5.625" style="5" customWidth="1"/>
    <col min="15633" max="15633" width="2.125" style="5" customWidth="1"/>
    <col min="15634" max="15634" width="0" style="5" hidden="1" customWidth="1"/>
    <col min="15635" max="15872" width="10.75" style="5"/>
    <col min="15873" max="15873" width="1" style="5" customWidth="1"/>
    <col min="15874" max="15874" width="12.625" style="5" customWidth="1"/>
    <col min="15875" max="15875" width="10.625" style="5" customWidth="1"/>
    <col min="15876" max="15877" width="16.625" style="5" customWidth="1"/>
    <col min="15878" max="15878" width="20.625" style="5" customWidth="1"/>
    <col min="15879" max="15880" width="16.625" style="5" customWidth="1"/>
    <col min="15881" max="15881" width="20.625" style="5" customWidth="1"/>
    <col min="15882" max="15883" width="19" style="5" customWidth="1"/>
    <col min="15884" max="15884" width="23" style="5" customWidth="1"/>
    <col min="15885" max="15885" width="19" style="5" customWidth="1"/>
    <col min="15886" max="15886" width="19.125" style="5" customWidth="1"/>
    <col min="15887" max="15887" width="23.25" style="5" customWidth="1"/>
    <col min="15888" max="15888" width="5.625" style="5" customWidth="1"/>
    <col min="15889" max="15889" width="2.125" style="5" customWidth="1"/>
    <col min="15890" max="15890" width="0" style="5" hidden="1" customWidth="1"/>
    <col min="15891" max="16128" width="10.75" style="5"/>
    <col min="16129" max="16129" width="1" style="5" customWidth="1"/>
    <col min="16130" max="16130" width="12.625" style="5" customWidth="1"/>
    <col min="16131" max="16131" width="10.625" style="5" customWidth="1"/>
    <col min="16132" max="16133" width="16.625" style="5" customWidth="1"/>
    <col min="16134" max="16134" width="20.625" style="5" customWidth="1"/>
    <col min="16135" max="16136" width="16.625" style="5" customWidth="1"/>
    <col min="16137" max="16137" width="20.625" style="5" customWidth="1"/>
    <col min="16138" max="16139" width="19" style="5" customWidth="1"/>
    <col min="16140" max="16140" width="23" style="5" customWidth="1"/>
    <col min="16141" max="16141" width="19" style="5" customWidth="1"/>
    <col min="16142" max="16142" width="19.125" style="5" customWidth="1"/>
    <col min="16143" max="16143" width="23.25" style="5" customWidth="1"/>
    <col min="16144" max="16144" width="5.625" style="5" customWidth="1"/>
    <col min="16145" max="16145" width="2.125" style="5" customWidth="1"/>
    <col min="16146" max="16146" width="0" style="5" hidden="1" customWidth="1"/>
    <col min="16147" max="16384" width="10.75" style="5"/>
  </cols>
  <sheetData>
    <row r="1" spans="2:16" ht="24" customHeight="1" thickBot="1" x14ac:dyDescent="0.2">
      <c r="B1" s="1" t="s">
        <v>134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133</v>
      </c>
      <c r="P1" s="4"/>
    </row>
    <row r="2" spans="2:16" ht="20.100000000000001" customHeight="1" x14ac:dyDescent="0.15">
      <c r="B2" s="8"/>
      <c r="C2" s="9"/>
      <c r="D2" s="213" t="s">
        <v>75</v>
      </c>
      <c r="E2" s="214"/>
      <c r="F2" s="214"/>
      <c r="G2" s="214"/>
      <c r="H2" s="214"/>
      <c r="I2" s="215"/>
      <c r="J2" s="219" t="s">
        <v>2</v>
      </c>
      <c r="K2" s="214"/>
      <c r="L2" s="214"/>
      <c r="M2" s="214"/>
      <c r="N2" s="214"/>
      <c r="O2" s="220"/>
      <c r="P2" s="205" t="s">
        <v>3</v>
      </c>
    </row>
    <row r="3" spans="2:16" ht="20.100000000000001" customHeight="1" x14ac:dyDescent="0.15">
      <c r="B3" s="8"/>
      <c r="C3" s="9"/>
      <c r="D3" s="216"/>
      <c r="E3" s="217"/>
      <c r="F3" s="217"/>
      <c r="G3" s="217"/>
      <c r="H3" s="217"/>
      <c r="I3" s="218"/>
      <c r="J3" s="221"/>
      <c r="K3" s="217"/>
      <c r="L3" s="217"/>
      <c r="M3" s="217"/>
      <c r="N3" s="217"/>
      <c r="O3" s="222"/>
      <c r="P3" s="206"/>
    </row>
    <row r="4" spans="2:16" ht="20.100000000000001" customHeight="1" x14ac:dyDescent="0.15">
      <c r="B4" s="10" t="s">
        <v>5</v>
      </c>
      <c r="C4" s="9" t="s">
        <v>6</v>
      </c>
      <c r="D4" s="208" t="s">
        <v>76</v>
      </c>
      <c r="E4" s="209"/>
      <c r="F4" s="212"/>
      <c r="G4" s="208" t="s">
        <v>77</v>
      </c>
      <c r="H4" s="209"/>
      <c r="I4" s="210"/>
      <c r="J4" s="211" t="s">
        <v>78</v>
      </c>
      <c r="K4" s="209"/>
      <c r="L4" s="212"/>
      <c r="M4" s="208" t="s">
        <v>26</v>
      </c>
      <c r="N4" s="209"/>
      <c r="O4" s="212"/>
      <c r="P4" s="206"/>
    </row>
    <row r="5" spans="2:16" ht="20.100000000000001" customHeight="1" x14ac:dyDescent="0.15">
      <c r="B5" s="8"/>
      <c r="C5" s="9"/>
      <c r="D5" s="9" t="s">
        <v>11</v>
      </c>
      <c r="E5" s="9" t="s">
        <v>79</v>
      </c>
      <c r="F5" s="9" t="s">
        <v>15</v>
      </c>
      <c r="G5" s="9" t="s">
        <v>11</v>
      </c>
      <c r="H5" s="9" t="s">
        <v>80</v>
      </c>
      <c r="I5" s="11" t="s">
        <v>15</v>
      </c>
      <c r="J5" s="10" t="s">
        <v>11</v>
      </c>
      <c r="K5" s="9" t="s">
        <v>12</v>
      </c>
      <c r="L5" s="9" t="s">
        <v>15</v>
      </c>
      <c r="M5" s="9" t="s">
        <v>81</v>
      </c>
      <c r="N5" s="9" t="s">
        <v>82</v>
      </c>
      <c r="O5" s="39" t="s">
        <v>15</v>
      </c>
      <c r="P5" s="206"/>
    </row>
    <row r="6" spans="2:16" ht="20.100000000000001" customHeight="1" x14ac:dyDescent="0.15">
      <c r="B6" s="13"/>
      <c r="C6" s="14"/>
      <c r="D6" s="14" t="s">
        <v>16</v>
      </c>
      <c r="E6" s="14" t="s">
        <v>83</v>
      </c>
      <c r="F6" s="14" t="s">
        <v>18</v>
      </c>
      <c r="G6" s="14" t="s">
        <v>16</v>
      </c>
      <c r="H6" s="14" t="s">
        <v>84</v>
      </c>
      <c r="I6" s="15" t="s">
        <v>18</v>
      </c>
      <c r="J6" s="16" t="s">
        <v>16</v>
      </c>
      <c r="K6" s="14" t="s">
        <v>17</v>
      </c>
      <c r="L6" s="14" t="s">
        <v>18</v>
      </c>
      <c r="M6" s="14" t="s">
        <v>85</v>
      </c>
      <c r="N6" s="14" t="s">
        <v>86</v>
      </c>
      <c r="O6" s="75" t="s">
        <v>18</v>
      </c>
      <c r="P6" s="206"/>
    </row>
    <row r="7" spans="2:16" ht="17.100000000000001" customHeight="1" x14ac:dyDescent="0.15">
      <c r="B7" s="8"/>
      <c r="C7" s="9"/>
      <c r="D7" s="76"/>
      <c r="E7" s="76"/>
      <c r="F7" s="76"/>
      <c r="G7" s="76"/>
      <c r="H7" s="76"/>
      <c r="I7" s="77"/>
      <c r="J7" s="8"/>
      <c r="K7" s="76"/>
      <c r="L7" s="76"/>
      <c r="M7" s="76"/>
      <c r="N7" s="76"/>
      <c r="O7" s="78"/>
      <c r="P7" s="206"/>
    </row>
    <row r="8" spans="2:16" ht="30" customHeight="1" x14ac:dyDescent="0.15">
      <c r="B8" s="10" t="s">
        <v>21</v>
      </c>
      <c r="C8" s="9" t="s">
        <v>22</v>
      </c>
      <c r="D8" s="116">
        <v>22943</v>
      </c>
      <c r="E8" s="116">
        <v>27984</v>
      </c>
      <c r="F8" s="116">
        <v>235702956</v>
      </c>
      <c r="G8" s="116">
        <v>763</v>
      </c>
      <c r="H8" s="116">
        <v>26055</v>
      </c>
      <c r="I8" s="165">
        <v>17547482</v>
      </c>
      <c r="J8" s="171">
        <v>67</v>
      </c>
      <c r="K8" s="116">
        <v>449</v>
      </c>
      <c r="L8" s="116">
        <v>4601670</v>
      </c>
      <c r="M8" s="116">
        <v>62759</v>
      </c>
      <c r="N8" s="116">
        <v>74848</v>
      </c>
      <c r="O8" s="117">
        <v>1445754338</v>
      </c>
      <c r="P8" s="206"/>
    </row>
    <row r="9" spans="2:16" ht="30" customHeight="1" x14ac:dyDescent="0.15">
      <c r="B9" s="10" t="s">
        <v>23</v>
      </c>
      <c r="C9" s="9" t="s">
        <v>22</v>
      </c>
      <c r="D9" s="116">
        <v>24653</v>
      </c>
      <c r="E9" s="116">
        <v>29523</v>
      </c>
      <c r="F9" s="116">
        <v>256090443</v>
      </c>
      <c r="G9" s="116">
        <v>846</v>
      </c>
      <c r="H9" s="116">
        <v>28900</v>
      </c>
      <c r="I9" s="165">
        <v>19543554</v>
      </c>
      <c r="J9" s="171">
        <v>73</v>
      </c>
      <c r="K9" s="116">
        <v>612</v>
      </c>
      <c r="L9" s="116">
        <v>6456230</v>
      </c>
      <c r="M9" s="116">
        <v>64475</v>
      </c>
      <c r="N9" s="116">
        <v>75011</v>
      </c>
      <c r="O9" s="117">
        <v>1469992457</v>
      </c>
      <c r="P9" s="206"/>
    </row>
    <row r="10" spans="2:16" ht="30" customHeight="1" x14ac:dyDescent="0.15">
      <c r="B10" s="10" t="s">
        <v>24</v>
      </c>
      <c r="C10" s="9" t="s">
        <v>22</v>
      </c>
      <c r="D10" s="80">
        <f>SUM(D11:D12)</f>
        <v>28396</v>
      </c>
      <c r="E10" s="80">
        <f t="shared" ref="E10:O10" si="0">SUM(E11:E12)</f>
        <v>33549</v>
      </c>
      <c r="F10" s="80">
        <f t="shared" si="0"/>
        <v>284314168</v>
      </c>
      <c r="G10" s="80">
        <f t="shared" si="0"/>
        <v>923</v>
      </c>
      <c r="H10" s="80">
        <f t="shared" si="0"/>
        <v>28024</v>
      </c>
      <c r="I10" s="81">
        <f t="shared" si="0"/>
        <v>18924470</v>
      </c>
      <c r="J10" s="119">
        <f t="shared" si="0"/>
        <v>51</v>
      </c>
      <c r="K10" s="80">
        <f t="shared" si="0"/>
        <v>338</v>
      </c>
      <c r="L10" s="80">
        <f t="shared" si="0"/>
        <v>3614520</v>
      </c>
      <c r="M10" s="80">
        <f t="shared" si="0"/>
        <v>74746</v>
      </c>
      <c r="N10" s="80">
        <f t="shared" si="0"/>
        <v>84172</v>
      </c>
      <c r="O10" s="83">
        <f t="shared" si="0"/>
        <v>1620926184</v>
      </c>
      <c r="P10" s="206"/>
    </row>
    <row r="11" spans="2:16" ht="30" customHeight="1" x14ac:dyDescent="0.15">
      <c r="B11" s="10" t="s">
        <v>115</v>
      </c>
      <c r="C11" s="9" t="s">
        <v>26</v>
      </c>
      <c r="D11" s="80">
        <f t="shared" ref="D11:O11" si="1">SUM(D13:D32)</f>
        <v>26019</v>
      </c>
      <c r="E11" s="80">
        <f t="shared" si="1"/>
        <v>30772</v>
      </c>
      <c r="F11" s="80">
        <f t="shared" si="1"/>
        <v>254367928</v>
      </c>
      <c r="G11" s="80">
        <f t="shared" si="1"/>
        <v>846</v>
      </c>
      <c r="H11" s="80">
        <f t="shared" si="1"/>
        <v>26102</v>
      </c>
      <c r="I11" s="81">
        <f t="shared" si="1"/>
        <v>17585654</v>
      </c>
      <c r="J11" s="119">
        <f t="shared" si="1"/>
        <v>43</v>
      </c>
      <c r="K11" s="80">
        <f t="shared" si="1"/>
        <v>280</v>
      </c>
      <c r="L11" s="80">
        <f t="shared" si="1"/>
        <v>3031900</v>
      </c>
      <c r="M11" s="80">
        <f t="shared" si="1"/>
        <v>68524</v>
      </c>
      <c r="N11" s="80">
        <f t="shared" si="1"/>
        <v>77052</v>
      </c>
      <c r="O11" s="83">
        <f t="shared" si="1"/>
        <v>1476175008</v>
      </c>
      <c r="P11" s="206"/>
    </row>
    <row r="12" spans="2:16" ht="30" customHeight="1" x14ac:dyDescent="0.15">
      <c r="B12" s="16" t="s">
        <v>27</v>
      </c>
      <c r="C12" s="14" t="s">
        <v>26</v>
      </c>
      <c r="D12" s="84">
        <f>SUM(D33:D35)</f>
        <v>2377</v>
      </c>
      <c r="E12" s="84">
        <f t="shared" ref="E12:O12" si="2">SUM(E33:E35)</f>
        <v>2777</v>
      </c>
      <c r="F12" s="84">
        <f t="shared" si="2"/>
        <v>29946240</v>
      </c>
      <c r="G12" s="84">
        <f t="shared" si="2"/>
        <v>77</v>
      </c>
      <c r="H12" s="84">
        <f t="shared" si="2"/>
        <v>1922</v>
      </c>
      <c r="I12" s="85">
        <f t="shared" si="2"/>
        <v>1338816</v>
      </c>
      <c r="J12" s="124">
        <f t="shared" si="2"/>
        <v>8</v>
      </c>
      <c r="K12" s="122">
        <f t="shared" si="2"/>
        <v>58</v>
      </c>
      <c r="L12" s="126">
        <f t="shared" si="2"/>
        <v>582620</v>
      </c>
      <c r="M12" s="84">
        <f t="shared" si="2"/>
        <v>6222</v>
      </c>
      <c r="N12" s="84">
        <f t="shared" si="2"/>
        <v>7120</v>
      </c>
      <c r="O12" s="167">
        <f t="shared" si="2"/>
        <v>144751176</v>
      </c>
      <c r="P12" s="207"/>
    </row>
    <row r="13" spans="2:16" ht="30" customHeight="1" x14ac:dyDescent="0.15">
      <c r="B13" s="29">
        <v>41001</v>
      </c>
      <c r="C13" s="30" t="s">
        <v>28</v>
      </c>
      <c r="D13" s="87">
        <v>8021</v>
      </c>
      <c r="E13" s="87">
        <v>9593</v>
      </c>
      <c r="F13" s="87">
        <v>80832770</v>
      </c>
      <c r="G13" s="87">
        <v>231</v>
      </c>
      <c r="H13" s="87">
        <v>7435</v>
      </c>
      <c r="I13" s="89">
        <v>5056361</v>
      </c>
      <c r="J13" s="90">
        <v>20</v>
      </c>
      <c r="K13" s="87">
        <v>110</v>
      </c>
      <c r="L13" s="91">
        <v>1184330</v>
      </c>
      <c r="M13" s="92">
        <f>'１２表１１'!M13+'１２表１２'!D13+'１２表１２'!J13</f>
        <v>20739</v>
      </c>
      <c r="N13" s="92">
        <f>'１２表１１'!N13+K13</f>
        <v>23688</v>
      </c>
      <c r="O13" s="93">
        <f>'１２表１１'!O13+'１２表１２'!F13+I13+'１２表１２'!L13</f>
        <v>442244421</v>
      </c>
      <c r="P13" s="38" t="s">
        <v>29</v>
      </c>
    </row>
    <row r="14" spans="2:16" ht="30" customHeight="1" x14ac:dyDescent="0.15">
      <c r="B14" s="8">
        <v>41002</v>
      </c>
      <c r="C14" s="39" t="s">
        <v>30</v>
      </c>
      <c r="D14" s="79">
        <v>3769</v>
      </c>
      <c r="E14" s="79">
        <v>4398</v>
      </c>
      <c r="F14" s="79">
        <v>35143950</v>
      </c>
      <c r="G14" s="79">
        <v>130</v>
      </c>
      <c r="H14" s="79">
        <v>4199</v>
      </c>
      <c r="I14" s="18">
        <v>2782924</v>
      </c>
      <c r="J14" s="95">
        <v>8</v>
      </c>
      <c r="K14" s="79">
        <v>72</v>
      </c>
      <c r="L14" s="91">
        <v>788870</v>
      </c>
      <c r="M14" s="96">
        <f>'１２表１１'!M14+'１２表１２'!D14+'１２表１２'!J14</f>
        <v>9752</v>
      </c>
      <c r="N14" s="96">
        <f>'１２表１１'!N14+K14</f>
        <v>10188</v>
      </c>
      <c r="O14" s="97">
        <f>'１２表１１'!O14+'１２表１２'!F14+I14+'１２表１２'!L14</f>
        <v>208122654</v>
      </c>
      <c r="P14" s="38" t="s">
        <v>31</v>
      </c>
    </row>
    <row r="15" spans="2:16" ht="30" customHeight="1" x14ac:dyDescent="0.15">
      <c r="B15" s="8">
        <v>41003</v>
      </c>
      <c r="C15" s="39" t="s">
        <v>32</v>
      </c>
      <c r="D15" s="79">
        <v>2032</v>
      </c>
      <c r="E15" s="79">
        <v>2389</v>
      </c>
      <c r="F15" s="79">
        <v>23488290</v>
      </c>
      <c r="G15" s="79">
        <v>101</v>
      </c>
      <c r="H15" s="79">
        <v>4004</v>
      </c>
      <c r="I15" s="18">
        <v>2680913</v>
      </c>
      <c r="J15" s="95">
        <v>11</v>
      </c>
      <c r="K15" s="79">
        <v>62</v>
      </c>
      <c r="L15" s="91">
        <v>614540</v>
      </c>
      <c r="M15" s="96">
        <f>'１２表１１'!M15+'１２表１２'!D15+'１２表１２'!J15</f>
        <v>5662</v>
      </c>
      <c r="N15" s="96">
        <f>'１２表１１'!N15+K15</f>
        <v>7547</v>
      </c>
      <c r="O15" s="97">
        <f>'１２表１１'!O15+'１２表１２'!F15+I15+'１２表１２'!L15</f>
        <v>162355583</v>
      </c>
      <c r="P15" s="38" t="s">
        <v>33</v>
      </c>
    </row>
    <row r="16" spans="2:16" ht="30" customHeight="1" x14ac:dyDescent="0.15">
      <c r="B16" s="8">
        <v>41004</v>
      </c>
      <c r="C16" s="39" t="s">
        <v>34</v>
      </c>
      <c r="D16" s="79">
        <v>325</v>
      </c>
      <c r="E16" s="79">
        <v>431</v>
      </c>
      <c r="F16" s="79">
        <v>5428870</v>
      </c>
      <c r="G16" s="79">
        <v>18</v>
      </c>
      <c r="H16" s="79">
        <v>460</v>
      </c>
      <c r="I16" s="18">
        <v>317136</v>
      </c>
      <c r="J16" s="95">
        <v>0</v>
      </c>
      <c r="K16" s="79">
        <v>0</v>
      </c>
      <c r="L16" s="91">
        <v>0</v>
      </c>
      <c r="M16" s="96">
        <f>'１２表１１'!M16+'１２表１２'!D16+'１２表１２'!J16</f>
        <v>876</v>
      </c>
      <c r="N16" s="96">
        <f>'１２表１１'!N16+K16</f>
        <v>1115</v>
      </c>
      <c r="O16" s="97">
        <f>'１２表１１'!O16+'１２表１２'!F16+I16+'１２表１２'!L16</f>
        <v>33685936</v>
      </c>
      <c r="P16" s="38" t="s">
        <v>35</v>
      </c>
    </row>
    <row r="17" spans="2:16" ht="30" customHeight="1" x14ac:dyDescent="0.15">
      <c r="B17" s="8">
        <v>41005</v>
      </c>
      <c r="C17" s="39" t="s">
        <v>36</v>
      </c>
      <c r="D17" s="79">
        <v>1299</v>
      </c>
      <c r="E17" s="79">
        <v>1538</v>
      </c>
      <c r="F17" s="79">
        <v>12490590</v>
      </c>
      <c r="G17" s="79">
        <v>62</v>
      </c>
      <c r="H17" s="79">
        <v>2324</v>
      </c>
      <c r="I17" s="18">
        <v>1544277</v>
      </c>
      <c r="J17" s="95">
        <v>0</v>
      </c>
      <c r="K17" s="79">
        <v>0</v>
      </c>
      <c r="L17" s="91">
        <v>0</v>
      </c>
      <c r="M17" s="96">
        <f>'１２表１１'!M17+'１２表１２'!D17+'１２表１２'!J17</f>
        <v>3688</v>
      </c>
      <c r="N17" s="96">
        <f>'１２表１１'!N17+K17</f>
        <v>4706</v>
      </c>
      <c r="O17" s="97">
        <f>'１２表１１'!O17+'１２表１２'!F17+I17+'１２表１２'!L17</f>
        <v>97099287</v>
      </c>
      <c r="P17" s="38" t="s">
        <v>37</v>
      </c>
    </row>
    <row r="18" spans="2:16" ht="30" customHeight="1" x14ac:dyDescent="0.15">
      <c r="B18" s="8">
        <v>41006</v>
      </c>
      <c r="C18" s="39" t="s">
        <v>38</v>
      </c>
      <c r="D18" s="79">
        <v>1808</v>
      </c>
      <c r="E18" s="79">
        <v>2086</v>
      </c>
      <c r="F18" s="79">
        <v>13971780</v>
      </c>
      <c r="G18" s="79">
        <v>16</v>
      </c>
      <c r="H18" s="79">
        <v>252</v>
      </c>
      <c r="I18" s="18">
        <v>157511</v>
      </c>
      <c r="J18" s="95">
        <v>0</v>
      </c>
      <c r="K18" s="79">
        <v>0</v>
      </c>
      <c r="L18" s="91">
        <v>0</v>
      </c>
      <c r="M18" s="96">
        <f>'１２表１１'!M18+'１２表１２'!D18+'１２表１２'!J18</f>
        <v>4325</v>
      </c>
      <c r="N18" s="96">
        <f>'１２表１１'!N18+K18</f>
        <v>3815</v>
      </c>
      <c r="O18" s="97">
        <f>'１２表１１'!O18+'１２表１２'!F18+I18+'１２表１２'!L18</f>
        <v>50243271</v>
      </c>
      <c r="P18" s="38" t="s">
        <v>39</v>
      </c>
    </row>
    <row r="19" spans="2:16" ht="30" customHeight="1" x14ac:dyDescent="0.15">
      <c r="B19" s="8">
        <v>41007</v>
      </c>
      <c r="C19" s="39" t="s">
        <v>40</v>
      </c>
      <c r="D19" s="79">
        <v>667</v>
      </c>
      <c r="E19" s="79">
        <v>759</v>
      </c>
      <c r="F19" s="79">
        <v>5084468</v>
      </c>
      <c r="G19" s="79">
        <v>31</v>
      </c>
      <c r="H19" s="79">
        <v>1313</v>
      </c>
      <c r="I19" s="18">
        <v>865271</v>
      </c>
      <c r="J19" s="95">
        <v>0</v>
      </c>
      <c r="K19" s="79">
        <v>0</v>
      </c>
      <c r="L19" s="91">
        <v>0</v>
      </c>
      <c r="M19" s="96">
        <f>'１２表１１'!M19+'１２表１２'!D19+'１２表１２'!J19</f>
        <v>1781</v>
      </c>
      <c r="N19" s="96">
        <f>'１２表１１'!N19+K19</f>
        <v>1923</v>
      </c>
      <c r="O19" s="97">
        <f>'１２表１１'!O19+'１２表１２'!F19+I19+'１２表１２'!L19</f>
        <v>39104311</v>
      </c>
      <c r="P19" s="38" t="s">
        <v>41</v>
      </c>
    </row>
    <row r="20" spans="2:16" ht="30" customHeight="1" x14ac:dyDescent="0.15">
      <c r="B20" s="8">
        <v>41025</v>
      </c>
      <c r="C20" s="39" t="s">
        <v>116</v>
      </c>
      <c r="D20" s="79">
        <v>1160</v>
      </c>
      <c r="E20" s="79">
        <v>1380</v>
      </c>
      <c r="F20" s="79">
        <v>10902840</v>
      </c>
      <c r="G20" s="79">
        <v>46</v>
      </c>
      <c r="H20" s="79">
        <v>1020</v>
      </c>
      <c r="I20" s="18">
        <v>702597</v>
      </c>
      <c r="J20" s="95">
        <v>0</v>
      </c>
      <c r="K20" s="79">
        <v>0</v>
      </c>
      <c r="L20" s="91">
        <v>0</v>
      </c>
      <c r="M20" s="96">
        <f>'１２表１１'!M20+'１２表１２'!D20+'１２表１２'!J20</f>
        <v>3130</v>
      </c>
      <c r="N20" s="96">
        <f>'１２表１１'!N20+K20</f>
        <v>3730</v>
      </c>
      <c r="O20" s="97">
        <f>'１２表１１'!O20+'１２表１２'!F20+I20+'１２表１２'!L20</f>
        <v>62422307</v>
      </c>
      <c r="P20" s="38" t="s">
        <v>43</v>
      </c>
    </row>
    <row r="21" spans="2:16" ht="30" customHeight="1" x14ac:dyDescent="0.15">
      <c r="B21" s="8">
        <v>41048</v>
      </c>
      <c r="C21" s="39" t="s">
        <v>117</v>
      </c>
      <c r="D21" s="79">
        <v>702</v>
      </c>
      <c r="E21" s="79">
        <v>856</v>
      </c>
      <c r="F21" s="79">
        <v>8535170</v>
      </c>
      <c r="G21" s="79">
        <v>40</v>
      </c>
      <c r="H21" s="79">
        <v>1303</v>
      </c>
      <c r="I21" s="18">
        <v>891992</v>
      </c>
      <c r="J21" s="95">
        <v>4</v>
      </c>
      <c r="K21" s="79">
        <v>36</v>
      </c>
      <c r="L21" s="91">
        <v>444160</v>
      </c>
      <c r="M21" s="96">
        <f>'１２表１１'!M21+'１２表１２'!D21+'１２表１２'!J21</f>
        <v>1847</v>
      </c>
      <c r="N21" s="96">
        <f>'１２表１１'!N21+K21</f>
        <v>2253</v>
      </c>
      <c r="O21" s="97">
        <f>'１２表１１'!O21+'１２表１２'!F21+I21+'１２表１２'!L21</f>
        <v>57838372</v>
      </c>
      <c r="P21" s="38" t="s">
        <v>45</v>
      </c>
    </row>
    <row r="22" spans="2:16" ht="30" customHeight="1" x14ac:dyDescent="0.15">
      <c r="B22" s="8">
        <v>41014</v>
      </c>
      <c r="C22" s="39" t="s">
        <v>118</v>
      </c>
      <c r="D22" s="79">
        <v>1084</v>
      </c>
      <c r="E22" s="79">
        <v>1353</v>
      </c>
      <c r="F22" s="79">
        <v>10902550</v>
      </c>
      <c r="G22" s="79">
        <v>29</v>
      </c>
      <c r="H22" s="79">
        <v>579</v>
      </c>
      <c r="I22" s="18">
        <v>399656</v>
      </c>
      <c r="J22" s="95">
        <v>0</v>
      </c>
      <c r="K22" s="79">
        <v>0</v>
      </c>
      <c r="L22" s="91">
        <v>0</v>
      </c>
      <c r="M22" s="96">
        <f>'１２表１１'!M22+'１２表１２'!D22+'１２表１２'!J22</f>
        <v>2882</v>
      </c>
      <c r="N22" s="96">
        <f>'１２表１１'!N22+K22</f>
        <v>3505</v>
      </c>
      <c r="O22" s="97">
        <f>'１２表１１'!O22+'１２表１２'!F22+I22+'１２表１２'!L22</f>
        <v>60644086</v>
      </c>
      <c r="P22" s="38" t="s">
        <v>47</v>
      </c>
    </row>
    <row r="23" spans="2:16" ht="30" customHeight="1" x14ac:dyDescent="0.15">
      <c r="B23" s="8">
        <v>41016</v>
      </c>
      <c r="C23" s="39" t="s">
        <v>119</v>
      </c>
      <c r="D23" s="79">
        <v>405</v>
      </c>
      <c r="E23" s="79">
        <v>512</v>
      </c>
      <c r="F23" s="79">
        <v>3715070</v>
      </c>
      <c r="G23" s="79">
        <v>6</v>
      </c>
      <c r="H23" s="79">
        <v>165</v>
      </c>
      <c r="I23" s="18">
        <v>101622</v>
      </c>
      <c r="J23" s="95">
        <v>0</v>
      </c>
      <c r="K23" s="79">
        <v>0</v>
      </c>
      <c r="L23" s="91">
        <v>0</v>
      </c>
      <c r="M23" s="96">
        <f>'１２表１１'!M23+'１２表１２'!D23+'１２表１２'!J23</f>
        <v>1069</v>
      </c>
      <c r="N23" s="96">
        <f>'１２表１１'!N23+K23</f>
        <v>1142</v>
      </c>
      <c r="O23" s="97">
        <f>'１２表１１'!O23+'１２表１２'!F23+I23+'１２表１２'!L23</f>
        <v>19450356</v>
      </c>
      <c r="P23" s="38" t="s">
        <v>49</v>
      </c>
    </row>
    <row r="24" spans="2:16" ht="30" customHeight="1" x14ac:dyDescent="0.15">
      <c r="B24" s="8">
        <v>41020</v>
      </c>
      <c r="C24" s="39" t="s">
        <v>50</v>
      </c>
      <c r="D24" s="79">
        <v>743</v>
      </c>
      <c r="E24" s="79">
        <v>858</v>
      </c>
      <c r="F24" s="79">
        <v>7211920</v>
      </c>
      <c r="G24" s="79">
        <v>26</v>
      </c>
      <c r="H24" s="79">
        <v>643</v>
      </c>
      <c r="I24" s="18">
        <v>442914</v>
      </c>
      <c r="J24" s="95">
        <v>0</v>
      </c>
      <c r="K24" s="79">
        <v>0</v>
      </c>
      <c r="L24" s="91">
        <v>0</v>
      </c>
      <c r="M24" s="96">
        <f>'１２表１１'!M24+'１２表１２'!D24+'１２表１２'!J24</f>
        <v>2076</v>
      </c>
      <c r="N24" s="96">
        <f>'１２表１１'!N24+K24</f>
        <v>2401</v>
      </c>
      <c r="O24" s="97">
        <f>'１２表１１'!O24+'１２表１２'!F24+I24+'１２表１２'!L24</f>
        <v>40936914</v>
      </c>
      <c r="P24" s="38" t="s">
        <v>51</v>
      </c>
    </row>
    <row r="25" spans="2:16" ht="30" customHeight="1" x14ac:dyDescent="0.15">
      <c r="B25" s="8">
        <v>41024</v>
      </c>
      <c r="C25" s="39" t="s">
        <v>52</v>
      </c>
      <c r="D25" s="79">
        <v>261</v>
      </c>
      <c r="E25" s="94">
        <v>295</v>
      </c>
      <c r="F25" s="94">
        <v>2469700</v>
      </c>
      <c r="G25" s="94">
        <v>17</v>
      </c>
      <c r="H25" s="94">
        <v>243</v>
      </c>
      <c r="I25" s="18">
        <v>163184</v>
      </c>
      <c r="J25" s="95">
        <v>0</v>
      </c>
      <c r="K25" s="94">
        <v>0</v>
      </c>
      <c r="L25" s="91">
        <v>0</v>
      </c>
      <c r="M25" s="96">
        <f>'１２表１１'!M25+'１２表１２'!D25+'１２表１２'!J25</f>
        <v>793</v>
      </c>
      <c r="N25" s="96">
        <f>'１２表１１'!N25+K25</f>
        <v>803</v>
      </c>
      <c r="O25" s="97">
        <f>'１２表１１'!O25+'１２表１２'!F25+I25+'１２表１２'!L25</f>
        <v>14932644</v>
      </c>
      <c r="P25" s="38" t="s">
        <v>53</v>
      </c>
    </row>
    <row r="26" spans="2:16" ht="30" customHeight="1" x14ac:dyDescent="0.15">
      <c r="B26" s="8">
        <v>41021</v>
      </c>
      <c r="C26" s="39" t="s">
        <v>120</v>
      </c>
      <c r="D26" s="79">
        <v>1054</v>
      </c>
      <c r="E26" s="94">
        <v>1198</v>
      </c>
      <c r="F26" s="94">
        <v>9837560</v>
      </c>
      <c r="G26" s="94">
        <v>31</v>
      </c>
      <c r="H26" s="94">
        <v>586</v>
      </c>
      <c r="I26" s="18">
        <v>399400</v>
      </c>
      <c r="J26" s="95">
        <v>0</v>
      </c>
      <c r="K26" s="94">
        <v>0</v>
      </c>
      <c r="L26" s="91">
        <v>0</v>
      </c>
      <c r="M26" s="96">
        <f>'１２表１１'!M26+'１２表１２'!D26+'１２表１２'!J26</f>
        <v>2854</v>
      </c>
      <c r="N26" s="96">
        <f>'１２表１１'!N26+K26</f>
        <v>3101</v>
      </c>
      <c r="O26" s="97">
        <f>'１２表１１'!O26+'１２表１２'!F26+I26+'１２表１２'!L26</f>
        <v>65505740</v>
      </c>
      <c r="P26" s="38" t="s">
        <v>55</v>
      </c>
    </row>
    <row r="27" spans="2:16" ht="30" customHeight="1" x14ac:dyDescent="0.15">
      <c r="B27" s="8">
        <v>41035</v>
      </c>
      <c r="C27" s="39" t="s">
        <v>56</v>
      </c>
      <c r="D27" s="79">
        <v>240</v>
      </c>
      <c r="E27" s="94">
        <v>283</v>
      </c>
      <c r="F27" s="94">
        <v>2503360</v>
      </c>
      <c r="G27" s="94">
        <v>7</v>
      </c>
      <c r="H27" s="94">
        <v>89</v>
      </c>
      <c r="I27" s="18">
        <v>57360</v>
      </c>
      <c r="J27" s="95">
        <v>0</v>
      </c>
      <c r="K27" s="94">
        <v>0</v>
      </c>
      <c r="L27" s="91">
        <v>0</v>
      </c>
      <c r="M27" s="96">
        <f>'１２表１１'!M27+'１２表１２'!D27+'１２表１２'!J27</f>
        <v>559</v>
      </c>
      <c r="N27" s="96">
        <f>'１２表１１'!N27+K27</f>
        <v>489</v>
      </c>
      <c r="O27" s="97">
        <f>'１２表１１'!O27+'１２表１２'!F27+I27+'１２表１２'!L27</f>
        <v>10079220</v>
      </c>
      <c r="P27" s="38" t="s">
        <v>57</v>
      </c>
    </row>
    <row r="28" spans="2:16" ht="30" customHeight="1" x14ac:dyDescent="0.15">
      <c r="B28" s="8">
        <v>41038</v>
      </c>
      <c r="C28" s="39" t="s">
        <v>58</v>
      </c>
      <c r="D28" s="79">
        <v>387</v>
      </c>
      <c r="E28" s="79">
        <v>453</v>
      </c>
      <c r="F28" s="79">
        <v>2681010</v>
      </c>
      <c r="G28" s="79">
        <v>8</v>
      </c>
      <c r="H28" s="79">
        <v>91</v>
      </c>
      <c r="I28" s="18">
        <v>62618</v>
      </c>
      <c r="J28" s="95">
        <v>0</v>
      </c>
      <c r="K28" s="94">
        <v>0</v>
      </c>
      <c r="L28" s="91">
        <v>0</v>
      </c>
      <c r="M28" s="96">
        <f>'１２表１１'!M28+'１２表１２'!D28+'１２表１２'!J28</f>
        <v>1009</v>
      </c>
      <c r="N28" s="96">
        <f>'１２表１１'!N28+K28</f>
        <v>969</v>
      </c>
      <c r="O28" s="97">
        <f>'１２表１１'!O28+'１２表１２'!F28+I28+'１２表１２'!L28</f>
        <v>14011748</v>
      </c>
      <c r="P28" s="38" t="s">
        <v>59</v>
      </c>
    </row>
    <row r="29" spans="2:16" ht="30" customHeight="1" x14ac:dyDescent="0.15">
      <c r="B29" s="8">
        <v>41042</v>
      </c>
      <c r="C29" s="9" t="s">
        <v>60</v>
      </c>
      <c r="D29" s="79">
        <v>134</v>
      </c>
      <c r="E29" s="79">
        <v>148</v>
      </c>
      <c r="F29" s="79">
        <v>1545830</v>
      </c>
      <c r="G29" s="79">
        <v>0</v>
      </c>
      <c r="H29" s="79">
        <v>0</v>
      </c>
      <c r="I29" s="18">
        <v>0</v>
      </c>
      <c r="J29" s="95">
        <v>0</v>
      </c>
      <c r="K29" s="94">
        <v>0</v>
      </c>
      <c r="L29" s="91">
        <v>0</v>
      </c>
      <c r="M29" s="96">
        <f>'１２表１１'!M29+'１２表１２'!D29+'１２表１２'!J29</f>
        <v>335</v>
      </c>
      <c r="N29" s="96">
        <f>'１２表１１'!N29+K29</f>
        <v>269</v>
      </c>
      <c r="O29" s="97">
        <f>'１２表１１'!O29+'１２表１２'!F29+I29+'１２表１２'!L29</f>
        <v>3821680</v>
      </c>
      <c r="P29" s="38" t="s">
        <v>61</v>
      </c>
    </row>
    <row r="30" spans="2:16" ht="30" customHeight="1" x14ac:dyDescent="0.15">
      <c r="B30" s="8">
        <v>41043</v>
      </c>
      <c r="C30" s="39" t="s">
        <v>62</v>
      </c>
      <c r="D30" s="79">
        <v>481</v>
      </c>
      <c r="E30" s="79">
        <v>534</v>
      </c>
      <c r="F30" s="79">
        <v>3282310</v>
      </c>
      <c r="G30" s="79">
        <v>8</v>
      </c>
      <c r="H30" s="79">
        <v>116</v>
      </c>
      <c r="I30" s="18">
        <v>84954</v>
      </c>
      <c r="J30" s="95">
        <v>0</v>
      </c>
      <c r="K30" s="94">
        <v>0</v>
      </c>
      <c r="L30" s="91">
        <v>0</v>
      </c>
      <c r="M30" s="96">
        <f>'１２表１１'!M30+'１２表１２'!D30+'１２表１２'!J30</f>
        <v>1198</v>
      </c>
      <c r="N30" s="96">
        <f>'１２表１１'!N30+K30</f>
        <v>1112</v>
      </c>
      <c r="O30" s="97">
        <f>'１２表１１'!O30+'１２表１２'!F30+I30+'１２表１２'!L30</f>
        <v>14634244</v>
      </c>
      <c r="P30" s="38" t="s">
        <v>63</v>
      </c>
    </row>
    <row r="31" spans="2:16" ht="30" customHeight="1" x14ac:dyDescent="0.15">
      <c r="B31" s="8">
        <v>41044</v>
      </c>
      <c r="C31" s="39" t="s">
        <v>64</v>
      </c>
      <c r="D31" s="79">
        <v>1225</v>
      </c>
      <c r="E31" s="79">
        <v>1454</v>
      </c>
      <c r="F31" s="79">
        <v>12192430</v>
      </c>
      <c r="G31" s="79">
        <v>36</v>
      </c>
      <c r="H31" s="79">
        <v>1229</v>
      </c>
      <c r="I31" s="18">
        <v>840412</v>
      </c>
      <c r="J31" s="95">
        <v>0</v>
      </c>
      <c r="K31" s="94">
        <v>0</v>
      </c>
      <c r="L31" s="91">
        <v>0</v>
      </c>
      <c r="M31" s="96">
        <f>'１２表１１'!M31+'１２表１２'!D31+'１２表１２'!J31</f>
        <v>3403</v>
      </c>
      <c r="N31" s="96">
        <f>'１２表１１'!N31+K31</f>
        <v>3830</v>
      </c>
      <c r="O31" s="97">
        <f>'１２表１１'!O31+'１２表１２'!F31+I31+'１２表１２'!L31</f>
        <v>68349232</v>
      </c>
      <c r="P31" s="38" t="s">
        <v>65</v>
      </c>
    </row>
    <row r="32" spans="2:16" ht="30" customHeight="1" x14ac:dyDescent="0.15">
      <c r="B32" s="47">
        <v>41047</v>
      </c>
      <c r="C32" s="128" t="s">
        <v>66</v>
      </c>
      <c r="D32" s="98">
        <v>222</v>
      </c>
      <c r="E32" s="98">
        <v>254</v>
      </c>
      <c r="F32" s="79">
        <v>2147460</v>
      </c>
      <c r="G32" s="98">
        <v>3</v>
      </c>
      <c r="H32" s="79">
        <v>51</v>
      </c>
      <c r="I32" s="99">
        <v>34552</v>
      </c>
      <c r="J32" s="100">
        <v>0</v>
      </c>
      <c r="K32" s="94">
        <v>0</v>
      </c>
      <c r="L32" s="98">
        <v>0</v>
      </c>
      <c r="M32" s="101">
        <f>'１２表１１'!M32+'１２表１２'!D32+'１２表１２'!J32</f>
        <v>546</v>
      </c>
      <c r="N32" s="101">
        <f>'１２表１１'!N32+K32</f>
        <v>466</v>
      </c>
      <c r="O32" s="102">
        <f>'１２表１１'!O32+'１２表１２'!F32+I32+'１２表１２'!L32</f>
        <v>10693002</v>
      </c>
      <c r="P32" s="52" t="s">
        <v>67</v>
      </c>
    </row>
    <row r="33" spans="2:16" ht="30" customHeight="1" x14ac:dyDescent="0.15">
      <c r="B33" s="8">
        <v>41301</v>
      </c>
      <c r="C33" s="53" t="s">
        <v>68</v>
      </c>
      <c r="D33" s="103">
        <v>564</v>
      </c>
      <c r="E33" s="79">
        <v>701</v>
      </c>
      <c r="F33" s="103">
        <v>10688970</v>
      </c>
      <c r="G33" s="79">
        <v>25</v>
      </c>
      <c r="H33" s="103">
        <v>725</v>
      </c>
      <c r="I33" s="18">
        <v>503376</v>
      </c>
      <c r="J33" s="105">
        <v>0</v>
      </c>
      <c r="K33" s="103">
        <v>0</v>
      </c>
      <c r="L33" s="91">
        <v>0</v>
      </c>
      <c r="M33" s="96">
        <f>'１２表１１'!M33+'１２表１２'!D33+'１２表１２'!J33</f>
        <v>1738</v>
      </c>
      <c r="N33" s="96">
        <f>'１２表１１'!N33+K33</f>
        <v>2599</v>
      </c>
      <c r="O33" s="97">
        <f>'１２表１１'!O33+'１２表１２'!F33+I33+'１２表１２'!L33</f>
        <v>64376256</v>
      </c>
      <c r="P33" s="11" t="s">
        <v>69</v>
      </c>
    </row>
    <row r="34" spans="2:16" ht="30" customHeight="1" x14ac:dyDescent="0.15">
      <c r="B34" s="8">
        <v>41302</v>
      </c>
      <c r="C34" s="39" t="s">
        <v>70</v>
      </c>
      <c r="D34" s="79">
        <v>460</v>
      </c>
      <c r="E34" s="79">
        <v>517</v>
      </c>
      <c r="F34" s="79">
        <v>7331350</v>
      </c>
      <c r="G34" s="79">
        <v>8</v>
      </c>
      <c r="H34" s="79">
        <v>115</v>
      </c>
      <c r="I34" s="18">
        <v>77738</v>
      </c>
      <c r="J34" s="95">
        <v>8</v>
      </c>
      <c r="K34" s="79">
        <v>58</v>
      </c>
      <c r="L34" s="91">
        <v>582620</v>
      </c>
      <c r="M34" s="96">
        <f>'１２表１１'!M34+'１２表１２'!D34+'１２表１２'!J34</f>
        <v>1140</v>
      </c>
      <c r="N34" s="96">
        <f>'１２表１１'!N34+K34</f>
        <v>1030</v>
      </c>
      <c r="O34" s="97">
        <f>'１２表１１'!O34+'１２表１２'!F34+I34+'１２表１２'!L34</f>
        <v>20587908</v>
      </c>
      <c r="P34" s="11" t="s">
        <v>71</v>
      </c>
    </row>
    <row r="35" spans="2:16" ht="30" customHeight="1" thickBot="1" x14ac:dyDescent="0.2">
      <c r="B35" s="61">
        <v>41303</v>
      </c>
      <c r="C35" s="62" t="s">
        <v>72</v>
      </c>
      <c r="D35" s="107">
        <v>1353</v>
      </c>
      <c r="E35" s="107">
        <v>1559</v>
      </c>
      <c r="F35" s="79">
        <v>11925920</v>
      </c>
      <c r="G35" s="79">
        <v>44</v>
      </c>
      <c r="H35" s="79">
        <v>1082</v>
      </c>
      <c r="I35" s="18">
        <v>757702</v>
      </c>
      <c r="J35" s="109">
        <v>0</v>
      </c>
      <c r="K35" s="107">
        <v>0</v>
      </c>
      <c r="L35" s="91">
        <v>0</v>
      </c>
      <c r="M35" s="110">
        <f>'１２表１１'!M35+'１２表１２'!D35+'１２表１２'!J35</f>
        <v>3344</v>
      </c>
      <c r="N35" s="110">
        <f>'１２表１１'!N35+K35</f>
        <v>3491</v>
      </c>
      <c r="O35" s="111">
        <f>'１２表１１'!O35+'１２表１２'!F35+I35+'１２表１２'!L35</f>
        <v>59787012</v>
      </c>
      <c r="P35" s="112" t="s">
        <v>73</v>
      </c>
    </row>
    <row r="36" spans="2:16" ht="17.100000000000001" customHeight="1" x14ac:dyDescent="0.15">
      <c r="D36" s="113"/>
      <c r="F36" s="113"/>
      <c r="G36" s="113"/>
      <c r="H36" s="113"/>
      <c r="I36" s="113"/>
      <c r="J36" s="113"/>
      <c r="L36" s="113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33308-2C76-4729-B86F-A6CE81C91D35}">
  <sheetPr>
    <tabColor theme="4"/>
  </sheetPr>
  <dimension ref="B1:Q36"/>
  <sheetViews>
    <sheetView showGridLines="0" view="pageBreakPreview" zoomScale="62" zoomScaleNormal="75" zoomScaleSheetLayoutView="62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0.75" style="5" customWidth="1"/>
    <col min="2" max="3" width="12.625" style="5" customWidth="1"/>
    <col min="4" max="5" width="12.125" style="5" customWidth="1"/>
    <col min="6" max="6" width="13.125" style="5" customWidth="1"/>
    <col min="7" max="7" width="12.125" style="5" customWidth="1"/>
    <col min="8" max="8" width="13.125" style="5" customWidth="1"/>
    <col min="9" max="9" width="12.125" style="5" customWidth="1"/>
    <col min="10" max="10" width="13.125" style="5" customWidth="1"/>
    <col min="11" max="11" width="14.625" style="5" customWidth="1"/>
    <col min="12" max="15" width="24.625" style="5" customWidth="1"/>
    <col min="16" max="16" width="5.625" style="5" customWidth="1"/>
    <col min="17" max="17" width="2.875" style="5" customWidth="1"/>
    <col min="18" max="250" width="10.75" style="5" customWidth="1"/>
    <col min="251" max="256" width="10.75" style="5"/>
    <col min="257" max="257" width="0.75" style="5" customWidth="1"/>
    <col min="258" max="259" width="12.625" style="5" customWidth="1"/>
    <col min="260" max="261" width="12.125" style="5" customWidth="1"/>
    <col min="262" max="262" width="13.125" style="5" customWidth="1"/>
    <col min="263" max="263" width="12.125" style="5" customWidth="1"/>
    <col min="264" max="264" width="13.125" style="5" customWidth="1"/>
    <col min="265" max="265" width="12.125" style="5" customWidth="1"/>
    <col min="266" max="266" width="13.125" style="5" customWidth="1"/>
    <col min="267" max="267" width="14.625" style="5" customWidth="1"/>
    <col min="268" max="271" width="24.625" style="5" customWidth="1"/>
    <col min="272" max="272" width="5.625" style="5" customWidth="1"/>
    <col min="273" max="273" width="2.875" style="5" customWidth="1"/>
    <col min="274" max="512" width="10.75" style="5"/>
    <col min="513" max="513" width="0.75" style="5" customWidth="1"/>
    <col min="514" max="515" width="12.625" style="5" customWidth="1"/>
    <col min="516" max="517" width="12.125" style="5" customWidth="1"/>
    <col min="518" max="518" width="13.125" style="5" customWidth="1"/>
    <col min="519" max="519" width="12.125" style="5" customWidth="1"/>
    <col min="520" max="520" width="13.125" style="5" customWidth="1"/>
    <col min="521" max="521" width="12.125" style="5" customWidth="1"/>
    <col min="522" max="522" width="13.125" style="5" customWidth="1"/>
    <col min="523" max="523" width="14.625" style="5" customWidth="1"/>
    <col min="524" max="527" width="24.625" style="5" customWidth="1"/>
    <col min="528" max="528" width="5.625" style="5" customWidth="1"/>
    <col min="529" max="529" width="2.875" style="5" customWidth="1"/>
    <col min="530" max="768" width="10.75" style="5"/>
    <col min="769" max="769" width="0.75" style="5" customWidth="1"/>
    <col min="770" max="771" width="12.625" style="5" customWidth="1"/>
    <col min="772" max="773" width="12.125" style="5" customWidth="1"/>
    <col min="774" max="774" width="13.125" style="5" customWidth="1"/>
    <col min="775" max="775" width="12.125" style="5" customWidth="1"/>
    <col min="776" max="776" width="13.125" style="5" customWidth="1"/>
    <col min="777" max="777" width="12.125" style="5" customWidth="1"/>
    <col min="778" max="778" width="13.125" style="5" customWidth="1"/>
    <col min="779" max="779" width="14.625" style="5" customWidth="1"/>
    <col min="780" max="783" width="24.625" style="5" customWidth="1"/>
    <col min="784" max="784" width="5.625" style="5" customWidth="1"/>
    <col min="785" max="785" width="2.875" style="5" customWidth="1"/>
    <col min="786" max="1024" width="10.75" style="5"/>
    <col min="1025" max="1025" width="0.75" style="5" customWidth="1"/>
    <col min="1026" max="1027" width="12.625" style="5" customWidth="1"/>
    <col min="1028" max="1029" width="12.125" style="5" customWidth="1"/>
    <col min="1030" max="1030" width="13.125" style="5" customWidth="1"/>
    <col min="1031" max="1031" width="12.125" style="5" customWidth="1"/>
    <col min="1032" max="1032" width="13.125" style="5" customWidth="1"/>
    <col min="1033" max="1033" width="12.125" style="5" customWidth="1"/>
    <col min="1034" max="1034" width="13.125" style="5" customWidth="1"/>
    <col min="1035" max="1035" width="14.625" style="5" customWidth="1"/>
    <col min="1036" max="1039" width="24.625" style="5" customWidth="1"/>
    <col min="1040" max="1040" width="5.625" style="5" customWidth="1"/>
    <col min="1041" max="1041" width="2.875" style="5" customWidth="1"/>
    <col min="1042" max="1280" width="10.75" style="5"/>
    <col min="1281" max="1281" width="0.75" style="5" customWidth="1"/>
    <col min="1282" max="1283" width="12.625" style="5" customWidth="1"/>
    <col min="1284" max="1285" width="12.125" style="5" customWidth="1"/>
    <col min="1286" max="1286" width="13.125" style="5" customWidth="1"/>
    <col min="1287" max="1287" width="12.125" style="5" customWidth="1"/>
    <col min="1288" max="1288" width="13.125" style="5" customWidth="1"/>
    <col min="1289" max="1289" width="12.125" style="5" customWidth="1"/>
    <col min="1290" max="1290" width="13.125" style="5" customWidth="1"/>
    <col min="1291" max="1291" width="14.625" style="5" customWidth="1"/>
    <col min="1292" max="1295" width="24.625" style="5" customWidth="1"/>
    <col min="1296" max="1296" width="5.625" style="5" customWidth="1"/>
    <col min="1297" max="1297" width="2.875" style="5" customWidth="1"/>
    <col min="1298" max="1536" width="10.75" style="5"/>
    <col min="1537" max="1537" width="0.75" style="5" customWidth="1"/>
    <col min="1538" max="1539" width="12.625" style="5" customWidth="1"/>
    <col min="1540" max="1541" width="12.125" style="5" customWidth="1"/>
    <col min="1542" max="1542" width="13.125" style="5" customWidth="1"/>
    <col min="1543" max="1543" width="12.125" style="5" customWidth="1"/>
    <col min="1544" max="1544" width="13.125" style="5" customWidth="1"/>
    <col min="1545" max="1545" width="12.125" style="5" customWidth="1"/>
    <col min="1546" max="1546" width="13.125" style="5" customWidth="1"/>
    <col min="1547" max="1547" width="14.625" style="5" customWidth="1"/>
    <col min="1548" max="1551" width="24.625" style="5" customWidth="1"/>
    <col min="1552" max="1552" width="5.625" style="5" customWidth="1"/>
    <col min="1553" max="1553" width="2.875" style="5" customWidth="1"/>
    <col min="1554" max="1792" width="10.75" style="5"/>
    <col min="1793" max="1793" width="0.75" style="5" customWidth="1"/>
    <col min="1794" max="1795" width="12.625" style="5" customWidth="1"/>
    <col min="1796" max="1797" width="12.125" style="5" customWidth="1"/>
    <col min="1798" max="1798" width="13.125" style="5" customWidth="1"/>
    <col min="1799" max="1799" width="12.125" style="5" customWidth="1"/>
    <col min="1800" max="1800" width="13.125" style="5" customWidth="1"/>
    <col min="1801" max="1801" width="12.125" style="5" customWidth="1"/>
    <col min="1802" max="1802" width="13.125" style="5" customWidth="1"/>
    <col min="1803" max="1803" width="14.625" style="5" customWidth="1"/>
    <col min="1804" max="1807" width="24.625" style="5" customWidth="1"/>
    <col min="1808" max="1808" width="5.625" style="5" customWidth="1"/>
    <col min="1809" max="1809" width="2.875" style="5" customWidth="1"/>
    <col min="1810" max="2048" width="10.75" style="5"/>
    <col min="2049" max="2049" width="0.75" style="5" customWidth="1"/>
    <col min="2050" max="2051" width="12.625" style="5" customWidth="1"/>
    <col min="2052" max="2053" width="12.125" style="5" customWidth="1"/>
    <col min="2054" max="2054" width="13.125" style="5" customWidth="1"/>
    <col min="2055" max="2055" width="12.125" style="5" customWidth="1"/>
    <col min="2056" max="2056" width="13.125" style="5" customWidth="1"/>
    <col min="2057" max="2057" width="12.125" style="5" customWidth="1"/>
    <col min="2058" max="2058" width="13.125" style="5" customWidth="1"/>
    <col min="2059" max="2059" width="14.625" style="5" customWidth="1"/>
    <col min="2060" max="2063" width="24.625" style="5" customWidth="1"/>
    <col min="2064" max="2064" width="5.625" style="5" customWidth="1"/>
    <col min="2065" max="2065" width="2.875" style="5" customWidth="1"/>
    <col min="2066" max="2304" width="10.75" style="5"/>
    <col min="2305" max="2305" width="0.75" style="5" customWidth="1"/>
    <col min="2306" max="2307" width="12.625" style="5" customWidth="1"/>
    <col min="2308" max="2309" width="12.125" style="5" customWidth="1"/>
    <col min="2310" max="2310" width="13.125" style="5" customWidth="1"/>
    <col min="2311" max="2311" width="12.125" style="5" customWidth="1"/>
    <col min="2312" max="2312" width="13.125" style="5" customWidth="1"/>
    <col min="2313" max="2313" width="12.125" style="5" customWidth="1"/>
    <col min="2314" max="2314" width="13.125" style="5" customWidth="1"/>
    <col min="2315" max="2315" width="14.625" style="5" customWidth="1"/>
    <col min="2316" max="2319" width="24.625" style="5" customWidth="1"/>
    <col min="2320" max="2320" width="5.625" style="5" customWidth="1"/>
    <col min="2321" max="2321" width="2.875" style="5" customWidth="1"/>
    <col min="2322" max="2560" width="10.75" style="5"/>
    <col min="2561" max="2561" width="0.75" style="5" customWidth="1"/>
    <col min="2562" max="2563" width="12.625" style="5" customWidth="1"/>
    <col min="2564" max="2565" width="12.125" style="5" customWidth="1"/>
    <col min="2566" max="2566" width="13.125" style="5" customWidth="1"/>
    <col min="2567" max="2567" width="12.125" style="5" customWidth="1"/>
    <col min="2568" max="2568" width="13.125" style="5" customWidth="1"/>
    <col min="2569" max="2569" width="12.125" style="5" customWidth="1"/>
    <col min="2570" max="2570" width="13.125" style="5" customWidth="1"/>
    <col min="2571" max="2571" width="14.625" style="5" customWidth="1"/>
    <col min="2572" max="2575" width="24.625" style="5" customWidth="1"/>
    <col min="2576" max="2576" width="5.625" style="5" customWidth="1"/>
    <col min="2577" max="2577" width="2.875" style="5" customWidth="1"/>
    <col min="2578" max="2816" width="10.75" style="5"/>
    <col min="2817" max="2817" width="0.75" style="5" customWidth="1"/>
    <col min="2818" max="2819" width="12.625" style="5" customWidth="1"/>
    <col min="2820" max="2821" width="12.125" style="5" customWidth="1"/>
    <col min="2822" max="2822" width="13.125" style="5" customWidth="1"/>
    <col min="2823" max="2823" width="12.125" style="5" customWidth="1"/>
    <col min="2824" max="2824" width="13.125" style="5" customWidth="1"/>
    <col min="2825" max="2825" width="12.125" style="5" customWidth="1"/>
    <col min="2826" max="2826" width="13.125" style="5" customWidth="1"/>
    <col min="2827" max="2827" width="14.625" style="5" customWidth="1"/>
    <col min="2828" max="2831" width="24.625" style="5" customWidth="1"/>
    <col min="2832" max="2832" width="5.625" style="5" customWidth="1"/>
    <col min="2833" max="2833" width="2.875" style="5" customWidth="1"/>
    <col min="2834" max="3072" width="10.75" style="5"/>
    <col min="3073" max="3073" width="0.75" style="5" customWidth="1"/>
    <col min="3074" max="3075" width="12.625" style="5" customWidth="1"/>
    <col min="3076" max="3077" width="12.125" style="5" customWidth="1"/>
    <col min="3078" max="3078" width="13.125" style="5" customWidth="1"/>
    <col min="3079" max="3079" width="12.125" style="5" customWidth="1"/>
    <col min="3080" max="3080" width="13.125" style="5" customWidth="1"/>
    <col min="3081" max="3081" width="12.125" style="5" customWidth="1"/>
    <col min="3082" max="3082" width="13.125" style="5" customWidth="1"/>
    <col min="3083" max="3083" width="14.625" style="5" customWidth="1"/>
    <col min="3084" max="3087" width="24.625" style="5" customWidth="1"/>
    <col min="3088" max="3088" width="5.625" style="5" customWidth="1"/>
    <col min="3089" max="3089" width="2.875" style="5" customWidth="1"/>
    <col min="3090" max="3328" width="10.75" style="5"/>
    <col min="3329" max="3329" width="0.75" style="5" customWidth="1"/>
    <col min="3330" max="3331" width="12.625" style="5" customWidth="1"/>
    <col min="3332" max="3333" width="12.125" style="5" customWidth="1"/>
    <col min="3334" max="3334" width="13.125" style="5" customWidth="1"/>
    <col min="3335" max="3335" width="12.125" style="5" customWidth="1"/>
    <col min="3336" max="3336" width="13.125" style="5" customWidth="1"/>
    <col min="3337" max="3337" width="12.125" style="5" customWidth="1"/>
    <col min="3338" max="3338" width="13.125" style="5" customWidth="1"/>
    <col min="3339" max="3339" width="14.625" style="5" customWidth="1"/>
    <col min="3340" max="3343" width="24.625" style="5" customWidth="1"/>
    <col min="3344" max="3344" width="5.625" style="5" customWidth="1"/>
    <col min="3345" max="3345" width="2.875" style="5" customWidth="1"/>
    <col min="3346" max="3584" width="10.75" style="5"/>
    <col min="3585" max="3585" width="0.75" style="5" customWidth="1"/>
    <col min="3586" max="3587" width="12.625" style="5" customWidth="1"/>
    <col min="3588" max="3589" width="12.125" style="5" customWidth="1"/>
    <col min="3590" max="3590" width="13.125" style="5" customWidth="1"/>
    <col min="3591" max="3591" width="12.125" style="5" customWidth="1"/>
    <col min="3592" max="3592" width="13.125" style="5" customWidth="1"/>
    <col min="3593" max="3593" width="12.125" style="5" customWidth="1"/>
    <col min="3594" max="3594" width="13.125" style="5" customWidth="1"/>
    <col min="3595" max="3595" width="14.625" style="5" customWidth="1"/>
    <col min="3596" max="3599" width="24.625" style="5" customWidth="1"/>
    <col min="3600" max="3600" width="5.625" style="5" customWidth="1"/>
    <col min="3601" max="3601" width="2.875" style="5" customWidth="1"/>
    <col min="3602" max="3840" width="10.75" style="5"/>
    <col min="3841" max="3841" width="0.75" style="5" customWidth="1"/>
    <col min="3842" max="3843" width="12.625" style="5" customWidth="1"/>
    <col min="3844" max="3845" width="12.125" style="5" customWidth="1"/>
    <col min="3846" max="3846" width="13.125" style="5" customWidth="1"/>
    <col min="3847" max="3847" width="12.125" style="5" customWidth="1"/>
    <col min="3848" max="3848" width="13.125" style="5" customWidth="1"/>
    <col min="3849" max="3849" width="12.125" style="5" customWidth="1"/>
    <col min="3850" max="3850" width="13.125" style="5" customWidth="1"/>
    <col min="3851" max="3851" width="14.625" style="5" customWidth="1"/>
    <col min="3852" max="3855" width="24.625" style="5" customWidth="1"/>
    <col min="3856" max="3856" width="5.625" style="5" customWidth="1"/>
    <col min="3857" max="3857" width="2.875" style="5" customWidth="1"/>
    <col min="3858" max="4096" width="10.75" style="5"/>
    <col min="4097" max="4097" width="0.75" style="5" customWidth="1"/>
    <col min="4098" max="4099" width="12.625" style="5" customWidth="1"/>
    <col min="4100" max="4101" width="12.125" style="5" customWidth="1"/>
    <col min="4102" max="4102" width="13.125" style="5" customWidth="1"/>
    <col min="4103" max="4103" width="12.125" style="5" customWidth="1"/>
    <col min="4104" max="4104" width="13.125" style="5" customWidth="1"/>
    <col min="4105" max="4105" width="12.125" style="5" customWidth="1"/>
    <col min="4106" max="4106" width="13.125" style="5" customWidth="1"/>
    <col min="4107" max="4107" width="14.625" style="5" customWidth="1"/>
    <col min="4108" max="4111" width="24.625" style="5" customWidth="1"/>
    <col min="4112" max="4112" width="5.625" style="5" customWidth="1"/>
    <col min="4113" max="4113" width="2.875" style="5" customWidth="1"/>
    <col min="4114" max="4352" width="10.75" style="5"/>
    <col min="4353" max="4353" width="0.75" style="5" customWidth="1"/>
    <col min="4354" max="4355" width="12.625" style="5" customWidth="1"/>
    <col min="4356" max="4357" width="12.125" style="5" customWidth="1"/>
    <col min="4358" max="4358" width="13.125" style="5" customWidth="1"/>
    <col min="4359" max="4359" width="12.125" style="5" customWidth="1"/>
    <col min="4360" max="4360" width="13.125" style="5" customWidth="1"/>
    <col min="4361" max="4361" width="12.125" style="5" customWidth="1"/>
    <col min="4362" max="4362" width="13.125" style="5" customWidth="1"/>
    <col min="4363" max="4363" width="14.625" style="5" customWidth="1"/>
    <col min="4364" max="4367" width="24.625" style="5" customWidth="1"/>
    <col min="4368" max="4368" width="5.625" style="5" customWidth="1"/>
    <col min="4369" max="4369" width="2.875" style="5" customWidth="1"/>
    <col min="4370" max="4608" width="10.75" style="5"/>
    <col min="4609" max="4609" width="0.75" style="5" customWidth="1"/>
    <col min="4610" max="4611" width="12.625" style="5" customWidth="1"/>
    <col min="4612" max="4613" width="12.125" style="5" customWidth="1"/>
    <col min="4614" max="4614" width="13.125" style="5" customWidth="1"/>
    <col min="4615" max="4615" width="12.125" style="5" customWidth="1"/>
    <col min="4616" max="4616" width="13.125" style="5" customWidth="1"/>
    <col min="4617" max="4617" width="12.125" style="5" customWidth="1"/>
    <col min="4618" max="4618" width="13.125" style="5" customWidth="1"/>
    <col min="4619" max="4619" width="14.625" style="5" customWidth="1"/>
    <col min="4620" max="4623" width="24.625" style="5" customWidth="1"/>
    <col min="4624" max="4624" width="5.625" style="5" customWidth="1"/>
    <col min="4625" max="4625" width="2.875" style="5" customWidth="1"/>
    <col min="4626" max="4864" width="10.75" style="5"/>
    <col min="4865" max="4865" width="0.75" style="5" customWidth="1"/>
    <col min="4866" max="4867" width="12.625" style="5" customWidth="1"/>
    <col min="4868" max="4869" width="12.125" style="5" customWidth="1"/>
    <col min="4870" max="4870" width="13.125" style="5" customWidth="1"/>
    <col min="4871" max="4871" width="12.125" style="5" customWidth="1"/>
    <col min="4872" max="4872" width="13.125" style="5" customWidth="1"/>
    <col min="4873" max="4873" width="12.125" style="5" customWidth="1"/>
    <col min="4874" max="4874" width="13.125" style="5" customWidth="1"/>
    <col min="4875" max="4875" width="14.625" style="5" customWidth="1"/>
    <col min="4876" max="4879" width="24.625" style="5" customWidth="1"/>
    <col min="4880" max="4880" width="5.625" style="5" customWidth="1"/>
    <col min="4881" max="4881" width="2.875" style="5" customWidth="1"/>
    <col min="4882" max="5120" width="10.75" style="5"/>
    <col min="5121" max="5121" width="0.75" style="5" customWidth="1"/>
    <col min="5122" max="5123" width="12.625" style="5" customWidth="1"/>
    <col min="5124" max="5125" width="12.125" style="5" customWidth="1"/>
    <col min="5126" max="5126" width="13.125" style="5" customWidth="1"/>
    <col min="5127" max="5127" width="12.125" style="5" customWidth="1"/>
    <col min="5128" max="5128" width="13.125" style="5" customWidth="1"/>
    <col min="5129" max="5129" width="12.125" style="5" customWidth="1"/>
    <col min="5130" max="5130" width="13.125" style="5" customWidth="1"/>
    <col min="5131" max="5131" width="14.625" style="5" customWidth="1"/>
    <col min="5132" max="5135" width="24.625" style="5" customWidth="1"/>
    <col min="5136" max="5136" width="5.625" style="5" customWidth="1"/>
    <col min="5137" max="5137" width="2.875" style="5" customWidth="1"/>
    <col min="5138" max="5376" width="10.75" style="5"/>
    <col min="5377" max="5377" width="0.75" style="5" customWidth="1"/>
    <col min="5378" max="5379" width="12.625" style="5" customWidth="1"/>
    <col min="5380" max="5381" width="12.125" style="5" customWidth="1"/>
    <col min="5382" max="5382" width="13.125" style="5" customWidth="1"/>
    <col min="5383" max="5383" width="12.125" style="5" customWidth="1"/>
    <col min="5384" max="5384" width="13.125" style="5" customWidth="1"/>
    <col min="5385" max="5385" width="12.125" style="5" customWidth="1"/>
    <col min="5386" max="5386" width="13.125" style="5" customWidth="1"/>
    <col min="5387" max="5387" width="14.625" style="5" customWidth="1"/>
    <col min="5388" max="5391" width="24.625" style="5" customWidth="1"/>
    <col min="5392" max="5392" width="5.625" style="5" customWidth="1"/>
    <col min="5393" max="5393" width="2.875" style="5" customWidth="1"/>
    <col min="5394" max="5632" width="10.75" style="5"/>
    <col min="5633" max="5633" width="0.75" style="5" customWidth="1"/>
    <col min="5634" max="5635" width="12.625" style="5" customWidth="1"/>
    <col min="5636" max="5637" width="12.125" style="5" customWidth="1"/>
    <col min="5638" max="5638" width="13.125" style="5" customWidth="1"/>
    <col min="5639" max="5639" width="12.125" style="5" customWidth="1"/>
    <col min="5640" max="5640" width="13.125" style="5" customWidth="1"/>
    <col min="5641" max="5641" width="12.125" style="5" customWidth="1"/>
    <col min="5642" max="5642" width="13.125" style="5" customWidth="1"/>
    <col min="5643" max="5643" width="14.625" style="5" customWidth="1"/>
    <col min="5644" max="5647" width="24.625" style="5" customWidth="1"/>
    <col min="5648" max="5648" width="5.625" style="5" customWidth="1"/>
    <col min="5649" max="5649" width="2.875" style="5" customWidth="1"/>
    <col min="5650" max="5888" width="10.75" style="5"/>
    <col min="5889" max="5889" width="0.75" style="5" customWidth="1"/>
    <col min="5890" max="5891" width="12.625" style="5" customWidth="1"/>
    <col min="5892" max="5893" width="12.125" style="5" customWidth="1"/>
    <col min="5894" max="5894" width="13.125" style="5" customWidth="1"/>
    <col min="5895" max="5895" width="12.125" style="5" customWidth="1"/>
    <col min="5896" max="5896" width="13.125" style="5" customWidth="1"/>
    <col min="5897" max="5897" width="12.125" style="5" customWidth="1"/>
    <col min="5898" max="5898" width="13.125" style="5" customWidth="1"/>
    <col min="5899" max="5899" width="14.625" style="5" customWidth="1"/>
    <col min="5900" max="5903" width="24.625" style="5" customWidth="1"/>
    <col min="5904" max="5904" width="5.625" style="5" customWidth="1"/>
    <col min="5905" max="5905" width="2.875" style="5" customWidth="1"/>
    <col min="5906" max="6144" width="10.75" style="5"/>
    <col min="6145" max="6145" width="0.75" style="5" customWidth="1"/>
    <col min="6146" max="6147" width="12.625" style="5" customWidth="1"/>
    <col min="6148" max="6149" width="12.125" style="5" customWidth="1"/>
    <col min="6150" max="6150" width="13.125" style="5" customWidth="1"/>
    <col min="6151" max="6151" width="12.125" style="5" customWidth="1"/>
    <col min="6152" max="6152" width="13.125" style="5" customWidth="1"/>
    <col min="6153" max="6153" width="12.125" style="5" customWidth="1"/>
    <col min="6154" max="6154" width="13.125" style="5" customWidth="1"/>
    <col min="6155" max="6155" width="14.625" style="5" customWidth="1"/>
    <col min="6156" max="6159" width="24.625" style="5" customWidth="1"/>
    <col min="6160" max="6160" width="5.625" style="5" customWidth="1"/>
    <col min="6161" max="6161" width="2.875" style="5" customWidth="1"/>
    <col min="6162" max="6400" width="10.75" style="5"/>
    <col min="6401" max="6401" width="0.75" style="5" customWidth="1"/>
    <col min="6402" max="6403" width="12.625" style="5" customWidth="1"/>
    <col min="6404" max="6405" width="12.125" style="5" customWidth="1"/>
    <col min="6406" max="6406" width="13.125" style="5" customWidth="1"/>
    <col min="6407" max="6407" width="12.125" style="5" customWidth="1"/>
    <col min="6408" max="6408" width="13.125" style="5" customWidth="1"/>
    <col min="6409" max="6409" width="12.125" style="5" customWidth="1"/>
    <col min="6410" max="6410" width="13.125" style="5" customWidth="1"/>
    <col min="6411" max="6411" width="14.625" style="5" customWidth="1"/>
    <col min="6412" max="6415" width="24.625" style="5" customWidth="1"/>
    <col min="6416" max="6416" width="5.625" style="5" customWidth="1"/>
    <col min="6417" max="6417" width="2.875" style="5" customWidth="1"/>
    <col min="6418" max="6656" width="10.75" style="5"/>
    <col min="6657" max="6657" width="0.75" style="5" customWidth="1"/>
    <col min="6658" max="6659" width="12.625" style="5" customWidth="1"/>
    <col min="6660" max="6661" width="12.125" style="5" customWidth="1"/>
    <col min="6662" max="6662" width="13.125" style="5" customWidth="1"/>
    <col min="6663" max="6663" width="12.125" style="5" customWidth="1"/>
    <col min="6664" max="6664" width="13.125" style="5" customWidth="1"/>
    <col min="6665" max="6665" width="12.125" style="5" customWidth="1"/>
    <col min="6666" max="6666" width="13.125" style="5" customWidth="1"/>
    <col min="6667" max="6667" width="14.625" style="5" customWidth="1"/>
    <col min="6668" max="6671" width="24.625" style="5" customWidth="1"/>
    <col min="6672" max="6672" width="5.625" style="5" customWidth="1"/>
    <col min="6673" max="6673" width="2.875" style="5" customWidth="1"/>
    <col min="6674" max="6912" width="10.75" style="5"/>
    <col min="6913" max="6913" width="0.75" style="5" customWidth="1"/>
    <col min="6914" max="6915" width="12.625" style="5" customWidth="1"/>
    <col min="6916" max="6917" width="12.125" style="5" customWidth="1"/>
    <col min="6918" max="6918" width="13.125" style="5" customWidth="1"/>
    <col min="6919" max="6919" width="12.125" style="5" customWidth="1"/>
    <col min="6920" max="6920" width="13.125" style="5" customWidth="1"/>
    <col min="6921" max="6921" width="12.125" style="5" customWidth="1"/>
    <col min="6922" max="6922" width="13.125" style="5" customWidth="1"/>
    <col min="6923" max="6923" width="14.625" style="5" customWidth="1"/>
    <col min="6924" max="6927" width="24.625" style="5" customWidth="1"/>
    <col min="6928" max="6928" width="5.625" style="5" customWidth="1"/>
    <col min="6929" max="6929" width="2.875" style="5" customWidth="1"/>
    <col min="6930" max="7168" width="10.75" style="5"/>
    <col min="7169" max="7169" width="0.75" style="5" customWidth="1"/>
    <col min="7170" max="7171" width="12.625" style="5" customWidth="1"/>
    <col min="7172" max="7173" width="12.125" style="5" customWidth="1"/>
    <col min="7174" max="7174" width="13.125" style="5" customWidth="1"/>
    <col min="7175" max="7175" width="12.125" style="5" customWidth="1"/>
    <col min="7176" max="7176" width="13.125" style="5" customWidth="1"/>
    <col min="7177" max="7177" width="12.125" style="5" customWidth="1"/>
    <col min="7178" max="7178" width="13.125" style="5" customWidth="1"/>
    <col min="7179" max="7179" width="14.625" style="5" customWidth="1"/>
    <col min="7180" max="7183" width="24.625" style="5" customWidth="1"/>
    <col min="7184" max="7184" width="5.625" style="5" customWidth="1"/>
    <col min="7185" max="7185" width="2.875" style="5" customWidth="1"/>
    <col min="7186" max="7424" width="10.75" style="5"/>
    <col min="7425" max="7425" width="0.75" style="5" customWidth="1"/>
    <col min="7426" max="7427" width="12.625" style="5" customWidth="1"/>
    <col min="7428" max="7429" width="12.125" style="5" customWidth="1"/>
    <col min="7430" max="7430" width="13.125" style="5" customWidth="1"/>
    <col min="7431" max="7431" width="12.125" style="5" customWidth="1"/>
    <col min="7432" max="7432" width="13.125" style="5" customWidth="1"/>
    <col min="7433" max="7433" width="12.125" style="5" customWidth="1"/>
    <col min="7434" max="7434" width="13.125" style="5" customWidth="1"/>
    <col min="7435" max="7435" width="14.625" style="5" customWidth="1"/>
    <col min="7436" max="7439" width="24.625" style="5" customWidth="1"/>
    <col min="7440" max="7440" width="5.625" style="5" customWidth="1"/>
    <col min="7441" max="7441" width="2.875" style="5" customWidth="1"/>
    <col min="7442" max="7680" width="10.75" style="5"/>
    <col min="7681" max="7681" width="0.75" style="5" customWidth="1"/>
    <col min="7682" max="7683" width="12.625" style="5" customWidth="1"/>
    <col min="7684" max="7685" width="12.125" style="5" customWidth="1"/>
    <col min="7686" max="7686" width="13.125" style="5" customWidth="1"/>
    <col min="7687" max="7687" width="12.125" style="5" customWidth="1"/>
    <col min="7688" max="7688" width="13.125" style="5" customWidth="1"/>
    <col min="7689" max="7689" width="12.125" style="5" customWidth="1"/>
    <col min="7690" max="7690" width="13.125" style="5" customWidth="1"/>
    <col min="7691" max="7691" width="14.625" style="5" customWidth="1"/>
    <col min="7692" max="7695" width="24.625" style="5" customWidth="1"/>
    <col min="7696" max="7696" width="5.625" style="5" customWidth="1"/>
    <col min="7697" max="7697" width="2.875" style="5" customWidth="1"/>
    <col min="7698" max="7936" width="10.75" style="5"/>
    <col min="7937" max="7937" width="0.75" style="5" customWidth="1"/>
    <col min="7938" max="7939" width="12.625" style="5" customWidth="1"/>
    <col min="7940" max="7941" width="12.125" style="5" customWidth="1"/>
    <col min="7942" max="7942" width="13.125" style="5" customWidth="1"/>
    <col min="7943" max="7943" width="12.125" style="5" customWidth="1"/>
    <col min="7944" max="7944" width="13.125" style="5" customWidth="1"/>
    <col min="7945" max="7945" width="12.125" style="5" customWidth="1"/>
    <col min="7946" max="7946" width="13.125" style="5" customWidth="1"/>
    <col min="7947" max="7947" width="14.625" style="5" customWidth="1"/>
    <col min="7948" max="7951" width="24.625" style="5" customWidth="1"/>
    <col min="7952" max="7952" width="5.625" style="5" customWidth="1"/>
    <col min="7953" max="7953" width="2.875" style="5" customWidth="1"/>
    <col min="7954" max="8192" width="10.75" style="5"/>
    <col min="8193" max="8193" width="0.75" style="5" customWidth="1"/>
    <col min="8194" max="8195" width="12.625" style="5" customWidth="1"/>
    <col min="8196" max="8197" width="12.125" style="5" customWidth="1"/>
    <col min="8198" max="8198" width="13.125" style="5" customWidth="1"/>
    <col min="8199" max="8199" width="12.125" style="5" customWidth="1"/>
    <col min="8200" max="8200" width="13.125" style="5" customWidth="1"/>
    <col min="8201" max="8201" width="12.125" style="5" customWidth="1"/>
    <col min="8202" max="8202" width="13.125" style="5" customWidth="1"/>
    <col min="8203" max="8203" width="14.625" style="5" customWidth="1"/>
    <col min="8204" max="8207" width="24.625" style="5" customWidth="1"/>
    <col min="8208" max="8208" width="5.625" style="5" customWidth="1"/>
    <col min="8209" max="8209" width="2.875" style="5" customWidth="1"/>
    <col min="8210" max="8448" width="10.75" style="5"/>
    <col min="8449" max="8449" width="0.75" style="5" customWidth="1"/>
    <col min="8450" max="8451" width="12.625" style="5" customWidth="1"/>
    <col min="8452" max="8453" width="12.125" style="5" customWidth="1"/>
    <col min="8454" max="8454" width="13.125" style="5" customWidth="1"/>
    <col min="8455" max="8455" width="12.125" style="5" customWidth="1"/>
    <col min="8456" max="8456" width="13.125" style="5" customWidth="1"/>
    <col min="8457" max="8457" width="12.125" style="5" customWidth="1"/>
    <col min="8458" max="8458" width="13.125" style="5" customWidth="1"/>
    <col min="8459" max="8459" width="14.625" style="5" customWidth="1"/>
    <col min="8460" max="8463" width="24.625" style="5" customWidth="1"/>
    <col min="8464" max="8464" width="5.625" style="5" customWidth="1"/>
    <col min="8465" max="8465" width="2.875" style="5" customWidth="1"/>
    <col min="8466" max="8704" width="10.75" style="5"/>
    <col min="8705" max="8705" width="0.75" style="5" customWidth="1"/>
    <col min="8706" max="8707" width="12.625" style="5" customWidth="1"/>
    <col min="8708" max="8709" width="12.125" style="5" customWidth="1"/>
    <col min="8710" max="8710" width="13.125" style="5" customWidth="1"/>
    <col min="8711" max="8711" width="12.125" style="5" customWidth="1"/>
    <col min="8712" max="8712" width="13.125" style="5" customWidth="1"/>
    <col min="8713" max="8713" width="12.125" style="5" customWidth="1"/>
    <col min="8714" max="8714" width="13.125" style="5" customWidth="1"/>
    <col min="8715" max="8715" width="14.625" style="5" customWidth="1"/>
    <col min="8716" max="8719" width="24.625" style="5" customWidth="1"/>
    <col min="8720" max="8720" width="5.625" style="5" customWidth="1"/>
    <col min="8721" max="8721" width="2.875" style="5" customWidth="1"/>
    <col min="8722" max="8960" width="10.75" style="5"/>
    <col min="8961" max="8961" width="0.75" style="5" customWidth="1"/>
    <col min="8962" max="8963" width="12.625" style="5" customWidth="1"/>
    <col min="8964" max="8965" width="12.125" style="5" customWidth="1"/>
    <col min="8966" max="8966" width="13.125" style="5" customWidth="1"/>
    <col min="8967" max="8967" width="12.125" style="5" customWidth="1"/>
    <col min="8968" max="8968" width="13.125" style="5" customWidth="1"/>
    <col min="8969" max="8969" width="12.125" style="5" customWidth="1"/>
    <col min="8970" max="8970" width="13.125" style="5" customWidth="1"/>
    <col min="8971" max="8971" width="14.625" style="5" customWidth="1"/>
    <col min="8972" max="8975" width="24.625" style="5" customWidth="1"/>
    <col min="8976" max="8976" width="5.625" style="5" customWidth="1"/>
    <col min="8977" max="8977" width="2.875" style="5" customWidth="1"/>
    <col min="8978" max="9216" width="10.75" style="5"/>
    <col min="9217" max="9217" width="0.75" style="5" customWidth="1"/>
    <col min="9218" max="9219" width="12.625" style="5" customWidth="1"/>
    <col min="9220" max="9221" width="12.125" style="5" customWidth="1"/>
    <col min="9222" max="9222" width="13.125" style="5" customWidth="1"/>
    <col min="9223" max="9223" width="12.125" style="5" customWidth="1"/>
    <col min="9224" max="9224" width="13.125" style="5" customWidth="1"/>
    <col min="9225" max="9225" width="12.125" style="5" customWidth="1"/>
    <col min="9226" max="9226" width="13.125" style="5" customWidth="1"/>
    <col min="9227" max="9227" width="14.625" style="5" customWidth="1"/>
    <col min="9228" max="9231" width="24.625" style="5" customWidth="1"/>
    <col min="9232" max="9232" width="5.625" style="5" customWidth="1"/>
    <col min="9233" max="9233" width="2.875" style="5" customWidth="1"/>
    <col min="9234" max="9472" width="10.75" style="5"/>
    <col min="9473" max="9473" width="0.75" style="5" customWidth="1"/>
    <col min="9474" max="9475" width="12.625" style="5" customWidth="1"/>
    <col min="9476" max="9477" width="12.125" style="5" customWidth="1"/>
    <col min="9478" max="9478" width="13.125" style="5" customWidth="1"/>
    <col min="9479" max="9479" width="12.125" style="5" customWidth="1"/>
    <col min="9480" max="9480" width="13.125" style="5" customWidth="1"/>
    <col min="9481" max="9481" width="12.125" style="5" customWidth="1"/>
    <col min="9482" max="9482" width="13.125" style="5" customWidth="1"/>
    <col min="9483" max="9483" width="14.625" style="5" customWidth="1"/>
    <col min="9484" max="9487" width="24.625" style="5" customWidth="1"/>
    <col min="9488" max="9488" width="5.625" style="5" customWidth="1"/>
    <col min="9489" max="9489" width="2.875" style="5" customWidth="1"/>
    <col min="9490" max="9728" width="10.75" style="5"/>
    <col min="9729" max="9729" width="0.75" style="5" customWidth="1"/>
    <col min="9730" max="9731" width="12.625" style="5" customWidth="1"/>
    <col min="9732" max="9733" width="12.125" style="5" customWidth="1"/>
    <col min="9734" max="9734" width="13.125" style="5" customWidth="1"/>
    <col min="9735" max="9735" width="12.125" style="5" customWidth="1"/>
    <col min="9736" max="9736" width="13.125" style="5" customWidth="1"/>
    <col min="9737" max="9737" width="12.125" style="5" customWidth="1"/>
    <col min="9738" max="9738" width="13.125" style="5" customWidth="1"/>
    <col min="9739" max="9739" width="14.625" style="5" customWidth="1"/>
    <col min="9740" max="9743" width="24.625" style="5" customWidth="1"/>
    <col min="9744" max="9744" width="5.625" style="5" customWidth="1"/>
    <col min="9745" max="9745" width="2.875" style="5" customWidth="1"/>
    <col min="9746" max="9984" width="10.75" style="5"/>
    <col min="9985" max="9985" width="0.75" style="5" customWidth="1"/>
    <col min="9986" max="9987" width="12.625" style="5" customWidth="1"/>
    <col min="9988" max="9989" width="12.125" style="5" customWidth="1"/>
    <col min="9990" max="9990" width="13.125" style="5" customWidth="1"/>
    <col min="9991" max="9991" width="12.125" style="5" customWidth="1"/>
    <col min="9992" max="9992" width="13.125" style="5" customWidth="1"/>
    <col min="9993" max="9993" width="12.125" style="5" customWidth="1"/>
    <col min="9994" max="9994" width="13.125" style="5" customWidth="1"/>
    <col min="9995" max="9995" width="14.625" style="5" customWidth="1"/>
    <col min="9996" max="9999" width="24.625" style="5" customWidth="1"/>
    <col min="10000" max="10000" width="5.625" style="5" customWidth="1"/>
    <col min="10001" max="10001" width="2.875" style="5" customWidth="1"/>
    <col min="10002" max="10240" width="10.75" style="5"/>
    <col min="10241" max="10241" width="0.75" style="5" customWidth="1"/>
    <col min="10242" max="10243" width="12.625" style="5" customWidth="1"/>
    <col min="10244" max="10245" width="12.125" style="5" customWidth="1"/>
    <col min="10246" max="10246" width="13.125" style="5" customWidth="1"/>
    <col min="10247" max="10247" width="12.125" style="5" customWidth="1"/>
    <col min="10248" max="10248" width="13.125" style="5" customWidth="1"/>
    <col min="10249" max="10249" width="12.125" style="5" customWidth="1"/>
    <col min="10250" max="10250" width="13.125" style="5" customWidth="1"/>
    <col min="10251" max="10251" width="14.625" style="5" customWidth="1"/>
    <col min="10252" max="10255" width="24.625" style="5" customWidth="1"/>
    <col min="10256" max="10256" width="5.625" style="5" customWidth="1"/>
    <col min="10257" max="10257" width="2.875" style="5" customWidth="1"/>
    <col min="10258" max="10496" width="10.75" style="5"/>
    <col min="10497" max="10497" width="0.75" style="5" customWidth="1"/>
    <col min="10498" max="10499" width="12.625" style="5" customWidth="1"/>
    <col min="10500" max="10501" width="12.125" style="5" customWidth="1"/>
    <col min="10502" max="10502" width="13.125" style="5" customWidth="1"/>
    <col min="10503" max="10503" width="12.125" style="5" customWidth="1"/>
    <col min="10504" max="10504" width="13.125" style="5" customWidth="1"/>
    <col min="10505" max="10505" width="12.125" style="5" customWidth="1"/>
    <col min="10506" max="10506" width="13.125" style="5" customWidth="1"/>
    <col min="10507" max="10507" width="14.625" style="5" customWidth="1"/>
    <col min="10508" max="10511" width="24.625" style="5" customWidth="1"/>
    <col min="10512" max="10512" width="5.625" style="5" customWidth="1"/>
    <col min="10513" max="10513" width="2.875" style="5" customWidth="1"/>
    <col min="10514" max="10752" width="10.75" style="5"/>
    <col min="10753" max="10753" width="0.75" style="5" customWidth="1"/>
    <col min="10754" max="10755" width="12.625" style="5" customWidth="1"/>
    <col min="10756" max="10757" width="12.125" style="5" customWidth="1"/>
    <col min="10758" max="10758" width="13.125" style="5" customWidth="1"/>
    <col min="10759" max="10759" width="12.125" style="5" customWidth="1"/>
    <col min="10760" max="10760" width="13.125" style="5" customWidth="1"/>
    <col min="10761" max="10761" width="12.125" style="5" customWidth="1"/>
    <col min="10762" max="10762" width="13.125" style="5" customWidth="1"/>
    <col min="10763" max="10763" width="14.625" style="5" customWidth="1"/>
    <col min="10764" max="10767" width="24.625" style="5" customWidth="1"/>
    <col min="10768" max="10768" width="5.625" style="5" customWidth="1"/>
    <col min="10769" max="10769" width="2.875" style="5" customWidth="1"/>
    <col min="10770" max="11008" width="10.75" style="5"/>
    <col min="11009" max="11009" width="0.75" style="5" customWidth="1"/>
    <col min="11010" max="11011" width="12.625" style="5" customWidth="1"/>
    <col min="11012" max="11013" width="12.125" style="5" customWidth="1"/>
    <col min="11014" max="11014" width="13.125" style="5" customWidth="1"/>
    <col min="11015" max="11015" width="12.125" style="5" customWidth="1"/>
    <col min="11016" max="11016" width="13.125" style="5" customWidth="1"/>
    <col min="11017" max="11017" width="12.125" style="5" customWidth="1"/>
    <col min="11018" max="11018" width="13.125" style="5" customWidth="1"/>
    <col min="11019" max="11019" width="14.625" style="5" customWidth="1"/>
    <col min="11020" max="11023" width="24.625" style="5" customWidth="1"/>
    <col min="11024" max="11024" width="5.625" style="5" customWidth="1"/>
    <col min="11025" max="11025" width="2.875" style="5" customWidth="1"/>
    <col min="11026" max="11264" width="10.75" style="5"/>
    <col min="11265" max="11265" width="0.75" style="5" customWidth="1"/>
    <col min="11266" max="11267" width="12.625" style="5" customWidth="1"/>
    <col min="11268" max="11269" width="12.125" style="5" customWidth="1"/>
    <col min="11270" max="11270" width="13.125" style="5" customWidth="1"/>
    <col min="11271" max="11271" width="12.125" style="5" customWidth="1"/>
    <col min="11272" max="11272" width="13.125" style="5" customWidth="1"/>
    <col min="11273" max="11273" width="12.125" style="5" customWidth="1"/>
    <col min="11274" max="11274" width="13.125" style="5" customWidth="1"/>
    <col min="11275" max="11275" width="14.625" style="5" customWidth="1"/>
    <col min="11276" max="11279" width="24.625" style="5" customWidth="1"/>
    <col min="11280" max="11280" width="5.625" style="5" customWidth="1"/>
    <col min="11281" max="11281" width="2.875" style="5" customWidth="1"/>
    <col min="11282" max="11520" width="10.75" style="5"/>
    <col min="11521" max="11521" width="0.75" style="5" customWidth="1"/>
    <col min="11522" max="11523" width="12.625" style="5" customWidth="1"/>
    <col min="11524" max="11525" width="12.125" style="5" customWidth="1"/>
    <col min="11526" max="11526" width="13.125" style="5" customWidth="1"/>
    <col min="11527" max="11527" width="12.125" style="5" customWidth="1"/>
    <col min="11528" max="11528" width="13.125" style="5" customWidth="1"/>
    <col min="11529" max="11529" width="12.125" style="5" customWidth="1"/>
    <col min="11530" max="11530" width="13.125" style="5" customWidth="1"/>
    <col min="11531" max="11531" width="14.625" style="5" customWidth="1"/>
    <col min="11532" max="11535" width="24.625" style="5" customWidth="1"/>
    <col min="11536" max="11536" width="5.625" style="5" customWidth="1"/>
    <col min="11537" max="11537" width="2.875" style="5" customWidth="1"/>
    <col min="11538" max="11776" width="10.75" style="5"/>
    <col min="11777" max="11777" width="0.75" style="5" customWidth="1"/>
    <col min="11778" max="11779" width="12.625" style="5" customWidth="1"/>
    <col min="11780" max="11781" width="12.125" style="5" customWidth="1"/>
    <col min="11782" max="11782" width="13.125" style="5" customWidth="1"/>
    <col min="11783" max="11783" width="12.125" style="5" customWidth="1"/>
    <col min="11784" max="11784" width="13.125" style="5" customWidth="1"/>
    <col min="11785" max="11785" width="12.125" style="5" customWidth="1"/>
    <col min="11786" max="11786" width="13.125" style="5" customWidth="1"/>
    <col min="11787" max="11787" width="14.625" style="5" customWidth="1"/>
    <col min="11788" max="11791" width="24.625" style="5" customWidth="1"/>
    <col min="11792" max="11792" width="5.625" style="5" customWidth="1"/>
    <col min="11793" max="11793" width="2.875" style="5" customWidth="1"/>
    <col min="11794" max="12032" width="10.75" style="5"/>
    <col min="12033" max="12033" width="0.75" style="5" customWidth="1"/>
    <col min="12034" max="12035" width="12.625" style="5" customWidth="1"/>
    <col min="12036" max="12037" width="12.125" style="5" customWidth="1"/>
    <col min="12038" max="12038" width="13.125" style="5" customWidth="1"/>
    <col min="12039" max="12039" width="12.125" style="5" customWidth="1"/>
    <col min="12040" max="12040" width="13.125" style="5" customWidth="1"/>
    <col min="12041" max="12041" width="12.125" style="5" customWidth="1"/>
    <col min="12042" max="12042" width="13.125" style="5" customWidth="1"/>
    <col min="12043" max="12043" width="14.625" style="5" customWidth="1"/>
    <col min="12044" max="12047" width="24.625" style="5" customWidth="1"/>
    <col min="12048" max="12048" width="5.625" style="5" customWidth="1"/>
    <col min="12049" max="12049" width="2.875" style="5" customWidth="1"/>
    <col min="12050" max="12288" width="10.75" style="5"/>
    <col min="12289" max="12289" width="0.75" style="5" customWidth="1"/>
    <col min="12290" max="12291" width="12.625" style="5" customWidth="1"/>
    <col min="12292" max="12293" width="12.125" style="5" customWidth="1"/>
    <col min="12294" max="12294" width="13.125" style="5" customWidth="1"/>
    <col min="12295" max="12295" width="12.125" style="5" customWidth="1"/>
    <col min="12296" max="12296" width="13.125" style="5" customWidth="1"/>
    <col min="12297" max="12297" width="12.125" style="5" customWidth="1"/>
    <col min="12298" max="12298" width="13.125" style="5" customWidth="1"/>
    <col min="12299" max="12299" width="14.625" style="5" customWidth="1"/>
    <col min="12300" max="12303" width="24.625" style="5" customWidth="1"/>
    <col min="12304" max="12304" width="5.625" style="5" customWidth="1"/>
    <col min="12305" max="12305" width="2.875" style="5" customWidth="1"/>
    <col min="12306" max="12544" width="10.75" style="5"/>
    <col min="12545" max="12545" width="0.75" style="5" customWidth="1"/>
    <col min="12546" max="12547" width="12.625" style="5" customWidth="1"/>
    <col min="12548" max="12549" width="12.125" style="5" customWidth="1"/>
    <col min="12550" max="12550" width="13.125" style="5" customWidth="1"/>
    <col min="12551" max="12551" width="12.125" style="5" customWidth="1"/>
    <col min="12552" max="12552" width="13.125" style="5" customWidth="1"/>
    <col min="12553" max="12553" width="12.125" style="5" customWidth="1"/>
    <col min="12554" max="12554" width="13.125" style="5" customWidth="1"/>
    <col min="12555" max="12555" width="14.625" style="5" customWidth="1"/>
    <col min="12556" max="12559" width="24.625" style="5" customWidth="1"/>
    <col min="12560" max="12560" width="5.625" style="5" customWidth="1"/>
    <col min="12561" max="12561" width="2.875" style="5" customWidth="1"/>
    <col min="12562" max="12800" width="10.75" style="5"/>
    <col min="12801" max="12801" width="0.75" style="5" customWidth="1"/>
    <col min="12802" max="12803" width="12.625" style="5" customWidth="1"/>
    <col min="12804" max="12805" width="12.125" style="5" customWidth="1"/>
    <col min="12806" max="12806" width="13.125" style="5" customWidth="1"/>
    <col min="12807" max="12807" width="12.125" style="5" customWidth="1"/>
    <col min="12808" max="12808" width="13.125" style="5" customWidth="1"/>
    <col min="12809" max="12809" width="12.125" style="5" customWidth="1"/>
    <col min="12810" max="12810" width="13.125" style="5" customWidth="1"/>
    <col min="12811" max="12811" width="14.625" style="5" customWidth="1"/>
    <col min="12812" max="12815" width="24.625" style="5" customWidth="1"/>
    <col min="12816" max="12816" width="5.625" style="5" customWidth="1"/>
    <col min="12817" max="12817" width="2.875" style="5" customWidth="1"/>
    <col min="12818" max="13056" width="10.75" style="5"/>
    <col min="13057" max="13057" width="0.75" style="5" customWidth="1"/>
    <col min="13058" max="13059" width="12.625" style="5" customWidth="1"/>
    <col min="13060" max="13061" width="12.125" style="5" customWidth="1"/>
    <col min="13062" max="13062" width="13.125" style="5" customWidth="1"/>
    <col min="13063" max="13063" width="12.125" style="5" customWidth="1"/>
    <col min="13064" max="13064" width="13.125" style="5" customWidth="1"/>
    <col min="13065" max="13065" width="12.125" style="5" customWidth="1"/>
    <col min="13066" max="13066" width="13.125" style="5" customWidth="1"/>
    <col min="13067" max="13067" width="14.625" style="5" customWidth="1"/>
    <col min="13068" max="13071" width="24.625" style="5" customWidth="1"/>
    <col min="13072" max="13072" width="5.625" style="5" customWidth="1"/>
    <col min="13073" max="13073" width="2.875" style="5" customWidth="1"/>
    <col min="13074" max="13312" width="10.75" style="5"/>
    <col min="13313" max="13313" width="0.75" style="5" customWidth="1"/>
    <col min="13314" max="13315" width="12.625" style="5" customWidth="1"/>
    <col min="13316" max="13317" width="12.125" style="5" customWidth="1"/>
    <col min="13318" max="13318" width="13.125" style="5" customWidth="1"/>
    <col min="13319" max="13319" width="12.125" style="5" customWidth="1"/>
    <col min="13320" max="13320" width="13.125" style="5" customWidth="1"/>
    <col min="13321" max="13321" width="12.125" style="5" customWidth="1"/>
    <col min="13322" max="13322" width="13.125" style="5" customWidth="1"/>
    <col min="13323" max="13323" width="14.625" style="5" customWidth="1"/>
    <col min="13324" max="13327" width="24.625" style="5" customWidth="1"/>
    <col min="13328" max="13328" width="5.625" style="5" customWidth="1"/>
    <col min="13329" max="13329" width="2.875" style="5" customWidth="1"/>
    <col min="13330" max="13568" width="10.75" style="5"/>
    <col min="13569" max="13569" width="0.75" style="5" customWidth="1"/>
    <col min="13570" max="13571" width="12.625" style="5" customWidth="1"/>
    <col min="13572" max="13573" width="12.125" style="5" customWidth="1"/>
    <col min="13574" max="13574" width="13.125" style="5" customWidth="1"/>
    <col min="13575" max="13575" width="12.125" style="5" customWidth="1"/>
    <col min="13576" max="13576" width="13.125" style="5" customWidth="1"/>
    <col min="13577" max="13577" width="12.125" style="5" customWidth="1"/>
    <col min="13578" max="13578" width="13.125" style="5" customWidth="1"/>
    <col min="13579" max="13579" width="14.625" style="5" customWidth="1"/>
    <col min="13580" max="13583" width="24.625" style="5" customWidth="1"/>
    <col min="13584" max="13584" width="5.625" style="5" customWidth="1"/>
    <col min="13585" max="13585" width="2.875" style="5" customWidth="1"/>
    <col min="13586" max="13824" width="10.75" style="5"/>
    <col min="13825" max="13825" width="0.75" style="5" customWidth="1"/>
    <col min="13826" max="13827" width="12.625" style="5" customWidth="1"/>
    <col min="13828" max="13829" width="12.125" style="5" customWidth="1"/>
    <col min="13830" max="13830" width="13.125" style="5" customWidth="1"/>
    <col min="13831" max="13831" width="12.125" style="5" customWidth="1"/>
    <col min="13832" max="13832" width="13.125" style="5" customWidth="1"/>
    <col min="13833" max="13833" width="12.125" style="5" customWidth="1"/>
    <col min="13834" max="13834" width="13.125" style="5" customWidth="1"/>
    <col min="13835" max="13835" width="14.625" style="5" customWidth="1"/>
    <col min="13836" max="13839" width="24.625" style="5" customWidth="1"/>
    <col min="13840" max="13840" width="5.625" style="5" customWidth="1"/>
    <col min="13841" max="13841" width="2.875" style="5" customWidth="1"/>
    <col min="13842" max="14080" width="10.75" style="5"/>
    <col min="14081" max="14081" width="0.75" style="5" customWidth="1"/>
    <col min="14082" max="14083" width="12.625" style="5" customWidth="1"/>
    <col min="14084" max="14085" width="12.125" style="5" customWidth="1"/>
    <col min="14086" max="14086" width="13.125" style="5" customWidth="1"/>
    <col min="14087" max="14087" width="12.125" style="5" customWidth="1"/>
    <col min="14088" max="14088" width="13.125" style="5" customWidth="1"/>
    <col min="14089" max="14089" width="12.125" style="5" customWidth="1"/>
    <col min="14090" max="14090" width="13.125" style="5" customWidth="1"/>
    <col min="14091" max="14091" width="14.625" style="5" customWidth="1"/>
    <col min="14092" max="14095" width="24.625" style="5" customWidth="1"/>
    <col min="14096" max="14096" width="5.625" style="5" customWidth="1"/>
    <col min="14097" max="14097" width="2.875" style="5" customWidth="1"/>
    <col min="14098" max="14336" width="10.75" style="5"/>
    <col min="14337" max="14337" width="0.75" style="5" customWidth="1"/>
    <col min="14338" max="14339" width="12.625" style="5" customWidth="1"/>
    <col min="14340" max="14341" width="12.125" style="5" customWidth="1"/>
    <col min="14342" max="14342" width="13.125" style="5" customWidth="1"/>
    <col min="14343" max="14343" width="12.125" style="5" customWidth="1"/>
    <col min="14344" max="14344" width="13.125" style="5" customWidth="1"/>
    <col min="14345" max="14345" width="12.125" style="5" customWidth="1"/>
    <col min="14346" max="14346" width="13.125" style="5" customWidth="1"/>
    <col min="14347" max="14347" width="14.625" style="5" customWidth="1"/>
    <col min="14348" max="14351" width="24.625" style="5" customWidth="1"/>
    <col min="14352" max="14352" width="5.625" style="5" customWidth="1"/>
    <col min="14353" max="14353" width="2.875" style="5" customWidth="1"/>
    <col min="14354" max="14592" width="10.75" style="5"/>
    <col min="14593" max="14593" width="0.75" style="5" customWidth="1"/>
    <col min="14594" max="14595" width="12.625" style="5" customWidth="1"/>
    <col min="14596" max="14597" width="12.125" style="5" customWidth="1"/>
    <col min="14598" max="14598" width="13.125" style="5" customWidth="1"/>
    <col min="14599" max="14599" width="12.125" style="5" customWidth="1"/>
    <col min="14600" max="14600" width="13.125" style="5" customWidth="1"/>
    <col min="14601" max="14601" width="12.125" style="5" customWidth="1"/>
    <col min="14602" max="14602" width="13.125" style="5" customWidth="1"/>
    <col min="14603" max="14603" width="14.625" style="5" customWidth="1"/>
    <col min="14604" max="14607" width="24.625" style="5" customWidth="1"/>
    <col min="14608" max="14608" width="5.625" style="5" customWidth="1"/>
    <col min="14609" max="14609" width="2.875" style="5" customWidth="1"/>
    <col min="14610" max="14848" width="10.75" style="5"/>
    <col min="14849" max="14849" width="0.75" style="5" customWidth="1"/>
    <col min="14850" max="14851" width="12.625" style="5" customWidth="1"/>
    <col min="14852" max="14853" width="12.125" style="5" customWidth="1"/>
    <col min="14854" max="14854" width="13.125" style="5" customWidth="1"/>
    <col min="14855" max="14855" width="12.125" style="5" customWidth="1"/>
    <col min="14856" max="14856" width="13.125" style="5" customWidth="1"/>
    <col min="14857" max="14857" width="12.125" style="5" customWidth="1"/>
    <col min="14858" max="14858" width="13.125" style="5" customWidth="1"/>
    <col min="14859" max="14859" width="14.625" style="5" customWidth="1"/>
    <col min="14860" max="14863" width="24.625" style="5" customWidth="1"/>
    <col min="14864" max="14864" width="5.625" style="5" customWidth="1"/>
    <col min="14865" max="14865" width="2.875" style="5" customWidth="1"/>
    <col min="14866" max="15104" width="10.75" style="5"/>
    <col min="15105" max="15105" width="0.75" style="5" customWidth="1"/>
    <col min="15106" max="15107" width="12.625" style="5" customWidth="1"/>
    <col min="15108" max="15109" width="12.125" style="5" customWidth="1"/>
    <col min="15110" max="15110" width="13.125" style="5" customWidth="1"/>
    <col min="15111" max="15111" width="12.125" style="5" customWidth="1"/>
    <col min="15112" max="15112" width="13.125" style="5" customWidth="1"/>
    <col min="15113" max="15113" width="12.125" style="5" customWidth="1"/>
    <col min="15114" max="15114" width="13.125" style="5" customWidth="1"/>
    <col min="15115" max="15115" width="14.625" style="5" customWidth="1"/>
    <col min="15116" max="15119" width="24.625" style="5" customWidth="1"/>
    <col min="15120" max="15120" width="5.625" style="5" customWidth="1"/>
    <col min="15121" max="15121" width="2.875" style="5" customWidth="1"/>
    <col min="15122" max="15360" width="10.75" style="5"/>
    <col min="15361" max="15361" width="0.75" style="5" customWidth="1"/>
    <col min="15362" max="15363" width="12.625" style="5" customWidth="1"/>
    <col min="15364" max="15365" width="12.125" style="5" customWidth="1"/>
    <col min="15366" max="15366" width="13.125" style="5" customWidth="1"/>
    <col min="15367" max="15367" width="12.125" style="5" customWidth="1"/>
    <col min="15368" max="15368" width="13.125" style="5" customWidth="1"/>
    <col min="15369" max="15369" width="12.125" style="5" customWidth="1"/>
    <col min="15370" max="15370" width="13.125" style="5" customWidth="1"/>
    <col min="15371" max="15371" width="14.625" style="5" customWidth="1"/>
    <col min="15372" max="15375" width="24.625" style="5" customWidth="1"/>
    <col min="15376" max="15376" width="5.625" style="5" customWidth="1"/>
    <col min="15377" max="15377" width="2.875" style="5" customWidth="1"/>
    <col min="15378" max="15616" width="10.75" style="5"/>
    <col min="15617" max="15617" width="0.75" style="5" customWidth="1"/>
    <col min="15618" max="15619" width="12.625" style="5" customWidth="1"/>
    <col min="15620" max="15621" width="12.125" style="5" customWidth="1"/>
    <col min="15622" max="15622" width="13.125" style="5" customWidth="1"/>
    <col min="15623" max="15623" width="12.125" style="5" customWidth="1"/>
    <col min="15624" max="15624" width="13.125" style="5" customWidth="1"/>
    <col min="15625" max="15625" width="12.125" style="5" customWidth="1"/>
    <col min="15626" max="15626" width="13.125" style="5" customWidth="1"/>
    <col min="15627" max="15627" width="14.625" style="5" customWidth="1"/>
    <col min="15628" max="15631" width="24.625" style="5" customWidth="1"/>
    <col min="15632" max="15632" width="5.625" style="5" customWidth="1"/>
    <col min="15633" max="15633" width="2.875" style="5" customWidth="1"/>
    <col min="15634" max="15872" width="10.75" style="5"/>
    <col min="15873" max="15873" width="0.75" style="5" customWidth="1"/>
    <col min="15874" max="15875" width="12.625" style="5" customWidth="1"/>
    <col min="15876" max="15877" width="12.125" style="5" customWidth="1"/>
    <col min="15878" max="15878" width="13.125" style="5" customWidth="1"/>
    <col min="15879" max="15879" width="12.125" style="5" customWidth="1"/>
    <col min="15880" max="15880" width="13.125" style="5" customWidth="1"/>
    <col min="15881" max="15881" width="12.125" style="5" customWidth="1"/>
    <col min="15882" max="15882" width="13.125" style="5" customWidth="1"/>
    <col min="15883" max="15883" width="14.625" style="5" customWidth="1"/>
    <col min="15884" max="15887" width="24.625" style="5" customWidth="1"/>
    <col min="15888" max="15888" width="5.625" style="5" customWidth="1"/>
    <col min="15889" max="15889" width="2.875" style="5" customWidth="1"/>
    <col min="15890" max="16128" width="10.75" style="5"/>
    <col min="16129" max="16129" width="0.75" style="5" customWidth="1"/>
    <col min="16130" max="16131" width="12.625" style="5" customWidth="1"/>
    <col min="16132" max="16133" width="12.125" style="5" customWidth="1"/>
    <col min="16134" max="16134" width="13.125" style="5" customWidth="1"/>
    <col min="16135" max="16135" width="12.125" style="5" customWidth="1"/>
    <col min="16136" max="16136" width="13.125" style="5" customWidth="1"/>
    <col min="16137" max="16137" width="12.125" style="5" customWidth="1"/>
    <col min="16138" max="16138" width="13.125" style="5" customWidth="1"/>
    <col min="16139" max="16139" width="14.625" style="5" customWidth="1"/>
    <col min="16140" max="16143" width="24.625" style="5" customWidth="1"/>
    <col min="16144" max="16144" width="5.625" style="5" customWidth="1"/>
    <col min="16145" max="16145" width="2.875" style="5" customWidth="1"/>
    <col min="16146" max="16384" width="10.75" style="5"/>
  </cols>
  <sheetData>
    <row r="1" spans="2:17" ht="24" customHeight="1" thickBot="1" x14ac:dyDescent="0.2">
      <c r="B1" s="1" t="s">
        <v>135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133</v>
      </c>
      <c r="P1" s="4"/>
    </row>
    <row r="2" spans="2:17" ht="20.100000000000001" customHeight="1" x14ac:dyDescent="0.15">
      <c r="B2" s="6"/>
      <c r="C2" s="7"/>
      <c r="D2" s="200" t="s">
        <v>136</v>
      </c>
      <c r="E2" s="201"/>
      <c r="F2" s="201"/>
      <c r="G2" s="201"/>
      <c r="H2" s="201"/>
      <c r="I2" s="223"/>
      <c r="J2" s="224"/>
      <c r="K2" s="219" t="s">
        <v>106</v>
      </c>
      <c r="L2" s="214"/>
      <c r="M2" s="214"/>
      <c r="N2" s="214"/>
      <c r="O2" s="220"/>
      <c r="P2" s="205" t="s">
        <v>3</v>
      </c>
      <c r="Q2" s="8"/>
    </row>
    <row r="3" spans="2:17" ht="20.100000000000001" customHeight="1" x14ac:dyDescent="0.15">
      <c r="B3" s="8"/>
      <c r="C3" s="9"/>
      <c r="D3" s="226" t="s">
        <v>90</v>
      </c>
      <c r="E3" s="233" t="s">
        <v>137</v>
      </c>
      <c r="F3" s="231"/>
      <c r="G3" s="178"/>
      <c r="H3" s="168"/>
      <c r="I3" s="233" t="s">
        <v>93</v>
      </c>
      <c r="J3" s="240"/>
      <c r="K3" s="221"/>
      <c r="L3" s="217"/>
      <c r="M3" s="217"/>
      <c r="N3" s="217"/>
      <c r="O3" s="222"/>
      <c r="P3" s="206"/>
      <c r="Q3" s="8"/>
    </row>
    <row r="4" spans="2:17" ht="20.100000000000001" customHeight="1" x14ac:dyDescent="0.15">
      <c r="B4" s="10" t="s">
        <v>5</v>
      </c>
      <c r="C4" s="9" t="s">
        <v>6</v>
      </c>
      <c r="D4" s="227"/>
      <c r="E4" s="238"/>
      <c r="F4" s="239"/>
      <c r="G4" s="241" t="s">
        <v>101</v>
      </c>
      <c r="H4" s="242"/>
      <c r="I4" s="216"/>
      <c r="J4" s="218"/>
      <c r="K4" s="243" t="s">
        <v>107</v>
      </c>
      <c r="L4" s="234" t="s">
        <v>15</v>
      </c>
      <c r="M4" s="234" t="s">
        <v>108</v>
      </c>
      <c r="N4" s="234" t="s">
        <v>138</v>
      </c>
      <c r="O4" s="234" t="s">
        <v>110</v>
      </c>
      <c r="P4" s="206"/>
      <c r="Q4" s="8"/>
    </row>
    <row r="5" spans="2:17" ht="20.100000000000001" customHeight="1" x14ac:dyDescent="0.15">
      <c r="B5" s="8"/>
      <c r="C5" s="9"/>
      <c r="D5" s="9" t="s">
        <v>11</v>
      </c>
      <c r="E5" s="9" t="s">
        <v>102</v>
      </c>
      <c r="F5" s="30" t="s">
        <v>15</v>
      </c>
      <c r="G5" s="12" t="s">
        <v>102</v>
      </c>
      <c r="H5" s="30" t="s">
        <v>103</v>
      </c>
      <c r="I5" s="9" t="s">
        <v>104</v>
      </c>
      <c r="J5" s="11" t="s">
        <v>103</v>
      </c>
      <c r="K5" s="244"/>
      <c r="L5" s="235"/>
      <c r="M5" s="235"/>
      <c r="N5" s="236"/>
      <c r="O5" s="236"/>
      <c r="P5" s="206"/>
      <c r="Q5" s="8"/>
    </row>
    <row r="6" spans="2:17" ht="20.100000000000001" customHeight="1" x14ac:dyDescent="0.15">
      <c r="B6" s="13"/>
      <c r="C6" s="14"/>
      <c r="D6" s="14" t="s">
        <v>16</v>
      </c>
      <c r="E6" s="14" t="s">
        <v>16</v>
      </c>
      <c r="F6" s="75" t="s">
        <v>18</v>
      </c>
      <c r="G6" s="182" t="s">
        <v>16</v>
      </c>
      <c r="H6" s="14" t="s">
        <v>18</v>
      </c>
      <c r="I6" s="14" t="s">
        <v>16</v>
      </c>
      <c r="J6" s="15" t="s">
        <v>18</v>
      </c>
      <c r="K6" s="16" t="s">
        <v>16</v>
      </c>
      <c r="L6" s="14" t="s">
        <v>18</v>
      </c>
      <c r="M6" s="14" t="s">
        <v>18</v>
      </c>
      <c r="N6" s="14" t="s">
        <v>18</v>
      </c>
      <c r="O6" s="75" t="s">
        <v>18</v>
      </c>
      <c r="P6" s="206"/>
      <c r="Q6" s="8"/>
    </row>
    <row r="7" spans="2:17" ht="17.100000000000001" customHeight="1" x14ac:dyDescent="0.15">
      <c r="B7" s="8"/>
      <c r="C7" s="9"/>
      <c r="D7" s="17"/>
      <c r="E7" s="17"/>
      <c r="F7" s="79"/>
      <c r="G7" s="91"/>
      <c r="H7" s="17"/>
      <c r="I7" s="17"/>
      <c r="J7" s="18"/>
      <c r="K7" s="19"/>
      <c r="L7" s="17"/>
      <c r="M7" s="17"/>
      <c r="N7" s="17"/>
      <c r="O7" s="17"/>
      <c r="P7" s="206"/>
      <c r="Q7" s="8"/>
    </row>
    <row r="8" spans="2:17" ht="30" customHeight="1" x14ac:dyDescent="0.15">
      <c r="B8" s="10" t="s">
        <v>21</v>
      </c>
      <c r="C8" s="9" t="s">
        <v>22</v>
      </c>
      <c r="D8" s="116">
        <v>0</v>
      </c>
      <c r="E8" s="116">
        <v>1269</v>
      </c>
      <c r="F8" s="117">
        <v>11482308</v>
      </c>
      <c r="G8" s="117">
        <v>0</v>
      </c>
      <c r="H8" s="117">
        <v>0</v>
      </c>
      <c r="I8" s="116">
        <v>0</v>
      </c>
      <c r="J8" s="165">
        <v>0</v>
      </c>
      <c r="K8" s="171">
        <v>65744</v>
      </c>
      <c r="L8" s="116">
        <v>1481474765</v>
      </c>
      <c r="M8" s="116">
        <v>886897250</v>
      </c>
      <c r="N8" s="116">
        <v>381050821</v>
      </c>
      <c r="O8" s="116">
        <v>8345692</v>
      </c>
      <c r="P8" s="206"/>
      <c r="Q8" s="8"/>
    </row>
    <row r="9" spans="2:17" ht="30" customHeight="1" x14ac:dyDescent="0.15">
      <c r="B9" s="10" t="s">
        <v>23</v>
      </c>
      <c r="C9" s="9" t="s">
        <v>22</v>
      </c>
      <c r="D9" s="116">
        <v>0</v>
      </c>
      <c r="E9" s="116">
        <v>1407</v>
      </c>
      <c r="F9" s="117">
        <v>12395655</v>
      </c>
      <c r="G9" s="117">
        <v>0</v>
      </c>
      <c r="H9" s="117">
        <v>0</v>
      </c>
      <c r="I9" s="116">
        <v>0</v>
      </c>
      <c r="J9" s="165">
        <v>0</v>
      </c>
      <c r="K9" s="171">
        <v>65882</v>
      </c>
      <c r="L9" s="116">
        <v>1482388112</v>
      </c>
      <c r="M9" s="116">
        <v>1029948749</v>
      </c>
      <c r="N9" s="116">
        <v>443279647</v>
      </c>
      <c r="O9" s="116">
        <v>9159716</v>
      </c>
      <c r="P9" s="206"/>
      <c r="Q9" s="8"/>
    </row>
    <row r="10" spans="2:17" ht="30" customHeight="1" x14ac:dyDescent="0.15">
      <c r="B10" s="10" t="s">
        <v>24</v>
      </c>
      <c r="C10" s="9" t="s">
        <v>22</v>
      </c>
      <c r="D10" s="80">
        <f>SUM(D11:D12)</f>
        <v>0</v>
      </c>
      <c r="E10" s="80">
        <f t="shared" ref="E10:O10" si="0">SUM(E11:E12)</f>
        <v>1633</v>
      </c>
      <c r="F10" s="83">
        <f t="shared" si="0"/>
        <v>14438417</v>
      </c>
      <c r="G10" s="183">
        <f t="shared" si="0"/>
        <v>0</v>
      </c>
      <c r="H10" s="80">
        <f t="shared" si="0"/>
        <v>0</v>
      </c>
      <c r="I10" s="125">
        <f t="shared" si="0"/>
        <v>0</v>
      </c>
      <c r="J10" s="81">
        <f t="shared" si="0"/>
        <v>0</v>
      </c>
      <c r="K10" s="119">
        <f t="shared" si="0"/>
        <v>76379</v>
      </c>
      <c r="L10" s="80">
        <f t="shared" si="0"/>
        <v>1635364601</v>
      </c>
      <c r="M10" s="80">
        <f t="shared" si="0"/>
        <v>1136844717</v>
      </c>
      <c r="N10" s="80">
        <f t="shared" si="0"/>
        <v>489562604</v>
      </c>
      <c r="O10" s="80">
        <f t="shared" si="0"/>
        <v>8957280</v>
      </c>
      <c r="P10" s="206"/>
      <c r="Q10" s="8"/>
    </row>
    <row r="11" spans="2:17" ht="30" customHeight="1" x14ac:dyDescent="0.15">
      <c r="B11" s="10" t="s">
        <v>115</v>
      </c>
      <c r="C11" s="9" t="s">
        <v>26</v>
      </c>
      <c r="D11" s="80">
        <f t="shared" ref="D11:N11" si="1">SUM(D13:D32)</f>
        <v>0</v>
      </c>
      <c r="E11" s="80">
        <f t="shared" si="1"/>
        <v>1477</v>
      </c>
      <c r="F11" s="83">
        <f t="shared" si="1"/>
        <v>13140196</v>
      </c>
      <c r="G11" s="183">
        <f>SUM(G13:G32)</f>
        <v>0</v>
      </c>
      <c r="H11" s="80">
        <f>SUM(H13:H32)</f>
        <v>0</v>
      </c>
      <c r="I11" s="125">
        <f t="shared" si="1"/>
        <v>0</v>
      </c>
      <c r="J11" s="81">
        <f t="shared" si="1"/>
        <v>0</v>
      </c>
      <c r="K11" s="119">
        <f t="shared" si="1"/>
        <v>70001</v>
      </c>
      <c r="L11" s="80">
        <f t="shared" si="1"/>
        <v>1489315204</v>
      </c>
      <c r="M11" s="80">
        <f t="shared" si="1"/>
        <v>1035136001</v>
      </c>
      <c r="N11" s="80">
        <f t="shared" si="1"/>
        <v>447119933</v>
      </c>
      <c r="O11" s="80">
        <f>SUM(O13:O32)</f>
        <v>7059270</v>
      </c>
      <c r="P11" s="206"/>
      <c r="Q11" s="8"/>
    </row>
    <row r="12" spans="2:17" ht="30" customHeight="1" x14ac:dyDescent="0.15">
      <c r="B12" s="16" t="s">
        <v>27</v>
      </c>
      <c r="C12" s="14" t="s">
        <v>26</v>
      </c>
      <c r="D12" s="122">
        <f>SUM(D33:D35)</f>
        <v>0</v>
      </c>
      <c r="E12" s="84">
        <f t="shared" ref="E12:O12" si="2">SUM(E33:E35)</f>
        <v>156</v>
      </c>
      <c r="F12" s="167">
        <f t="shared" si="2"/>
        <v>1298221</v>
      </c>
      <c r="G12" s="184">
        <f t="shared" si="2"/>
        <v>0</v>
      </c>
      <c r="H12" s="84">
        <f t="shared" si="2"/>
        <v>0</v>
      </c>
      <c r="I12" s="122">
        <f t="shared" si="2"/>
        <v>0</v>
      </c>
      <c r="J12" s="123">
        <f t="shared" si="2"/>
        <v>0</v>
      </c>
      <c r="K12" s="172">
        <f t="shared" si="2"/>
        <v>6378</v>
      </c>
      <c r="L12" s="84">
        <f t="shared" si="2"/>
        <v>146049397</v>
      </c>
      <c r="M12" s="84">
        <f t="shared" si="2"/>
        <v>101708716</v>
      </c>
      <c r="N12" s="84">
        <f t="shared" si="2"/>
        <v>42442671</v>
      </c>
      <c r="O12" s="84">
        <f t="shared" si="2"/>
        <v>1898010</v>
      </c>
      <c r="P12" s="207"/>
      <c r="Q12" s="8"/>
    </row>
    <row r="13" spans="2:17" ht="30" customHeight="1" x14ac:dyDescent="0.15">
      <c r="B13" s="29">
        <v>41001</v>
      </c>
      <c r="C13" s="138" t="s">
        <v>28</v>
      </c>
      <c r="D13" s="185">
        <v>0</v>
      </c>
      <c r="E13" s="88">
        <v>421</v>
      </c>
      <c r="F13" s="79">
        <v>3033837</v>
      </c>
      <c r="G13" s="88">
        <v>0</v>
      </c>
      <c r="H13" s="87">
        <v>0</v>
      </c>
      <c r="I13" s="186">
        <v>0</v>
      </c>
      <c r="J13" s="187">
        <v>0</v>
      </c>
      <c r="K13" s="188">
        <f>SUM('１２表１２'!M13+D13+E13+'１２表１３'!I13)</f>
        <v>21160</v>
      </c>
      <c r="L13" s="140">
        <f>SUM('１２表１２'!O13+F13+'１２表１３'!J13)</f>
        <v>445278258</v>
      </c>
      <c r="M13" s="87">
        <v>309627911</v>
      </c>
      <c r="N13" s="87">
        <v>133464458</v>
      </c>
      <c r="O13" s="87">
        <v>2185889</v>
      </c>
      <c r="P13" s="38" t="s">
        <v>29</v>
      </c>
      <c r="Q13" s="8"/>
    </row>
    <row r="14" spans="2:17" ht="30" customHeight="1" x14ac:dyDescent="0.15">
      <c r="B14" s="8">
        <v>41002</v>
      </c>
      <c r="C14" s="9" t="s">
        <v>30</v>
      </c>
      <c r="D14" s="144">
        <v>0</v>
      </c>
      <c r="E14" s="94">
        <v>216</v>
      </c>
      <c r="F14" s="79">
        <v>1500928</v>
      </c>
      <c r="G14" s="94">
        <v>0</v>
      </c>
      <c r="H14" s="79">
        <v>0</v>
      </c>
      <c r="I14" s="189">
        <v>0</v>
      </c>
      <c r="J14" s="190">
        <v>0</v>
      </c>
      <c r="K14" s="191">
        <f>SUM('１２表１２'!M14+D14+E14+'１２表１３'!I14)</f>
        <v>9968</v>
      </c>
      <c r="L14" s="143">
        <f>SUM('１２表１２'!O14+F14+'１２表１３'!J14)</f>
        <v>209623582</v>
      </c>
      <c r="M14" s="79">
        <v>145532432</v>
      </c>
      <c r="N14" s="79">
        <v>62704021</v>
      </c>
      <c r="O14" s="79">
        <v>1387129</v>
      </c>
      <c r="P14" s="38" t="s">
        <v>31</v>
      </c>
      <c r="Q14" s="8"/>
    </row>
    <row r="15" spans="2:17" ht="30" customHeight="1" x14ac:dyDescent="0.15">
      <c r="B15" s="8">
        <v>41003</v>
      </c>
      <c r="C15" s="9" t="s">
        <v>32</v>
      </c>
      <c r="D15" s="144">
        <v>0</v>
      </c>
      <c r="E15" s="94">
        <v>172</v>
      </c>
      <c r="F15" s="79">
        <v>2220899</v>
      </c>
      <c r="G15" s="94">
        <v>0</v>
      </c>
      <c r="H15" s="79">
        <v>0</v>
      </c>
      <c r="I15" s="189">
        <v>0</v>
      </c>
      <c r="J15" s="190">
        <v>0</v>
      </c>
      <c r="K15" s="191">
        <f>SUM('１２表１２'!M15+D15+E15+'１２表１３'!I15)</f>
        <v>5834</v>
      </c>
      <c r="L15" s="143">
        <f>SUM('１２表１２'!O15+F15+'１２表１３'!J15)</f>
        <v>164576482</v>
      </c>
      <c r="M15" s="79">
        <v>114053807</v>
      </c>
      <c r="N15" s="79">
        <v>49786471</v>
      </c>
      <c r="O15" s="79">
        <v>736204</v>
      </c>
      <c r="P15" s="38" t="s">
        <v>33</v>
      </c>
      <c r="Q15" s="8"/>
    </row>
    <row r="16" spans="2:17" ht="30" customHeight="1" x14ac:dyDescent="0.15">
      <c r="B16" s="8">
        <v>41004</v>
      </c>
      <c r="C16" s="9" t="s">
        <v>34</v>
      </c>
      <c r="D16" s="189">
        <v>0</v>
      </c>
      <c r="E16" s="94">
        <v>21</v>
      </c>
      <c r="F16" s="79">
        <v>191626</v>
      </c>
      <c r="G16" s="94">
        <v>0</v>
      </c>
      <c r="H16" s="79">
        <v>0</v>
      </c>
      <c r="I16" s="189">
        <v>0</v>
      </c>
      <c r="J16" s="190">
        <v>0</v>
      </c>
      <c r="K16" s="191">
        <f>SUM('１２表１２'!M16+D16+E16+'１２表１３'!I16)</f>
        <v>897</v>
      </c>
      <c r="L16" s="143">
        <f>SUM('１２表１２'!O16+F16+'１２表１３'!J16)</f>
        <v>33877562</v>
      </c>
      <c r="M16" s="79">
        <v>23597821</v>
      </c>
      <c r="N16" s="79">
        <v>10246079</v>
      </c>
      <c r="O16" s="79">
        <v>33662</v>
      </c>
      <c r="P16" s="38" t="s">
        <v>35</v>
      </c>
      <c r="Q16" s="8"/>
    </row>
    <row r="17" spans="2:17" ht="30" customHeight="1" x14ac:dyDescent="0.15">
      <c r="B17" s="8">
        <v>41005</v>
      </c>
      <c r="C17" s="9" t="s">
        <v>36</v>
      </c>
      <c r="D17" s="189">
        <v>0</v>
      </c>
      <c r="E17" s="94">
        <v>63</v>
      </c>
      <c r="F17" s="79">
        <v>422952</v>
      </c>
      <c r="G17" s="94">
        <v>0</v>
      </c>
      <c r="H17" s="79">
        <v>0</v>
      </c>
      <c r="I17" s="189">
        <v>0</v>
      </c>
      <c r="J17" s="190">
        <v>0</v>
      </c>
      <c r="K17" s="191">
        <f>SUM('１２表１２'!M17+D17+E17+'１２表１３'!I17)</f>
        <v>3751</v>
      </c>
      <c r="L17" s="143">
        <f>SUM('１２表１２'!O17+F17+'１２表１３'!J17)</f>
        <v>97522239</v>
      </c>
      <c r="M17" s="79">
        <v>67342924</v>
      </c>
      <c r="N17" s="79">
        <v>29640867</v>
      </c>
      <c r="O17" s="79">
        <v>538448</v>
      </c>
      <c r="P17" s="38" t="s">
        <v>37</v>
      </c>
      <c r="Q17" s="8"/>
    </row>
    <row r="18" spans="2:17" ht="30" customHeight="1" x14ac:dyDescent="0.15">
      <c r="B18" s="8">
        <v>41006</v>
      </c>
      <c r="C18" s="9" t="s">
        <v>38</v>
      </c>
      <c r="D18" s="144">
        <v>0</v>
      </c>
      <c r="E18" s="94">
        <v>93</v>
      </c>
      <c r="F18" s="79">
        <v>693125</v>
      </c>
      <c r="G18" s="94">
        <v>0</v>
      </c>
      <c r="H18" s="79">
        <v>0</v>
      </c>
      <c r="I18" s="189">
        <v>0</v>
      </c>
      <c r="J18" s="190">
        <v>0</v>
      </c>
      <c r="K18" s="191">
        <f>SUM('１２表１２'!M18+D18+E18+'１２表１３'!I18)</f>
        <v>4418</v>
      </c>
      <c r="L18" s="143">
        <f>SUM('１２表１２'!O18+F18+'１２表１３'!J18)</f>
        <v>50936396</v>
      </c>
      <c r="M18" s="79">
        <v>35616429</v>
      </c>
      <c r="N18" s="79">
        <v>15234545</v>
      </c>
      <c r="O18" s="79">
        <v>85422</v>
      </c>
      <c r="P18" s="38" t="s">
        <v>39</v>
      </c>
      <c r="Q18" s="8"/>
    </row>
    <row r="19" spans="2:17" ht="30" customHeight="1" x14ac:dyDescent="0.15">
      <c r="B19" s="8">
        <v>41007</v>
      </c>
      <c r="C19" s="9" t="s">
        <v>40</v>
      </c>
      <c r="D19" s="144">
        <v>0</v>
      </c>
      <c r="E19" s="94">
        <v>31</v>
      </c>
      <c r="F19" s="79">
        <v>285408</v>
      </c>
      <c r="G19" s="94">
        <v>0</v>
      </c>
      <c r="H19" s="79">
        <v>0</v>
      </c>
      <c r="I19" s="189">
        <v>0</v>
      </c>
      <c r="J19" s="190">
        <v>0</v>
      </c>
      <c r="K19" s="191">
        <f>SUM('１２表１２'!M19+D19+E19+'１２表１３'!I19)</f>
        <v>1812</v>
      </c>
      <c r="L19" s="143">
        <f>SUM('１２表１２'!O19+F19+'１２表１３'!J19)</f>
        <v>39389719</v>
      </c>
      <c r="M19" s="79">
        <v>27263791</v>
      </c>
      <c r="N19" s="79">
        <v>11875290</v>
      </c>
      <c r="O19" s="79">
        <v>250638</v>
      </c>
      <c r="P19" s="38" t="s">
        <v>41</v>
      </c>
      <c r="Q19" s="8"/>
    </row>
    <row r="20" spans="2:17" ht="30" customHeight="1" x14ac:dyDescent="0.15">
      <c r="B20" s="8">
        <v>41025</v>
      </c>
      <c r="C20" s="9" t="s">
        <v>116</v>
      </c>
      <c r="D20" s="144">
        <v>0</v>
      </c>
      <c r="E20" s="94">
        <v>90</v>
      </c>
      <c r="F20" s="79">
        <v>688393</v>
      </c>
      <c r="G20" s="94">
        <v>0</v>
      </c>
      <c r="H20" s="79">
        <v>0</v>
      </c>
      <c r="I20" s="189">
        <v>0</v>
      </c>
      <c r="J20" s="190">
        <v>0</v>
      </c>
      <c r="K20" s="191">
        <f>SUM('１２表１２'!M20+D20+E20+'１２表１３'!I20)</f>
        <v>3220</v>
      </c>
      <c r="L20" s="143">
        <f>SUM('１２表１２'!O20+F20+'１２表１３'!J20)</f>
        <v>63110700</v>
      </c>
      <c r="M20" s="79">
        <v>43908306</v>
      </c>
      <c r="N20" s="79">
        <v>18981698</v>
      </c>
      <c r="O20" s="79">
        <v>220696</v>
      </c>
      <c r="P20" s="38" t="s">
        <v>43</v>
      </c>
      <c r="Q20" s="8"/>
    </row>
    <row r="21" spans="2:17" ht="30" customHeight="1" x14ac:dyDescent="0.15">
      <c r="B21" s="8">
        <v>41048</v>
      </c>
      <c r="C21" s="9" t="s">
        <v>117</v>
      </c>
      <c r="D21" s="144">
        <v>0</v>
      </c>
      <c r="E21" s="94">
        <v>22</v>
      </c>
      <c r="F21" s="79">
        <v>181597</v>
      </c>
      <c r="G21" s="94">
        <v>0</v>
      </c>
      <c r="H21" s="79">
        <v>0</v>
      </c>
      <c r="I21" s="189">
        <v>0</v>
      </c>
      <c r="J21" s="190">
        <v>0</v>
      </c>
      <c r="K21" s="191">
        <f>SUM('１２表１２'!M21+D21+E21+'１２表１３'!I21)</f>
        <v>1869</v>
      </c>
      <c r="L21" s="143">
        <f>SUM('１２表１２'!O21+F21+'１２表１３'!J21)</f>
        <v>58019969</v>
      </c>
      <c r="M21" s="79">
        <v>40282188</v>
      </c>
      <c r="N21" s="79">
        <v>17603959</v>
      </c>
      <c r="O21" s="79">
        <v>133822</v>
      </c>
      <c r="P21" s="38" t="s">
        <v>45</v>
      </c>
      <c r="Q21" s="8"/>
    </row>
    <row r="22" spans="2:17" ht="30" customHeight="1" x14ac:dyDescent="0.15">
      <c r="B22" s="8">
        <v>41014</v>
      </c>
      <c r="C22" s="9" t="s">
        <v>118</v>
      </c>
      <c r="D22" s="144">
        <v>0</v>
      </c>
      <c r="E22" s="94">
        <v>79</v>
      </c>
      <c r="F22" s="79">
        <v>1052038</v>
      </c>
      <c r="G22" s="94">
        <v>0</v>
      </c>
      <c r="H22" s="79">
        <v>0</v>
      </c>
      <c r="I22" s="189">
        <v>0</v>
      </c>
      <c r="J22" s="190">
        <v>0</v>
      </c>
      <c r="K22" s="191">
        <f>SUM('１２表１２'!M22+D22+E22+'１２表１３'!I22)</f>
        <v>2961</v>
      </c>
      <c r="L22" s="143">
        <f>SUM('１２表１２'!O22+F22+'１２表１３'!J22)</f>
        <v>61696124</v>
      </c>
      <c r="M22" s="79">
        <v>43040823</v>
      </c>
      <c r="N22" s="79">
        <v>18461402</v>
      </c>
      <c r="O22" s="79">
        <v>193899</v>
      </c>
      <c r="P22" s="38" t="s">
        <v>47</v>
      </c>
      <c r="Q22" s="8"/>
    </row>
    <row r="23" spans="2:17" ht="30" customHeight="1" x14ac:dyDescent="0.15">
      <c r="B23" s="8">
        <v>41016</v>
      </c>
      <c r="C23" s="9" t="s">
        <v>119</v>
      </c>
      <c r="D23" s="189">
        <v>0</v>
      </c>
      <c r="E23" s="94">
        <v>5</v>
      </c>
      <c r="F23" s="79">
        <v>28386</v>
      </c>
      <c r="G23" s="94">
        <v>0</v>
      </c>
      <c r="H23" s="94">
        <v>0</v>
      </c>
      <c r="I23" s="189">
        <v>0</v>
      </c>
      <c r="J23" s="190">
        <v>0</v>
      </c>
      <c r="K23" s="191">
        <f>SUM('１２表１２'!M23+D23+E23+'１２表１３'!I23)</f>
        <v>1074</v>
      </c>
      <c r="L23" s="143">
        <f>SUM('１２表１２'!O23+F23+'１２表１３'!J23)</f>
        <v>19478742</v>
      </c>
      <c r="M23" s="79">
        <v>13589716</v>
      </c>
      <c r="N23" s="79">
        <v>5802396</v>
      </c>
      <c r="O23" s="79">
        <v>86630</v>
      </c>
      <c r="P23" s="38" t="s">
        <v>49</v>
      </c>
      <c r="Q23" s="8"/>
    </row>
    <row r="24" spans="2:17" ht="30" customHeight="1" x14ac:dyDescent="0.15">
      <c r="B24" s="8">
        <v>41020</v>
      </c>
      <c r="C24" s="9" t="s">
        <v>50</v>
      </c>
      <c r="D24" s="189">
        <v>0</v>
      </c>
      <c r="E24" s="94">
        <v>28</v>
      </c>
      <c r="F24" s="79">
        <v>259759</v>
      </c>
      <c r="G24" s="94">
        <v>0</v>
      </c>
      <c r="H24" s="94">
        <v>0</v>
      </c>
      <c r="I24" s="189">
        <v>0</v>
      </c>
      <c r="J24" s="190">
        <v>0</v>
      </c>
      <c r="K24" s="191">
        <f>SUM('１２表１２'!M24+D24+E24+'１２表１３'!I24)</f>
        <v>2104</v>
      </c>
      <c r="L24" s="143">
        <f>SUM('１２表１２'!O24+F24+'１２表１３'!J24)</f>
        <v>41196673</v>
      </c>
      <c r="M24" s="79">
        <v>28672894</v>
      </c>
      <c r="N24" s="79">
        <v>12421744</v>
      </c>
      <c r="O24" s="79">
        <v>102035</v>
      </c>
      <c r="P24" s="38" t="s">
        <v>51</v>
      </c>
      <c r="Q24" s="8"/>
    </row>
    <row r="25" spans="2:17" ht="30" customHeight="1" x14ac:dyDescent="0.15">
      <c r="B25" s="8">
        <v>41024</v>
      </c>
      <c r="C25" s="9" t="s">
        <v>52</v>
      </c>
      <c r="D25" s="144">
        <v>0</v>
      </c>
      <c r="E25" s="94">
        <v>1</v>
      </c>
      <c r="F25" s="79">
        <v>7210</v>
      </c>
      <c r="G25" s="94">
        <v>0</v>
      </c>
      <c r="H25" s="94">
        <v>0</v>
      </c>
      <c r="I25" s="189">
        <v>0</v>
      </c>
      <c r="J25" s="190">
        <v>0</v>
      </c>
      <c r="K25" s="191">
        <f>SUM('１２表１２'!M25+D25+E25+'１２表１３'!I25)</f>
        <v>794</v>
      </c>
      <c r="L25" s="143">
        <f>SUM('１２表１２'!O25+F25+'１２表１３'!J25)</f>
        <v>14939854</v>
      </c>
      <c r="M25" s="94">
        <v>10393589</v>
      </c>
      <c r="N25" s="94">
        <v>4484924</v>
      </c>
      <c r="O25" s="94">
        <v>61341</v>
      </c>
      <c r="P25" s="38" t="s">
        <v>53</v>
      </c>
      <c r="Q25" s="8"/>
    </row>
    <row r="26" spans="2:17" ht="30" customHeight="1" x14ac:dyDescent="0.15">
      <c r="B26" s="8">
        <v>41021</v>
      </c>
      <c r="C26" s="9" t="s">
        <v>120</v>
      </c>
      <c r="D26" s="189">
        <v>0</v>
      </c>
      <c r="E26" s="94">
        <v>52</v>
      </c>
      <c r="F26" s="79">
        <v>510955</v>
      </c>
      <c r="G26" s="94">
        <v>0</v>
      </c>
      <c r="H26" s="94">
        <v>0</v>
      </c>
      <c r="I26" s="189">
        <v>0</v>
      </c>
      <c r="J26" s="190">
        <v>0</v>
      </c>
      <c r="K26" s="191">
        <f>SUM('１２表１２'!M26+D26+E26+'１２表１３'!I26)</f>
        <v>2906</v>
      </c>
      <c r="L26" s="143">
        <f>SUM('１２表１２'!O26+F26+'１２表１３'!J26)</f>
        <v>66016695</v>
      </c>
      <c r="M26" s="94">
        <v>46061945</v>
      </c>
      <c r="N26" s="94">
        <v>19829155</v>
      </c>
      <c r="O26" s="94">
        <v>125595</v>
      </c>
      <c r="P26" s="38" t="s">
        <v>55</v>
      </c>
      <c r="Q26" s="8"/>
    </row>
    <row r="27" spans="2:17" ht="30" customHeight="1" x14ac:dyDescent="0.15">
      <c r="B27" s="8">
        <v>41035</v>
      </c>
      <c r="C27" s="9" t="s">
        <v>56</v>
      </c>
      <c r="D27" s="189">
        <v>0</v>
      </c>
      <c r="E27" s="94">
        <v>3</v>
      </c>
      <c r="F27" s="79">
        <v>30530</v>
      </c>
      <c r="G27" s="94">
        <v>0</v>
      </c>
      <c r="H27" s="94">
        <v>0</v>
      </c>
      <c r="I27" s="189">
        <v>0</v>
      </c>
      <c r="J27" s="190">
        <v>0</v>
      </c>
      <c r="K27" s="191">
        <f>SUM('１２表１２'!M27+D27+E27+'１２表１３'!I27)</f>
        <v>562</v>
      </c>
      <c r="L27" s="143">
        <f>SUM('１２表１２'!O27+F27+'１２表１３'!J27)</f>
        <v>10109750</v>
      </c>
      <c r="M27" s="94">
        <v>7053090</v>
      </c>
      <c r="N27" s="94">
        <v>3027460</v>
      </c>
      <c r="O27" s="94">
        <v>29200</v>
      </c>
      <c r="P27" s="38" t="s">
        <v>57</v>
      </c>
      <c r="Q27" s="8"/>
    </row>
    <row r="28" spans="2:17" ht="30" customHeight="1" x14ac:dyDescent="0.15">
      <c r="B28" s="8">
        <v>41038</v>
      </c>
      <c r="C28" s="9" t="s">
        <v>58</v>
      </c>
      <c r="D28" s="189">
        <v>0</v>
      </c>
      <c r="E28" s="94">
        <v>16</v>
      </c>
      <c r="F28" s="79">
        <v>93380</v>
      </c>
      <c r="G28" s="94">
        <v>0</v>
      </c>
      <c r="H28" s="94">
        <v>0</v>
      </c>
      <c r="I28" s="189">
        <v>0</v>
      </c>
      <c r="J28" s="190">
        <v>0</v>
      </c>
      <c r="K28" s="191">
        <f>SUM('１２表１２'!M28+D28+E28+'１２表１３'!I28)</f>
        <v>1025</v>
      </c>
      <c r="L28" s="143">
        <f>SUM('１２表１２'!O28+F28+'１２表１３'!J28)</f>
        <v>14105128</v>
      </c>
      <c r="M28" s="94">
        <v>9850519</v>
      </c>
      <c r="N28" s="94">
        <v>4171884</v>
      </c>
      <c r="O28" s="94">
        <v>82725</v>
      </c>
      <c r="P28" s="38" t="s">
        <v>59</v>
      </c>
      <c r="Q28" s="8"/>
    </row>
    <row r="29" spans="2:17" ht="30" customHeight="1" x14ac:dyDescent="0.15">
      <c r="B29" s="8">
        <v>41042</v>
      </c>
      <c r="C29" s="9" t="s">
        <v>60</v>
      </c>
      <c r="D29" s="189">
        <v>0</v>
      </c>
      <c r="E29" s="94">
        <v>2</v>
      </c>
      <c r="F29" s="79">
        <v>25094</v>
      </c>
      <c r="G29" s="94">
        <v>0</v>
      </c>
      <c r="H29" s="94">
        <v>0</v>
      </c>
      <c r="I29" s="189">
        <v>0</v>
      </c>
      <c r="J29" s="190">
        <v>0</v>
      </c>
      <c r="K29" s="191">
        <f>SUM('１２表１２'!M29+D29+E29+'１２表１３'!I29)</f>
        <v>337</v>
      </c>
      <c r="L29" s="143">
        <f>SUM('１２表１２'!O29+F29+'１２表１３'!J29)</f>
        <v>3846774</v>
      </c>
      <c r="M29" s="94">
        <v>2746749</v>
      </c>
      <c r="N29" s="94">
        <v>1094372</v>
      </c>
      <c r="O29" s="94">
        <v>5653</v>
      </c>
      <c r="P29" s="38" t="s">
        <v>61</v>
      </c>
      <c r="Q29" s="8"/>
    </row>
    <row r="30" spans="2:17" ht="30" customHeight="1" x14ac:dyDescent="0.15">
      <c r="B30" s="8">
        <v>41043</v>
      </c>
      <c r="C30" s="9" t="s">
        <v>62</v>
      </c>
      <c r="D30" s="189">
        <v>0</v>
      </c>
      <c r="E30" s="94">
        <v>34</v>
      </c>
      <c r="F30" s="79">
        <v>351220</v>
      </c>
      <c r="G30" s="94">
        <v>0</v>
      </c>
      <c r="H30" s="94">
        <v>0</v>
      </c>
      <c r="I30" s="189">
        <v>0</v>
      </c>
      <c r="J30" s="190">
        <v>0</v>
      </c>
      <c r="K30" s="191">
        <f>SUM('１２表１２'!M30+D30+E30+'１２表１３'!I30)</f>
        <v>1232</v>
      </c>
      <c r="L30" s="143">
        <f>SUM('１２表１２'!O30+F30+'１２表１３'!J30)</f>
        <v>14985464</v>
      </c>
      <c r="M30" s="94">
        <v>10475547</v>
      </c>
      <c r="N30" s="94">
        <v>4313075</v>
      </c>
      <c r="O30" s="94">
        <v>196842</v>
      </c>
      <c r="P30" s="38" t="s">
        <v>63</v>
      </c>
      <c r="Q30" s="8"/>
    </row>
    <row r="31" spans="2:17" ht="30" customHeight="1" x14ac:dyDescent="0.15">
      <c r="B31" s="8">
        <v>41044</v>
      </c>
      <c r="C31" s="9" t="s">
        <v>64</v>
      </c>
      <c r="D31" s="189">
        <v>0</v>
      </c>
      <c r="E31" s="94">
        <v>107</v>
      </c>
      <c r="F31" s="79">
        <v>1432806</v>
      </c>
      <c r="G31" s="94">
        <v>0</v>
      </c>
      <c r="H31" s="79">
        <v>0</v>
      </c>
      <c r="I31" s="189">
        <v>0</v>
      </c>
      <c r="J31" s="190">
        <v>0</v>
      </c>
      <c r="K31" s="191">
        <f>SUM('１２表１２'!M31+D31+E31+'１２表１３'!I31)</f>
        <v>3510</v>
      </c>
      <c r="L31" s="143">
        <f>SUM('１２表１２'!O31+F31+'１２表１３'!J31)</f>
        <v>69782038</v>
      </c>
      <c r="M31" s="94">
        <v>48462480</v>
      </c>
      <c r="N31" s="94">
        <v>20723300</v>
      </c>
      <c r="O31" s="94">
        <v>596258</v>
      </c>
      <c r="P31" s="38" t="s">
        <v>65</v>
      </c>
      <c r="Q31" s="8"/>
    </row>
    <row r="32" spans="2:17" ht="30" customHeight="1" x14ac:dyDescent="0.15">
      <c r="B32" s="47">
        <v>41047</v>
      </c>
      <c r="C32" s="48" t="s">
        <v>66</v>
      </c>
      <c r="D32" s="192">
        <v>0</v>
      </c>
      <c r="E32" s="94">
        <v>21</v>
      </c>
      <c r="F32" s="79">
        <v>130053</v>
      </c>
      <c r="G32" s="94">
        <v>0</v>
      </c>
      <c r="H32" s="79">
        <v>0</v>
      </c>
      <c r="I32" s="192">
        <v>0</v>
      </c>
      <c r="J32" s="193">
        <v>0</v>
      </c>
      <c r="K32" s="194">
        <f>SUM('１２表１２'!M32+D32+E32+'１２表１３'!I32)</f>
        <v>567</v>
      </c>
      <c r="L32" s="150">
        <f>SUM('１２表１２'!O32+F32+'１２表１３'!J32)</f>
        <v>10823055</v>
      </c>
      <c r="M32" s="98">
        <v>7563040</v>
      </c>
      <c r="N32" s="94">
        <v>3252833</v>
      </c>
      <c r="O32" s="94">
        <v>7182</v>
      </c>
      <c r="P32" s="52" t="s">
        <v>67</v>
      </c>
      <c r="Q32" s="8"/>
    </row>
    <row r="33" spans="2:17" ht="30" customHeight="1" x14ac:dyDescent="0.15">
      <c r="B33" s="8">
        <v>41301</v>
      </c>
      <c r="C33" s="9" t="s">
        <v>68</v>
      </c>
      <c r="D33" s="189">
        <v>0</v>
      </c>
      <c r="E33" s="103">
        <v>18</v>
      </c>
      <c r="F33" s="103">
        <v>434838</v>
      </c>
      <c r="G33" s="195">
        <v>0</v>
      </c>
      <c r="H33" s="103">
        <v>0</v>
      </c>
      <c r="I33" s="189">
        <v>0</v>
      </c>
      <c r="J33" s="190">
        <v>0</v>
      </c>
      <c r="K33" s="191">
        <f>SUM('１２表１２'!M33+D33+E33+'１２表１３'!I33)</f>
        <v>1756</v>
      </c>
      <c r="L33" s="143">
        <f>SUM('１２表１２'!O33+F33+'１２表１３'!J33)</f>
        <v>64811094</v>
      </c>
      <c r="M33" s="94">
        <v>45181632</v>
      </c>
      <c r="N33" s="103">
        <v>18785393</v>
      </c>
      <c r="O33" s="103">
        <v>844069</v>
      </c>
      <c r="P33" s="11" t="s">
        <v>69</v>
      </c>
      <c r="Q33" s="8"/>
    </row>
    <row r="34" spans="2:17" ht="30" customHeight="1" x14ac:dyDescent="0.15">
      <c r="B34" s="8">
        <v>41302</v>
      </c>
      <c r="C34" s="9" t="s">
        <v>70</v>
      </c>
      <c r="D34" s="144">
        <v>0</v>
      </c>
      <c r="E34" s="94">
        <v>66</v>
      </c>
      <c r="F34" s="79">
        <v>451131</v>
      </c>
      <c r="G34" s="94">
        <v>0</v>
      </c>
      <c r="H34" s="79">
        <v>0</v>
      </c>
      <c r="I34" s="189">
        <v>0</v>
      </c>
      <c r="J34" s="190">
        <v>0</v>
      </c>
      <c r="K34" s="191">
        <f>SUM('１２表１２'!M34+D34+E34+'１２表１３'!I34)</f>
        <v>1206</v>
      </c>
      <c r="L34" s="143">
        <f>SUM('１２表１２'!O34+F34+'１２表１３'!J34)</f>
        <v>21039039</v>
      </c>
      <c r="M34" s="94">
        <v>14696262</v>
      </c>
      <c r="N34" s="94">
        <v>5774660</v>
      </c>
      <c r="O34" s="91">
        <v>568117</v>
      </c>
      <c r="P34" s="11" t="s">
        <v>71</v>
      </c>
      <c r="Q34" s="8"/>
    </row>
    <row r="35" spans="2:17" ht="30" customHeight="1" thickBot="1" x14ac:dyDescent="0.2">
      <c r="B35" s="61">
        <v>41303</v>
      </c>
      <c r="C35" s="62" t="s">
        <v>72</v>
      </c>
      <c r="D35" s="196">
        <v>0</v>
      </c>
      <c r="E35" s="107">
        <v>72</v>
      </c>
      <c r="F35" s="107">
        <v>412252</v>
      </c>
      <c r="G35" s="133">
        <v>0</v>
      </c>
      <c r="H35" s="107">
        <v>0</v>
      </c>
      <c r="I35" s="196">
        <v>0</v>
      </c>
      <c r="J35" s="197">
        <v>0</v>
      </c>
      <c r="K35" s="177">
        <f>SUM('１２表１２'!M35+D35+E35+'１２表１３'!I35)</f>
        <v>3416</v>
      </c>
      <c r="L35" s="152">
        <f>SUM('１２表１２'!O35+F35+'１２表１３'!J35)</f>
        <v>60199264</v>
      </c>
      <c r="M35" s="107">
        <v>41830822</v>
      </c>
      <c r="N35" s="107">
        <v>17882618</v>
      </c>
      <c r="O35" s="107">
        <v>485824</v>
      </c>
      <c r="P35" s="112" t="s">
        <v>73</v>
      </c>
      <c r="Q35" s="8"/>
    </row>
    <row r="36" spans="2:17" ht="17.100000000000001" customHeight="1" x14ac:dyDescent="0.15">
      <c r="G36" s="113"/>
      <c r="H36" s="113"/>
      <c r="L36" s="113"/>
      <c r="M36" s="113"/>
      <c r="N36" s="113"/>
      <c r="O36" s="113"/>
      <c r="P36" s="12"/>
    </row>
  </sheetData>
  <mergeCells count="12">
    <mergeCell ref="N4:N5"/>
    <mergeCell ref="O4:O5"/>
    <mergeCell ref="D2:J2"/>
    <mergeCell ref="K2:O3"/>
    <mergeCell ref="P2:P12"/>
    <mergeCell ref="D3:D4"/>
    <mergeCell ref="E3:F4"/>
    <mergeCell ref="I3:J4"/>
    <mergeCell ref="G4:H4"/>
    <mergeCell ref="K4:K5"/>
    <mergeCell ref="L4:L5"/>
    <mergeCell ref="M4:M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0" max="3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D63F-6561-4046-A088-3196C6774292}">
  <sheetPr>
    <tabColor theme="4"/>
  </sheetPr>
  <dimension ref="B1:AE36"/>
  <sheetViews>
    <sheetView showGridLines="0" view="pageBreakPreview" zoomScale="55" zoomScaleNormal="75" zoomScaleSheetLayoutView="55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.375" style="5" customWidth="1"/>
    <col min="2" max="2" width="12.625" style="5" customWidth="1"/>
    <col min="3" max="3" width="10.625" style="5" customWidth="1"/>
    <col min="4" max="5" width="14.625" style="5" customWidth="1"/>
    <col min="6" max="6" width="24.625" style="5" customWidth="1"/>
    <col min="7" max="8" width="14.625" style="5" customWidth="1"/>
    <col min="9" max="9" width="24.625" style="5" customWidth="1"/>
    <col min="10" max="11" width="18.625" style="5" customWidth="1"/>
    <col min="12" max="12" width="24.625" style="5" customWidth="1"/>
    <col min="13" max="14" width="18.625" style="5" customWidth="1"/>
    <col min="15" max="15" width="24.625" style="5" customWidth="1"/>
    <col min="16" max="16" width="5.625" style="12" customWidth="1"/>
    <col min="17" max="17" width="4" style="5" customWidth="1"/>
    <col min="18" max="255" width="10.75" style="5" customWidth="1"/>
    <col min="256" max="256" width="10.75" style="5"/>
    <col min="257" max="257" width="1.375" style="5" customWidth="1"/>
    <col min="258" max="258" width="12.625" style="5" customWidth="1"/>
    <col min="259" max="259" width="10.625" style="5" customWidth="1"/>
    <col min="260" max="261" width="14.625" style="5" customWidth="1"/>
    <col min="262" max="262" width="24.625" style="5" customWidth="1"/>
    <col min="263" max="264" width="14.625" style="5" customWidth="1"/>
    <col min="265" max="265" width="24.625" style="5" customWidth="1"/>
    <col min="266" max="267" width="18.625" style="5" customWidth="1"/>
    <col min="268" max="268" width="24.625" style="5" customWidth="1"/>
    <col min="269" max="270" width="18.625" style="5" customWidth="1"/>
    <col min="271" max="271" width="24.625" style="5" customWidth="1"/>
    <col min="272" max="272" width="5.625" style="5" customWidth="1"/>
    <col min="273" max="273" width="4" style="5" customWidth="1"/>
    <col min="274" max="512" width="10.75" style="5"/>
    <col min="513" max="513" width="1.375" style="5" customWidth="1"/>
    <col min="514" max="514" width="12.625" style="5" customWidth="1"/>
    <col min="515" max="515" width="10.625" style="5" customWidth="1"/>
    <col min="516" max="517" width="14.625" style="5" customWidth="1"/>
    <col min="518" max="518" width="24.625" style="5" customWidth="1"/>
    <col min="519" max="520" width="14.625" style="5" customWidth="1"/>
    <col min="521" max="521" width="24.625" style="5" customWidth="1"/>
    <col min="522" max="523" width="18.625" style="5" customWidth="1"/>
    <col min="524" max="524" width="24.625" style="5" customWidth="1"/>
    <col min="525" max="526" width="18.625" style="5" customWidth="1"/>
    <col min="527" max="527" width="24.625" style="5" customWidth="1"/>
    <col min="528" max="528" width="5.625" style="5" customWidth="1"/>
    <col min="529" max="529" width="4" style="5" customWidth="1"/>
    <col min="530" max="768" width="10.75" style="5"/>
    <col min="769" max="769" width="1.375" style="5" customWidth="1"/>
    <col min="770" max="770" width="12.625" style="5" customWidth="1"/>
    <col min="771" max="771" width="10.625" style="5" customWidth="1"/>
    <col min="772" max="773" width="14.625" style="5" customWidth="1"/>
    <col min="774" max="774" width="24.625" style="5" customWidth="1"/>
    <col min="775" max="776" width="14.625" style="5" customWidth="1"/>
    <col min="777" max="777" width="24.625" style="5" customWidth="1"/>
    <col min="778" max="779" width="18.625" style="5" customWidth="1"/>
    <col min="780" max="780" width="24.625" style="5" customWidth="1"/>
    <col min="781" max="782" width="18.625" style="5" customWidth="1"/>
    <col min="783" max="783" width="24.625" style="5" customWidth="1"/>
    <col min="784" max="784" width="5.625" style="5" customWidth="1"/>
    <col min="785" max="785" width="4" style="5" customWidth="1"/>
    <col min="786" max="1024" width="10.75" style="5"/>
    <col min="1025" max="1025" width="1.375" style="5" customWidth="1"/>
    <col min="1026" max="1026" width="12.625" style="5" customWidth="1"/>
    <col min="1027" max="1027" width="10.625" style="5" customWidth="1"/>
    <col min="1028" max="1029" width="14.625" style="5" customWidth="1"/>
    <col min="1030" max="1030" width="24.625" style="5" customWidth="1"/>
    <col min="1031" max="1032" width="14.625" style="5" customWidth="1"/>
    <col min="1033" max="1033" width="24.625" style="5" customWidth="1"/>
    <col min="1034" max="1035" width="18.625" style="5" customWidth="1"/>
    <col min="1036" max="1036" width="24.625" style="5" customWidth="1"/>
    <col min="1037" max="1038" width="18.625" style="5" customWidth="1"/>
    <col min="1039" max="1039" width="24.625" style="5" customWidth="1"/>
    <col min="1040" max="1040" width="5.625" style="5" customWidth="1"/>
    <col min="1041" max="1041" width="4" style="5" customWidth="1"/>
    <col min="1042" max="1280" width="10.75" style="5"/>
    <col min="1281" max="1281" width="1.375" style="5" customWidth="1"/>
    <col min="1282" max="1282" width="12.625" style="5" customWidth="1"/>
    <col min="1283" max="1283" width="10.625" style="5" customWidth="1"/>
    <col min="1284" max="1285" width="14.625" style="5" customWidth="1"/>
    <col min="1286" max="1286" width="24.625" style="5" customWidth="1"/>
    <col min="1287" max="1288" width="14.625" style="5" customWidth="1"/>
    <col min="1289" max="1289" width="24.625" style="5" customWidth="1"/>
    <col min="1290" max="1291" width="18.625" style="5" customWidth="1"/>
    <col min="1292" max="1292" width="24.625" style="5" customWidth="1"/>
    <col min="1293" max="1294" width="18.625" style="5" customWidth="1"/>
    <col min="1295" max="1295" width="24.625" style="5" customWidth="1"/>
    <col min="1296" max="1296" width="5.625" style="5" customWidth="1"/>
    <col min="1297" max="1297" width="4" style="5" customWidth="1"/>
    <col min="1298" max="1536" width="10.75" style="5"/>
    <col min="1537" max="1537" width="1.375" style="5" customWidth="1"/>
    <col min="1538" max="1538" width="12.625" style="5" customWidth="1"/>
    <col min="1539" max="1539" width="10.625" style="5" customWidth="1"/>
    <col min="1540" max="1541" width="14.625" style="5" customWidth="1"/>
    <col min="1542" max="1542" width="24.625" style="5" customWidth="1"/>
    <col min="1543" max="1544" width="14.625" style="5" customWidth="1"/>
    <col min="1545" max="1545" width="24.625" style="5" customWidth="1"/>
    <col min="1546" max="1547" width="18.625" style="5" customWidth="1"/>
    <col min="1548" max="1548" width="24.625" style="5" customWidth="1"/>
    <col min="1549" max="1550" width="18.625" style="5" customWidth="1"/>
    <col min="1551" max="1551" width="24.625" style="5" customWidth="1"/>
    <col min="1552" max="1552" width="5.625" style="5" customWidth="1"/>
    <col min="1553" max="1553" width="4" style="5" customWidth="1"/>
    <col min="1554" max="1792" width="10.75" style="5"/>
    <col min="1793" max="1793" width="1.375" style="5" customWidth="1"/>
    <col min="1794" max="1794" width="12.625" style="5" customWidth="1"/>
    <col min="1795" max="1795" width="10.625" style="5" customWidth="1"/>
    <col min="1796" max="1797" width="14.625" style="5" customWidth="1"/>
    <col min="1798" max="1798" width="24.625" style="5" customWidth="1"/>
    <col min="1799" max="1800" width="14.625" style="5" customWidth="1"/>
    <col min="1801" max="1801" width="24.625" style="5" customWidth="1"/>
    <col min="1802" max="1803" width="18.625" style="5" customWidth="1"/>
    <col min="1804" max="1804" width="24.625" style="5" customWidth="1"/>
    <col min="1805" max="1806" width="18.625" style="5" customWidth="1"/>
    <col min="1807" max="1807" width="24.625" style="5" customWidth="1"/>
    <col min="1808" max="1808" width="5.625" style="5" customWidth="1"/>
    <col min="1809" max="1809" width="4" style="5" customWidth="1"/>
    <col min="1810" max="2048" width="10.75" style="5"/>
    <col min="2049" max="2049" width="1.375" style="5" customWidth="1"/>
    <col min="2050" max="2050" width="12.625" style="5" customWidth="1"/>
    <col min="2051" max="2051" width="10.625" style="5" customWidth="1"/>
    <col min="2052" max="2053" width="14.625" style="5" customWidth="1"/>
    <col min="2054" max="2054" width="24.625" style="5" customWidth="1"/>
    <col min="2055" max="2056" width="14.625" style="5" customWidth="1"/>
    <col min="2057" max="2057" width="24.625" style="5" customWidth="1"/>
    <col min="2058" max="2059" width="18.625" style="5" customWidth="1"/>
    <col min="2060" max="2060" width="24.625" style="5" customWidth="1"/>
    <col min="2061" max="2062" width="18.625" style="5" customWidth="1"/>
    <col min="2063" max="2063" width="24.625" style="5" customWidth="1"/>
    <col min="2064" max="2064" width="5.625" style="5" customWidth="1"/>
    <col min="2065" max="2065" width="4" style="5" customWidth="1"/>
    <col min="2066" max="2304" width="10.75" style="5"/>
    <col min="2305" max="2305" width="1.375" style="5" customWidth="1"/>
    <col min="2306" max="2306" width="12.625" style="5" customWidth="1"/>
    <col min="2307" max="2307" width="10.625" style="5" customWidth="1"/>
    <col min="2308" max="2309" width="14.625" style="5" customWidth="1"/>
    <col min="2310" max="2310" width="24.625" style="5" customWidth="1"/>
    <col min="2311" max="2312" width="14.625" style="5" customWidth="1"/>
    <col min="2313" max="2313" width="24.625" style="5" customWidth="1"/>
    <col min="2314" max="2315" width="18.625" style="5" customWidth="1"/>
    <col min="2316" max="2316" width="24.625" style="5" customWidth="1"/>
    <col min="2317" max="2318" width="18.625" style="5" customWidth="1"/>
    <col min="2319" max="2319" width="24.625" style="5" customWidth="1"/>
    <col min="2320" max="2320" width="5.625" style="5" customWidth="1"/>
    <col min="2321" max="2321" width="4" style="5" customWidth="1"/>
    <col min="2322" max="2560" width="10.75" style="5"/>
    <col min="2561" max="2561" width="1.375" style="5" customWidth="1"/>
    <col min="2562" max="2562" width="12.625" style="5" customWidth="1"/>
    <col min="2563" max="2563" width="10.625" style="5" customWidth="1"/>
    <col min="2564" max="2565" width="14.625" style="5" customWidth="1"/>
    <col min="2566" max="2566" width="24.625" style="5" customWidth="1"/>
    <col min="2567" max="2568" width="14.625" style="5" customWidth="1"/>
    <col min="2569" max="2569" width="24.625" style="5" customWidth="1"/>
    <col min="2570" max="2571" width="18.625" style="5" customWidth="1"/>
    <col min="2572" max="2572" width="24.625" style="5" customWidth="1"/>
    <col min="2573" max="2574" width="18.625" style="5" customWidth="1"/>
    <col min="2575" max="2575" width="24.625" style="5" customWidth="1"/>
    <col min="2576" max="2576" width="5.625" style="5" customWidth="1"/>
    <col min="2577" max="2577" width="4" style="5" customWidth="1"/>
    <col min="2578" max="2816" width="10.75" style="5"/>
    <col min="2817" max="2817" width="1.375" style="5" customWidth="1"/>
    <col min="2818" max="2818" width="12.625" style="5" customWidth="1"/>
    <col min="2819" max="2819" width="10.625" style="5" customWidth="1"/>
    <col min="2820" max="2821" width="14.625" style="5" customWidth="1"/>
    <col min="2822" max="2822" width="24.625" style="5" customWidth="1"/>
    <col min="2823" max="2824" width="14.625" style="5" customWidth="1"/>
    <col min="2825" max="2825" width="24.625" style="5" customWidth="1"/>
    <col min="2826" max="2827" width="18.625" style="5" customWidth="1"/>
    <col min="2828" max="2828" width="24.625" style="5" customWidth="1"/>
    <col min="2829" max="2830" width="18.625" style="5" customWidth="1"/>
    <col min="2831" max="2831" width="24.625" style="5" customWidth="1"/>
    <col min="2832" max="2832" width="5.625" style="5" customWidth="1"/>
    <col min="2833" max="2833" width="4" style="5" customWidth="1"/>
    <col min="2834" max="3072" width="10.75" style="5"/>
    <col min="3073" max="3073" width="1.375" style="5" customWidth="1"/>
    <col min="3074" max="3074" width="12.625" style="5" customWidth="1"/>
    <col min="3075" max="3075" width="10.625" style="5" customWidth="1"/>
    <col min="3076" max="3077" width="14.625" style="5" customWidth="1"/>
    <col min="3078" max="3078" width="24.625" style="5" customWidth="1"/>
    <col min="3079" max="3080" width="14.625" style="5" customWidth="1"/>
    <col min="3081" max="3081" width="24.625" style="5" customWidth="1"/>
    <col min="3082" max="3083" width="18.625" style="5" customWidth="1"/>
    <col min="3084" max="3084" width="24.625" style="5" customWidth="1"/>
    <col min="3085" max="3086" width="18.625" style="5" customWidth="1"/>
    <col min="3087" max="3087" width="24.625" style="5" customWidth="1"/>
    <col min="3088" max="3088" width="5.625" style="5" customWidth="1"/>
    <col min="3089" max="3089" width="4" style="5" customWidth="1"/>
    <col min="3090" max="3328" width="10.75" style="5"/>
    <col min="3329" max="3329" width="1.375" style="5" customWidth="1"/>
    <col min="3330" max="3330" width="12.625" style="5" customWidth="1"/>
    <col min="3331" max="3331" width="10.625" style="5" customWidth="1"/>
    <col min="3332" max="3333" width="14.625" style="5" customWidth="1"/>
    <col min="3334" max="3334" width="24.625" style="5" customWidth="1"/>
    <col min="3335" max="3336" width="14.625" style="5" customWidth="1"/>
    <col min="3337" max="3337" width="24.625" style="5" customWidth="1"/>
    <col min="3338" max="3339" width="18.625" style="5" customWidth="1"/>
    <col min="3340" max="3340" width="24.625" style="5" customWidth="1"/>
    <col min="3341" max="3342" width="18.625" style="5" customWidth="1"/>
    <col min="3343" max="3343" width="24.625" style="5" customWidth="1"/>
    <col min="3344" max="3344" width="5.625" style="5" customWidth="1"/>
    <col min="3345" max="3345" width="4" style="5" customWidth="1"/>
    <col min="3346" max="3584" width="10.75" style="5"/>
    <col min="3585" max="3585" width="1.375" style="5" customWidth="1"/>
    <col min="3586" max="3586" width="12.625" style="5" customWidth="1"/>
    <col min="3587" max="3587" width="10.625" style="5" customWidth="1"/>
    <col min="3588" max="3589" width="14.625" style="5" customWidth="1"/>
    <col min="3590" max="3590" width="24.625" style="5" customWidth="1"/>
    <col min="3591" max="3592" width="14.625" style="5" customWidth="1"/>
    <col min="3593" max="3593" width="24.625" style="5" customWidth="1"/>
    <col min="3594" max="3595" width="18.625" style="5" customWidth="1"/>
    <col min="3596" max="3596" width="24.625" style="5" customWidth="1"/>
    <col min="3597" max="3598" width="18.625" style="5" customWidth="1"/>
    <col min="3599" max="3599" width="24.625" style="5" customWidth="1"/>
    <col min="3600" max="3600" width="5.625" style="5" customWidth="1"/>
    <col min="3601" max="3601" width="4" style="5" customWidth="1"/>
    <col min="3602" max="3840" width="10.75" style="5"/>
    <col min="3841" max="3841" width="1.375" style="5" customWidth="1"/>
    <col min="3842" max="3842" width="12.625" style="5" customWidth="1"/>
    <col min="3843" max="3843" width="10.625" style="5" customWidth="1"/>
    <col min="3844" max="3845" width="14.625" style="5" customWidth="1"/>
    <col min="3846" max="3846" width="24.625" style="5" customWidth="1"/>
    <col min="3847" max="3848" width="14.625" style="5" customWidth="1"/>
    <col min="3849" max="3849" width="24.625" style="5" customWidth="1"/>
    <col min="3850" max="3851" width="18.625" style="5" customWidth="1"/>
    <col min="3852" max="3852" width="24.625" style="5" customWidth="1"/>
    <col min="3853" max="3854" width="18.625" style="5" customWidth="1"/>
    <col min="3855" max="3855" width="24.625" style="5" customWidth="1"/>
    <col min="3856" max="3856" width="5.625" style="5" customWidth="1"/>
    <col min="3857" max="3857" width="4" style="5" customWidth="1"/>
    <col min="3858" max="4096" width="10.75" style="5"/>
    <col min="4097" max="4097" width="1.375" style="5" customWidth="1"/>
    <col min="4098" max="4098" width="12.625" style="5" customWidth="1"/>
    <col min="4099" max="4099" width="10.625" style="5" customWidth="1"/>
    <col min="4100" max="4101" width="14.625" style="5" customWidth="1"/>
    <col min="4102" max="4102" width="24.625" style="5" customWidth="1"/>
    <col min="4103" max="4104" width="14.625" style="5" customWidth="1"/>
    <col min="4105" max="4105" width="24.625" style="5" customWidth="1"/>
    <col min="4106" max="4107" width="18.625" style="5" customWidth="1"/>
    <col min="4108" max="4108" width="24.625" style="5" customWidth="1"/>
    <col min="4109" max="4110" width="18.625" style="5" customWidth="1"/>
    <col min="4111" max="4111" width="24.625" style="5" customWidth="1"/>
    <col min="4112" max="4112" width="5.625" style="5" customWidth="1"/>
    <col min="4113" max="4113" width="4" style="5" customWidth="1"/>
    <col min="4114" max="4352" width="10.75" style="5"/>
    <col min="4353" max="4353" width="1.375" style="5" customWidth="1"/>
    <col min="4354" max="4354" width="12.625" style="5" customWidth="1"/>
    <col min="4355" max="4355" width="10.625" style="5" customWidth="1"/>
    <col min="4356" max="4357" width="14.625" style="5" customWidth="1"/>
    <col min="4358" max="4358" width="24.625" style="5" customWidth="1"/>
    <col min="4359" max="4360" width="14.625" style="5" customWidth="1"/>
    <col min="4361" max="4361" width="24.625" style="5" customWidth="1"/>
    <col min="4362" max="4363" width="18.625" style="5" customWidth="1"/>
    <col min="4364" max="4364" width="24.625" style="5" customWidth="1"/>
    <col min="4365" max="4366" width="18.625" style="5" customWidth="1"/>
    <col min="4367" max="4367" width="24.625" style="5" customWidth="1"/>
    <col min="4368" max="4368" width="5.625" style="5" customWidth="1"/>
    <col min="4369" max="4369" width="4" style="5" customWidth="1"/>
    <col min="4370" max="4608" width="10.75" style="5"/>
    <col min="4609" max="4609" width="1.375" style="5" customWidth="1"/>
    <col min="4610" max="4610" width="12.625" style="5" customWidth="1"/>
    <col min="4611" max="4611" width="10.625" style="5" customWidth="1"/>
    <col min="4612" max="4613" width="14.625" style="5" customWidth="1"/>
    <col min="4614" max="4614" width="24.625" style="5" customWidth="1"/>
    <col min="4615" max="4616" width="14.625" style="5" customWidth="1"/>
    <col min="4617" max="4617" width="24.625" style="5" customWidth="1"/>
    <col min="4618" max="4619" width="18.625" style="5" customWidth="1"/>
    <col min="4620" max="4620" width="24.625" style="5" customWidth="1"/>
    <col min="4621" max="4622" width="18.625" style="5" customWidth="1"/>
    <col min="4623" max="4623" width="24.625" style="5" customWidth="1"/>
    <col min="4624" max="4624" width="5.625" style="5" customWidth="1"/>
    <col min="4625" max="4625" width="4" style="5" customWidth="1"/>
    <col min="4626" max="4864" width="10.75" style="5"/>
    <col min="4865" max="4865" width="1.375" style="5" customWidth="1"/>
    <col min="4866" max="4866" width="12.625" style="5" customWidth="1"/>
    <col min="4867" max="4867" width="10.625" style="5" customWidth="1"/>
    <col min="4868" max="4869" width="14.625" style="5" customWidth="1"/>
    <col min="4870" max="4870" width="24.625" style="5" customWidth="1"/>
    <col min="4871" max="4872" width="14.625" style="5" customWidth="1"/>
    <col min="4873" max="4873" width="24.625" style="5" customWidth="1"/>
    <col min="4874" max="4875" width="18.625" style="5" customWidth="1"/>
    <col min="4876" max="4876" width="24.625" style="5" customWidth="1"/>
    <col min="4877" max="4878" width="18.625" style="5" customWidth="1"/>
    <col min="4879" max="4879" width="24.625" style="5" customWidth="1"/>
    <col min="4880" max="4880" width="5.625" style="5" customWidth="1"/>
    <col min="4881" max="4881" width="4" style="5" customWidth="1"/>
    <col min="4882" max="5120" width="10.75" style="5"/>
    <col min="5121" max="5121" width="1.375" style="5" customWidth="1"/>
    <col min="5122" max="5122" width="12.625" style="5" customWidth="1"/>
    <col min="5123" max="5123" width="10.625" style="5" customWidth="1"/>
    <col min="5124" max="5125" width="14.625" style="5" customWidth="1"/>
    <col min="5126" max="5126" width="24.625" style="5" customWidth="1"/>
    <col min="5127" max="5128" width="14.625" style="5" customWidth="1"/>
    <col min="5129" max="5129" width="24.625" style="5" customWidth="1"/>
    <col min="5130" max="5131" width="18.625" style="5" customWidth="1"/>
    <col min="5132" max="5132" width="24.625" style="5" customWidth="1"/>
    <col min="5133" max="5134" width="18.625" style="5" customWidth="1"/>
    <col min="5135" max="5135" width="24.625" style="5" customWidth="1"/>
    <col min="5136" max="5136" width="5.625" style="5" customWidth="1"/>
    <col min="5137" max="5137" width="4" style="5" customWidth="1"/>
    <col min="5138" max="5376" width="10.75" style="5"/>
    <col min="5377" max="5377" width="1.375" style="5" customWidth="1"/>
    <col min="5378" max="5378" width="12.625" style="5" customWidth="1"/>
    <col min="5379" max="5379" width="10.625" style="5" customWidth="1"/>
    <col min="5380" max="5381" width="14.625" style="5" customWidth="1"/>
    <col min="5382" max="5382" width="24.625" style="5" customWidth="1"/>
    <col min="5383" max="5384" width="14.625" style="5" customWidth="1"/>
    <col min="5385" max="5385" width="24.625" style="5" customWidth="1"/>
    <col min="5386" max="5387" width="18.625" style="5" customWidth="1"/>
    <col min="5388" max="5388" width="24.625" style="5" customWidth="1"/>
    <col min="5389" max="5390" width="18.625" style="5" customWidth="1"/>
    <col min="5391" max="5391" width="24.625" style="5" customWidth="1"/>
    <col min="5392" max="5392" width="5.625" style="5" customWidth="1"/>
    <col min="5393" max="5393" width="4" style="5" customWidth="1"/>
    <col min="5394" max="5632" width="10.75" style="5"/>
    <col min="5633" max="5633" width="1.375" style="5" customWidth="1"/>
    <col min="5634" max="5634" width="12.625" style="5" customWidth="1"/>
    <col min="5635" max="5635" width="10.625" style="5" customWidth="1"/>
    <col min="5636" max="5637" width="14.625" style="5" customWidth="1"/>
    <col min="5638" max="5638" width="24.625" style="5" customWidth="1"/>
    <col min="5639" max="5640" width="14.625" style="5" customWidth="1"/>
    <col min="5641" max="5641" width="24.625" style="5" customWidth="1"/>
    <col min="5642" max="5643" width="18.625" style="5" customWidth="1"/>
    <col min="5644" max="5644" width="24.625" style="5" customWidth="1"/>
    <col min="5645" max="5646" width="18.625" style="5" customWidth="1"/>
    <col min="5647" max="5647" width="24.625" style="5" customWidth="1"/>
    <col min="5648" max="5648" width="5.625" style="5" customWidth="1"/>
    <col min="5649" max="5649" width="4" style="5" customWidth="1"/>
    <col min="5650" max="5888" width="10.75" style="5"/>
    <col min="5889" max="5889" width="1.375" style="5" customWidth="1"/>
    <col min="5890" max="5890" width="12.625" style="5" customWidth="1"/>
    <col min="5891" max="5891" width="10.625" style="5" customWidth="1"/>
    <col min="5892" max="5893" width="14.625" style="5" customWidth="1"/>
    <col min="5894" max="5894" width="24.625" style="5" customWidth="1"/>
    <col min="5895" max="5896" width="14.625" style="5" customWidth="1"/>
    <col min="5897" max="5897" width="24.625" style="5" customWidth="1"/>
    <col min="5898" max="5899" width="18.625" style="5" customWidth="1"/>
    <col min="5900" max="5900" width="24.625" style="5" customWidth="1"/>
    <col min="5901" max="5902" width="18.625" style="5" customWidth="1"/>
    <col min="5903" max="5903" width="24.625" style="5" customWidth="1"/>
    <col min="5904" max="5904" width="5.625" style="5" customWidth="1"/>
    <col min="5905" max="5905" width="4" style="5" customWidth="1"/>
    <col min="5906" max="6144" width="10.75" style="5"/>
    <col min="6145" max="6145" width="1.375" style="5" customWidth="1"/>
    <col min="6146" max="6146" width="12.625" style="5" customWidth="1"/>
    <col min="6147" max="6147" width="10.625" style="5" customWidth="1"/>
    <col min="6148" max="6149" width="14.625" style="5" customWidth="1"/>
    <col min="6150" max="6150" width="24.625" style="5" customWidth="1"/>
    <col min="6151" max="6152" width="14.625" style="5" customWidth="1"/>
    <col min="6153" max="6153" width="24.625" style="5" customWidth="1"/>
    <col min="6154" max="6155" width="18.625" style="5" customWidth="1"/>
    <col min="6156" max="6156" width="24.625" style="5" customWidth="1"/>
    <col min="6157" max="6158" width="18.625" style="5" customWidth="1"/>
    <col min="6159" max="6159" width="24.625" style="5" customWidth="1"/>
    <col min="6160" max="6160" width="5.625" style="5" customWidth="1"/>
    <col min="6161" max="6161" width="4" style="5" customWidth="1"/>
    <col min="6162" max="6400" width="10.75" style="5"/>
    <col min="6401" max="6401" width="1.375" style="5" customWidth="1"/>
    <col min="6402" max="6402" width="12.625" style="5" customWidth="1"/>
    <col min="6403" max="6403" width="10.625" style="5" customWidth="1"/>
    <col min="6404" max="6405" width="14.625" style="5" customWidth="1"/>
    <col min="6406" max="6406" width="24.625" style="5" customWidth="1"/>
    <col min="6407" max="6408" width="14.625" style="5" customWidth="1"/>
    <col min="6409" max="6409" width="24.625" style="5" customWidth="1"/>
    <col min="6410" max="6411" width="18.625" style="5" customWidth="1"/>
    <col min="6412" max="6412" width="24.625" style="5" customWidth="1"/>
    <col min="6413" max="6414" width="18.625" style="5" customWidth="1"/>
    <col min="6415" max="6415" width="24.625" style="5" customWidth="1"/>
    <col min="6416" max="6416" width="5.625" style="5" customWidth="1"/>
    <col min="6417" max="6417" width="4" style="5" customWidth="1"/>
    <col min="6418" max="6656" width="10.75" style="5"/>
    <col min="6657" max="6657" width="1.375" style="5" customWidth="1"/>
    <col min="6658" max="6658" width="12.625" style="5" customWidth="1"/>
    <col min="6659" max="6659" width="10.625" style="5" customWidth="1"/>
    <col min="6660" max="6661" width="14.625" style="5" customWidth="1"/>
    <col min="6662" max="6662" width="24.625" style="5" customWidth="1"/>
    <col min="6663" max="6664" width="14.625" style="5" customWidth="1"/>
    <col min="6665" max="6665" width="24.625" style="5" customWidth="1"/>
    <col min="6666" max="6667" width="18.625" style="5" customWidth="1"/>
    <col min="6668" max="6668" width="24.625" style="5" customWidth="1"/>
    <col min="6669" max="6670" width="18.625" style="5" customWidth="1"/>
    <col min="6671" max="6671" width="24.625" style="5" customWidth="1"/>
    <col min="6672" max="6672" width="5.625" style="5" customWidth="1"/>
    <col min="6673" max="6673" width="4" style="5" customWidth="1"/>
    <col min="6674" max="6912" width="10.75" style="5"/>
    <col min="6913" max="6913" width="1.375" style="5" customWidth="1"/>
    <col min="6914" max="6914" width="12.625" style="5" customWidth="1"/>
    <col min="6915" max="6915" width="10.625" style="5" customWidth="1"/>
    <col min="6916" max="6917" width="14.625" style="5" customWidth="1"/>
    <col min="6918" max="6918" width="24.625" style="5" customWidth="1"/>
    <col min="6919" max="6920" width="14.625" style="5" customWidth="1"/>
    <col min="6921" max="6921" width="24.625" style="5" customWidth="1"/>
    <col min="6922" max="6923" width="18.625" style="5" customWidth="1"/>
    <col min="6924" max="6924" width="24.625" style="5" customWidth="1"/>
    <col min="6925" max="6926" width="18.625" style="5" customWidth="1"/>
    <col min="6927" max="6927" width="24.625" style="5" customWidth="1"/>
    <col min="6928" max="6928" width="5.625" style="5" customWidth="1"/>
    <col min="6929" max="6929" width="4" style="5" customWidth="1"/>
    <col min="6930" max="7168" width="10.75" style="5"/>
    <col min="7169" max="7169" width="1.375" style="5" customWidth="1"/>
    <col min="7170" max="7170" width="12.625" style="5" customWidth="1"/>
    <col min="7171" max="7171" width="10.625" style="5" customWidth="1"/>
    <col min="7172" max="7173" width="14.625" style="5" customWidth="1"/>
    <col min="7174" max="7174" width="24.625" style="5" customWidth="1"/>
    <col min="7175" max="7176" width="14.625" style="5" customWidth="1"/>
    <col min="7177" max="7177" width="24.625" style="5" customWidth="1"/>
    <col min="7178" max="7179" width="18.625" style="5" customWidth="1"/>
    <col min="7180" max="7180" width="24.625" style="5" customWidth="1"/>
    <col min="7181" max="7182" width="18.625" style="5" customWidth="1"/>
    <col min="7183" max="7183" width="24.625" style="5" customWidth="1"/>
    <col min="7184" max="7184" width="5.625" style="5" customWidth="1"/>
    <col min="7185" max="7185" width="4" style="5" customWidth="1"/>
    <col min="7186" max="7424" width="10.75" style="5"/>
    <col min="7425" max="7425" width="1.375" style="5" customWidth="1"/>
    <col min="7426" max="7426" width="12.625" style="5" customWidth="1"/>
    <col min="7427" max="7427" width="10.625" style="5" customWidth="1"/>
    <col min="7428" max="7429" width="14.625" style="5" customWidth="1"/>
    <col min="7430" max="7430" width="24.625" style="5" customWidth="1"/>
    <col min="7431" max="7432" width="14.625" style="5" customWidth="1"/>
    <col min="7433" max="7433" width="24.625" style="5" customWidth="1"/>
    <col min="7434" max="7435" width="18.625" style="5" customWidth="1"/>
    <col min="7436" max="7436" width="24.625" style="5" customWidth="1"/>
    <col min="7437" max="7438" width="18.625" style="5" customWidth="1"/>
    <col min="7439" max="7439" width="24.625" style="5" customWidth="1"/>
    <col min="7440" max="7440" width="5.625" style="5" customWidth="1"/>
    <col min="7441" max="7441" width="4" style="5" customWidth="1"/>
    <col min="7442" max="7680" width="10.75" style="5"/>
    <col min="7681" max="7681" width="1.375" style="5" customWidth="1"/>
    <col min="7682" max="7682" width="12.625" style="5" customWidth="1"/>
    <col min="7683" max="7683" width="10.625" style="5" customWidth="1"/>
    <col min="7684" max="7685" width="14.625" style="5" customWidth="1"/>
    <col min="7686" max="7686" width="24.625" style="5" customWidth="1"/>
    <col min="7687" max="7688" width="14.625" style="5" customWidth="1"/>
    <col min="7689" max="7689" width="24.625" style="5" customWidth="1"/>
    <col min="7690" max="7691" width="18.625" style="5" customWidth="1"/>
    <col min="7692" max="7692" width="24.625" style="5" customWidth="1"/>
    <col min="7693" max="7694" width="18.625" style="5" customWidth="1"/>
    <col min="7695" max="7695" width="24.625" style="5" customWidth="1"/>
    <col min="7696" max="7696" width="5.625" style="5" customWidth="1"/>
    <col min="7697" max="7697" width="4" style="5" customWidth="1"/>
    <col min="7698" max="7936" width="10.75" style="5"/>
    <col min="7937" max="7937" width="1.375" style="5" customWidth="1"/>
    <col min="7938" max="7938" width="12.625" style="5" customWidth="1"/>
    <col min="7939" max="7939" width="10.625" style="5" customWidth="1"/>
    <col min="7940" max="7941" width="14.625" style="5" customWidth="1"/>
    <col min="7942" max="7942" width="24.625" style="5" customWidth="1"/>
    <col min="7943" max="7944" width="14.625" style="5" customWidth="1"/>
    <col min="7945" max="7945" width="24.625" style="5" customWidth="1"/>
    <col min="7946" max="7947" width="18.625" style="5" customWidth="1"/>
    <col min="7948" max="7948" width="24.625" style="5" customWidth="1"/>
    <col min="7949" max="7950" width="18.625" style="5" customWidth="1"/>
    <col min="7951" max="7951" width="24.625" style="5" customWidth="1"/>
    <col min="7952" max="7952" width="5.625" style="5" customWidth="1"/>
    <col min="7953" max="7953" width="4" style="5" customWidth="1"/>
    <col min="7954" max="8192" width="10.75" style="5"/>
    <col min="8193" max="8193" width="1.375" style="5" customWidth="1"/>
    <col min="8194" max="8194" width="12.625" style="5" customWidth="1"/>
    <col min="8195" max="8195" width="10.625" style="5" customWidth="1"/>
    <col min="8196" max="8197" width="14.625" style="5" customWidth="1"/>
    <col min="8198" max="8198" width="24.625" style="5" customWidth="1"/>
    <col min="8199" max="8200" width="14.625" style="5" customWidth="1"/>
    <col min="8201" max="8201" width="24.625" style="5" customWidth="1"/>
    <col min="8202" max="8203" width="18.625" style="5" customWidth="1"/>
    <col min="8204" max="8204" width="24.625" style="5" customWidth="1"/>
    <col min="8205" max="8206" width="18.625" style="5" customWidth="1"/>
    <col min="8207" max="8207" width="24.625" style="5" customWidth="1"/>
    <col min="8208" max="8208" width="5.625" style="5" customWidth="1"/>
    <col min="8209" max="8209" width="4" style="5" customWidth="1"/>
    <col min="8210" max="8448" width="10.75" style="5"/>
    <col min="8449" max="8449" width="1.375" style="5" customWidth="1"/>
    <col min="8450" max="8450" width="12.625" style="5" customWidth="1"/>
    <col min="8451" max="8451" width="10.625" style="5" customWidth="1"/>
    <col min="8452" max="8453" width="14.625" style="5" customWidth="1"/>
    <col min="8454" max="8454" width="24.625" style="5" customWidth="1"/>
    <col min="8455" max="8456" width="14.625" style="5" customWidth="1"/>
    <col min="8457" max="8457" width="24.625" style="5" customWidth="1"/>
    <col min="8458" max="8459" width="18.625" style="5" customWidth="1"/>
    <col min="8460" max="8460" width="24.625" style="5" customWidth="1"/>
    <col min="8461" max="8462" width="18.625" style="5" customWidth="1"/>
    <col min="8463" max="8463" width="24.625" style="5" customWidth="1"/>
    <col min="8464" max="8464" width="5.625" style="5" customWidth="1"/>
    <col min="8465" max="8465" width="4" style="5" customWidth="1"/>
    <col min="8466" max="8704" width="10.75" style="5"/>
    <col min="8705" max="8705" width="1.375" style="5" customWidth="1"/>
    <col min="8706" max="8706" width="12.625" style="5" customWidth="1"/>
    <col min="8707" max="8707" width="10.625" style="5" customWidth="1"/>
    <col min="8708" max="8709" width="14.625" style="5" customWidth="1"/>
    <col min="8710" max="8710" width="24.625" style="5" customWidth="1"/>
    <col min="8711" max="8712" width="14.625" style="5" customWidth="1"/>
    <col min="8713" max="8713" width="24.625" style="5" customWidth="1"/>
    <col min="8714" max="8715" width="18.625" style="5" customWidth="1"/>
    <col min="8716" max="8716" width="24.625" style="5" customWidth="1"/>
    <col min="8717" max="8718" width="18.625" style="5" customWidth="1"/>
    <col min="8719" max="8719" width="24.625" style="5" customWidth="1"/>
    <col min="8720" max="8720" width="5.625" style="5" customWidth="1"/>
    <col min="8721" max="8721" width="4" style="5" customWidth="1"/>
    <col min="8722" max="8960" width="10.75" style="5"/>
    <col min="8961" max="8961" width="1.375" style="5" customWidth="1"/>
    <col min="8962" max="8962" width="12.625" style="5" customWidth="1"/>
    <col min="8963" max="8963" width="10.625" style="5" customWidth="1"/>
    <col min="8964" max="8965" width="14.625" style="5" customWidth="1"/>
    <col min="8966" max="8966" width="24.625" style="5" customWidth="1"/>
    <col min="8967" max="8968" width="14.625" style="5" customWidth="1"/>
    <col min="8969" max="8969" width="24.625" style="5" customWidth="1"/>
    <col min="8970" max="8971" width="18.625" style="5" customWidth="1"/>
    <col min="8972" max="8972" width="24.625" style="5" customWidth="1"/>
    <col min="8973" max="8974" width="18.625" style="5" customWidth="1"/>
    <col min="8975" max="8975" width="24.625" style="5" customWidth="1"/>
    <col min="8976" max="8976" width="5.625" style="5" customWidth="1"/>
    <col min="8977" max="8977" width="4" style="5" customWidth="1"/>
    <col min="8978" max="9216" width="10.75" style="5"/>
    <col min="9217" max="9217" width="1.375" style="5" customWidth="1"/>
    <col min="9218" max="9218" width="12.625" style="5" customWidth="1"/>
    <col min="9219" max="9219" width="10.625" style="5" customWidth="1"/>
    <col min="9220" max="9221" width="14.625" style="5" customWidth="1"/>
    <col min="9222" max="9222" width="24.625" style="5" customWidth="1"/>
    <col min="9223" max="9224" width="14.625" style="5" customWidth="1"/>
    <col min="9225" max="9225" width="24.625" style="5" customWidth="1"/>
    <col min="9226" max="9227" width="18.625" style="5" customWidth="1"/>
    <col min="9228" max="9228" width="24.625" style="5" customWidth="1"/>
    <col min="9229" max="9230" width="18.625" style="5" customWidth="1"/>
    <col min="9231" max="9231" width="24.625" style="5" customWidth="1"/>
    <col min="9232" max="9232" width="5.625" style="5" customWidth="1"/>
    <col min="9233" max="9233" width="4" style="5" customWidth="1"/>
    <col min="9234" max="9472" width="10.75" style="5"/>
    <col min="9473" max="9473" width="1.375" style="5" customWidth="1"/>
    <col min="9474" max="9474" width="12.625" style="5" customWidth="1"/>
    <col min="9475" max="9475" width="10.625" style="5" customWidth="1"/>
    <col min="9476" max="9477" width="14.625" style="5" customWidth="1"/>
    <col min="9478" max="9478" width="24.625" style="5" customWidth="1"/>
    <col min="9479" max="9480" width="14.625" style="5" customWidth="1"/>
    <col min="9481" max="9481" width="24.625" style="5" customWidth="1"/>
    <col min="9482" max="9483" width="18.625" style="5" customWidth="1"/>
    <col min="9484" max="9484" width="24.625" style="5" customWidth="1"/>
    <col min="9485" max="9486" width="18.625" style="5" customWidth="1"/>
    <col min="9487" max="9487" width="24.625" style="5" customWidth="1"/>
    <col min="9488" max="9488" width="5.625" style="5" customWidth="1"/>
    <col min="9489" max="9489" width="4" style="5" customWidth="1"/>
    <col min="9490" max="9728" width="10.75" style="5"/>
    <col min="9729" max="9729" width="1.375" style="5" customWidth="1"/>
    <col min="9730" max="9730" width="12.625" style="5" customWidth="1"/>
    <col min="9731" max="9731" width="10.625" style="5" customWidth="1"/>
    <col min="9732" max="9733" width="14.625" style="5" customWidth="1"/>
    <col min="9734" max="9734" width="24.625" style="5" customWidth="1"/>
    <col min="9735" max="9736" width="14.625" style="5" customWidth="1"/>
    <col min="9737" max="9737" width="24.625" style="5" customWidth="1"/>
    <col min="9738" max="9739" width="18.625" style="5" customWidth="1"/>
    <col min="9740" max="9740" width="24.625" style="5" customWidth="1"/>
    <col min="9741" max="9742" width="18.625" style="5" customWidth="1"/>
    <col min="9743" max="9743" width="24.625" style="5" customWidth="1"/>
    <col min="9744" max="9744" width="5.625" style="5" customWidth="1"/>
    <col min="9745" max="9745" width="4" style="5" customWidth="1"/>
    <col min="9746" max="9984" width="10.75" style="5"/>
    <col min="9985" max="9985" width="1.375" style="5" customWidth="1"/>
    <col min="9986" max="9986" width="12.625" style="5" customWidth="1"/>
    <col min="9987" max="9987" width="10.625" style="5" customWidth="1"/>
    <col min="9988" max="9989" width="14.625" style="5" customWidth="1"/>
    <col min="9990" max="9990" width="24.625" style="5" customWidth="1"/>
    <col min="9991" max="9992" width="14.625" style="5" customWidth="1"/>
    <col min="9993" max="9993" width="24.625" style="5" customWidth="1"/>
    <col min="9994" max="9995" width="18.625" style="5" customWidth="1"/>
    <col min="9996" max="9996" width="24.625" style="5" customWidth="1"/>
    <col min="9997" max="9998" width="18.625" style="5" customWidth="1"/>
    <col min="9999" max="9999" width="24.625" style="5" customWidth="1"/>
    <col min="10000" max="10000" width="5.625" style="5" customWidth="1"/>
    <col min="10001" max="10001" width="4" style="5" customWidth="1"/>
    <col min="10002" max="10240" width="10.75" style="5"/>
    <col min="10241" max="10241" width="1.375" style="5" customWidth="1"/>
    <col min="10242" max="10242" width="12.625" style="5" customWidth="1"/>
    <col min="10243" max="10243" width="10.625" style="5" customWidth="1"/>
    <col min="10244" max="10245" width="14.625" style="5" customWidth="1"/>
    <col min="10246" max="10246" width="24.625" style="5" customWidth="1"/>
    <col min="10247" max="10248" width="14.625" style="5" customWidth="1"/>
    <col min="10249" max="10249" width="24.625" style="5" customWidth="1"/>
    <col min="10250" max="10251" width="18.625" style="5" customWidth="1"/>
    <col min="10252" max="10252" width="24.625" style="5" customWidth="1"/>
    <col min="10253" max="10254" width="18.625" style="5" customWidth="1"/>
    <col min="10255" max="10255" width="24.625" style="5" customWidth="1"/>
    <col min="10256" max="10256" width="5.625" style="5" customWidth="1"/>
    <col min="10257" max="10257" width="4" style="5" customWidth="1"/>
    <col min="10258" max="10496" width="10.75" style="5"/>
    <col min="10497" max="10497" width="1.375" style="5" customWidth="1"/>
    <col min="10498" max="10498" width="12.625" style="5" customWidth="1"/>
    <col min="10499" max="10499" width="10.625" style="5" customWidth="1"/>
    <col min="10500" max="10501" width="14.625" style="5" customWidth="1"/>
    <col min="10502" max="10502" width="24.625" style="5" customWidth="1"/>
    <col min="10503" max="10504" width="14.625" style="5" customWidth="1"/>
    <col min="10505" max="10505" width="24.625" style="5" customWidth="1"/>
    <col min="10506" max="10507" width="18.625" style="5" customWidth="1"/>
    <col min="10508" max="10508" width="24.625" style="5" customWidth="1"/>
    <col min="10509" max="10510" width="18.625" style="5" customWidth="1"/>
    <col min="10511" max="10511" width="24.625" style="5" customWidth="1"/>
    <col min="10512" max="10512" width="5.625" style="5" customWidth="1"/>
    <col min="10513" max="10513" width="4" style="5" customWidth="1"/>
    <col min="10514" max="10752" width="10.75" style="5"/>
    <col min="10753" max="10753" width="1.375" style="5" customWidth="1"/>
    <col min="10754" max="10754" width="12.625" style="5" customWidth="1"/>
    <col min="10755" max="10755" width="10.625" style="5" customWidth="1"/>
    <col min="10756" max="10757" width="14.625" style="5" customWidth="1"/>
    <col min="10758" max="10758" width="24.625" style="5" customWidth="1"/>
    <col min="10759" max="10760" width="14.625" style="5" customWidth="1"/>
    <col min="10761" max="10761" width="24.625" style="5" customWidth="1"/>
    <col min="10762" max="10763" width="18.625" style="5" customWidth="1"/>
    <col min="10764" max="10764" width="24.625" style="5" customWidth="1"/>
    <col min="10765" max="10766" width="18.625" style="5" customWidth="1"/>
    <col min="10767" max="10767" width="24.625" style="5" customWidth="1"/>
    <col min="10768" max="10768" width="5.625" style="5" customWidth="1"/>
    <col min="10769" max="10769" width="4" style="5" customWidth="1"/>
    <col min="10770" max="11008" width="10.75" style="5"/>
    <col min="11009" max="11009" width="1.375" style="5" customWidth="1"/>
    <col min="11010" max="11010" width="12.625" style="5" customWidth="1"/>
    <col min="11011" max="11011" width="10.625" style="5" customWidth="1"/>
    <col min="11012" max="11013" width="14.625" style="5" customWidth="1"/>
    <col min="11014" max="11014" width="24.625" style="5" customWidth="1"/>
    <col min="11015" max="11016" width="14.625" style="5" customWidth="1"/>
    <col min="11017" max="11017" width="24.625" style="5" customWidth="1"/>
    <col min="11018" max="11019" width="18.625" style="5" customWidth="1"/>
    <col min="11020" max="11020" width="24.625" style="5" customWidth="1"/>
    <col min="11021" max="11022" width="18.625" style="5" customWidth="1"/>
    <col min="11023" max="11023" width="24.625" style="5" customWidth="1"/>
    <col min="11024" max="11024" width="5.625" style="5" customWidth="1"/>
    <col min="11025" max="11025" width="4" style="5" customWidth="1"/>
    <col min="11026" max="11264" width="10.75" style="5"/>
    <col min="11265" max="11265" width="1.375" style="5" customWidth="1"/>
    <col min="11266" max="11266" width="12.625" style="5" customWidth="1"/>
    <col min="11267" max="11267" width="10.625" style="5" customWidth="1"/>
    <col min="11268" max="11269" width="14.625" style="5" customWidth="1"/>
    <col min="11270" max="11270" width="24.625" style="5" customWidth="1"/>
    <col min="11271" max="11272" width="14.625" style="5" customWidth="1"/>
    <col min="11273" max="11273" width="24.625" style="5" customWidth="1"/>
    <col min="11274" max="11275" width="18.625" style="5" customWidth="1"/>
    <col min="11276" max="11276" width="24.625" style="5" customWidth="1"/>
    <col min="11277" max="11278" width="18.625" style="5" customWidth="1"/>
    <col min="11279" max="11279" width="24.625" style="5" customWidth="1"/>
    <col min="11280" max="11280" width="5.625" style="5" customWidth="1"/>
    <col min="11281" max="11281" width="4" style="5" customWidth="1"/>
    <col min="11282" max="11520" width="10.75" style="5"/>
    <col min="11521" max="11521" width="1.375" style="5" customWidth="1"/>
    <col min="11522" max="11522" width="12.625" style="5" customWidth="1"/>
    <col min="11523" max="11523" width="10.625" style="5" customWidth="1"/>
    <col min="11524" max="11525" width="14.625" style="5" customWidth="1"/>
    <col min="11526" max="11526" width="24.625" style="5" customWidth="1"/>
    <col min="11527" max="11528" width="14.625" style="5" customWidth="1"/>
    <col min="11529" max="11529" width="24.625" style="5" customWidth="1"/>
    <col min="11530" max="11531" width="18.625" style="5" customWidth="1"/>
    <col min="11532" max="11532" width="24.625" style="5" customWidth="1"/>
    <col min="11533" max="11534" width="18.625" style="5" customWidth="1"/>
    <col min="11535" max="11535" width="24.625" style="5" customWidth="1"/>
    <col min="11536" max="11536" width="5.625" style="5" customWidth="1"/>
    <col min="11537" max="11537" width="4" style="5" customWidth="1"/>
    <col min="11538" max="11776" width="10.75" style="5"/>
    <col min="11777" max="11777" width="1.375" style="5" customWidth="1"/>
    <col min="11778" max="11778" width="12.625" style="5" customWidth="1"/>
    <col min="11779" max="11779" width="10.625" style="5" customWidth="1"/>
    <col min="11780" max="11781" width="14.625" style="5" customWidth="1"/>
    <col min="11782" max="11782" width="24.625" style="5" customWidth="1"/>
    <col min="11783" max="11784" width="14.625" style="5" customWidth="1"/>
    <col min="11785" max="11785" width="24.625" style="5" customWidth="1"/>
    <col min="11786" max="11787" width="18.625" style="5" customWidth="1"/>
    <col min="11788" max="11788" width="24.625" style="5" customWidth="1"/>
    <col min="11789" max="11790" width="18.625" style="5" customWidth="1"/>
    <col min="11791" max="11791" width="24.625" style="5" customWidth="1"/>
    <col min="11792" max="11792" width="5.625" style="5" customWidth="1"/>
    <col min="11793" max="11793" width="4" style="5" customWidth="1"/>
    <col min="11794" max="12032" width="10.75" style="5"/>
    <col min="12033" max="12033" width="1.375" style="5" customWidth="1"/>
    <col min="12034" max="12034" width="12.625" style="5" customWidth="1"/>
    <col min="12035" max="12035" width="10.625" style="5" customWidth="1"/>
    <col min="12036" max="12037" width="14.625" style="5" customWidth="1"/>
    <col min="12038" max="12038" width="24.625" style="5" customWidth="1"/>
    <col min="12039" max="12040" width="14.625" style="5" customWidth="1"/>
    <col min="12041" max="12041" width="24.625" style="5" customWidth="1"/>
    <col min="12042" max="12043" width="18.625" style="5" customWidth="1"/>
    <col min="12044" max="12044" width="24.625" style="5" customWidth="1"/>
    <col min="12045" max="12046" width="18.625" style="5" customWidth="1"/>
    <col min="12047" max="12047" width="24.625" style="5" customWidth="1"/>
    <col min="12048" max="12048" width="5.625" style="5" customWidth="1"/>
    <col min="12049" max="12049" width="4" style="5" customWidth="1"/>
    <col min="12050" max="12288" width="10.75" style="5"/>
    <col min="12289" max="12289" width="1.375" style="5" customWidth="1"/>
    <col min="12290" max="12290" width="12.625" style="5" customWidth="1"/>
    <col min="12291" max="12291" width="10.625" style="5" customWidth="1"/>
    <col min="12292" max="12293" width="14.625" style="5" customWidth="1"/>
    <col min="12294" max="12294" width="24.625" style="5" customWidth="1"/>
    <col min="12295" max="12296" width="14.625" style="5" customWidth="1"/>
    <col min="12297" max="12297" width="24.625" style="5" customWidth="1"/>
    <col min="12298" max="12299" width="18.625" style="5" customWidth="1"/>
    <col min="12300" max="12300" width="24.625" style="5" customWidth="1"/>
    <col min="12301" max="12302" width="18.625" style="5" customWidth="1"/>
    <col min="12303" max="12303" width="24.625" style="5" customWidth="1"/>
    <col min="12304" max="12304" width="5.625" style="5" customWidth="1"/>
    <col min="12305" max="12305" width="4" style="5" customWidth="1"/>
    <col min="12306" max="12544" width="10.75" style="5"/>
    <col min="12545" max="12545" width="1.375" style="5" customWidth="1"/>
    <col min="12546" max="12546" width="12.625" style="5" customWidth="1"/>
    <col min="12547" max="12547" width="10.625" style="5" customWidth="1"/>
    <col min="12548" max="12549" width="14.625" style="5" customWidth="1"/>
    <col min="12550" max="12550" width="24.625" style="5" customWidth="1"/>
    <col min="12551" max="12552" width="14.625" style="5" customWidth="1"/>
    <col min="12553" max="12553" width="24.625" style="5" customWidth="1"/>
    <col min="12554" max="12555" width="18.625" style="5" customWidth="1"/>
    <col min="12556" max="12556" width="24.625" style="5" customWidth="1"/>
    <col min="12557" max="12558" width="18.625" style="5" customWidth="1"/>
    <col min="12559" max="12559" width="24.625" style="5" customWidth="1"/>
    <col min="12560" max="12560" width="5.625" style="5" customWidth="1"/>
    <col min="12561" max="12561" width="4" style="5" customWidth="1"/>
    <col min="12562" max="12800" width="10.75" style="5"/>
    <col min="12801" max="12801" width="1.375" style="5" customWidth="1"/>
    <col min="12802" max="12802" width="12.625" style="5" customWidth="1"/>
    <col min="12803" max="12803" width="10.625" style="5" customWidth="1"/>
    <col min="12804" max="12805" width="14.625" style="5" customWidth="1"/>
    <col min="12806" max="12806" width="24.625" style="5" customWidth="1"/>
    <col min="12807" max="12808" width="14.625" style="5" customWidth="1"/>
    <col min="12809" max="12809" width="24.625" style="5" customWidth="1"/>
    <col min="12810" max="12811" width="18.625" style="5" customWidth="1"/>
    <col min="12812" max="12812" width="24.625" style="5" customWidth="1"/>
    <col min="12813" max="12814" width="18.625" style="5" customWidth="1"/>
    <col min="12815" max="12815" width="24.625" style="5" customWidth="1"/>
    <col min="12816" max="12816" width="5.625" style="5" customWidth="1"/>
    <col min="12817" max="12817" width="4" style="5" customWidth="1"/>
    <col min="12818" max="13056" width="10.75" style="5"/>
    <col min="13057" max="13057" width="1.375" style="5" customWidth="1"/>
    <col min="13058" max="13058" width="12.625" style="5" customWidth="1"/>
    <col min="13059" max="13059" width="10.625" style="5" customWidth="1"/>
    <col min="13060" max="13061" width="14.625" style="5" customWidth="1"/>
    <col min="13062" max="13062" width="24.625" style="5" customWidth="1"/>
    <col min="13063" max="13064" width="14.625" style="5" customWidth="1"/>
    <col min="13065" max="13065" width="24.625" style="5" customWidth="1"/>
    <col min="13066" max="13067" width="18.625" style="5" customWidth="1"/>
    <col min="13068" max="13068" width="24.625" style="5" customWidth="1"/>
    <col min="13069" max="13070" width="18.625" style="5" customWidth="1"/>
    <col min="13071" max="13071" width="24.625" style="5" customWidth="1"/>
    <col min="13072" max="13072" width="5.625" style="5" customWidth="1"/>
    <col min="13073" max="13073" width="4" style="5" customWidth="1"/>
    <col min="13074" max="13312" width="10.75" style="5"/>
    <col min="13313" max="13313" width="1.375" style="5" customWidth="1"/>
    <col min="13314" max="13314" width="12.625" style="5" customWidth="1"/>
    <col min="13315" max="13315" width="10.625" style="5" customWidth="1"/>
    <col min="13316" max="13317" width="14.625" style="5" customWidth="1"/>
    <col min="13318" max="13318" width="24.625" style="5" customWidth="1"/>
    <col min="13319" max="13320" width="14.625" style="5" customWidth="1"/>
    <col min="13321" max="13321" width="24.625" style="5" customWidth="1"/>
    <col min="13322" max="13323" width="18.625" style="5" customWidth="1"/>
    <col min="13324" max="13324" width="24.625" style="5" customWidth="1"/>
    <col min="13325" max="13326" width="18.625" style="5" customWidth="1"/>
    <col min="13327" max="13327" width="24.625" style="5" customWidth="1"/>
    <col min="13328" max="13328" width="5.625" style="5" customWidth="1"/>
    <col min="13329" max="13329" width="4" style="5" customWidth="1"/>
    <col min="13330" max="13568" width="10.75" style="5"/>
    <col min="13569" max="13569" width="1.375" style="5" customWidth="1"/>
    <col min="13570" max="13570" width="12.625" style="5" customWidth="1"/>
    <col min="13571" max="13571" width="10.625" style="5" customWidth="1"/>
    <col min="13572" max="13573" width="14.625" style="5" customWidth="1"/>
    <col min="13574" max="13574" width="24.625" style="5" customWidth="1"/>
    <col min="13575" max="13576" width="14.625" style="5" customWidth="1"/>
    <col min="13577" max="13577" width="24.625" style="5" customWidth="1"/>
    <col min="13578" max="13579" width="18.625" style="5" customWidth="1"/>
    <col min="13580" max="13580" width="24.625" style="5" customWidth="1"/>
    <col min="13581" max="13582" width="18.625" style="5" customWidth="1"/>
    <col min="13583" max="13583" width="24.625" style="5" customWidth="1"/>
    <col min="13584" max="13584" width="5.625" style="5" customWidth="1"/>
    <col min="13585" max="13585" width="4" style="5" customWidth="1"/>
    <col min="13586" max="13824" width="10.75" style="5"/>
    <col min="13825" max="13825" width="1.375" style="5" customWidth="1"/>
    <col min="13826" max="13826" width="12.625" style="5" customWidth="1"/>
    <col min="13827" max="13827" width="10.625" style="5" customWidth="1"/>
    <col min="13828" max="13829" width="14.625" style="5" customWidth="1"/>
    <col min="13830" max="13830" width="24.625" style="5" customWidth="1"/>
    <col min="13831" max="13832" width="14.625" style="5" customWidth="1"/>
    <col min="13833" max="13833" width="24.625" style="5" customWidth="1"/>
    <col min="13834" max="13835" width="18.625" style="5" customWidth="1"/>
    <col min="13836" max="13836" width="24.625" style="5" customWidth="1"/>
    <col min="13837" max="13838" width="18.625" style="5" customWidth="1"/>
    <col min="13839" max="13839" width="24.625" style="5" customWidth="1"/>
    <col min="13840" max="13840" width="5.625" style="5" customWidth="1"/>
    <col min="13841" max="13841" width="4" style="5" customWidth="1"/>
    <col min="13842" max="14080" width="10.75" style="5"/>
    <col min="14081" max="14081" width="1.375" style="5" customWidth="1"/>
    <col min="14082" max="14082" width="12.625" style="5" customWidth="1"/>
    <col min="14083" max="14083" width="10.625" style="5" customWidth="1"/>
    <col min="14084" max="14085" width="14.625" style="5" customWidth="1"/>
    <col min="14086" max="14086" width="24.625" style="5" customWidth="1"/>
    <col min="14087" max="14088" width="14.625" style="5" customWidth="1"/>
    <col min="14089" max="14089" width="24.625" style="5" customWidth="1"/>
    <col min="14090" max="14091" width="18.625" style="5" customWidth="1"/>
    <col min="14092" max="14092" width="24.625" style="5" customWidth="1"/>
    <col min="14093" max="14094" width="18.625" style="5" customWidth="1"/>
    <col min="14095" max="14095" width="24.625" style="5" customWidth="1"/>
    <col min="14096" max="14096" width="5.625" style="5" customWidth="1"/>
    <col min="14097" max="14097" width="4" style="5" customWidth="1"/>
    <col min="14098" max="14336" width="10.75" style="5"/>
    <col min="14337" max="14337" width="1.375" style="5" customWidth="1"/>
    <col min="14338" max="14338" width="12.625" style="5" customWidth="1"/>
    <col min="14339" max="14339" width="10.625" style="5" customWidth="1"/>
    <col min="14340" max="14341" width="14.625" style="5" customWidth="1"/>
    <col min="14342" max="14342" width="24.625" style="5" customWidth="1"/>
    <col min="14343" max="14344" width="14.625" style="5" customWidth="1"/>
    <col min="14345" max="14345" width="24.625" style="5" customWidth="1"/>
    <col min="14346" max="14347" width="18.625" style="5" customWidth="1"/>
    <col min="14348" max="14348" width="24.625" style="5" customWidth="1"/>
    <col min="14349" max="14350" width="18.625" style="5" customWidth="1"/>
    <col min="14351" max="14351" width="24.625" style="5" customWidth="1"/>
    <col min="14352" max="14352" width="5.625" style="5" customWidth="1"/>
    <col min="14353" max="14353" width="4" style="5" customWidth="1"/>
    <col min="14354" max="14592" width="10.75" style="5"/>
    <col min="14593" max="14593" width="1.375" style="5" customWidth="1"/>
    <col min="14594" max="14594" width="12.625" style="5" customWidth="1"/>
    <col min="14595" max="14595" width="10.625" style="5" customWidth="1"/>
    <col min="14596" max="14597" width="14.625" style="5" customWidth="1"/>
    <col min="14598" max="14598" width="24.625" style="5" customWidth="1"/>
    <col min="14599" max="14600" width="14.625" style="5" customWidth="1"/>
    <col min="14601" max="14601" width="24.625" style="5" customWidth="1"/>
    <col min="14602" max="14603" width="18.625" style="5" customWidth="1"/>
    <col min="14604" max="14604" width="24.625" style="5" customWidth="1"/>
    <col min="14605" max="14606" width="18.625" style="5" customWidth="1"/>
    <col min="14607" max="14607" width="24.625" style="5" customWidth="1"/>
    <col min="14608" max="14608" width="5.625" style="5" customWidth="1"/>
    <col min="14609" max="14609" width="4" style="5" customWidth="1"/>
    <col min="14610" max="14848" width="10.75" style="5"/>
    <col min="14849" max="14849" width="1.375" style="5" customWidth="1"/>
    <col min="14850" max="14850" width="12.625" style="5" customWidth="1"/>
    <col min="14851" max="14851" width="10.625" style="5" customWidth="1"/>
    <col min="14852" max="14853" width="14.625" style="5" customWidth="1"/>
    <col min="14854" max="14854" width="24.625" style="5" customWidth="1"/>
    <col min="14855" max="14856" width="14.625" style="5" customWidth="1"/>
    <col min="14857" max="14857" width="24.625" style="5" customWidth="1"/>
    <col min="14858" max="14859" width="18.625" style="5" customWidth="1"/>
    <col min="14860" max="14860" width="24.625" style="5" customWidth="1"/>
    <col min="14861" max="14862" width="18.625" style="5" customWidth="1"/>
    <col min="14863" max="14863" width="24.625" style="5" customWidth="1"/>
    <col min="14864" max="14864" width="5.625" style="5" customWidth="1"/>
    <col min="14865" max="14865" width="4" style="5" customWidth="1"/>
    <col min="14866" max="15104" width="10.75" style="5"/>
    <col min="15105" max="15105" width="1.375" style="5" customWidth="1"/>
    <col min="15106" max="15106" width="12.625" style="5" customWidth="1"/>
    <col min="15107" max="15107" width="10.625" style="5" customWidth="1"/>
    <col min="15108" max="15109" width="14.625" style="5" customWidth="1"/>
    <col min="15110" max="15110" width="24.625" style="5" customWidth="1"/>
    <col min="15111" max="15112" width="14.625" style="5" customWidth="1"/>
    <col min="15113" max="15113" width="24.625" style="5" customWidth="1"/>
    <col min="15114" max="15115" width="18.625" style="5" customWidth="1"/>
    <col min="15116" max="15116" width="24.625" style="5" customWidth="1"/>
    <col min="15117" max="15118" width="18.625" style="5" customWidth="1"/>
    <col min="15119" max="15119" width="24.625" style="5" customWidth="1"/>
    <col min="15120" max="15120" width="5.625" style="5" customWidth="1"/>
    <col min="15121" max="15121" width="4" style="5" customWidth="1"/>
    <col min="15122" max="15360" width="10.75" style="5"/>
    <col min="15361" max="15361" width="1.375" style="5" customWidth="1"/>
    <col min="15362" max="15362" width="12.625" style="5" customWidth="1"/>
    <col min="15363" max="15363" width="10.625" style="5" customWidth="1"/>
    <col min="15364" max="15365" width="14.625" style="5" customWidth="1"/>
    <col min="15366" max="15366" width="24.625" style="5" customWidth="1"/>
    <col min="15367" max="15368" width="14.625" style="5" customWidth="1"/>
    <col min="15369" max="15369" width="24.625" style="5" customWidth="1"/>
    <col min="15370" max="15371" width="18.625" style="5" customWidth="1"/>
    <col min="15372" max="15372" width="24.625" style="5" customWidth="1"/>
    <col min="15373" max="15374" width="18.625" style="5" customWidth="1"/>
    <col min="15375" max="15375" width="24.625" style="5" customWidth="1"/>
    <col min="15376" max="15376" width="5.625" style="5" customWidth="1"/>
    <col min="15377" max="15377" width="4" style="5" customWidth="1"/>
    <col min="15378" max="15616" width="10.75" style="5"/>
    <col min="15617" max="15617" width="1.375" style="5" customWidth="1"/>
    <col min="15618" max="15618" width="12.625" style="5" customWidth="1"/>
    <col min="15619" max="15619" width="10.625" style="5" customWidth="1"/>
    <col min="15620" max="15621" width="14.625" style="5" customWidth="1"/>
    <col min="15622" max="15622" width="24.625" style="5" customWidth="1"/>
    <col min="15623" max="15624" width="14.625" style="5" customWidth="1"/>
    <col min="15625" max="15625" width="24.625" style="5" customWidth="1"/>
    <col min="15626" max="15627" width="18.625" style="5" customWidth="1"/>
    <col min="15628" max="15628" width="24.625" style="5" customWidth="1"/>
    <col min="15629" max="15630" width="18.625" style="5" customWidth="1"/>
    <col min="15631" max="15631" width="24.625" style="5" customWidth="1"/>
    <col min="15632" max="15632" width="5.625" style="5" customWidth="1"/>
    <col min="15633" max="15633" width="4" style="5" customWidth="1"/>
    <col min="15634" max="15872" width="10.75" style="5"/>
    <col min="15873" max="15873" width="1.375" style="5" customWidth="1"/>
    <col min="15874" max="15874" width="12.625" style="5" customWidth="1"/>
    <col min="15875" max="15875" width="10.625" style="5" customWidth="1"/>
    <col min="15876" max="15877" width="14.625" style="5" customWidth="1"/>
    <col min="15878" max="15878" width="24.625" style="5" customWidth="1"/>
    <col min="15879" max="15880" width="14.625" style="5" customWidth="1"/>
    <col min="15881" max="15881" width="24.625" style="5" customWidth="1"/>
    <col min="15882" max="15883" width="18.625" style="5" customWidth="1"/>
    <col min="15884" max="15884" width="24.625" style="5" customWidth="1"/>
    <col min="15885" max="15886" width="18.625" style="5" customWidth="1"/>
    <col min="15887" max="15887" width="24.625" style="5" customWidth="1"/>
    <col min="15888" max="15888" width="5.625" style="5" customWidth="1"/>
    <col min="15889" max="15889" width="4" style="5" customWidth="1"/>
    <col min="15890" max="16128" width="10.75" style="5"/>
    <col min="16129" max="16129" width="1.375" style="5" customWidth="1"/>
    <col min="16130" max="16130" width="12.625" style="5" customWidth="1"/>
    <col min="16131" max="16131" width="10.625" style="5" customWidth="1"/>
    <col min="16132" max="16133" width="14.625" style="5" customWidth="1"/>
    <col min="16134" max="16134" width="24.625" style="5" customWidth="1"/>
    <col min="16135" max="16136" width="14.625" style="5" customWidth="1"/>
    <col min="16137" max="16137" width="24.625" style="5" customWidth="1"/>
    <col min="16138" max="16139" width="18.625" style="5" customWidth="1"/>
    <col min="16140" max="16140" width="24.625" style="5" customWidth="1"/>
    <col min="16141" max="16142" width="18.625" style="5" customWidth="1"/>
    <col min="16143" max="16143" width="24.625" style="5" customWidth="1"/>
    <col min="16144" max="16144" width="5.625" style="5" customWidth="1"/>
    <col min="16145" max="16145" width="4" style="5" customWidth="1"/>
    <col min="16146" max="16384" width="10.75" style="5"/>
  </cols>
  <sheetData>
    <row r="1" spans="2:31" ht="24" customHeight="1" thickBot="1" x14ac:dyDescent="0.2">
      <c r="B1" s="1" t="s">
        <v>139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140</v>
      </c>
      <c r="P1" s="4"/>
    </row>
    <row r="2" spans="2:31" ht="20.100000000000001" customHeight="1" x14ac:dyDescent="0.15">
      <c r="B2" s="6"/>
      <c r="C2" s="7"/>
      <c r="D2" s="200" t="s">
        <v>2</v>
      </c>
      <c r="E2" s="201"/>
      <c r="F2" s="201"/>
      <c r="G2" s="201"/>
      <c r="H2" s="201"/>
      <c r="I2" s="202"/>
      <c r="J2" s="203" t="s">
        <v>2</v>
      </c>
      <c r="K2" s="201"/>
      <c r="L2" s="201"/>
      <c r="M2" s="201"/>
      <c r="N2" s="201"/>
      <c r="O2" s="204"/>
      <c r="P2" s="205" t="s">
        <v>3</v>
      </c>
    </row>
    <row r="3" spans="2:31" ht="20.100000000000001" customHeight="1" x14ac:dyDescent="0.15">
      <c r="B3" s="8"/>
      <c r="C3" s="9"/>
      <c r="D3" s="208" t="s">
        <v>4</v>
      </c>
      <c r="E3" s="209"/>
      <c r="F3" s="209"/>
      <c r="G3" s="209"/>
      <c r="H3" s="209"/>
      <c r="I3" s="210"/>
      <c r="J3" s="211" t="s">
        <v>4</v>
      </c>
      <c r="K3" s="209"/>
      <c r="L3" s="209"/>
      <c r="M3" s="209"/>
      <c r="N3" s="209"/>
      <c r="O3" s="212"/>
      <c r="P3" s="206"/>
    </row>
    <row r="4" spans="2:31" ht="20.100000000000001" customHeight="1" x14ac:dyDescent="0.15">
      <c r="B4" s="10" t="s">
        <v>5</v>
      </c>
      <c r="C4" s="9" t="s">
        <v>6</v>
      </c>
      <c r="D4" s="208" t="s">
        <v>7</v>
      </c>
      <c r="E4" s="209"/>
      <c r="F4" s="212"/>
      <c r="G4" s="208" t="s">
        <v>8</v>
      </c>
      <c r="H4" s="209"/>
      <c r="I4" s="210"/>
      <c r="J4" s="211" t="s">
        <v>9</v>
      </c>
      <c r="K4" s="209"/>
      <c r="L4" s="212"/>
      <c r="M4" s="208" t="s">
        <v>10</v>
      </c>
      <c r="N4" s="209"/>
      <c r="O4" s="212"/>
      <c r="P4" s="206"/>
    </row>
    <row r="5" spans="2:31" ht="20.100000000000001" customHeight="1" x14ac:dyDescent="0.15">
      <c r="B5" s="8"/>
      <c r="C5" s="9"/>
      <c r="D5" s="9" t="s">
        <v>11</v>
      </c>
      <c r="E5" s="9" t="s">
        <v>12</v>
      </c>
      <c r="F5" s="9" t="s">
        <v>13</v>
      </c>
      <c r="G5" s="9" t="s">
        <v>11</v>
      </c>
      <c r="H5" s="9" t="s">
        <v>12</v>
      </c>
      <c r="I5" s="11" t="s">
        <v>13</v>
      </c>
      <c r="J5" s="10" t="s">
        <v>11</v>
      </c>
      <c r="K5" s="9" t="s">
        <v>12</v>
      </c>
      <c r="L5" s="9" t="s">
        <v>15</v>
      </c>
      <c r="M5" s="9" t="s">
        <v>11</v>
      </c>
      <c r="N5" s="9" t="s">
        <v>12</v>
      </c>
      <c r="O5" s="39" t="s">
        <v>13</v>
      </c>
      <c r="P5" s="206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2:31" ht="20.100000000000001" customHeight="1" x14ac:dyDescent="0.15">
      <c r="B6" s="13"/>
      <c r="C6" s="14"/>
      <c r="D6" s="14" t="s">
        <v>16</v>
      </c>
      <c r="E6" s="14" t="s">
        <v>17</v>
      </c>
      <c r="F6" s="14" t="s">
        <v>18</v>
      </c>
      <c r="G6" s="14" t="s">
        <v>16</v>
      </c>
      <c r="H6" s="14" t="s">
        <v>17</v>
      </c>
      <c r="I6" s="15" t="s">
        <v>18</v>
      </c>
      <c r="J6" s="16" t="s">
        <v>16</v>
      </c>
      <c r="K6" s="14" t="s">
        <v>17</v>
      </c>
      <c r="L6" s="14" t="s">
        <v>18</v>
      </c>
      <c r="M6" s="14" t="s">
        <v>16</v>
      </c>
      <c r="N6" s="14" t="s">
        <v>17</v>
      </c>
      <c r="O6" s="75" t="s">
        <v>18</v>
      </c>
      <c r="P6" s="206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2:31" ht="16.5" customHeight="1" x14ac:dyDescent="0.15">
      <c r="B7" s="8"/>
      <c r="C7" s="9"/>
      <c r="D7" s="17"/>
      <c r="E7" s="17"/>
      <c r="F7" s="17"/>
      <c r="G7" s="17"/>
      <c r="H7" s="17"/>
      <c r="I7" s="18"/>
      <c r="J7" s="19"/>
      <c r="K7" s="17"/>
      <c r="L7" s="17"/>
      <c r="M7" s="17"/>
      <c r="N7" s="17"/>
      <c r="O7" s="79"/>
      <c r="P7" s="206"/>
    </row>
    <row r="8" spans="2:31" ht="30" customHeight="1" x14ac:dyDescent="0.15">
      <c r="B8" s="10" t="s">
        <v>21</v>
      </c>
      <c r="C8" s="9" t="s">
        <v>22</v>
      </c>
      <c r="D8" s="156">
        <v>963</v>
      </c>
      <c r="E8" s="156">
        <v>6690</v>
      </c>
      <c r="F8" s="156">
        <v>434842221</v>
      </c>
      <c r="G8" s="156">
        <v>58072</v>
      </c>
      <c r="H8" s="156">
        <v>96990</v>
      </c>
      <c r="I8" s="157">
        <v>592041643</v>
      </c>
      <c r="J8" s="158">
        <v>7314</v>
      </c>
      <c r="K8" s="156">
        <v>11170</v>
      </c>
      <c r="L8" s="156">
        <v>73807950</v>
      </c>
      <c r="M8" s="156">
        <v>66349</v>
      </c>
      <c r="N8" s="156">
        <v>114850</v>
      </c>
      <c r="O8" s="159">
        <v>1100691814</v>
      </c>
      <c r="P8" s="206"/>
    </row>
    <row r="9" spans="2:31" ht="30" customHeight="1" x14ac:dyDescent="0.15">
      <c r="B9" s="10" t="s">
        <v>23</v>
      </c>
      <c r="C9" s="9" t="s">
        <v>22</v>
      </c>
      <c r="D9" s="156">
        <v>706</v>
      </c>
      <c r="E9" s="156">
        <v>5503</v>
      </c>
      <c r="F9" s="156">
        <v>342874180</v>
      </c>
      <c r="G9" s="156">
        <v>43384</v>
      </c>
      <c r="H9" s="156">
        <v>69026</v>
      </c>
      <c r="I9" s="157">
        <v>420055120</v>
      </c>
      <c r="J9" s="158">
        <v>6655</v>
      </c>
      <c r="K9" s="156">
        <v>9805</v>
      </c>
      <c r="L9" s="156">
        <v>69084130</v>
      </c>
      <c r="M9" s="156">
        <v>50745</v>
      </c>
      <c r="N9" s="156">
        <v>84334</v>
      </c>
      <c r="O9" s="159">
        <v>832013430</v>
      </c>
      <c r="P9" s="206"/>
    </row>
    <row r="10" spans="2:31" ht="30" customHeight="1" x14ac:dyDescent="0.15">
      <c r="B10" s="10" t="s">
        <v>24</v>
      </c>
      <c r="C10" s="9" t="s">
        <v>22</v>
      </c>
      <c r="D10" s="23">
        <f>SUM(D11:D12)</f>
        <v>882</v>
      </c>
      <c r="E10" s="23">
        <f t="shared" ref="E10:O10" si="0">SUM(E11:E12)</f>
        <v>6474</v>
      </c>
      <c r="F10" s="23">
        <f t="shared" si="0"/>
        <v>460441940</v>
      </c>
      <c r="G10" s="23">
        <f t="shared" si="0"/>
        <v>46272</v>
      </c>
      <c r="H10" s="23">
        <f t="shared" si="0"/>
        <v>74608</v>
      </c>
      <c r="I10" s="24">
        <f t="shared" si="0"/>
        <v>515172670</v>
      </c>
      <c r="J10" s="25">
        <f t="shared" si="0"/>
        <v>6670</v>
      </c>
      <c r="K10" s="23">
        <f t="shared" si="0"/>
        <v>9434</v>
      </c>
      <c r="L10" s="23">
        <f t="shared" si="0"/>
        <v>68805670</v>
      </c>
      <c r="M10" s="23">
        <f t="shared" si="0"/>
        <v>53824</v>
      </c>
      <c r="N10" s="23">
        <f t="shared" si="0"/>
        <v>90516</v>
      </c>
      <c r="O10" s="179">
        <f t="shared" si="0"/>
        <v>1044420280</v>
      </c>
      <c r="P10" s="206"/>
    </row>
    <row r="11" spans="2:31" ht="30" customHeight="1" x14ac:dyDescent="0.15">
      <c r="B11" s="10" t="s">
        <v>115</v>
      </c>
      <c r="C11" s="9" t="s">
        <v>26</v>
      </c>
      <c r="D11" s="23">
        <f t="shared" ref="D11:O11" si="1">SUM(D13:D32)</f>
        <v>768</v>
      </c>
      <c r="E11" s="23">
        <f t="shared" si="1"/>
        <v>5381</v>
      </c>
      <c r="F11" s="23">
        <f t="shared" si="1"/>
        <v>410653290</v>
      </c>
      <c r="G11" s="23">
        <f t="shared" si="1"/>
        <v>40617</v>
      </c>
      <c r="H11" s="23">
        <f t="shared" si="1"/>
        <v>65544</v>
      </c>
      <c r="I11" s="24">
        <f t="shared" si="1"/>
        <v>456212730</v>
      </c>
      <c r="J11" s="25">
        <f t="shared" si="1"/>
        <v>5784</v>
      </c>
      <c r="K11" s="23">
        <f t="shared" si="1"/>
        <v>8206</v>
      </c>
      <c r="L11" s="23">
        <f t="shared" si="1"/>
        <v>60997500</v>
      </c>
      <c r="M11" s="23">
        <f t="shared" si="1"/>
        <v>47169</v>
      </c>
      <c r="N11" s="23">
        <f t="shared" si="1"/>
        <v>79131</v>
      </c>
      <c r="O11" s="179">
        <f t="shared" si="1"/>
        <v>927863520</v>
      </c>
      <c r="P11" s="206"/>
    </row>
    <row r="12" spans="2:31" ht="30" customHeight="1" x14ac:dyDescent="0.15">
      <c r="B12" s="16" t="s">
        <v>27</v>
      </c>
      <c r="C12" s="14" t="s">
        <v>26</v>
      </c>
      <c r="D12" s="26">
        <f>SUM(D33:D35)</f>
        <v>114</v>
      </c>
      <c r="E12" s="26">
        <f t="shared" ref="E12:O12" si="2">SUM(E33:E35)</f>
        <v>1093</v>
      </c>
      <c r="F12" s="26">
        <f t="shared" si="2"/>
        <v>49788650</v>
      </c>
      <c r="G12" s="26">
        <f t="shared" si="2"/>
        <v>5655</v>
      </c>
      <c r="H12" s="26">
        <f t="shared" si="2"/>
        <v>9064</v>
      </c>
      <c r="I12" s="27">
        <f t="shared" si="2"/>
        <v>58959940</v>
      </c>
      <c r="J12" s="161">
        <f t="shared" si="2"/>
        <v>886</v>
      </c>
      <c r="K12" s="26">
        <f t="shared" si="2"/>
        <v>1228</v>
      </c>
      <c r="L12" s="26">
        <f t="shared" si="2"/>
        <v>7808170</v>
      </c>
      <c r="M12" s="26">
        <f t="shared" si="2"/>
        <v>6655</v>
      </c>
      <c r="N12" s="26">
        <f t="shared" si="2"/>
        <v>11385</v>
      </c>
      <c r="O12" s="180">
        <f t="shared" si="2"/>
        <v>116556760</v>
      </c>
      <c r="P12" s="207"/>
    </row>
    <row r="13" spans="2:31" ht="30" customHeight="1" x14ac:dyDescent="0.15">
      <c r="B13" s="29">
        <v>41001</v>
      </c>
      <c r="C13" s="30" t="s">
        <v>28</v>
      </c>
      <c r="D13" s="31">
        <v>221</v>
      </c>
      <c r="E13" s="31">
        <v>1604</v>
      </c>
      <c r="F13" s="31">
        <v>107029850</v>
      </c>
      <c r="G13" s="31">
        <v>12503</v>
      </c>
      <c r="H13" s="31">
        <v>20147</v>
      </c>
      <c r="I13" s="33">
        <v>134843460</v>
      </c>
      <c r="J13" s="34">
        <v>1866</v>
      </c>
      <c r="K13" s="31">
        <v>2696</v>
      </c>
      <c r="L13" s="35">
        <v>19567490</v>
      </c>
      <c r="M13" s="37">
        <f>D13+G13+J13</f>
        <v>14590</v>
      </c>
      <c r="N13" s="37">
        <f t="shared" ref="M13:O28" si="3">E13+H13+K13</f>
        <v>24447</v>
      </c>
      <c r="O13" s="37">
        <f>F13+I13+L13</f>
        <v>261440800</v>
      </c>
      <c r="P13" s="38" t="s">
        <v>29</v>
      </c>
    </row>
    <row r="14" spans="2:31" ht="30" customHeight="1" x14ac:dyDescent="0.15">
      <c r="B14" s="8">
        <v>41002</v>
      </c>
      <c r="C14" s="39" t="s">
        <v>30</v>
      </c>
      <c r="D14" s="40">
        <v>148</v>
      </c>
      <c r="E14" s="40">
        <v>1063</v>
      </c>
      <c r="F14" s="40">
        <v>88122950</v>
      </c>
      <c r="G14" s="40">
        <v>6273</v>
      </c>
      <c r="H14" s="40">
        <v>9761</v>
      </c>
      <c r="I14" s="42">
        <v>77086820</v>
      </c>
      <c r="J14" s="43">
        <v>1028</v>
      </c>
      <c r="K14" s="40">
        <v>1406</v>
      </c>
      <c r="L14" s="35">
        <v>9951720</v>
      </c>
      <c r="M14" s="44">
        <f t="shared" si="3"/>
        <v>7449</v>
      </c>
      <c r="N14" s="44">
        <f t="shared" si="3"/>
        <v>12230</v>
      </c>
      <c r="O14" s="45">
        <f t="shared" si="3"/>
        <v>175161490</v>
      </c>
      <c r="P14" s="38" t="s">
        <v>31</v>
      </c>
    </row>
    <row r="15" spans="2:31" ht="30" customHeight="1" x14ac:dyDescent="0.15">
      <c r="B15" s="8">
        <v>41003</v>
      </c>
      <c r="C15" s="39" t="s">
        <v>32</v>
      </c>
      <c r="D15" s="40">
        <v>38</v>
      </c>
      <c r="E15" s="40">
        <v>393</v>
      </c>
      <c r="F15" s="40">
        <v>34385290</v>
      </c>
      <c r="G15" s="40">
        <v>2483</v>
      </c>
      <c r="H15" s="40">
        <v>4305</v>
      </c>
      <c r="I15" s="42">
        <v>28651440</v>
      </c>
      <c r="J15" s="43">
        <v>405</v>
      </c>
      <c r="K15" s="40">
        <v>542</v>
      </c>
      <c r="L15" s="35">
        <v>4710480</v>
      </c>
      <c r="M15" s="44">
        <f t="shared" si="3"/>
        <v>2926</v>
      </c>
      <c r="N15" s="44">
        <f t="shared" si="3"/>
        <v>5240</v>
      </c>
      <c r="O15" s="45">
        <f t="shared" si="3"/>
        <v>67747210</v>
      </c>
      <c r="P15" s="38" t="s">
        <v>33</v>
      </c>
    </row>
    <row r="16" spans="2:31" ht="30" customHeight="1" x14ac:dyDescent="0.15">
      <c r="B16" s="8">
        <v>41004</v>
      </c>
      <c r="C16" s="39" t="s">
        <v>34</v>
      </c>
      <c r="D16" s="40">
        <v>6</v>
      </c>
      <c r="E16" s="40">
        <v>27</v>
      </c>
      <c r="F16" s="40">
        <v>1881230</v>
      </c>
      <c r="G16" s="40">
        <v>585</v>
      </c>
      <c r="H16" s="40">
        <v>1029</v>
      </c>
      <c r="I16" s="42">
        <v>6481610</v>
      </c>
      <c r="J16" s="43">
        <v>114</v>
      </c>
      <c r="K16" s="40">
        <v>229</v>
      </c>
      <c r="L16" s="35">
        <v>1075840</v>
      </c>
      <c r="M16" s="44">
        <f t="shared" si="3"/>
        <v>705</v>
      </c>
      <c r="N16" s="44">
        <f t="shared" si="3"/>
        <v>1285</v>
      </c>
      <c r="O16" s="45">
        <f t="shared" si="3"/>
        <v>9438680</v>
      </c>
      <c r="P16" s="38" t="s">
        <v>35</v>
      </c>
    </row>
    <row r="17" spans="2:16" ht="30" customHeight="1" x14ac:dyDescent="0.15">
      <c r="B17" s="8">
        <v>41005</v>
      </c>
      <c r="C17" s="39" t="s">
        <v>36</v>
      </c>
      <c r="D17" s="40">
        <v>49</v>
      </c>
      <c r="E17" s="40">
        <v>258</v>
      </c>
      <c r="F17" s="40">
        <v>21568030</v>
      </c>
      <c r="G17" s="40">
        <v>2820</v>
      </c>
      <c r="H17" s="40">
        <v>4329</v>
      </c>
      <c r="I17" s="42">
        <v>29312530</v>
      </c>
      <c r="J17" s="43">
        <v>342</v>
      </c>
      <c r="K17" s="40">
        <v>534</v>
      </c>
      <c r="L17" s="35">
        <v>4039480</v>
      </c>
      <c r="M17" s="44">
        <f t="shared" si="3"/>
        <v>3211</v>
      </c>
      <c r="N17" s="44">
        <f t="shared" si="3"/>
        <v>5121</v>
      </c>
      <c r="O17" s="45">
        <f t="shared" si="3"/>
        <v>54920040</v>
      </c>
      <c r="P17" s="38" t="s">
        <v>37</v>
      </c>
    </row>
    <row r="18" spans="2:16" ht="30" customHeight="1" x14ac:dyDescent="0.15">
      <c r="B18" s="8">
        <v>41006</v>
      </c>
      <c r="C18" s="39" t="s">
        <v>38</v>
      </c>
      <c r="D18" s="40">
        <v>48</v>
      </c>
      <c r="E18" s="40">
        <v>316</v>
      </c>
      <c r="F18" s="40">
        <v>32513070</v>
      </c>
      <c r="G18" s="40">
        <v>2338</v>
      </c>
      <c r="H18" s="40">
        <v>3652</v>
      </c>
      <c r="I18" s="42">
        <v>26680690</v>
      </c>
      <c r="J18" s="43">
        <v>254</v>
      </c>
      <c r="K18" s="40">
        <v>353</v>
      </c>
      <c r="L18" s="35">
        <v>3005010</v>
      </c>
      <c r="M18" s="44">
        <f t="shared" si="3"/>
        <v>2640</v>
      </c>
      <c r="N18" s="44">
        <f t="shared" si="3"/>
        <v>4321</v>
      </c>
      <c r="O18" s="45">
        <f t="shared" si="3"/>
        <v>62198770</v>
      </c>
      <c r="P18" s="38" t="s">
        <v>39</v>
      </c>
    </row>
    <row r="19" spans="2:16" ht="30" customHeight="1" x14ac:dyDescent="0.15">
      <c r="B19" s="8">
        <v>41007</v>
      </c>
      <c r="C19" s="39" t="s">
        <v>40</v>
      </c>
      <c r="D19" s="40">
        <v>66</v>
      </c>
      <c r="E19" s="40">
        <v>461</v>
      </c>
      <c r="F19" s="40">
        <v>28062100</v>
      </c>
      <c r="G19" s="40">
        <v>2337</v>
      </c>
      <c r="H19" s="40">
        <v>3745</v>
      </c>
      <c r="I19" s="42">
        <v>26222870</v>
      </c>
      <c r="J19" s="43">
        <v>283</v>
      </c>
      <c r="K19" s="40">
        <v>378</v>
      </c>
      <c r="L19" s="35">
        <v>3235360</v>
      </c>
      <c r="M19" s="44">
        <f t="shared" si="3"/>
        <v>2686</v>
      </c>
      <c r="N19" s="44">
        <f t="shared" si="3"/>
        <v>4584</v>
      </c>
      <c r="O19" s="45">
        <f t="shared" si="3"/>
        <v>57520330</v>
      </c>
      <c r="P19" s="38" t="s">
        <v>41</v>
      </c>
    </row>
    <row r="20" spans="2:16" ht="30" customHeight="1" x14ac:dyDescent="0.15">
      <c r="B20" s="8">
        <v>41025</v>
      </c>
      <c r="C20" s="39" t="s">
        <v>116</v>
      </c>
      <c r="D20" s="40">
        <v>40</v>
      </c>
      <c r="E20" s="40">
        <v>200</v>
      </c>
      <c r="F20" s="40">
        <v>14141990</v>
      </c>
      <c r="G20" s="40">
        <v>2038</v>
      </c>
      <c r="H20" s="40">
        <v>3548</v>
      </c>
      <c r="I20" s="42">
        <v>22643910</v>
      </c>
      <c r="J20" s="43">
        <v>288</v>
      </c>
      <c r="K20" s="40">
        <v>420</v>
      </c>
      <c r="L20" s="35">
        <v>3161540</v>
      </c>
      <c r="M20" s="44">
        <f t="shared" si="3"/>
        <v>2366</v>
      </c>
      <c r="N20" s="44">
        <f t="shared" si="3"/>
        <v>4168</v>
      </c>
      <c r="O20" s="45">
        <f t="shared" si="3"/>
        <v>39947440</v>
      </c>
      <c r="P20" s="38" t="s">
        <v>43</v>
      </c>
    </row>
    <row r="21" spans="2:16" ht="30" customHeight="1" x14ac:dyDescent="0.15">
      <c r="B21" s="8">
        <v>41048</v>
      </c>
      <c r="C21" s="39" t="s">
        <v>117</v>
      </c>
      <c r="D21" s="40">
        <v>12</v>
      </c>
      <c r="E21" s="40">
        <v>56</v>
      </c>
      <c r="F21" s="40">
        <v>3582420</v>
      </c>
      <c r="G21" s="40">
        <v>1094</v>
      </c>
      <c r="H21" s="40">
        <v>1760</v>
      </c>
      <c r="I21" s="42">
        <v>11800940</v>
      </c>
      <c r="J21" s="43">
        <v>199</v>
      </c>
      <c r="K21" s="40">
        <v>285</v>
      </c>
      <c r="L21" s="35">
        <v>2001860</v>
      </c>
      <c r="M21" s="44">
        <f t="shared" si="3"/>
        <v>1305</v>
      </c>
      <c r="N21" s="44">
        <f t="shared" si="3"/>
        <v>2101</v>
      </c>
      <c r="O21" s="45">
        <f t="shared" si="3"/>
        <v>17385220</v>
      </c>
      <c r="P21" s="38" t="s">
        <v>45</v>
      </c>
    </row>
    <row r="22" spans="2:16" ht="30" customHeight="1" x14ac:dyDescent="0.15">
      <c r="B22" s="8">
        <v>41014</v>
      </c>
      <c r="C22" s="39" t="s">
        <v>118</v>
      </c>
      <c r="D22" s="40">
        <v>40</v>
      </c>
      <c r="E22" s="40">
        <v>398</v>
      </c>
      <c r="F22" s="40">
        <v>41609220</v>
      </c>
      <c r="G22" s="40">
        <v>1203</v>
      </c>
      <c r="H22" s="40">
        <v>2009</v>
      </c>
      <c r="I22" s="42">
        <v>13666220</v>
      </c>
      <c r="J22" s="43">
        <v>149</v>
      </c>
      <c r="K22" s="40">
        <v>192</v>
      </c>
      <c r="L22" s="35">
        <v>1372060</v>
      </c>
      <c r="M22" s="44">
        <f t="shared" si="3"/>
        <v>1392</v>
      </c>
      <c r="N22" s="44">
        <f t="shared" si="3"/>
        <v>2599</v>
      </c>
      <c r="O22" s="45">
        <f t="shared" si="3"/>
        <v>56647500</v>
      </c>
      <c r="P22" s="38" t="s">
        <v>47</v>
      </c>
    </row>
    <row r="23" spans="2:16" ht="30" customHeight="1" x14ac:dyDescent="0.15">
      <c r="B23" s="8">
        <v>41016</v>
      </c>
      <c r="C23" s="39" t="s">
        <v>119</v>
      </c>
      <c r="D23" s="40">
        <v>8</v>
      </c>
      <c r="E23" s="40">
        <v>29</v>
      </c>
      <c r="F23" s="40">
        <v>1842480</v>
      </c>
      <c r="G23" s="40">
        <v>659</v>
      </c>
      <c r="H23" s="40">
        <v>1165</v>
      </c>
      <c r="I23" s="42">
        <v>8314550</v>
      </c>
      <c r="J23" s="43">
        <v>94</v>
      </c>
      <c r="K23" s="40">
        <v>132</v>
      </c>
      <c r="L23" s="35">
        <v>1021580</v>
      </c>
      <c r="M23" s="44">
        <f t="shared" si="3"/>
        <v>761</v>
      </c>
      <c r="N23" s="44">
        <f t="shared" si="3"/>
        <v>1326</v>
      </c>
      <c r="O23" s="45">
        <f t="shared" si="3"/>
        <v>11178610</v>
      </c>
      <c r="P23" s="38" t="s">
        <v>49</v>
      </c>
    </row>
    <row r="24" spans="2:16" ht="30" customHeight="1" x14ac:dyDescent="0.15">
      <c r="B24" s="8">
        <v>41020</v>
      </c>
      <c r="C24" s="39" t="s">
        <v>50</v>
      </c>
      <c r="D24" s="40">
        <v>7</v>
      </c>
      <c r="E24" s="40">
        <v>60</v>
      </c>
      <c r="F24" s="40">
        <v>2968550</v>
      </c>
      <c r="G24" s="40">
        <v>490</v>
      </c>
      <c r="H24" s="40">
        <v>803</v>
      </c>
      <c r="I24" s="42">
        <v>5571670</v>
      </c>
      <c r="J24" s="43">
        <v>57</v>
      </c>
      <c r="K24" s="40">
        <v>73</v>
      </c>
      <c r="L24" s="35">
        <v>600510</v>
      </c>
      <c r="M24" s="44">
        <f t="shared" si="3"/>
        <v>554</v>
      </c>
      <c r="N24" s="44">
        <f t="shared" si="3"/>
        <v>936</v>
      </c>
      <c r="O24" s="45">
        <f t="shared" si="3"/>
        <v>9140730</v>
      </c>
      <c r="P24" s="38" t="s">
        <v>51</v>
      </c>
    </row>
    <row r="25" spans="2:16" ht="30" customHeight="1" x14ac:dyDescent="0.15">
      <c r="B25" s="8">
        <v>41024</v>
      </c>
      <c r="C25" s="39" t="s">
        <v>52</v>
      </c>
      <c r="D25" s="40">
        <v>4</v>
      </c>
      <c r="E25" s="41">
        <v>24</v>
      </c>
      <c r="F25" s="41">
        <v>1765510</v>
      </c>
      <c r="G25" s="41">
        <v>377</v>
      </c>
      <c r="H25" s="41">
        <v>535</v>
      </c>
      <c r="I25" s="42">
        <v>3688710</v>
      </c>
      <c r="J25" s="43">
        <v>38</v>
      </c>
      <c r="K25" s="41">
        <v>57</v>
      </c>
      <c r="L25" s="35">
        <v>360600</v>
      </c>
      <c r="M25" s="44">
        <f t="shared" si="3"/>
        <v>419</v>
      </c>
      <c r="N25" s="44">
        <f t="shared" si="3"/>
        <v>616</v>
      </c>
      <c r="O25" s="45">
        <f t="shared" si="3"/>
        <v>5814820</v>
      </c>
      <c r="P25" s="38" t="s">
        <v>53</v>
      </c>
    </row>
    <row r="26" spans="2:16" ht="30" customHeight="1" x14ac:dyDescent="0.15">
      <c r="B26" s="8">
        <v>41021</v>
      </c>
      <c r="C26" s="39" t="s">
        <v>120</v>
      </c>
      <c r="D26" s="40">
        <v>2</v>
      </c>
      <c r="E26" s="41">
        <v>18</v>
      </c>
      <c r="F26" s="41">
        <v>1427890</v>
      </c>
      <c r="G26" s="41">
        <v>795</v>
      </c>
      <c r="H26" s="41">
        <v>1468</v>
      </c>
      <c r="I26" s="42">
        <v>9609300</v>
      </c>
      <c r="J26" s="43">
        <v>86</v>
      </c>
      <c r="K26" s="41">
        <v>122</v>
      </c>
      <c r="L26" s="35">
        <v>1159660</v>
      </c>
      <c r="M26" s="44">
        <f t="shared" si="3"/>
        <v>883</v>
      </c>
      <c r="N26" s="44">
        <f t="shared" si="3"/>
        <v>1608</v>
      </c>
      <c r="O26" s="45">
        <f t="shared" si="3"/>
        <v>12196850</v>
      </c>
      <c r="P26" s="38" t="s">
        <v>55</v>
      </c>
    </row>
    <row r="27" spans="2:16" ht="30" customHeight="1" x14ac:dyDescent="0.15">
      <c r="B27" s="8">
        <v>41035</v>
      </c>
      <c r="C27" s="39" t="s">
        <v>56</v>
      </c>
      <c r="D27" s="40">
        <v>12</v>
      </c>
      <c r="E27" s="41">
        <v>73</v>
      </c>
      <c r="F27" s="41">
        <v>4297580</v>
      </c>
      <c r="G27" s="41">
        <v>471</v>
      </c>
      <c r="H27" s="41">
        <v>718</v>
      </c>
      <c r="I27" s="42">
        <v>5525330</v>
      </c>
      <c r="J27" s="43">
        <v>89</v>
      </c>
      <c r="K27" s="41">
        <v>124</v>
      </c>
      <c r="L27" s="35">
        <v>825530</v>
      </c>
      <c r="M27" s="44">
        <f t="shared" si="3"/>
        <v>572</v>
      </c>
      <c r="N27" s="44">
        <f t="shared" si="3"/>
        <v>915</v>
      </c>
      <c r="O27" s="45">
        <f t="shared" si="3"/>
        <v>10648440</v>
      </c>
      <c r="P27" s="38" t="s">
        <v>57</v>
      </c>
    </row>
    <row r="28" spans="2:16" ht="30" customHeight="1" x14ac:dyDescent="0.15">
      <c r="B28" s="8">
        <v>41038</v>
      </c>
      <c r="C28" s="39" t="s">
        <v>58</v>
      </c>
      <c r="D28" s="40">
        <v>10</v>
      </c>
      <c r="E28" s="41">
        <v>34</v>
      </c>
      <c r="F28" s="41">
        <v>2202550</v>
      </c>
      <c r="G28" s="41">
        <v>701</v>
      </c>
      <c r="H28" s="41">
        <v>998</v>
      </c>
      <c r="I28" s="42">
        <v>6556330</v>
      </c>
      <c r="J28" s="43">
        <v>96</v>
      </c>
      <c r="K28" s="41">
        <v>129</v>
      </c>
      <c r="L28" s="35">
        <v>940480</v>
      </c>
      <c r="M28" s="44">
        <f t="shared" si="3"/>
        <v>807</v>
      </c>
      <c r="N28" s="44">
        <f t="shared" si="3"/>
        <v>1161</v>
      </c>
      <c r="O28" s="45">
        <f t="shared" si="3"/>
        <v>9699360</v>
      </c>
      <c r="P28" s="38" t="s">
        <v>59</v>
      </c>
    </row>
    <row r="29" spans="2:16" ht="30" customHeight="1" x14ac:dyDescent="0.15">
      <c r="B29" s="8">
        <v>41042</v>
      </c>
      <c r="C29" s="39" t="s">
        <v>60</v>
      </c>
      <c r="D29" s="40">
        <v>2</v>
      </c>
      <c r="E29" s="41">
        <v>6</v>
      </c>
      <c r="F29" s="41">
        <v>292830</v>
      </c>
      <c r="G29" s="41">
        <v>209</v>
      </c>
      <c r="H29" s="41">
        <v>326</v>
      </c>
      <c r="I29" s="42">
        <v>2193630</v>
      </c>
      <c r="J29" s="43">
        <v>17</v>
      </c>
      <c r="K29" s="41">
        <v>28</v>
      </c>
      <c r="L29" s="35">
        <v>274990</v>
      </c>
      <c r="M29" s="44">
        <f t="shared" ref="M29:O35" si="4">D29+G29+J29</f>
        <v>228</v>
      </c>
      <c r="N29" s="44">
        <f t="shared" si="4"/>
        <v>360</v>
      </c>
      <c r="O29" s="45">
        <f t="shared" si="4"/>
        <v>2761450</v>
      </c>
      <c r="P29" s="38" t="s">
        <v>61</v>
      </c>
    </row>
    <row r="30" spans="2:16" ht="30" customHeight="1" x14ac:dyDescent="0.15">
      <c r="B30" s="8">
        <v>41043</v>
      </c>
      <c r="C30" s="39" t="s">
        <v>62</v>
      </c>
      <c r="D30" s="40">
        <v>3</v>
      </c>
      <c r="E30" s="41">
        <v>10</v>
      </c>
      <c r="F30" s="41">
        <v>596270</v>
      </c>
      <c r="G30" s="41">
        <v>655</v>
      </c>
      <c r="H30" s="41">
        <v>1115</v>
      </c>
      <c r="I30" s="42">
        <v>7724080</v>
      </c>
      <c r="J30" s="43">
        <v>55</v>
      </c>
      <c r="K30" s="41">
        <v>104</v>
      </c>
      <c r="L30" s="35">
        <v>689100</v>
      </c>
      <c r="M30" s="44">
        <f t="shared" si="4"/>
        <v>713</v>
      </c>
      <c r="N30" s="44">
        <f t="shared" si="4"/>
        <v>1229</v>
      </c>
      <c r="O30" s="45">
        <f t="shared" si="4"/>
        <v>9009450</v>
      </c>
      <c r="P30" s="38" t="s">
        <v>63</v>
      </c>
    </row>
    <row r="31" spans="2:16" ht="30" customHeight="1" x14ac:dyDescent="0.15">
      <c r="B31" s="8">
        <v>41044</v>
      </c>
      <c r="C31" s="39" t="s">
        <v>64</v>
      </c>
      <c r="D31" s="40">
        <v>37</v>
      </c>
      <c r="E31" s="41">
        <v>229</v>
      </c>
      <c r="F31" s="41">
        <v>16282370</v>
      </c>
      <c r="G31" s="41">
        <v>1685</v>
      </c>
      <c r="H31" s="41">
        <v>2767</v>
      </c>
      <c r="I31" s="42">
        <v>20151850</v>
      </c>
      <c r="J31" s="43">
        <v>222</v>
      </c>
      <c r="K31" s="41">
        <v>278</v>
      </c>
      <c r="L31" s="35">
        <v>1913190</v>
      </c>
      <c r="M31" s="44">
        <f t="shared" si="4"/>
        <v>1944</v>
      </c>
      <c r="N31" s="44">
        <f t="shared" si="4"/>
        <v>3274</v>
      </c>
      <c r="O31" s="45">
        <f t="shared" si="4"/>
        <v>38347410</v>
      </c>
      <c r="P31" s="38" t="s">
        <v>65</v>
      </c>
    </row>
    <row r="32" spans="2:16" ht="30" customHeight="1" x14ac:dyDescent="0.15">
      <c r="B32" s="47">
        <v>41047</v>
      </c>
      <c r="C32" s="48" t="s">
        <v>66</v>
      </c>
      <c r="D32" s="49">
        <v>15</v>
      </c>
      <c r="E32" s="49">
        <v>122</v>
      </c>
      <c r="F32" s="41">
        <v>6081110</v>
      </c>
      <c r="G32" s="49">
        <v>901</v>
      </c>
      <c r="H32" s="41">
        <v>1364</v>
      </c>
      <c r="I32" s="42">
        <v>9486790</v>
      </c>
      <c r="J32" s="51">
        <v>102</v>
      </c>
      <c r="K32" s="41">
        <v>124</v>
      </c>
      <c r="L32" s="35">
        <v>1091020</v>
      </c>
      <c r="M32" s="162">
        <f t="shared" si="4"/>
        <v>1018</v>
      </c>
      <c r="N32" s="162">
        <f t="shared" si="4"/>
        <v>1610</v>
      </c>
      <c r="O32" s="163">
        <f t="shared" si="4"/>
        <v>16658920</v>
      </c>
      <c r="P32" s="52" t="s">
        <v>67</v>
      </c>
    </row>
    <row r="33" spans="2:16" ht="30" customHeight="1" x14ac:dyDescent="0.15">
      <c r="B33" s="8">
        <v>41301</v>
      </c>
      <c r="C33" s="53" t="s">
        <v>68</v>
      </c>
      <c r="D33" s="54">
        <v>4</v>
      </c>
      <c r="E33" s="41">
        <v>7</v>
      </c>
      <c r="F33" s="54">
        <v>385200</v>
      </c>
      <c r="G33" s="41">
        <v>275</v>
      </c>
      <c r="H33" s="54">
        <v>351</v>
      </c>
      <c r="I33" s="56">
        <v>2477340</v>
      </c>
      <c r="J33" s="57">
        <v>74</v>
      </c>
      <c r="K33" s="54">
        <v>100</v>
      </c>
      <c r="L33" s="54">
        <v>568090</v>
      </c>
      <c r="M33" s="44">
        <f t="shared" si="4"/>
        <v>353</v>
      </c>
      <c r="N33" s="44">
        <f t="shared" si="4"/>
        <v>458</v>
      </c>
      <c r="O33" s="45">
        <f t="shared" si="4"/>
        <v>3430630</v>
      </c>
      <c r="P33" s="11" t="s">
        <v>69</v>
      </c>
    </row>
    <row r="34" spans="2:16" ht="30" customHeight="1" x14ac:dyDescent="0.15">
      <c r="B34" s="8">
        <v>41302</v>
      </c>
      <c r="C34" s="39" t="s">
        <v>70</v>
      </c>
      <c r="D34" s="40">
        <v>12</v>
      </c>
      <c r="E34" s="41">
        <v>35</v>
      </c>
      <c r="F34" s="41">
        <v>1328250</v>
      </c>
      <c r="G34" s="41">
        <v>702</v>
      </c>
      <c r="H34" s="41">
        <v>1058</v>
      </c>
      <c r="I34" s="42">
        <v>6545560</v>
      </c>
      <c r="J34" s="43">
        <v>50</v>
      </c>
      <c r="K34" s="41">
        <v>56</v>
      </c>
      <c r="L34" s="35">
        <v>396990</v>
      </c>
      <c r="M34" s="44">
        <f t="shared" si="4"/>
        <v>764</v>
      </c>
      <c r="N34" s="44">
        <f t="shared" si="4"/>
        <v>1149</v>
      </c>
      <c r="O34" s="45">
        <f t="shared" si="4"/>
        <v>8270800</v>
      </c>
      <c r="P34" s="11" t="s">
        <v>71</v>
      </c>
    </row>
    <row r="35" spans="2:16" ht="30" customHeight="1" thickBot="1" x14ac:dyDescent="0.2">
      <c r="B35" s="61">
        <v>41303</v>
      </c>
      <c r="C35" s="62" t="s">
        <v>72</v>
      </c>
      <c r="D35" s="63">
        <v>98</v>
      </c>
      <c r="E35" s="63">
        <v>1051</v>
      </c>
      <c r="F35" s="41">
        <v>48075200</v>
      </c>
      <c r="G35" s="41">
        <v>4678</v>
      </c>
      <c r="H35" s="41">
        <v>7655</v>
      </c>
      <c r="I35" s="65">
        <v>49937040</v>
      </c>
      <c r="J35" s="66">
        <v>762</v>
      </c>
      <c r="K35" s="63">
        <v>1072</v>
      </c>
      <c r="L35" s="63">
        <v>6843090</v>
      </c>
      <c r="M35" s="68">
        <f t="shared" si="4"/>
        <v>5538</v>
      </c>
      <c r="N35" s="68">
        <f t="shared" si="4"/>
        <v>9778</v>
      </c>
      <c r="O35" s="69">
        <f t="shared" si="4"/>
        <v>104855330</v>
      </c>
      <c r="P35" s="112" t="s">
        <v>73</v>
      </c>
    </row>
    <row r="36" spans="2:16" ht="17.100000000000001" customHeight="1" x14ac:dyDescent="0.15">
      <c r="F36" s="113"/>
      <c r="G36" s="113"/>
      <c r="H36" s="113"/>
      <c r="I36" s="113"/>
      <c r="J36" s="113"/>
    </row>
  </sheetData>
  <mergeCells count="9">
    <mergeCell ref="D2:I2"/>
    <mergeCell ref="J2:O2"/>
    <mergeCell ref="P2:P12"/>
    <mergeCell ref="D3:I3"/>
    <mergeCell ref="J3:O3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8EA1-E859-4807-8BF7-91A96E2714E5}">
  <sheetPr>
    <tabColor theme="4"/>
  </sheetPr>
  <dimension ref="B1:P36"/>
  <sheetViews>
    <sheetView showGridLines="0" view="pageBreakPreview" zoomScale="69" zoomScaleNormal="75" zoomScaleSheetLayoutView="69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.75" style="5" customWidth="1"/>
    <col min="2" max="2" width="12.625" style="5" customWidth="1"/>
    <col min="3" max="3" width="10.625" style="5" customWidth="1"/>
    <col min="4" max="5" width="15.625" style="5" customWidth="1"/>
    <col min="6" max="6" width="20.625" style="5" customWidth="1"/>
    <col min="7" max="8" width="15.625" style="5" customWidth="1"/>
    <col min="9" max="9" width="20.625" style="5" customWidth="1"/>
    <col min="10" max="11" width="18.625" style="5" customWidth="1"/>
    <col min="12" max="12" width="25.625" style="5" customWidth="1"/>
    <col min="13" max="14" width="18.625" style="5" customWidth="1"/>
    <col min="15" max="15" width="25.625" style="5" customWidth="1"/>
    <col min="16" max="16" width="5.625" style="12" customWidth="1"/>
    <col min="17" max="17" width="3.875" style="5" customWidth="1"/>
    <col min="18" max="256" width="10.75" style="5"/>
    <col min="257" max="257" width="1.75" style="5" customWidth="1"/>
    <col min="258" max="258" width="12.625" style="5" customWidth="1"/>
    <col min="259" max="259" width="10.625" style="5" customWidth="1"/>
    <col min="260" max="261" width="15.625" style="5" customWidth="1"/>
    <col min="262" max="262" width="20.625" style="5" customWidth="1"/>
    <col min="263" max="264" width="15.625" style="5" customWidth="1"/>
    <col min="265" max="265" width="20.625" style="5" customWidth="1"/>
    <col min="266" max="267" width="18.625" style="5" customWidth="1"/>
    <col min="268" max="268" width="25.625" style="5" customWidth="1"/>
    <col min="269" max="270" width="18.625" style="5" customWidth="1"/>
    <col min="271" max="271" width="25.625" style="5" customWidth="1"/>
    <col min="272" max="272" width="5.625" style="5" customWidth="1"/>
    <col min="273" max="273" width="3.875" style="5" customWidth="1"/>
    <col min="274" max="512" width="10.75" style="5"/>
    <col min="513" max="513" width="1.75" style="5" customWidth="1"/>
    <col min="514" max="514" width="12.625" style="5" customWidth="1"/>
    <col min="515" max="515" width="10.625" style="5" customWidth="1"/>
    <col min="516" max="517" width="15.625" style="5" customWidth="1"/>
    <col min="518" max="518" width="20.625" style="5" customWidth="1"/>
    <col min="519" max="520" width="15.625" style="5" customWidth="1"/>
    <col min="521" max="521" width="20.625" style="5" customWidth="1"/>
    <col min="522" max="523" width="18.625" style="5" customWidth="1"/>
    <col min="524" max="524" width="25.625" style="5" customWidth="1"/>
    <col min="525" max="526" width="18.625" style="5" customWidth="1"/>
    <col min="527" max="527" width="25.625" style="5" customWidth="1"/>
    <col min="528" max="528" width="5.625" style="5" customWidth="1"/>
    <col min="529" max="529" width="3.875" style="5" customWidth="1"/>
    <col min="530" max="768" width="10.75" style="5"/>
    <col min="769" max="769" width="1.75" style="5" customWidth="1"/>
    <col min="770" max="770" width="12.625" style="5" customWidth="1"/>
    <col min="771" max="771" width="10.625" style="5" customWidth="1"/>
    <col min="772" max="773" width="15.625" style="5" customWidth="1"/>
    <col min="774" max="774" width="20.625" style="5" customWidth="1"/>
    <col min="775" max="776" width="15.625" style="5" customWidth="1"/>
    <col min="777" max="777" width="20.625" style="5" customWidth="1"/>
    <col min="778" max="779" width="18.625" style="5" customWidth="1"/>
    <col min="780" max="780" width="25.625" style="5" customWidth="1"/>
    <col min="781" max="782" width="18.625" style="5" customWidth="1"/>
    <col min="783" max="783" width="25.625" style="5" customWidth="1"/>
    <col min="784" max="784" width="5.625" style="5" customWidth="1"/>
    <col min="785" max="785" width="3.875" style="5" customWidth="1"/>
    <col min="786" max="1024" width="10.75" style="5"/>
    <col min="1025" max="1025" width="1.75" style="5" customWidth="1"/>
    <col min="1026" max="1026" width="12.625" style="5" customWidth="1"/>
    <col min="1027" max="1027" width="10.625" style="5" customWidth="1"/>
    <col min="1028" max="1029" width="15.625" style="5" customWidth="1"/>
    <col min="1030" max="1030" width="20.625" style="5" customWidth="1"/>
    <col min="1031" max="1032" width="15.625" style="5" customWidth="1"/>
    <col min="1033" max="1033" width="20.625" style="5" customWidth="1"/>
    <col min="1034" max="1035" width="18.625" style="5" customWidth="1"/>
    <col min="1036" max="1036" width="25.625" style="5" customWidth="1"/>
    <col min="1037" max="1038" width="18.625" style="5" customWidth="1"/>
    <col min="1039" max="1039" width="25.625" style="5" customWidth="1"/>
    <col min="1040" max="1040" width="5.625" style="5" customWidth="1"/>
    <col min="1041" max="1041" width="3.875" style="5" customWidth="1"/>
    <col min="1042" max="1280" width="10.75" style="5"/>
    <col min="1281" max="1281" width="1.75" style="5" customWidth="1"/>
    <col min="1282" max="1282" width="12.625" style="5" customWidth="1"/>
    <col min="1283" max="1283" width="10.625" style="5" customWidth="1"/>
    <col min="1284" max="1285" width="15.625" style="5" customWidth="1"/>
    <col min="1286" max="1286" width="20.625" style="5" customWidth="1"/>
    <col min="1287" max="1288" width="15.625" style="5" customWidth="1"/>
    <col min="1289" max="1289" width="20.625" style="5" customWidth="1"/>
    <col min="1290" max="1291" width="18.625" style="5" customWidth="1"/>
    <col min="1292" max="1292" width="25.625" style="5" customWidth="1"/>
    <col min="1293" max="1294" width="18.625" style="5" customWidth="1"/>
    <col min="1295" max="1295" width="25.625" style="5" customWidth="1"/>
    <col min="1296" max="1296" width="5.625" style="5" customWidth="1"/>
    <col min="1297" max="1297" width="3.875" style="5" customWidth="1"/>
    <col min="1298" max="1536" width="10.75" style="5"/>
    <col min="1537" max="1537" width="1.75" style="5" customWidth="1"/>
    <col min="1538" max="1538" width="12.625" style="5" customWidth="1"/>
    <col min="1539" max="1539" width="10.625" style="5" customWidth="1"/>
    <col min="1540" max="1541" width="15.625" style="5" customWidth="1"/>
    <col min="1542" max="1542" width="20.625" style="5" customWidth="1"/>
    <col min="1543" max="1544" width="15.625" style="5" customWidth="1"/>
    <col min="1545" max="1545" width="20.625" style="5" customWidth="1"/>
    <col min="1546" max="1547" width="18.625" style="5" customWidth="1"/>
    <col min="1548" max="1548" width="25.625" style="5" customWidth="1"/>
    <col min="1549" max="1550" width="18.625" style="5" customWidth="1"/>
    <col min="1551" max="1551" width="25.625" style="5" customWidth="1"/>
    <col min="1552" max="1552" width="5.625" style="5" customWidth="1"/>
    <col min="1553" max="1553" width="3.875" style="5" customWidth="1"/>
    <col min="1554" max="1792" width="10.75" style="5"/>
    <col min="1793" max="1793" width="1.75" style="5" customWidth="1"/>
    <col min="1794" max="1794" width="12.625" style="5" customWidth="1"/>
    <col min="1795" max="1795" width="10.625" style="5" customWidth="1"/>
    <col min="1796" max="1797" width="15.625" style="5" customWidth="1"/>
    <col min="1798" max="1798" width="20.625" style="5" customWidth="1"/>
    <col min="1799" max="1800" width="15.625" style="5" customWidth="1"/>
    <col min="1801" max="1801" width="20.625" style="5" customWidth="1"/>
    <col min="1802" max="1803" width="18.625" style="5" customWidth="1"/>
    <col min="1804" max="1804" width="25.625" style="5" customWidth="1"/>
    <col min="1805" max="1806" width="18.625" style="5" customWidth="1"/>
    <col min="1807" max="1807" width="25.625" style="5" customWidth="1"/>
    <col min="1808" max="1808" width="5.625" style="5" customWidth="1"/>
    <col min="1809" max="1809" width="3.875" style="5" customWidth="1"/>
    <col min="1810" max="2048" width="10.75" style="5"/>
    <col min="2049" max="2049" width="1.75" style="5" customWidth="1"/>
    <col min="2050" max="2050" width="12.625" style="5" customWidth="1"/>
    <col min="2051" max="2051" width="10.625" style="5" customWidth="1"/>
    <col min="2052" max="2053" width="15.625" style="5" customWidth="1"/>
    <col min="2054" max="2054" width="20.625" style="5" customWidth="1"/>
    <col min="2055" max="2056" width="15.625" style="5" customWidth="1"/>
    <col min="2057" max="2057" width="20.625" style="5" customWidth="1"/>
    <col min="2058" max="2059" width="18.625" style="5" customWidth="1"/>
    <col min="2060" max="2060" width="25.625" style="5" customWidth="1"/>
    <col min="2061" max="2062" width="18.625" style="5" customWidth="1"/>
    <col min="2063" max="2063" width="25.625" style="5" customWidth="1"/>
    <col min="2064" max="2064" width="5.625" style="5" customWidth="1"/>
    <col min="2065" max="2065" width="3.875" style="5" customWidth="1"/>
    <col min="2066" max="2304" width="10.75" style="5"/>
    <col min="2305" max="2305" width="1.75" style="5" customWidth="1"/>
    <col min="2306" max="2306" width="12.625" style="5" customWidth="1"/>
    <col min="2307" max="2307" width="10.625" style="5" customWidth="1"/>
    <col min="2308" max="2309" width="15.625" style="5" customWidth="1"/>
    <col min="2310" max="2310" width="20.625" style="5" customWidth="1"/>
    <col min="2311" max="2312" width="15.625" style="5" customWidth="1"/>
    <col min="2313" max="2313" width="20.625" style="5" customWidth="1"/>
    <col min="2314" max="2315" width="18.625" style="5" customWidth="1"/>
    <col min="2316" max="2316" width="25.625" style="5" customWidth="1"/>
    <col min="2317" max="2318" width="18.625" style="5" customWidth="1"/>
    <col min="2319" max="2319" width="25.625" style="5" customWidth="1"/>
    <col min="2320" max="2320" width="5.625" style="5" customWidth="1"/>
    <col min="2321" max="2321" width="3.875" style="5" customWidth="1"/>
    <col min="2322" max="2560" width="10.75" style="5"/>
    <col min="2561" max="2561" width="1.75" style="5" customWidth="1"/>
    <col min="2562" max="2562" width="12.625" style="5" customWidth="1"/>
    <col min="2563" max="2563" width="10.625" style="5" customWidth="1"/>
    <col min="2564" max="2565" width="15.625" style="5" customWidth="1"/>
    <col min="2566" max="2566" width="20.625" style="5" customWidth="1"/>
    <col min="2567" max="2568" width="15.625" style="5" customWidth="1"/>
    <col min="2569" max="2569" width="20.625" style="5" customWidth="1"/>
    <col min="2570" max="2571" width="18.625" style="5" customWidth="1"/>
    <col min="2572" max="2572" width="25.625" style="5" customWidth="1"/>
    <col min="2573" max="2574" width="18.625" style="5" customWidth="1"/>
    <col min="2575" max="2575" width="25.625" style="5" customWidth="1"/>
    <col min="2576" max="2576" width="5.625" style="5" customWidth="1"/>
    <col min="2577" max="2577" width="3.875" style="5" customWidth="1"/>
    <col min="2578" max="2816" width="10.75" style="5"/>
    <col min="2817" max="2817" width="1.75" style="5" customWidth="1"/>
    <col min="2818" max="2818" width="12.625" style="5" customWidth="1"/>
    <col min="2819" max="2819" width="10.625" style="5" customWidth="1"/>
    <col min="2820" max="2821" width="15.625" style="5" customWidth="1"/>
    <col min="2822" max="2822" width="20.625" style="5" customWidth="1"/>
    <col min="2823" max="2824" width="15.625" style="5" customWidth="1"/>
    <col min="2825" max="2825" width="20.625" style="5" customWidth="1"/>
    <col min="2826" max="2827" width="18.625" style="5" customWidth="1"/>
    <col min="2828" max="2828" width="25.625" style="5" customWidth="1"/>
    <col min="2829" max="2830" width="18.625" style="5" customWidth="1"/>
    <col min="2831" max="2831" width="25.625" style="5" customWidth="1"/>
    <col min="2832" max="2832" width="5.625" style="5" customWidth="1"/>
    <col min="2833" max="2833" width="3.875" style="5" customWidth="1"/>
    <col min="2834" max="3072" width="10.75" style="5"/>
    <col min="3073" max="3073" width="1.75" style="5" customWidth="1"/>
    <col min="3074" max="3074" width="12.625" style="5" customWidth="1"/>
    <col min="3075" max="3075" width="10.625" style="5" customWidth="1"/>
    <col min="3076" max="3077" width="15.625" style="5" customWidth="1"/>
    <col min="3078" max="3078" width="20.625" style="5" customWidth="1"/>
    <col min="3079" max="3080" width="15.625" style="5" customWidth="1"/>
    <col min="3081" max="3081" width="20.625" style="5" customWidth="1"/>
    <col min="3082" max="3083" width="18.625" style="5" customWidth="1"/>
    <col min="3084" max="3084" width="25.625" style="5" customWidth="1"/>
    <col min="3085" max="3086" width="18.625" style="5" customWidth="1"/>
    <col min="3087" max="3087" width="25.625" style="5" customWidth="1"/>
    <col min="3088" max="3088" width="5.625" style="5" customWidth="1"/>
    <col min="3089" max="3089" width="3.875" style="5" customWidth="1"/>
    <col min="3090" max="3328" width="10.75" style="5"/>
    <col min="3329" max="3329" width="1.75" style="5" customWidth="1"/>
    <col min="3330" max="3330" width="12.625" style="5" customWidth="1"/>
    <col min="3331" max="3331" width="10.625" style="5" customWidth="1"/>
    <col min="3332" max="3333" width="15.625" style="5" customWidth="1"/>
    <col min="3334" max="3334" width="20.625" style="5" customWidth="1"/>
    <col min="3335" max="3336" width="15.625" style="5" customWidth="1"/>
    <col min="3337" max="3337" width="20.625" style="5" customWidth="1"/>
    <col min="3338" max="3339" width="18.625" style="5" customWidth="1"/>
    <col min="3340" max="3340" width="25.625" style="5" customWidth="1"/>
    <col min="3341" max="3342" width="18.625" style="5" customWidth="1"/>
    <col min="3343" max="3343" width="25.625" style="5" customWidth="1"/>
    <col min="3344" max="3344" width="5.625" style="5" customWidth="1"/>
    <col min="3345" max="3345" width="3.875" style="5" customWidth="1"/>
    <col min="3346" max="3584" width="10.75" style="5"/>
    <col min="3585" max="3585" width="1.75" style="5" customWidth="1"/>
    <col min="3586" max="3586" width="12.625" style="5" customWidth="1"/>
    <col min="3587" max="3587" width="10.625" style="5" customWidth="1"/>
    <col min="3588" max="3589" width="15.625" style="5" customWidth="1"/>
    <col min="3590" max="3590" width="20.625" style="5" customWidth="1"/>
    <col min="3591" max="3592" width="15.625" style="5" customWidth="1"/>
    <col min="3593" max="3593" width="20.625" style="5" customWidth="1"/>
    <col min="3594" max="3595" width="18.625" style="5" customWidth="1"/>
    <col min="3596" max="3596" width="25.625" style="5" customWidth="1"/>
    <col min="3597" max="3598" width="18.625" style="5" customWidth="1"/>
    <col min="3599" max="3599" width="25.625" style="5" customWidth="1"/>
    <col min="3600" max="3600" width="5.625" style="5" customWidth="1"/>
    <col min="3601" max="3601" width="3.875" style="5" customWidth="1"/>
    <col min="3602" max="3840" width="10.75" style="5"/>
    <col min="3841" max="3841" width="1.75" style="5" customWidth="1"/>
    <col min="3842" max="3842" width="12.625" style="5" customWidth="1"/>
    <col min="3843" max="3843" width="10.625" style="5" customWidth="1"/>
    <col min="3844" max="3845" width="15.625" style="5" customWidth="1"/>
    <col min="3846" max="3846" width="20.625" style="5" customWidth="1"/>
    <col min="3847" max="3848" width="15.625" style="5" customWidth="1"/>
    <col min="3849" max="3849" width="20.625" style="5" customWidth="1"/>
    <col min="3850" max="3851" width="18.625" style="5" customWidth="1"/>
    <col min="3852" max="3852" width="25.625" style="5" customWidth="1"/>
    <col min="3853" max="3854" width="18.625" style="5" customWidth="1"/>
    <col min="3855" max="3855" width="25.625" style="5" customWidth="1"/>
    <col min="3856" max="3856" width="5.625" style="5" customWidth="1"/>
    <col min="3857" max="3857" width="3.875" style="5" customWidth="1"/>
    <col min="3858" max="4096" width="10.75" style="5"/>
    <col min="4097" max="4097" width="1.75" style="5" customWidth="1"/>
    <col min="4098" max="4098" width="12.625" style="5" customWidth="1"/>
    <col min="4099" max="4099" width="10.625" style="5" customWidth="1"/>
    <col min="4100" max="4101" width="15.625" style="5" customWidth="1"/>
    <col min="4102" max="4102" width="20.625" style="5" customWidth="1"/>
    <col min="4103" max="4104" width="15.625" style="5" customWidth="1"/>
    <col min="4105" max="4105" width="20.625" style="5" customWidth="1"/>
    <col min="4106" max="4107" width="18.625" style="5" customWidth="1"/>
    <col min="4108" max="4108" width="25.625" style="5" customWidth="1"/>
    <col min="4109" max="4110" width="18.625" style="5" customWidth="1"/>
    <col min="4111" max="4111" width="25.625" style="5" customWidth="1"/>
    <col min="4112" max="4112" width="5.625" style="5" customWidth="1"/>
    <col min="4113" max="4113" width="3.875" style="5" customWidth="1"/>
    <col min="4114" max="4352" width="10.75" style="5"/>
    <col min="4353" max="4353" width="1.75" style="5" customWidth="1"/>
    <col min="4354" max="4354" width="12.625" style="5" customWidth="1"/>
    <col min="4355" max="4355" width="10.625" style="5" customWidth="1"/>
    <col min="4356" max="4357" width="15.625" style="5" customWidth="1"/>
    <col min="4358" max="4358" width="20.625" style="5" customWidth="1"/>
    <col min="4359" max="4360" width="15.625" style="5" customWidth="1"/>
    <col min="4361" max="4361" width="20.625" style="5" customWidth="1"/>
    <col min="4362" max="4363" width="18.625" style="5" customWidth="1"/>
    <col min="4364" max="4364" width="25.625" style="5" customWidth="1"/>
    <col min="4365" max="4366" width="18.625" style="5" customWidth="1"/>
    <col min="4367" max="4367" width="25.625" style="5" customWidth="1"/>
    <col min="4368" max="4368" width="5.625" style="5" customWidth="1"/>
    <col min="4369" max="4369" width="3.875" style="5" customWidth="1"/>
    <col min="4370" max="4608" width="10.75" style="5"/>
    <col min="4609" max="4609" width="1.75" style="5" customWidth="1"/>
    <col min="4610" max="4610" width="12.625" style="5" customWidth="1"/>
    <col min="4611" max="4611" width="10.625" style="5" customWidth="1"/>
    <col min="4612" max="4613" width="15.625" style="5" customWidth="1"/>
    <col min="4614" max="4614" width="20.625" style="5" customWidth="1"/>
    <col min="4615" max="4616" width="15.625" style="5" customWidth="1"/>
    <col min="4617" max="4617" width="20.625" style="5" customWidth="1"/>
    <col min="4618" max="4619" width="18.625" style="5" customWidth="1"/>
    <col min="4620" max="4620" width="25.625" style="5" customWidth="1"/>
    <col min="4621" max="4622" width="18.625" style="5" customWidth="1"/>
    <col min="4623" max="4623" width="25.625" style="5" customWidth="1"/>
    <col min="4624" max="4624" width="5.625" style="5" customWidth="1"/>
    <col min="4625" max="4625" width="3.875" style="5" customWidth="1"/>
    <col min="4626" max="4864" width="10.75" style="5"/>
    <col min="4865" max="4865" width="1.75" style="5" customWidth="1"/>
    <col min="4866" max="4866" width="12.625" style="5" customWidth="1"/>
    <col min="4867" max="4867" width="10.625" style="5" customWidth="1"/>
    <col min="4868" max="4869" width="15.625" style="5" customWidth="1"/>
    <col min="4870" max="4870" width="20.625" style="5" customWidth="1"/>
    <col min="4871" max="4872" width="15.625" style="5" customWidth="1"/>
    <col min="4873" max="4873" width="20.625" style="5" customWidth="1"/>
    <col min="4874" max="4875" width="18.625" style="5" customWidth="1"/>
    <col min="4876" max="4876" width="25.625" style="5" customWidth="1"/>
    <col min="4877" max="4878" width="18.625" style="5" customWidth="1"/>
    <col min="4879" max="4879" width="25.625" style="5" customWidth="1"/>
    <col min="4880" max="4880" width="5.625" style="5" customWidth="1"/>
    <col min="4881" max="4881" width="3.875" style="5" customWidth="1"/>
    <col min="4882" max="5120" width="10.75" style="5"/>
    <col min="5121" max="5121" width="1.75" style="5" customWidth="1"/>
    <col min="5122" max="5122" width="12.625" style="5" customWidth="1"/>
    <col min="5123" max="5123" width="10.625" style="5" customWidth="1"/>
    <col min="5124" max="5125" width="15.625" style="5" customWidth="1"/>
    <col min="5126" max="5126" width="20.625" style="5" customWidth="1"/>
    <col min="5127" max="5128" width="15.625" style="5" customWidth="1"/>
    <col min="5129" max="5129" width="20.625" style="5" customWidth="1"/>
    <col min="5130" max="5131" width="18.625" style="5" customWidth="1"/>
    <col min="5132" max="5132" width="25.625" style="5" customWidth="1"/>
    <col min="5133" max="5134" width="18.625" style="5" customWidth="1"/>
    <col min="5135" max="5135" width="25.625" style="5" customWidth="1"/>
    <col min="5136" max="5136" width="5.625" style="5" customWidth="1"/>
    <col min="5137" max="5137" width="3.875" style="5" customWidth="1"/>
    <col min="5138" max="5376" width="10.75" style="5"/>
    <col min="5377" max="5377" width="1.75" style="5" customWidth="1"/>
    <col min="5378" max="5378" width="12.625" style="5" customWidth="1"/>
    <col min="5379" max="5379" width="10.625" style="5" customWidth="1"/>
    <col min="5380" max="5381" width="15.625" style="5" customWidth="1"/>
    <col min="5382" max="5382" width="20.625" style="5" customWidth="1"/>
    <col min="5383" max="5384" width="15.625" style="5" customWidth="1"/>
    <col min="5385" max="5385" width="20.625" style="5" customWidth="1"/>
    <col min="5386" max="5387" width="18.625" style="5" customWidth="1"/>
    <col min="5388" max="5388" width="25.625" style="5" customWidth="1"/>
    <col min="5389" max="5390" width="18.625" style="5" customWidth="1"/>
    <col min="5391" max="5391" width="25.625" style="5" customWidth="1"/>
    <col min="5392" max="5392" width="5.625" style="5" customWidth="1"/>
    <col min="5393" max="5393" width="3.875" style="5" customWidth="1"/>
    <col min="5394" max="5632" width="10.75" style="5"/>
    <col min="5633" max="5633" width="1.75" style="5" customWidth="1"/>
    <col min="5634" max="5634" width="12.625" style="5" customWidth="1"/>
    <col min="5635" max="5635" width="10.625" style="5" customWidth="1"/>
    <col min="5636" max="5637" width="15.625" style="5" customWidth="1"/>
    <col min="5638" max="5638" width="20.625" style="5" customWidth="1"/>
    <col min="5639" max="5640" width="15.625" style="5" customWidth="1"/>
    <col min="5641" max="5641" width="20.625" style="5" customWidth="1"/>
    <col min="5642" max="5643" width="18.625" style="5" customWidth="1"/>
    <col min="5644" max="5644" width="25.625" style="5" customWidth="1"/>
    <col min="5645" max="5646" width="18.625" style="5" customWidth="1"/>
    <col min="5647" max="5647" width="25.625" style="5" customWidth="1"/>
    <col min="5648" max="5648" width="5.625" style="5" customWidth="1"/>
    <col min="5649" max="5649" width="3.875" style="5" customWidth="1"/>
    <col min="5650" max="5888" width="10.75" style="5"/>
    <col min="5889" max="5889" width="1.75" style="5" customWidth="1"/>
    <col min="5890" max="5890" width="12.625" style="5" customWidth="1"/>
    <col min="5891" max="5891" width="10.625" style="5" customWidth="1"/>
    <col min="5892" max="5893" width="15.625" style="5" customWidth="1"/>
    <col min="5894" max="5894" width="20.625" style="5" customWidth="1"/>
    <col min="5895" max="5896" width="15.625" style="5" customWidth="1"/>
    <col min="5897" max="5897" width="20.625" style="5" customWidth="1"/>
    <col min="5898" max="5899" width="18.625" style="5" customWidth="1"/>
    <col min="5900" max="5900" width="25.625" style="5" customWidth="1"/>
    <col min="5901" max="5902" width="18.625" style="5" customWidth="1"/>
    <col min="5903" max="5903" width="25.625" style="5" customWidth="1"/>
    <col min="5904" max="5904" width="5.625" style="5" customWidth="1"/>
    <col min="5905" max="5905" width="3.875" style="5" customWidth="1"/>
    <col min="5906" max="6144" width="10.75" style="5"/>
    <col min="6145" max="6145" width="1.75" style="5" customWidth="1"/>
    <col min="6146" max="6146" width="12.625" style="5" customWidth="1"/>
    <col min="6147" max="6147" width="10.625" style="5" customWidth="1"/>
    <col min="6148" max="6149" width="15.625" style="5" customWidth="1"/>
    <col min="6150" max="6150" width="20.625" style="5" customWidth="1"/>
    <col min="6151" max="6152" width="15.625" style="5" customWidth="1"/>
    <col min="6153" max="6153" width="20.625" style="5" customWidth="1"/>
    <col min="6154" max="6155" width="18.625" style="5" customWidth="1"/>
    <col min="6156" max="6156" width="25.625" style="5" customWidth="1"/>
    <col min="6157" max="6158" width="18.625" style="5" customWidth="1"/>
    <col min="6159" max="6159" width="25.625" style="5" customWidth="1"/>
    <col min="6160" max="6160" width="5.625" style="5" customWidth="1"/>
    <col min="6161" max="6161" width="3.875" style="5" customWidth="1"/>
    <col min="6162" max="6400" width="10.75" style="5"/>
    <col min="6401" max="6401" width="1.75" style="5" customWidth="1"/>
    <col min="6402" max="6402" width="12.625" style="5" customWidth="1"/>
    <col min="6403" max="6403" width="10.625" style="5" customWidth="1"/>
    <col min="6404" max="6405" width="15.625" style="5" customWidth="1"/>
    <col min="6406" max="6406" width="20.625" style="5" customWidth="1"/>
    <col min="6407" max="6408" width="15.625" style="5" customWidth="1"/>
    <col min="6409" max="6409" width="20.625" style="5" customWidth="1"/>
    <col min="6410" max="6411" width="18.625" style="5" customWidth="1"/>
    <col min="6412" max="6412" width="25.625" style="5" customWidth="1"/>
    <col min="6413" max="6414" width="18.625" style="5" customWidth="1"/>
    <col min="6415" max="6415" width="25.625" style="5" customWidth="1"/>
    <col min="6416" max="6416" width="5.625" style="5" customWidth="1"/>
    <col min="6417" max="6417" width="3.875" style="5" customWidth="1"/>
    <col min="6418" max="6656" width="10.75" style="5"/>
    <col min="6657" max="6657" width="1.75" style="5" customWidth="1"/>
    <col min="6658" max="6658" width="12.625" style="5" customWidth="1"/>
    <col min="6659" max="6659" width="10.625" style="5" customWidth="1"/>
    <col min="6660" max="6661" width="15.625" style="5" customWidth="1"/>
    <col min="6662" max="6662" width="20.625" style="5" customWidth="1"/>
    <col min="6663" max="6664" width="15.625" style="5" customWidth="1"/>
    <col min="6665" max="6665" width="20.625" style="5" customWidth="1"/>
    <col min="6666" max="6667" width="18.625" style="5" customWidth="1"/>
    <col min="6668" max="6668" width="25.625" style="5" customWidth="1"/>
    <col min="6669" max="6670" width="18.625" style="5" customWidth="1"/>
    <col min="6671" max="6671" width="25.625" style="5" customWidth="1"/>
    <col min="6672" max="6672" width="5.625" style="5" customWidth="1"/>
    <col min="6673" max="6673" width="3.875" style="5" customWidth="1"/>
    <col min="6674" max="6912" width="10.75" style="5"/>
    <col min="6913" max="6913" width="1.75" style="5" customWidth="1"/>
    <col min="6914" max="6914" width="12.625" style="5" customWidth="1"/>
    <col min="6915" max="6915" width="10.625" style="5" customWidth="1"/>
    <col min="6916" max="6917" width="15.625" style="5" customWidth="1"/>
    <col min="6918" max="6918" width="20.625" style="5" customWidth="1"/>
    <col min="6919" max="6920" width="15.625" style="5" customWidth="1"/>
    <col min="6921" max="6921" width="20.625" style="5" customWidth="1"/>
    <col min="6922" max="6923" width="18.625" style="5" customWidth="1"/>
    <col min="6924" max="6924" width="25.625" style="5" customWidth="1"/>
    <col min="6925" max="6926" width="18.625" style="5" customWidth="1"/>
    <col min="6927" max="6927" width="25.625" style="5" customWidth="1"/>
    <col min="6928" max="6928" width="5.625" style="5" customWidth="1"/>
    <col min="6929" max="6929" width="3.875" style="5" customWidth="1"/>
    <col min="6930" max="7168" width="10.75" style="5"/>
    <col min="7169" max="7169" width="1.75" style="5" customWidth="1"/>
    <col min="7170" max="7170" width="12.625" style="5" customWidth="1"/>
    <col min="7171" max="7171" width="10.625" style="5" customWidth="1"/>
    <col min="7172" max="7173" width="15.625" style="5" customWidth="1"/>
    <col min="7174" max="7174" width="20.625" style="5" customWidth="1"/>
    <col min="7175" max="7176" width="15.625" style="5" customWidth="1"/>
    <col min="7177" max="7177" width="20.625" style="5" customWidth="1"/>
    <col min="7178" max="7179" width="18.625" style="5" customWidth="1"/>
    <col min="7180" max="7180" width="25.625" style="5" customWidth="1"/>
    <col min="7181" max="7182" width="18.625" style="5" customWidth="1"/>
    <col min="7183" max="7183" width="25.625" style="5" customWidth="1"/>
    <col min="7184" max="7184" width="5.625" style="5" customWidth="1"/>
    <col min="7185" max="7185" width="3.875" style="5" customWidth="1"/>
    <col min="7186" max="7424" width="10.75" style="5"/>
    <col min="7425" max="7425" width="1.75" style="5" customWidth="1"/>
    <col min="7426" max="7426" width="12.625" style="5" customWidth="1"/>
    <col min="7427" max="7427" width="10.625" style="5" customWidth="1"/>
    <col min="7428" max="7429" width="15.625" style="5" customWidth="1"/>
    <col min="7430" max="7430" width="20.625" style="5" customWidth="1"/>
    <col min="7431" max="7432" width="15.625" style="5" customWidth="1"/>
    <col min="7433" max="7433" width="20.625" style="5" customWidth="1"/>
    <col min="7434" max="7435" width="18.625" style="5" customWidth="1"/>
    <col min="7436" max="7436" width="25.625" style="5" customWidth="1"/>
    <col min="7437" max="7438" width="18.625" style="5" customWidth="1"/>
    <col min="7439" max="7439" width="25.625" style="5" customWidth="1"/>
    <col min="7440" max="7440" width="5.625" style="5" customWidth="1"/>
    <col min="7441" max="7441" width="3.875" style="5" customWidth="1"/>
    <col min="7442" max="7680" width="10.75" style="5"/>
    <col min="7681" max="7681" width="1.75" style="5" customWidth="1"/>
    <col min="7682" max="7682" width="12.625" style="5" customWidth="1"/>
    <col min="7683" max="7683" width="10.625" style="5" customWidth="1"/>
    <col min="7684" max="7685" width="15.625" style="5" customWidth="1"/>
    <col min="7686" max="7686" width="20.625" style="5" customWidth="1"/>
    <col min="7687" max="7688" width="15.625" style="5" customWidth="1"/>
    <col min="7689" max="7689" width="20.625" style="5" customWidth="1"/>
    <col min="7690" max="7691" width="18.625" style="5" customWidth="1"/>
    <col min="7692" max="7692" width="25.625" style="5" customWidth="1"/>
    <col min="7693" max="7694" width="18.625" style="5" customWidth="1"/>
    <col min="7695" max="7695" width="25.625" style="5" customWidth="1"/>
    <col min="7696" max="7696" width="5.625" style="5" customWidth="1"/>
    <col min="7697" max="7697" width="3.875" style="5" customWidth="1"/>
    <col min="7698" max="7936" width="10.75" style="5"/>
    <col min="7937" max="7937" width="1.75" style="5" customWidth="1"/>
    <col min="7938" max="7938" width="12.625" style="5" customWidth="1"/>
    <col min="7939" max="7939" width="10.625" style="5" customWidth="1"/>
    <col min="7940" max="7941" width="15.625" style="5" customWidth="1"/>
    <col min="7942" max="7942" width="20.625" style="5" customWidth="1"/>
    <col min="7943" max="7944" width="15.625" style="5" customWidth="1"/>
    <col min="7945" max="7945" width="20.625" style="5" customWidth="1"/>
    <col min="7946" max="7947" width="18.625" style="5" customWidth="1"/>
    <col min="7948" max="7948" width="25.625" style="5" customWidth="1"/>
    <col min="7949" max="7950" width="18.625" style="5" customWidth="1"/>
    <col min="7951" max="7951" width="25.625" style="5" customWidth="1"/>
    <col min="7952" max="7952" width="5.625" style="5" customWidth="1"/>
    <col min="7953" max="7953" width="3.875" style="5" customWidth="1"/>
    <col min="7954" max="8192" width="10.75" style="5"/>
    <col min="8193" max="8193" width="1.75" style="5" customWidth="1"/>
    <col min="8194" max="8194" width="12.625" style="5" customWidth="1"/>
    <col min="8195" max="8195" width="10.625" style="5" customWidth="1"/>
    <col min="8196" max="8197" width="15.625" style="5" customWidth="1"/>
    <col min="8198" max="8198" width="20.625" style="5" customWidth="1"/>
    <col min="8199" max="8200" width="15.625" style="5" customWidth="1"/>
    <col min="8201" max="8201" width="20.625" style="5" customWidth="1"/>
    <col min="8202" max="8203" width="18.625" style="5" customWidth="1"/>
    <col min="8204" max="8204" width="25.625" style="5" customWidth="1"/>
    <col min="8205" max="8206" width="18.625" style="5" customWidth="1"/>
    <col min="8207" max="8207" width="25.625" style="5" customWidth="1"/>
    <col min="8208" max="8208" width="5.625" style="5" customWidth="1"/>
    <col min="8209" max="8209" width="3.875" style="5" customWidth="1"/>
    <col min="8210" max="8448" width="10.75" style="5"/>
    <col min="8449" max="8449" width="1.75" style="5" customWidth="1"/>
    <col min="8450" max="8450" width="12.625" style="5" customWidth="1"/>
    <col min="8451" max="8451" width="10.625" style="5" customWidth="1"/>
    <col min="8452" max="8453" width="15.625" style="5" customWidth="1"/>
    <col min="8454" max="8454" width="20.625" style="5" customWidth="1"/>
    <col min="8455" max="8456" width="15.625" style="5" customWidth="1"/>
    <col min="8457" max="8457" width="20.625" style="5" customWidth="1"/>
    <col min="8458" max="8459" width="18.625" style="5" customWidth="1"/>
    <col min="8460" max="8460" width="25.625" style="5" customWidth="1"/>
    <col min="8461" max="8462" width="18.625" style="5" customWidth="1"/>
    <col min="8463" max="8463" width="25.625" style="5" customWidth="1"/>
    <col min="8464" max="8464" width="5.625" style="5" customWidth="1"/>
    <col min="8465" max="8465" width="3.875" style="5" customWidth="1"/>
    <col min="8466" max="8704" width="10.75" style="5"/>
    <col min="8705" max="8705" width="1.75" style="5" customWidth="1"/>
    <col min="8706" max="8706" width="12.625" style="5" customWidth="1"/>
    <col min="8707" max="8707" width="10.625" style="5" customWidth="1"/>
    <col min="8708" max="8709" width="15.625" style="5" customWidth="1"/>
    <col min="8710" max="8710" width="20.625" style="5" customWidth="1"/>
    <col min="8711" max="8712" width="15.625" style="5" customWidth="1"/>
    <col min="8713" max="8713" width="20.625" style="5" customWidth="1"/>
    <col min="8714" max="8715" width="18.625" style="5" customWidth="1"/>
    <col min="8716" max="8716" width="25.625" style="5" customWidth="1"/>
    <col min="8717" max="8718" width="18.625" style="5" customWidth="1"/>
    <col min="8719" max="8719" width="25.625" style="5" customWidth="1"/>
    <col min="8720" max="8720" width="5.625" style="5" customWidth="1"/>
    <col min="8721" max="8721" width="3.875" style="5" customWidth="1"/>
    <col min="8722" max="8960" width="10.75" style="5"/>
    <col min="8961" max="8961" width="1.75" style="5" customWidth="1"/>
    <col min="8962" max="8962" width="12.625" style="5" customWidth="1"/>
    <col min="8963" max="8963" width="10.625" style="5" customWidth="1"/>
    <col min="8964" max="8965" width="15.625" style="5" customWidth="1"/>
    <col min="8966" max="8966" width="20.625" style="5" customWidth="1"/>
    <col min="8967" max="8968" width="15.625" style="5" customWidth="1"/>
    <col min="8969" max="8969" width="20.625" style="5" customWidth="1"/>
    <col min="8970" max="8971" width="18.625" style="5" customWidth="1"/>
    <col min="8972" max="8972" width="25.625" style="5" customWidth="1"/>
    <col min="8973" max="8974" width="18.625" style="5" customWidth="1"/>
    <col min="8975" max="8975" width="25.625" style="5" customWidth="1"/>
    <col min="8976" max="8976" width="5.625" style="5" customWidth="1"/>
    <col min="8977" max="8977" width="3.875" style="5" customWidth="1"/>
    <col min="8978" max="9216" width="10.75" style="5"/>
    <col min="9217" max="9217" width="1.75" style="5" customWidth="1"/>
    <col min="9218" max="9218" width="12.625" style="5" customWidth="1"/>
    <col min="9219" max="9219" width="10.625" style="5" customWidth="1"/>
    <col min="9220" max="9221" width="15.625" style="5" customWidth="1"/>
    <col min="9222" max="9222" width="20.625" style="5" customWidth="1"/>
    <col min="9223" max="9224" width="15.625" style="5" customWidth="1"/>
    <col min="9225" max="9225" width="20.625" style="5" customWidth="1"/>
    <col min="9226" max="9227" width="18.625" style="5" customWidth="1"/>
    <col min="9228" max="9228" width="25.625" style="5" customWidth="1"/>
    <col min="9229" max="9230" width="18.625" style="5" customWidth="1"/>
    <col min="9231" max="9231" width="25.625" style="5" customWidth="1"/>
    <col min="9232" max="9232" width="5.625" style="5" customWidth="1"/>
    <col min="9233" max="9233" width="3.875" style="5" customWidth="1"/>
    <col min="9234" max="9472" width="10.75" style="5"/>
    <col min="9473" max="9473" width="1.75" style="5" customWidth="1"/>
    <col min="9474" max="9474" width="12.625" style="5" customWidth="1"/>
    <col min="9475" max="9475" width="10.625" style="5" customWidth="1"/>
    <col min="9476" max="9477" width="15.625" style="5" customWidth="1"/>
    <col min="9478" max="9478" width="20.625" style="5" customWidth="1"/>
    <col min="9479" max="9480" width="15.625" style="5" customWidth="1"/>
    <col min="9481" max="9481" width="20.625" style="5" customWidth="1"/>
    <col min="9482" max="9483" width="18.625" style="5" customWidth="1"/>
    <col min="9484" max="9484" width="25.625" style="5" customWidth="1"/>
    <col min="9485" max="9486" width="18.625" style="5" customWidth="1"/>
    <col min="9487" max="9487" width="25.625" style="5" customWidth="1"/>
    <col min="9488" max="9488" width="5.625" style="5" customWidth="1"/>
    <col min="9489" max="9489" width="3.875" style="5" customWidth="1"/>
    <col min="9490" max="9728" width="10.75" style="5"/>
    <col min="9729" max="9729" width="1.75" style="5" customWidth="1"/>
    <col min="9730" max="9730" width="12.625" style="5" customWidth="1"/>
    <col min="9731" max="9731" width="10.625" style="5" customWidth="1"/>
    <col min="9732" max="9733" width="15.625" style="5" customWidth="1"/>
    <col min="9734" max="9734" width="20.625" style="5" customWidth="1"/>
    <col min="9735" max="9736" width="15.625" style="5" customWidth="1"/>
    <col min="9737" max="9737" width="20.625" style="5" customWidth="1"/>
    <col min="9738" max="9739" width="18.625" style="5" customWidth="1"/>
    <col min="9740" max="9740" width="25.625" style="5" customWidth="1"/>
    <col min="9741" max="9742" width="18.625" style="5" customWidth="1"/>
    <col min="9743" max="9743" width="25.625" style="5" customWidth="1"/>
    <col min="9744" max="9744" width="5.625" style="5" customWidth="1"/>
    <col min="9745" max="9745" width="3.875" style="5" customWidth="1"/>
    <col min="9746" max="9984" width="10.75" style="5"/>
    <col min="9985" max="9985" width="1.75" style="5" customWidth="1"/>
    <col min="9986" max="9986" width="12.625" style="5" customWidth="1"/>
    <col min="9987" max="9987" width="10.625" style="5" customWidth="1"/>
    <col min="9988" max="9989" width="15.625" style="5" customWidth="1"/>
    <col min="9990" max="9990" width="20.625" style="5" customWidth="1"/>
    <col min="9991" max="9992" width="15.625" style="5" customWidth="1"/>
    <col min="9993" max="9993" width="20.625" style="5" customWidth="1"/>
    <col min="9994" max="9995" width="18.625" style="5" customWidth="1"/>
    <col min="9996" max="9996" width="25.625" style="5" customWidth="1"/>
    <col min="9997" max="9998" width="18.625" style="5" customWidth="1"/>
    <col min="9999" max="9999" width="25.625" style="5" customWidth="1"/>
    <col min="10000" max="10000" width="5.625" style="5" customWidth="1"/>
    <col min="10001" max="10001" width="3.875" style="5" customWidth="1"/>
    <col min="10002" max="10240" width="10.75" style="5"/>
    <col min="10241" max="10241" width="1.75" style="5" customWidth="1"/>
    <col min="10242" max="10242" width="12.625" style="5" customWidth="1"/>
    <col min="10243" max="10243" width="10.625" style="5" customWidth="1"/>
    <col min="10244" max="10245" width="15.625" style="5" customWidth="1"/>
    <col min="10246" max="10246" width="20.625" style="5" customWidth="1"/>
    <col min="10247" max="10248" width="15.625" style="5" customWidth="1"/>
    <col min="10249" max="10249" width="20.625" style="5" customWidth="1"/>
    <col min="10250" max="10251" width="18.625" style="5" customWidth="1"/>
    <col min="10252" max="10252" width="25.625" style="5" customWidth="1"/>
    <col min="10253" max="10254" width="18.625" style="5" customWidth="1"/>
    <col min="10255" max="10255" width="25.625" style="5" customWidth="1"/>
    <col min="10256" max="10256" width="5.625" style="5" customWidth="1"/>
    <col min="10257" max="10257" width="3.875" style="5" customWidth="1"/>
    <col min="10258" max="10496" width="10.75" style="5"/>
    <col min="10497" max="10497" width="1.75" style="5" customWidth="1"/>
    <col min="10498" max="10498" width="12.625" style="5" customWidth="1"/>
    <col min="10499" max="10499" width="10.625" style="5" customWidth="1"/>
    <col min="10500" max="10501" width="15.625" style="5" customWidth="1"/>
    <col min="10502" max="10502" width="20.625" style="5" customWidth="1"/>
    <col min="10503" max="10504" width="15.625" style="5" customWidth="1"/>
    <col min="10505" max="10505" width="20.625" style="5" customWidth="1"/>
    <col min="10506" max="10507" width="18.625" style="5" customWidth="1"/>
    <col min="10508" max="10508" width="25.625" style="5" customWidth="1"/>
    <col min="10509" max="10510" width="18.625" style="5" customWidth="1"/>
    <col min="10511" max="10511" width="25.625" style="5" customWidth="1"/>
    <col min="10512" max="10512" width="5.625" style="5" customWidth="1"/>
    <col min="10513" max="10513" width="3.875" style="5" customWidth="1"/>
    <col min="10514" max="10752" width="10.75" style="5"/>
    <col min="10753" max="10753" width="1.75" style="5" customWidth="1"/>
    <col min="10754" max="10754" width="12.625" style="5" customWidth="1"/>
    <col min="10755" max="10755" width="10.625" style="5" customWidth="1"/>
    <col min="10756" max="10757" width="15.625" style="5" customWidth="1"/>
    <col min="10758" max="10758" width="20.625" style="5" customWidth="1"/>
    <col min="10759" max="10760" width="15.625" style="5" customWidth="1"/>
    <col min="10761" max="10761" width="20.625" style="5" customWidth="1"/>
    <col min="10762" max="10763" width="18.625" style="5" customWidth="1"/>
    <col min="10764" max="10764" width="25.625" style="5" customWidth="1"/>
    <col min="10765" max="10766" width="18.625" style="5" customWidth="1"/>
    <col min="10767" max="10767" width="25.625" style="5" customWidth="1"/>
    <col min="10768" max="10768" width="5.625" style="5" customWidth="1"/>
    <col min="10769" max="10769" width="3.875" style="5" customWidth="1"/>
    <col min="10770" max="11008" width="10.75" style="5"/>
    <col min="11009" max="11009" width="1.75" style="5" customWidth="1"/>
    <col min="11010" max="11010" width="12.625" style="5" customWidth="1"/>
    <col min="11011" max="11011" width="10.625" style="5" customWidth="1"/>
    <col min="11012" max="11013" width="15.625" style="5" customWidth="1"/>
    <col min="11014" max="11014" width="20.625" style="5" customWidth="1"/>
    <col min="11015" max="11016" width="15.625" style="5" customWidth="1"/>
    <col min="11017" max="11017" width="20.625" style="5" customWidth="1"/>
    <col min="11018" max="11019" width="18.625" style="5" customWidth="1"/>
    <col min="11020" max="11020" width="25.625" style="5" customWidth="1"/>
    <col min="11021" max="11022" width="18.625" style="5" customWidth="1"/>
    <col min="11023" max="11023" width="25.625" style="5" customWidth="1"/>
    <col min="11024" max="11024" width="5.625" style="5" customWidth="1"/>
    <col min="11025" max="11025" width="3.875" style="5" customWidth="1"/>
    <col min="11026" max="11264" width="10.75" style="5"/>
    <col min="11265" max="11265" width="1.75" style="5" customWidth="1"/>
    <col min="11266" max="11266" width="12.625" style="5" customWidth="1"/>
    <col min="11267" max="11267" width="10.625" style="5" customWidth="1"/>
    <col min="11268" max="11269" width="15.625" style="5" customWidth="1"/>
    <col min="11270" max="11270" width="20.625" style="5" customWidth="1"/>
    <col min="11271" max="11272" width="15.625" style="5" customWidth="1"/>
    <col min="11273" max="11273" width="20.625" style="5" customWidth="1"/>
    <col min="11274" max="11275" width="18.625" style="5" customWidth="1"/>
    <col min="11276" max="11276" width="25.625" style="5" customWidth="1"/>
    <col min="11277" max="11278" width="18.625" style="5" customWidth="1"/>
    <col min="11279" max="11279" width="25.625" style="5" customWidth="1"/>
    <col min="11280" max="11280" width="5.625" style="5" customWidth="1"/>
    <col min="11281" max="11281" width="3.875" style="5" customWidth="1"/>
    <col min="11282" max="11520" width="10.75" style="5"/>
    <col min="11521" max="11521" width="1.75" style="5" customWidth="1"/>
    <col min="11522" max="11522" width="12.625" style="5" customWidth="1"/>
    <col min="11523" max="11523" width="10.625" style="5" customWidth="1"/>
    <col min="11524" max="11525" width="15.625" style="5" customWidth="1"/>
    <col min="11526" max="11526" width="20.625" style="5" customWidth="1"/>
    <col min="11527" max="11528" width="15.625" style="5" customWidth="1"/>
    <col min="11529" max="11529" width="20.625" style="5" customWidth="1"/>
    <col min="11530" max="11531" width="18.625" style="5" customWidth="1"/>
    <col min="11532" max="11532" width="25.625" style="5" customWidth="1"/>
    <col min="11533" max="11534" width="18.625" style="5" customWidth="1"/>
    <col min="11535" max="11535" width="25.625" style="5" customWidth="1"/>
    <col min="11536" max="11536" width="5.625" style="5" customWidth="1"/>
    <col min="11537" max="11537" width="3.875" style="5" customWidth="1"/>
    <col min="11538" max="11776" width="10.75" style="5"/>
    <col min="11777" max="11777" width="1.75" style="5" customWidth="1"/>
    <col min="11778" max="11778" width="12.625" style="5" customWidth="1"/>
    <col min="11779" max="11779" width="10.625" style="5" customWidth="1"/>
    <col min="11780" max="11781" width="15.625" style="5" customWidth="1"/>
    <col min="11782" max="11782" width="20.625" style="5" customWidth="1"/>
    <col min="11783" max="11784" width="15.625" style="5" customWidth="1"/>
    <col min="11785" max="11785" width="20.625" style="5" customWidth="1"/>
    <col min="11786" max="11787" width="18.625" style="5" customWidth="1"/>
    <col min="11788" max="11788" width="25.625" style="5" customWidth="1"/>
    <col min="11789" max="11790" width="18.625" style="5" customWidth="1"/>
    <col min="11791" max="11791" width="25.625" style="5" customWidth="1"/>
    <col min="11792" max="11792" width="5.625" style="5" customWidth="1"/>
    <col min="11793" max="11793" width="3.875" style="5" customWidth="1"/>
    <col min="11794" max="12032" width="10.75" style="5"/>
    <col min="12033" max="12033" width="1.75" style="5" customWidth="1"/>
    <col min="12034" max="12034" width="12.625" style="5" customWidth="1"/>
    <col min="12035" max="12035" width="10.625" style="5" customWidth="1"/>
    <col min="12036" max="12037" width="15.625" style="5" customWidth="1"/>
    <col min="12038" max="12038" width="20.625" style="5" customWidth="1"/>
    <col min="12039" max="12040" width="15.625" style="5" customWidth="1"/>
    <col min="12041" max="12041" width="20.625" style="5" customWidth="1"/>
    <col min="12042" max="12043" width="18.625" style="5" customWidth="1"/>
    <col min="12044" max="12044" width="25.625" style="5" customWidth="1"/>
    <col min="12045" max="12046" width="18.625" style="5" customWidth="1"/>
    <col min="12047" max="12047" width="25.625" style="5" customWidth="1"/>
    <col min="12048" max="12048" width="5.625" style="5" customWidth="1"/>
    <col min="12049" max="12049" width="3.875" style="5" customWidth="1"/>
    <col min="12050" max="12288" width="10.75" style="5"/>
    <col min="12289" max="12289" width="1.75" style="5" customWidth="1"/>
    <col min="12290" max="12290" width="12.625" style="5" customWidth="1"/>
    <col min="12291" max="12291" width="10.625" style="5" customWidth="1"/>
    <col min="12292" max="12293" width="15.625" style="5" customWidth="1"/>
    <col min="12294" max="12294" width="20.625" style="5" customWidth="1"/>
    <col min="12295" max="12296" width="15.625" style="5" customWidth="1"/>
    <col min="12297" max="12297" width="20.625" style="5" customWidth="1"/>
    <col min="12298" max="12299" width="18.625" style="5" customWidth="1"/>
    <col min="12300" max="12300" width="25.625" style="5" customWidth="1"/>
    <col min="12301" max="12302" width="18.625" style="5" customWidth="1"/>
    <col min="12303" max="12303" width="25.625" style="5" customWidth="1"/>
    <col min="12304" max="12304" width="5.625" style="5" customWidth="1"/>
    <col min="12305" max="12305" width="3.875" style="5" customWidth="1"/>
    <col min="12306" max="12544" width="10.75" style="5"/>
    <col min="12545" max="12545" width="1.75" style="5" customWidth="1"/>
    <col min="12546" max="12546" width="12.625" style="5" customWidth="1"/>
    <col min="12547" max="12547" width="10.625" style="5" customWidth="1"/>
    <col min="12548" max="12549" width="15.625" style="5" customWidth="1"/>
    <col min="12550" max="12550" width="20.625" style="5" customWidth="1"/>
    <col min="12551" max="12552" width="15.625" style="5" customWidth="1"/>
    <col min="12553" max="12553" width="20.625" style="5" customWidth="1"/>
    <col min="12554" max="12555" width="18.625" style="5" customWidth="1"/>
    <col min="12556" max="12556" width="25.625" style="5" customWidth="1"/>
    <col min="12557" max="12558" width="18.625" style="5" customWidth="1"/>
    <col min="12559" max="12559" width="25.625" style="5" customWidth="1"/>
    <col min="12560" max="12560" width="5.625" style="5" customWidth="1"/>
    <col min="12561" max="12561" width="3.875" style="5" customWidth="1"/>
    <col min="12562" max="12800" width="10.75" style="5"/>
    <col min="12801" max="12801" width="1.75" style="5" customWidth="1"/>
    <col min="12802" max="12802" width="12.625" style="5" customWidth="1"/>
    <col min="12803" max="12803" width="10.625" style="5" customWidth="1"/>
    <col min="12804" max="12805" width="15.625" style="5" customWidth="1"/>
    <col min="12806" max="12806" width="20.625" style="5" customWidth="1"/>
    <col min="12807" max="12808" width="15.625" style="5" customWidth="1"/>
    <col min="12809" max="12809" width="20.625" style="5" customWidth="1"/>
    <col min="12810" max="12811" width="18.625" style="5" customWidth="1"/>
    <col min="12812" max="12812" width="25.625" style="5" customWidth="1"/>
    <col min="12813" max="12814" width="18.625" style="5" customWidth="1"/>
    <col min="12815" max="12815" width="25.625" style="5" customWidth="1"/>
    <col min="12816" max="12816" width="5.625" style="5" customWidth="1"/>
    <col min="12817" max="12817" width="3.875" style="5" customWidth="1"/>
    <col min="12818" max="13056" width="10.75" style="5"/>
    <col min="13057" max="13057" width="1.75" style="5" customWidth="1"/>
    <col min="13058" max="13058" width="12.625" style="5" customWidth="1"/>
    <col min="13059" max="13059" width="10.625" style="5" customWidth="1"/>
    <col min="13060" max="13061" width="15.625" style="5" customWidth="1"/>
    <col min="13062" max="13062" width="20.625" style="5" customWidth="1"/>
    <col min="13063" max="13064" width="15.625" style="5" customWidth="1"/>
    <col min="13065" max="13065" width="20.625" style="5" customWidth="1"/>
    <col min="13066" max="13067" width="18.625" style="5" customWidth="1"/>
    <col min="13068" max="13068" width="25.625" style="5" customWidth="1"/>
    <col min="13069" max="13070" width="18.625" style="5" customWidth="1"/>
    <col min="13071" max="13071" width="25.625" style="5" customWidth="1"/>
    <col min="13072" max="13072" width="5.625" style="5" customWidth="1"/>
    <col min="13073" max="13073" width="3.875" style="5" customWidth="1"/>
    <col min="13074" max="13312" width="10.75" style="5"/>
    <col min="13313" max="13313" width="1.75" style="5" customWidth="1"/>
    <col min="13314" max="13314" width="12.625" style="5" customWidth="1"/>
    <col min="13315" max="13315" width="10.625" style="5" customWidth="1"/>
    <col min="13316" max="13317" width="15.625" style="5" customWidth="1"/>
    <col min="13318" max="13318" width="20.625" style="5" customWidth="1"/>
    <col min="13319" max="13320" width="15.625" style="5" customWidth="1"/>
    <col min="13321" max="13321" width="20.625" style="5" customWidth="1"/>
    <col min="13322" max="13323" width="18.625" style="5" customWidth="1"/>
    <col min="13324" max="13324" width="25.625" style="5" customWidth="1"/>
    <col min="13325" max="13326" width="18.625" style="5" customWidth="1"/>
    <col min="13327" max="13327" width="25.625" style="5" customWidth="1"/>
    <col min="13328" max="13328" width="5.625" style="5" customWidth="1"/>
    <col min="13329" max="13329" width="3.875" style="5" customWidth="1"/>
    <col min="13330" max="13568" width="10.75" style="5"/>
    <col min="13569" max="13569" width="1.75" style="5" customWidth="1"/>
    <col min="13570" max="13570" width="12.625" style="5" customWidth="1"/>
    <col min="13571" max="13571" width="10.625" style="5" customWidth="1"/>
    <col min="13572" max="13573" width="15.625" style="5" customWidth="1"/>
    <col min="13574" max="13574" width="20.625" style="5" customWidth="1"/>
    <col min="13575" max="13576" width="15.625" style="5" customWidth="1"/>
    <col min="13577" max="13577" width="20.625" style="5" customWidth="1"/>
    <col min="13578" max="13579" width="18.625" style="5" customWidth="1"/>
    <col min="13580" max="13580" width="25.625" style="5" customWidth="1"/>
    <col min="13581" max="13582" width="18.625" style="5" customWidth="1"/>
    <col min="13583" max="13583" width="25.625" style="5" customWidth="1"/>
    <col min="13584" max="13584" width="5.625" style="5" customWidth="1"/>
    <col min="13585" max="13585" width="3.875" style="5" customWidth="1"/>
    <col min="13586" max="13824" width="10.75" style="5"/>
    <col min="13825" max="13825" width="1.75" style="5" customWidth="1"/>
    <col min="13826" max="13826" width="12.625" style="5" customWidth="1"/>
    <col min="13827" max="13827" width="10.625" style="5" customWidth="1"/>
    <col min="13828" max="13829" width="15.625" style="5" customWidth="1"/>
    <col min="13830" max="13830" width="20.625" style="5" customWidth="1"/>
    <col min="13831" max="13832" width="15.625" style="5" customWidth="1"/>
    <col min="13833" max="13833" width="20.625" style="5" customWidth="1"/>
    <col min="13834" max="13835" width="18.625" style="5" customWidth="1"/>
    <col min="13836" max="13836" width="25.625" style="5" customWidth="1"/>
    <col min="13837" max="13838" width="18.625" style="5" customWidth="1"/>
    <col min="13839" max="13839" width="25.625" style="5" customWidth="1"/>
    <col min="13840" max="13840" width="5.625" style="5" customWidth="1"/>
    <col min="13841" max="13841" width="3.875" style="5" customWidth="1"/>
    <col min="13842" max="14080" width="10.75" style="5"/>
    <col min="14081" max="14081" width="1.75" style="5" customWidth="1"/>
    <col min="14082" max="14082" width="12.625" style="5" customWidth="1"/>
    <col min="14083" max="14083" width="10.625" style="5" customWidth="1"/>
    <col min="14084" max="14085" width="15.625" style="5" customWidth="1"/>
    <col min="14086" max="14086" width="20.625" style="5" customWidth="1"/>
    <col min="14087" max="14088" width="15.625" style="5" customWidth="1"/>
    <col min="14089" max="14089" width="20.625" style="5" customWidth="1"/>
    <col min="14090" max="14091" width="18.625" style="5" customWidth="1"/>
    <col min="14092" max="14092" width="25.625" style="5" customWidth="1"/>
    <col min="14093" max="14094" width="18.625" style="5" customWidth="1"/>
    <col min="14095" max="14095" width="25.625" style="5" customWidth="1"/>
    <col min="14096" max="14096" width="5.625" style="5" customWidth="1"/>
    <col min="14097" max="14097" width="3.875" style="5" customWidth="1"/>
    <col min="14098" max="14336" width="10.75" style="5"/>
    <col min="14337" max="14337" width="1.75" style="5" customWidth="1"/>
    <col min="14338" max="14338" width="12.625" style="5" customWidth="1"/>
    <col min="14339" max="14339" width="10.625" style="5" customWidth="1"/>
    <col min="14340" max="14341" width="15.625" style="5" customWidth="1"/>
    <col min="14342" max="14342" width="20.625" style="5" customWidth="1"/>
    <col min="14343" max="14344" width="15.625" style="5" customWidth="1"/>
    <col min="14345" max="14345" width="20.625" style="5" customWidth="1"/>
    <col min="14346" max="14347" width="18.625" style="5" customWidth="1"/>
    <col min="14348" max="14348" width="25.625" style="5" customWidth="1"/>
    <col min="14349" max="14350" width="18.625" style="5" customWidth="1"/>
    <col min="14351" max="14351" width="25.625" style="5" customWidth="1"/>
    <col min="14352" max="14352" width="5.625" style="5" customWidth="1"/>
    <col min="14353" max="14353" width="3.875" style="5" customWidth="1"/>
    <col min="14354" max="14592" width="10.75" style="5"/>
    <col min="14593" max="14593" width="1.75" style="5" customWidth="1"/>
    <col min="14594" max="14594" width="12.625" style="5" customWidth="1"/>
    <col min="14595" max="14595" width="10.625" style="5" customWidth="1"/>
    <col min="14596" max="14597" width="15.625" style="5" customWidth="1"/>
    <col min="14598" max="14598" width="20.625" style="5" customWidth="1"/>
    <col min="14599" max="14600" width="15.625" style="5" customWidth="1"/>
    <col min="14601" max="14601" width="20.625" style="5" customWidth="1"/>
    <col min="14602" max="14603" width="18.625" style="5" customWidth="1"/>
    <col min="14604" max="14604" width="25.625" style="5" customWidth="1"/>
    <col min="14605" max="14606" width="18.625" style="5" customWidth="1"/>
    <col min="14607" max="14607" width="25.625" style="5" customWidth="1"/>
    <col min="14608" max="14608" width="5.625" style="5" customWidth="1"/>
    <col min="14609" max="14609" width="3.875" style="5" customWidth="1"/>
    <col min="14610" max="14848" width="10.75" style="5"/>
    <col min="14849" max="14849" width="1.75" style="5" customWidth="1"/>
    <col min="14850" max="14850" width="12.625" style="5" customWidth="1"/>
    <col min="14851" max="14851" width="10.625" style="5" customWidth="1"/>
    <col min="14852" max="14853" width="15.625" style="5" customWidth="1"/>
    <col min="14854" max="14854" width="20.625" style="5" customWidth="1"/>
    <col min="14855" max="14856" width="15.625" style="5" customWidth="1"/>
    <col min="14857" max="14857" width="20.625" style="5" customWidth="1"/>
    <col min="14858" max="14859" width="18.625" style="5" customWidth="1"/>
    <col min="14860" max="14860" width="25.625" style="5" customWidth="1"/>
    <col min="14861" max="14862" width="18.625" style="5" customWidth="1"/>
    <col min="14863" max="14863" width="25.625" style="5" customWidth="1"/>
    <col min="14864" max="14864" width="5.625" style="5" customWidth="1"/>
    <col min="14865" max="14865" width="3.875" style="5" customWidth="1"/>
    <col min="14866" max="15104" width="10.75" style="5"/>
    <col min="15105" max="15105" width="1.75" style="5" customWidth="1"/>
    <col min="15106" max="15106" width="12.625" style="5" customWidth="1"/>
    <col min="15107" max="15107" width="10.625" style="5" customWidth="1"/>
    <col min="15108" max="15109" width="15.625" style="5" customWidth="1"/>
    <col min="15110" max="15110" width="20.625" style="5" customWidth="1"/>
    <col min="15111" max="15112" width="15.625" style="5" customWidth="1"/>
    <col min="15113" max="15113" width="20.625" style="5" customWidth="1"/>
    <col min="15114" max="15115" width="18.625" style="5" customWidth="1"/>
    <col min="15116" max="15116" width="25.625" style="5" customWidth="1"/>
    <col min="15117" max="15118" width="18.625" style="5" customWidth="1"/>
    <col min="15119" max="15119" width="25.625" style="5" customWidth="1"/>
    <col min="15120" max="15120" width="5.625" style="5" customWidth="1"/>
    <col min="15121" max="15121" width="3.875" style="5" customWidth="1"/>
    <col min="15122" max="15360" width="10.75" style="5"/>
    <col min="15361" max="15361" width="1.75" style="5" customWidth="1"/>
    <col min="15362" max="15362" width="12.625" style="5" customWidth="1"/>
    <col min="15363" max="15363" width="10.625" style="5" customWidth="1"/>
    <col min="15364" max="15365" width="15.625" style="5" customWidth="1"/>
    <col min="15366" max="15366" width="20.625" style="5" customWidth="1"/>
    <col min="15367" max="15368" width="15.625" style="5" customWidth="1"/>
    <col min="15369" max="15369" width="20.625" style="5" customWidth="1"/>
    <col min="15370" max="15371" width="18.625" style="5" customWidth="1"/>
    <col min="15372" max="15372" width="25.625" style="5" customWidth="1"/>
    <col min="15373" max="15374" width="18.625" style="5" customWidth="1"/>
    <col min="15375" max="15375" width="25.625" style="5" customWidth="1"/>
    <col min="15376" max="15376" width="5.625" style="5" customWidth="1"/>
    <col min="15377" max="15377" width="3.875" style="5" customWidth="1"/>
    <col min="15378" max="15616" width="10.75" style="5"/>
    <col min="15617" max="15617" width="1.75" style="5" customWidth="1"/>
    <col min="15618" max="15618" width="12.625" style="5" customWidth="1"/>
    <col min="15619" max="15619" width="10.625" style="5" customWidth="1"/>
    <col min="15620" max="15621" width="15.625" style="5" customWidth="1"/>
    <col min="15622" max="15622" width="20.625" style="5" customWidth="1"/>
    <col min="15623" max="15624" width="15.625" style="5" customWidth="1"/>
    <col min="15625" max="15625" width="20.625" style="5" customWidth="1"/>
    <col min="15626" max="15627" width="18.625" style="5" customWidth="1"/>
    <col min="15628" max="15628" width="25.625" style="5" customWidth="1"/>
    <col min="15629" max="15630" width="18.625" style="5" customWidth="1"/>
    <col min="15631" max="15631" width="25.625" style="5" customWidth="1"/>
    <col min="15632" max="15632" width="5.625" style="5" customWidth="1"/>
    <col min="15633" max="15633" width="3.875" style="5" customWidth="1"/>
    <col min="15634" max="15872" width="10.75" style="5"/>
    <col min="15873" max="15873" width="1.75" style="5" customWidth="1"/>
    <col min="15874" max="15874" width="12.625" style="5" customWidth="1"/>
    <col min="15875" max="15875" width="10.625" style="5" customWidth="1"/>
    <col min="15876" max="15877" width="15.625" style="5" customWidth="1"/>
    <col min="15878" max="15878" width="20.625" style="5" customWidth="1"/>
    <col min="15879" max="15880" width="15.625" style="5" customWidth="1"/>
    <col min="15881" max="15881" width="20.625" style="5" customWidth="1"/>
    <col min="15882" max="15883" width="18.625" style="5" customWidth="1"/>
    <col min="15884" max="15884" width="25.625" style="5" customWidth="1"/>
    <col min="15885" max="15886" width="18.625" style="5" customWidth="1"/>
    <col min="15887" max="15887" width="25.625" style="5" customWidth="1"/>
    <col min="15888" max="15888" width="5.625" style="5" customWidth="1"/>
    <col min="15889" max="15889" width="3.875" style="5" customWidth="1"/>
    <col min="15890" max="16128" width="10.75" style="5"/>
    <col min="16129" max="16129" width="1.75" style="5" customWidth="1"/>
    <col min="16130" max="16130" width="12.625" style="5" customWidth="1"/>
    <col min="16131" max="16131" width="10.625" style="5" customWidth="1"/>
    <col min="16132" max="16133" width="15.625" style="5" customWidth="1"/>
    <col min="16134" max="16134" width="20.625" style="5" customWidth="1"/>
    <col min="16135" max="16136" width="15.625" style="5" customWidth="1"/>
    <col min="16137" max="16137" width="20.625" style="5" customWidth="1"/>
    <col min="16138" max="16139" width="18.625" style="5" customWidth="1"/>
    <col min="16140" max="16140" width="25.625" style="5" customWidth="1"/>
    <col min="16141" max="16142" width="18.625" style="5" customWidth="1"/>
    <col min="16143" max="16143" width="25.625" style="5" customWidth="1"/>
    <col min="16144" max="16144" width="5.625" style="5" customWidth="1"/>
    <col min="16145" max="16145" width="3.875" style="5" customWidth="1"/>
    <col min="16146" max="16384" width="10.75" style="5"/>
  </cols>
  <sheetData>
    <row r="1" spans="2:16" ht="24" customHeight="1" thickBot="1" x14ac:dyDescent="0.2">
      <c r="B1" s="1" t="s">
        <v>141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140</v>
      </c>
      <c r="P1" s="4"/>
    </row>
    <row r="2" spans="2:16" ht="20.100000000000001" customHeight="1" x14ac:dyDescent="0.15">
      <c r="B2" s="8"/>
      <c r="C2" s="9"/>
      <c r="D2" s="213" t="s">
        <v>75</v>
      </c>
      <c r="E2" s="214"/>
      <c r="F2" s="214"/>
      <c r="G2" s="214"/>
      <c r="H2" s="214"/>
      <c r="I2" s="215"/>
      <c r="J2" s="219" t="s">
        <v>2</v>
      </c>
      <c r="K2" s="214"/>
      <c r="L2" s="214"/>
      <c r="M2" s="214"/>
      <c r="N2" s="214"/>
      <c r="O2" s="220"/>
      <c r="P2" s="205" t="s">
        <v>3</v>
      </c>
    </row>
    <row r="3" spans="2:16" ht="20.100000000000001" customHeight="1" x14ac:dyDescent="0.15">
      <c r="B3" s="8"/>
      <c r="C3" s="9"/>
      <c r="D3" s="216"/>
      <c r="E3" s="217"/>
      <c r="F3" s="217"/>
      <c r="G3" s="217"/>
      <c r="H3" s="217"/>
      <c r="I3" s="218"/>
      <c r="J3" s="221"/>
      <c r="K3" s="217"/>
      <c r="L3" s="217"/>
      <c r="M3" s="217"/>
      <c r="N3" s="217"/>
      <c r="O3" s="222"/>
      <c r="P3" s="206"/>
    </row>
    <row r="4" spans="2:16" ht="20.100000000000001" customHeight="1" x14ac:dyDescent="0.15">
      <c r="B4" s="10" t="s">
        <v>5</v>
      </c>
      <c r="C4" s="9" t="s">
        <v>6</v>
      </c>
      <c r="D4" s="208" t="s">
        <v>76</v>
      </c>
      <c r="E4" s="209"/>
      <c r="F4" s="212"/>
      <c r="G4" s="208" t="s">
        <v>142</v>
      </c>
      <c r="H4" s="209"/>
      <c r="I4" s="210"/>
      <c r="J4" s="211" t="s">
        <v>78</v>
      </c>
      <c r="K4" s="209"/>
      <c r="L4" s="212"/>
      <c r="M4" s="208" t="s">
        <v>26</v>
      </c>
      <c r="N4" s="209"/>
      <c r="O4" s="212"/>
      <c r="P4" s="206"/>
    </row>
    <row r="5" spans="2:16" ht="20.100000000000001" customHeight="1" x14ac:dyDescent="0.15">
      <c r="B5" s="8"/>
      <c r="C5" s="9"/>
      <c r="D5" s="9" t="s">
        <v>11</v>
      </c>
      <c r="E5" s="9" t="s">
        <v>79</v>
      </c>
      <c r="F5" s="9" t="s">
        <v>15</v>
      </c>
      <c r="G5" s="9" t="s">
        <v>11</v>
      </c>
      <c r="H5" s="9" t="s">
        <v>80</v>
      </c>
      <c r="I5" s="11" t="s">
        <v>15</v>
      </c>
      <c r="J5" s="10" t="s">
        <v>11</v>
      </c>
      <c r="K5" s="9" t="s">
        <v>12</v>
      </c>
      <c r="L5" s="9" t="s">
        <v>15</v>
      </c>
      <c r="M5" s="9" t="s">
        <v>81</v>
      </c>
      <c r="N5" s="9" t="s">
        <v>82</v>
      </c>
      <c r="O5" s="39" t="s">
        <v>15</v>
      </c>
      <c r="P5" s="206"/>
    </row>
    <row r="6" spans="2:16" ht="20.100000000000001" customHeight="1" x14ac:dyDescent="0.15">
      <c r="B6" s="13"/>
      <c r="C6" s="14"/>
      <c r="D6" s="14" t="s">
        <v>16</v>
      </c>
      <c r="E6" s="14" t="s">
        <v>83</v>
      </c>
      <c r="F6" s="14" t="s">
        <v>18</v>
      </c>
      <c r="G6" s="14" t="s">
        <v>16</v>
      </c>
      <c r="H6" s="14" t="s">
        <v>84</v>
      </c>
      <c r="I6" s="15" t="s">
        <v>18</v>
      </c>
      <c r="J6" s="16" t="s">
        <v>16</v>
      </c>
      <c r="K6" s="14" t="s">
        <v>17</v>
      </c>
      <c r="L6" s="14" t="s">
        <v>18</v>
      </c>
      <c r="M6" s="14" t="s">
        <v>85</v>
      </c>
      <c r="N6" s="14" t="s">
        <v>86</v>
      </c>
      <c r="O6" s="75" t="s">
        <v>18</v>
      </c>
      <c r="P6" s="206"/>
    </row>
    <row r="7" spans="2:16" ht="17.100000000000001" customHeight="1" x14ac:dyDescent="0.15">
      <c r="B7" s="8"/>
      <c r="C7" s="9"/>
      <c r="D7" s="76"/>
      <c r="E7" s="76"/>
      <c r="F7" s="76"/>
      <c r="G7" s="76"/>
      <c r="H7" s="76"/>
      <c r="I7" s="77"/>
      <c r="J7" s="8"/>
      <c r="K7" s="76"/>
      <c r="L7" s="76"/>
      <c r="M7" s="76"/>
      <c r="N7" s="76"/>
      <c r="O7" s="78"/>
      <c r="P7" s="206"/>
    </row>
    <row r="8" spans="2:16" ht="30" customHeight="1" x14ac:dyDescent="0.15">
      <c r="B8" s="10" t="s">
        <v>21</v>
      </c>
      <c r="C8" s="9" t="s">
        <v>22</v>
      </c>
      <c r="D8" s="116">
        <v>41294</v>
      </c>
      <c r="E8" s="116">
        <v>62580</v>
      </c>
      <c r="F8" s="116">
        <v>198557690</v>
      </c>
      <c r="G8" s="116">
        <v>712</v>
      </c>
      <c r="H8" s="116">
        <v>11891</v>
      </c>
      <c r="I8" s="165">
        <v>7612531</v>
      </c>
      <c r="J8" s="171">
        <v>58</v>
      </c>
      <c r="K8" s="116">
        <v>444</v>
      </c>
      <c r="L8" s="116">
        <v>5516550</v>
      </c>
      <c r="M8" s="116">
        <v>107701</v>
      </c>
      <c r="N8" s="116">
        <v>115294</v>
      </c>
      <c r="O8" s="117">
        <v>1312378585</v>
      </c>
      <c r="P8" s="206"/>
    </row>
    <row r="9" spans="2:16" ht="30" customHeight="1" x14ac:dyDescent="0.15">
      <c r="B9" s="10" t="s">
        <v>23</v>
      </c>
      <c r="C9" s="9" t="s">
        <v>22</v>
      </c>
      <c r="D9" s="116">
        <v>30580</v>
      </c>
      <c r="E9" s="116">
        <v>44371</v>
      </c>
      <c r="F9" s="116">
        <v>150424740</v>
      </c>
      <c r="G9" s="116">
        <v>530</v>
      </c>
      <c r="H9" s="116">
        <v>11888</v>
      </c>
      <c r="I9" s="165">
        <v>7097789</v>
      </c>
      <c r="J9" s="171">
        <v>9</v>
      </c>
      <c r="K9" s="116">
        <v>66</v>
      </c>
      <c r="L9" s="116">
        <v>875460</v>
      </c>
      <c r="M9" s="116">
        <v>81334</v>
      </c>
      <c r="N9" s="116">
        <v>84400</v>
      </c>
      <c r="O9" s="117">
        <v>990411419</v>
      </c>
      <c r="P9" s="206"/>
    </row>
    <row r="10" spans="2:16" ht="30" customHeight="1" x14ac:dyDescent="0.15">
      <c r="B10" s="10" t="s">
        <v>24</v>
      </c>
      <c r="C10" s="9" t="s">
        <v>22</v>
      </c>
      <c r="D10" s="80">
        <f>SUM(D11:D12)</f>
        <v>32550</v>
      </c>
      <c r="E10" s="80">
        <f t="shared" ref="E10:O10" si="0">SUM(E11:E12)</f>
        <v>47404</v>
      </c>
      <c r="F10" s="80">
        <f t="shared" si="0"/>
        <v>162190680</v>
      </c>
      <c r="G10" s="80">
        <f t="shared" si="0"/>
        <v>627</v>
      </c>
      <c r="H10" s="80">
        <f t="shared" si="0"/>
        <v>13570</v>
      </c>
      <c r="I10" s="81">
        <f t="shared" si="0"/>
        <v>7531448</v>
      </c>
      <c r="J10" s="119">
        <f t="shared" si="0"/>
        <v>18</v>
      </c>
      <c r="K10" s="80">
        <f t="shared" si="0"/>
        <v>76</v>
      </c>
      <c r="L10" s="80">
        <f t="shared" si="0"/>
        <v>909520</v>
      </c>
      <c r="M10" s="80">
        <f t="shared" si="0"/>
        <v>86392</v>
      </c>
      <c r="N10" s="80">
        <f t="shared" si="0"/>
        <v>90592</v>
      </c>
      <c r="O10" s="83">
        <f t="shared" si="0"/>
        <v>1215051928</v>
      </c>
      <c r="P10" s="206"/>
    </row>
    <row r="11" spans="2:16" ht="30" customHeight="1" x14ac:dyDescent="0.15">
      <c r="B11" s="10" t="s">
        <v>115</v>
      </c>
      <c r="C11" s="9" t="s">
        <v>26</v>
      </c>
      <c r="D11" s="80">
        <f t="shared" ref="D11:O11" si="1">SUM(D13:D32)</f>
        <v>28376</v>
      </c>
      <c r="E11" s="80">
        <f t="shared" si="1"/>
        <v>41234</v>
      </c>
      <c r="F11" s="80">
        <f t="shared" si="1"/>
        <v>140843470</v>
      </c>
      <c r="G11" s="80">
        <f t="shared" si="1"/>
        <v>536</v>
      </c>
      <c r="H11" s="80">
        <f t="shared" si="1"/>
        <v>10831</v>
      </c>
      <c r="I11" s="81">
        <f t="shared" si="1"/>
        <v>5831061</v>
      </c>
      <c r="J11" s="119">
        <f t="shared" si="1"/>
        <v>17</v>
      </c>
      <c r="K11" s="80">
        <f t="shared" si="1"/>
        <v>73</v>
      </c>
      <c r="L11" s="80">
        <f t="shared" si="1"/>
        <v>868530</v>
      </c>
      <c r="M11" s="80">
        <f t="shared" si="1"/>
        <v>75562</v>
      </c>
      <c r="N11" s="80">
        <f t="shared" si="1"/>
        <v>79204</v>
      </c>
      <c r="O11" s="83">
        <f t="shared" si="1"/>
        <v>1075406581</v>
      </c>
      <c r="P11" s="206"/>
    </row>
    <row r="12" spans="2:16" ht="30" customHeight="1" x14ac:dyDescent="0.15">
      <c r="B12" s="16" t="s">
        <v>27</v>
      </c>
      <c r="C12" s="14" t="s">
        <v>26</v>
      </c>
      <c r="D12" s="84">
        <f>SUM(D33:D35)</f>
        <v>4174</v>
      </c>
      <c r="E12" s="84">
        <f t="shared" ref="E12:L12" si="2">SUM(E33:E35)</f>
        <v>6170</v>
      </c>
      <c r="F12" s="84">
        <f t="shared" si="2"/>
        <v>21347210</v>
      </c>
      <c r="G12" s="84">
        <f t="shared" si="2"/>
        <v>91</v>
      </c>
      <c r="H12" s="84">
        <f t="shared" si="2"/>
        <v>2739</v>
      </c>
      <c r="I12" s="85">
        <f t="shared" si="2"/>
        <v>1700387</v>
      </c>
      <c r="J12" s="124">
        <f t="shared" si="2"/>
        <v>1</v>
      </c>
      <c r="K12" s="122">
        <f t="shared" si="2"/>
        <v>3</v>
      </c>
      <c r="L12" s="126">
        <f t="shared" si="2"/>
        <v>40990</v>
      </c>
      <c r="M12" s="84">
        <f>SUM(M33:M35)</f>
        <v>10830</v>
      </c>
      <c r="N12" s="84">
        <f>SUM(N33:N35)</f>
        <v>11388</v>
      </c>
      <c r="O12" s="167">
        <f>SUM(O33:O35)</f>
        <v>139645347</v>
      </c>
      <c r="P12" s="207"/>
    </row>
    <row r="13" spans="2:16" ht="30" customHeight="1" x14ac:dyDescent="0.15">
      <c r="B13" s="29">
        <v>41001</v>
      </c>
      <c r="C13" s="30" t="s">
        <v>28</v>
      </c>
      <c r="D13" s="87">
        <v>8336</v>
      </c>
      <c r="E13" s="87">
        <v>12185</v>
      </c>
      <c r="F13" s="88">
        <v>40409910</v>
      </c>
      <c r="G13" s="87">
        <v>132</v>
      </c>
      <c r="H13" s="87">
        <v>4401</v>
      </c>
      <c r="I13" s="89">
        <v>1680754</v>
      </c>
      <c r="J13" s="90">
        <v>0</v>
      </c>
      <c r="K13" s="87">
        <v>0</v>
      </c>
      <c r="L13" s="91">
        <v>0</v>
      </c>
      <c r="M13" s="92">
        <f>'１２表１４'!M13+'１２表１５'!D13+'１２表１５'!J13</f>
        <v>22926</v>
      </c>
      <c r="N13" s="92">
        <f>'１２表１４'!N13+K13</f>
        <v>24447</v>
      </c>
      <c r="O13" s="93">
        <f>'１２表１４'!O13+'１２表１５'!F13+I13+'１２表１５'!L13</f>
        <v>303531464</v>
      </c>
      <c r="P13" s="38" t="s">
        <v>29</v>
      </c>
    </row>
    <row r="14" spans="2:16" ht="30" customHeight="1" x14ac:dyDescent="0.15">
      <c r="B14" s="8">
        <v>41002</v>
      </c>
      <c r="C14" s="39" t="s">
        <v>30</v>
      </c>
      <c r="D14" s="79">
        <v>3949</v>
      </c>
      <c r="E14" s="79">
        <v>5164</v>
      </c>
      <c r="F14" s="94">
        <v>18380440</v>
      </c>
      <c r="G14" s="79">
        <v>104</v>
      </c>
      <c r="H14" s="79">
        <v>1825</v>
      </c>
      <c r="I14" s="18">
        <v>1164158</v>
      </c>
      <c r="J14" s="95">
        <v>0</v>
      </c>
      <c r="K14" s="79">
        <v>0</v>
      </c>
      <c r="L14" s="91">
        <v>0</v>
      </c>
      <c r="M14" s="96">
        <f>'１２表１４'!M14+'１２表１５'!D14+'１２表１５'!J14</f>
        <v>11398</v>
      </c>
      <c r="N14" s="96">
        <f>'１２表１４'!N14+K14</f>
        <v>12230</v>
      </c>
      <c r="O14" s="97">
        <f>'１２表１４'!O14+'１２表１５'!F14+I14+'１２表１５'!L14</f>
        <v>194706088</v>
      </c>
      <c r="P14" s="38" t="s">
        <v>31</v>
      </c>
    </row>
    <row r="15" spans="2:16" ht="30" customHeight="1" x14ac:dyDescent="0.15">
      <c r="B15" s="8">
        <v>41003</v>
      </c>
      <c r="C15" s="39" t="s">
        <v>32</v>
      </c>
      <c r="D15" s="79">
        <v>1735</v>
      </c>
      <c r="E15" s="79">
        <v>2654</v>
      </c>
      <c r="F15" s="94">
        <v>9369020</v>
      </c>
      <c r="G15" s="79">
        <v>25</v>
      </c>
      <c r="H15" s="79">
        <v>782</v>
      </c>
      <c r="I15" s="18">
        <v>514026</v>
      </c>
      <c r="J15" s="95">
        <v>1</v>
      </c>
      <c r="K15" s="79">
        <v>14</v>
      </c>
      <c r="L15" s="91">
        <v>203040</v>
      </c>
      <c r="M15" s="96">
        <f>'１２表１４'!M15+'１２表１５'!D15+'１２表１５'!J15</f>
        <v>4662</v>
      </c>
      <c r="N15" s="96">
        <f>'１２表１４'!N15+K15</f>
        <v>5254</v>
      </c>
      <c r="O15" s="97">
        <f>'１２表１４'!O15+'１２表１５'!F15+I15+'１２表１５'!L15</f>
        <v>77833296</v>
      </c>
      <c r="P15" s="38" t="s">
        <v>33</v>
      </c>
    </row>
    <row r="16" spans="2:16" ht="30" customHeight="1" x14ac:dyDescent="0.15">
      <c r="B16" s="8">
        <v>41004</v>
      </c>
      <c r="C16" s="39" t="s">
        <v>34</v>
      </c>
      <c r="D16" s="79">
        <v>419</v>
      </c>
      <c r="E16" s="79">
        <v>597</v>
      </c>
      <c r="F16" s="94">
        <v>1576900</v>
      </c>
      <c r="G16" s="79">
        <v>5</v>
      </c>
      <c r="H16" s="79">
        <v>33</v>
      </c>
      <c r="I16" s="18">
        <v>21920</v>
      </c>
      <c r="J16" s="95">
        <v>0</v>
      </c>
      <c r="K16" s="79">
        <v>0</v>
      </c>
      <c r="L16" s="91">
        <v>0</v>
      </c>
      <c r="M16" s="96">
        <f>'１２表１４'!M16+'１２表１５'!D16+'１２表１５'!J16</f>
        <v>1124</v>
      </c>
      <c r="N16" s="96">
        <f>'１２表１４'!N16+K16</f>
        <v>1285</v>
      </c>
      <c r="O16" s="97">
        <f>'１２表１４'!O16+'１２表１５'!F16+I16+'１２表１５'!L16</f>
        <v>11037500</v>
      </c>
      <c r="P16" s="38" t="s">
        <v>35</v>
      </c>
    </row>
    <row r="17" spans="2:16" ht="30" customHeight="1" x14ac:dyDescent="0.15">
      <c r="B17" s="8">
        <v>41005</v>
      </c>
      <c r="C17" s="39" t="s">
        <v>36</v>
      </c>
      <c r="D17" s="79">
        <v>1930</v>
      </c>
      <c r="E17" s="79">
        <v>2688</v>
      </c>
      <c r="F17" s="94">
        <v>9054910</v>
      </c>
      <c r="G17" s="79">
        <v>32</v>
      </c>
      <c r="H17" s="79">
        <v>470</v>
      </c>
      <c r="I17" s="18">
        <v>304148</v>
      </c>
      <c r="J17" s="95">
        <v>4</v>
      </c>
      <c r="K17" s="79">
        <v>16</v>
      </c>
      <c r="L17" s="91">
        <v>178560</v>
      </c>
      <c r="M17" s="96">
        <f>'１２表１４'!M17+'１２表１５'!D17+'１２表１５'!J17</f>
        <v>5145</v>
      </c>
      <c r="N17" s="96">
        <f>'１２表１４'!N17+K17</f>
        <v>5137</v>
      </c>
      <c r="O17" s="97">
        <f>'１２表１４'!O17+'１２表１５'!F17+I17+'１２表１５'!L17</f>
        <v>64457658</v>
      </c>
      <c r="P17" s="38" t="s">
        <v>37</v>
      </c>
    </row>
    <row r="18" spans="2:16" ht="30" customHeight="1" x14ac:dyDescent="0.15">
      <c r="B18" s="8">
        <v>41006</v>
      </c>
      <c r="C18" s="39" t="s">
        <v>38</v>
      </c>
      <c r="D18" s="79">
        <v>1542</v>
      </c>
      <c r="E18" s="79">
        <v>2330</v>
      </c>
      <c r="F18" s="94">
        <v>8298160</v>
      </c>
      <c r="G18" s="79">
        <v>41</v>
      </c>
      <c r="H18" s="79">
        <v>542</v>
      </c>
      <c r="I18" s="18">
        <v>345104</v>
      </c>
      <c r="J18" s="95">
        <v>0</v>
      </c>
      <c r="K18" s="79">
        <v>0</v>
      </c>
      <c r="L18" s="91">
        <v>0</v>
      </c>
      <c r="M18" s="96">
        <f>'１２表１４'!M18+'１２表１５'!D18+'１２表１５'!J18</f>
        <v>4182</v>
      </c>
      <c r="N18" s="96">
        <f>'１２表１４'!N18+K18</f>
        <v>4321</v>
      </c>
      <c r="O18" s="97">
        <f>'１２表１４'!O18+'１２表１５'!F18+I18+'１２表１５'!L18</f>
        <v>70842034</v>
      </c>
      <c r="P18" s="38" t="s">
        <v>39</v>
      </c>
    </row>
    <row r="19" spans="2:16" ht="30" customHeight="1" x14ac:dyDescent="0.15">
      <c r="B19" s="8">
        <v>41007</v>
      </c>
      <c r="C19" s="39" t="s">
        <v>40</v>
      </c>
      <c r="D19" s="79">
        <v>1954</v>
      </c>
      <c r="E19" s="79">
        <v>2854</v>
      </c>
      <c r="F19" s="94">
        <v>9298610</v>
      </c>
      <c r="G19" s="79">
        <v>56</v>
      </c>
      <c r="H19" s="79">
        <v>968</v>
      </c>
      <c r="I19" s="18">
        <v>638420</v>
      </c>
      <c r="J19" s="95">
        <v>0</v>
      </c>
      <c r="K19" s="79">
        <v>0</v>
      </c>
      <c r="L19" s="91">
        <v>0</v>
      </c>
      <c r="M19" s="96">
        <f>'１２表１４'!M19+'１２表１５'!D19+'１２表１５'!J19</f>
        <v>4640</v>
      </c>
      <c r="N19" s="96">
        <f>'１２表１４'!N19+K19</f>
        <v>4584</v>
      </c>
      <c r="O19" s="97">
        <f>'１２表１４'!O19+'１２表１５'!F19+I19+'１２表１５'!L19</f>
        <v>67457360</v>
      </c>
      <c r="P19" s="38" t="s">
        <v>41</v>
      </c>
    </row>
    <row r="20" spans="2:16" ht="30" customHeight="1" x14ac:dyDescent="0.15">
      <c r="B20" s="8">
        <v>41025</v>
      </c>
      <c r="C20" s="39" t="s">
        <v>116</v>
      </c>
      <c r="D20" s="79">
        <v>1522</v>
      </c>
      <c r="E20" s="79">
        <v>2404</v>
      </c>
      <c r="F20" s="94">
        <v>8296720</v>
      </c>
      <c r="G20" s="79">
        <v>31</v>
      </c>
      <c r="H20" s="79">
        <v>357</v>
      </c>
      <c r="I20" s="18">
        <v>230316</v>
      </c>
      <c r="J20" s="95">
        <v>0</v>
      </c>
      <c r="K20" s="79">
        <v>0</v>
      </c>
      <c r="L20" s="91">
        <v>0</v>
      </c>
      <c r="M20" s="96">
        <f>'１２表１４'!M20+'１２表１５'!D20+'１２表１５'!J20</f>
        <v>3888</v>
      </c>
      <c r="N20" s="96">
        <f>'１２表１４'!N20+K20</f>
        <v>4168</v>
      </c>
      <c r="O20" s="97">
        <f>'１２表１４'!O20+'１２表１５'!F20+I20+'１２表１５'!L20</f>
        <v>48474476</v>
      </c>
      <c r="P20" s="38" t="s">
        <v>43</v>
      </c>
    </row>
    <row r="21" spans="2:16" ht="30" customHeight="1" x14ac:dyDescent="0.15">
      <c r="B21" s="8">
        <v>41048</v>
      </c>
      <c r="C21" s="39" t="s">
        <v>117</v>
      </c>
      <c r="D21" s="79">
        <v>864</v>
      </c>
      <c r="E21" s="79">
        <v>1263</v>
      </c>
      <c r="F21" s="94">
        <v>3826690</v>
      </c>
      <c r="G21" s="79">
        <v>11</v>
      </c>
      <c r="H21" s="79">
        <v>102</v>
      </c>
      <c r="I21" s="18">
        <v>63814</v>
      </c>
      <c r="J21" s="95">
        <v>0</v>
      </c>
      <c r="K21" s="79">
        <v>0</v>
      </c>
      <c r="L21" s="91">
        <v>0</v>
      </c>
      <c r="M21" s="96">
        <f>'１２表１４'!M21+'１２表１５'!D21+'１２表１５'!J21</f>
        <v>2169</v>
      </c>
      <c r="N21" s="96">
        <f>'１２表１４'!N21+K21</f>
        <v>2101</v>
      </c>
      <c r="O21" s="97">
        <f>'１２表１４'!O21+'１２表１５'!F21+I21+'１２表１５'!L21</f>
        <v>21275724</v>
      </c>
      <c r="P21" s="38" t="s">
        <v>45</v>
      </c>
    </row>
    <row r="22" spans="2:16" ht="30" customHeight="1" x14ac:dyDescent="0.15">
      <c r="B22" s="8">
        <v>41014</v>
      </c>
      <c r="C22" s="39" t="s">
        <v>118</v>
      </c>
      <c r="D22" s="79">
        <v>955</v>
      </c>
      <c r="E22" s="79">
        <v>1521</v>
      </c>
      <c r="F22" s="94">
        <v>4845290</v>
      </c>
      <c r="G22" s="79">
        <v>29</v>
      </c>
      <c r="H22" s="79">
        <v>462</v>
      </c>
      <c r="I22" s="18">
        <v>300096</v>
      </c>
      <c r="J22" s="95">
        <v>0</v>
      </c>
      <c r="K22" s="79">
        <v>0</v>
      </c>
      <c r="L22" s="91">
        <v>0</v>
      </c>
      <c r="M22" s="96">
        <f>'１２表１４'!M22+'１２表１５'!D22+'１２表１５'!J22</f>
        <v>2347</v>
      </c>
      <c r="N22" s="96">
        <f>'１２表１４'!N22+K22</f>
        <v>2599</v>
      </c>
      <c r="O22" s="97">
        <f>'１２表１４'!O22+'１２表１５'!F22+I22+'１２表１５'!L22</f>
        <v>61792886</v>
      </c>
      <c r="P22" s="38" t="s">
        <v>47</v>
      </c>
    </row>
    <row r="23" spans="2:16" ht="30" customHeight="1" x14ac:dyDescent="0.15">
      <c r="B23" s="8">
        <v>41016</v>
      </c>
      <c r="C23" s="9" t="s">
        <v>119</v>
      </c>
      <c r="D23" s="79">
        <v>505</v>
      </c>
      <c r="E23" s="79">
        <v>828</v>
      </c>
      <c r="F23" s="94">
        <v>3427460</v>
      </c>
      <c r="G23" s="79">
        <v>5</v>
      </c>
      <c r="H23" s="79">
        <v>60</v>
      </c>
      <c r="I23" s="18">
        <v>39416</v>
      </c>
      <c r="J23" s="95">
        <v>0</v>
      </c>
      <c r="K23" s="79">
        <v>0</v>
      </c>
      <c r="L23" s="91">
        <v>0</v>
      </c>
      <c r="M23" s="96">
        <f>'１２表１４'!M23+'１２表１５'!D23+'１２表１５'!J23</f>
        <v>1266</v>
      </c>
      <c r="N23" s="96">
        <f>'１２表１４'!N23+K23</f>
        <v>1326</v>
      </c>
      <c r="O23" s="97">
        <f>'１２表１４'!O23+'１２表１５'!F23+I23+'１２表１５'!L23</f>
        <v>14645486</v>
      </c>
      <c r="P23" s="38" t="s">
        <v>49</v>
      </c>
    </row>
    <row r="24" spans="2:16" ht="30" customHeight="1" x14ac:dyDescent="0.15">
      <c r="B24" s="8">
        <v>41020</v>
      </c>
      <c r="C24" s="39" t="s">
        <v>50</v>
      </c>
      <c r="D24" s="79">
        <v>356</v>
      </c>
      <c r="E24" s="94">
        <v>532</v>
      </c>
      <c r="F24" s="94">
        <v>1916720</v>
      </c>
      <c r="G24" s="79">
        <v>7</v>
      </c>
      <c r="H24" s="94">
        <v>157</v>
      </c>
      <c r="I24" s="18">
        <v>100665</v>
      </c>
      <c r="J24" s="95">
        <v>0</v>
      </c>
      <c r="K24" s="79">
        <v>0</v>
      </c>
      <c r="L24" s="91">
        <v>0</v>
      </c>
      <c r="M24" s="96">
        <f>'１２表１４'!M24+'１２表１５'!D24+'１２表１５'!J24</f>
        <v>910</v>
      </c>
      <c r="N24" s="96">
        <f>'１２表１４'!N24+K24</f>
        <v>936</v>
      </c>
      <c r="O24" s="97">
        <f>'１２表１４'!O24+'１２表１５'!F24+I24+'１２表１５'!L24</f>
        <v>11158115</v>
      </c>
      <c r="P24" s="38" t="s">
        <v>51</v>
      </c>
    </row>
    <row r="25" spans="2:16" ht="30" customHeight="1" x14ac:dyDescent="0.15">
      <c r="B25" s="8">
        <v>41024</v>
      </c>
      <c r="C25" s="39" t="s">
        <v>52</v>
      </c>
      <c r="D25" s="79">
        <v>283</v>
      </c>
      <c r="E25" s="94">
        <v>366</v>
      </c>
      <c r="F25" s="94">
        <v>1119440</v>
      </c>
      <c r="G25" s="94">
        <v>2</v>
      </c>
      <c r="H25" s="94">
        <v>22</v>
      </c>
      <c r="I25" s="18">
        <v>14130</v>
      </c>
      <c r="J25" s="95">
        <v>12</v>
      </c>
      <c r="K25" s="94">
        <v>43</v>
      </c>
      <c r="L25" s="91">
        <v>486930</v>
      </c>
      <c r="M25" s="96">
        <f>'１２表１４'!M25+'１２表１５'!D25+'１２表１５'!J25</f>
        <v>714</v>
      </c>
      <c r="N25" s="96">
        <f>'１２表１４'!N25+K25</f>
        <v>659</v>
      </c>
      <c r="O25" s="97">
        <f>'１２表１４'!O25+'１２表１５'!F25+I25+'１２表１５'!L25</f>
        <v>7435320</v>
      </c>
      <c r="P25" s="38" t="s">
        <v>53</v>
      </c>
    </row>
    <row r="26" spans="2:16" ht="30" customHeight="1" x14ac:dyDescent="0.15">
      <c r="B26" s="8">
        <v>41021</v>
      </c>
      <c r="C26" s="39" t="s">
        <v>120</v>
      </c>
      <c r="D26" s="79">
        <v>623</v>
      </c>
      <c r="E26" s="94">
        <v>1023</v>
      </c>
      <c r="F26" s="94">
        <v>3790200</v>
      </c>
      <c r="G26" s="94">
        <v>2</v>
      </c>
      <c r="H26" s="94">
        <v>55</v>
      </c>
      <c r="I26" s="18">
        <v>35600</v>
      </c>
      <c r="J26" s="95">
        <v>0</v>
      </c>
      <c r="K26" s="94">
        <v>0</v>
      </c>
      <c r="L26" s="91">
        <v>0</v>
      </c>
      <c r="M26" s="96">
        <f>'１２表１４'!M26+'１２表１５'!D26+'１２表１５'!J26</f>
        <v>1506</v>
      </c>
      <c r="N26" s="96">
        <f>'１２表１４'!N26+K26</f>
        <v>1608</v>
      </c>
      <c r="O26" s="97">
        <f>'１２表１４'!O26+'１２表１５'!F26+I26+'１２表１５'!L26</f>
        <v>16022650</v>
      </c>
      <c r="P26" s="38" t="s">
        <v>55</v>
      </c>
    </row>
    <row r="27" spans="2:16" ht="30" customHeight="1" x14ac:dyDescent="0.15">
      <c r="B27" s="8">
        <v>41035</v>
      </c>
      <c r="C27" s="9" t="s">
        <v>56</v>
      </c>
      <c r="D27" s="79">
        <v>292</v>
      </c>
      <c r="E27" s="94">
        <v>399</v>
      </c>
      <c r="F27" s="94">
        <v>1511530</v>
      </c>
      <c r="G27" s="94">
        <v>10</v>
      </c>
      <c r="H27" s="94">
        <v>153</v>
      </c>
      <c r="I27" s="18">
        <v>96812</v>
      </c>
      <c r="J27" s="95">
        <v>0</v>
      </c>
      <c r="K27" s="94">
        <v>0</v>
      </c>
      <c r="L27" s="91">
        <v>0</v>
      </c>
      <c r="M27" s="96">
        <f>'１２表１４'!M27+'１２表１５'!D27+'１２表１５'!J27</f>
        <v>864</v>
      </c>
      <c r="N27" s="96">
        <f>'１２表１４'!N27+K27</f>
        <v>915</v>
      </c>
      <c r="O27" s="97">
        <f>'１２表１４'!O27+'１２表１５'!F27+I27+'１２表１５'!L27</f>
        <v>12256782</v>
      </c>
      <c r="P27" s="38" t="s">
        <v>57</v>
      </c>
    </row>
    <row r="28" spans="2:16" ht="30" customHeight="1" x14ac:dyDescent="0.15">
      <c r="B28" s="8">
        <v>41038</v>
      </c>
      <c r="C28" s="9" t="s">
        <v>58</v>
      </c>
      <c r="D28" s="79">
        <v>491</v>
      </c>
      <c r="E28" s="94">
        <v>669</v>
      </c>
      <c r="F28" s="94">
        <v>2061200</v>
      </c>
      <c r="G28" s="94">
        <v>6</v>
      </c>
      <c r="H28" s="94">
        <v>47</v>
      </c>
      <c r="I28" s="18">
        <v>30930</v>
      </c>
      <c r="J28" s="95">
        <v>0</v>
      </c>
      <c r="K28" s="94">
        <v>0</v>
      </c>
      <c r="L28" s="91">
        <v>0</v>
      </c>
      <c r="M28" s="96">
        <f>'１２表１４'!M28+'１２表１５'!D28+'１２表１５'!J28</f>
        <v>1298</v>
      </c>
      <c r="N28" s="96">
        <f>'１２表１４'!N28+K28</f>
        <v>1161</v>
      </c>
      <c r="O28" s="97">
        <f>'１２表１４'!O28+'１２表１５'!F28+I28+'１２表１５'!L28</f>
        <v>11791490</v>
      </c>
      <c r="P28" s="38" t="s">
        <v>59</v>
      </c>
    </row>
    <row r="29" spans="2:16" ht="30" customHeight="1" x14ac:dyDescent="0.15">
      <c r="B29" s="8">
        <v>41042</v>
      </c>
      <c r="C29" s="39" t="s">
        <v>60</v>
      </c>
      <c r="D29" s="79">
        <v>148</v>
      </c>
      <c r="E29" s="94">
        <v>214</v>
      </c>
      <c r="F29" s="94">
        <v>752580</v>
      </c>
      <c r="G29" s="94">
        <v>2</v>
      </c>
      <c r="H29" s="94">
        <v>15</v>
      </c>
      <c r="I29" s="18">
        <v>8996</v>
      </c>
      <c r="J29" s="95">
        <v>0</v>
      </c>
      <c r="K29" s="94">
        <v>0</v>
      </c>
      <c r="L29" s="91">
        <v>0</v>
      </c>
      <c r="M29" s="96">
        <f>'１２表１４'!M29+'１２表１５'!D29+'１２表１５'!J29</f>
        <v>376</v>
      </c>
      <c r="N29" s="96">
        <f>'１２表１４'!N29+K29</f>
        <v>360</v>
      </c>
      <c r="O29" s="97">
        <f>'１２表１４'!O29+'１２表１５'!F29+I29+'１２表１５'!L29</f>
        <v>3523026</v>
      </c>
      <c r="P29" s="38" t="s">
        <v>61</v>
      </c>
    </row>
    <row r="30" spans="2:16" ht="30" customHeight="1" x14ac:dyDescent="0.15">
      <c r="B30" s="8">
        <v>41043</v>
      </c>
      <c r="C30" s="39" t="s">
        <v>62</v>
      </c>
      <c r="D30" s="79">
        <v>460</v>
      </c>
      <c r="E30" s="94">
        <v>709</v>
      </c>
      <c r="F30" s="94">
        <v>2784550</v>
      </c>
      <c r="G30" s="94">
        <v>2</v>
      </c>
      <c r="H30" s="94">
        <v>22</v>
      </c>
      <c r="I30" s="18">
        <v>14028</v>
      </c>
      <c r="J30" s="95">
        <v>0</v>
      </c>
      <c r="K30" s="94">
        <v>0</v>
      </c>
      <c r="L30" s="91">
        <v>0</v>
      </c>
      <c r="M30" s="96">
        <f>'１２表１４'!M30+'１２表１５'!D30+'１２表１５'!J30</f>
        <v>1173</v>
      </c>
      <c r="N30" s="96">
        <f>'１２表１４'!N30+K30</f>
        <v>1229</v>
      </c>
      <c r="O30" s="97">
        <f>'１２表１４'!O30+'１２表１５'!F30+I30+'１２表１５'!L30</f>
        <v>11808028</v>
      </c>
      <c r="P30" s="38" t="s">
        <v>63</v>
      </c>
    </row>
    <row r="31" spans="2:16" ht="30" customHeight="1" x14ac:dyDescent="0.15">
      <c r="B31" s="8">
        <v>41044</v>
      </c>
      <c r="C31" s="39" t="s">
        <v>64</v>
      </c>
      <c r="D31" s="79">
        <v>1287</v>
      </c>
      <c r="E31" s="94">
        <v>1864</v>
      </c>
      <c r="F31" s="94">
        <v>6750360</v>
      </c>
      <c r="G31" s="94">
        <v>22</v>
      </c>
      <c r="H31" s="94">
        <v>184</v>
      </c>
      <c r="I31" s="18">
        <v>118500</v>
      </c>
      <c r="J31" s="95">
        <v>0</v>
      </c>
      <c r="K31" s="94">
        <v>0</v>
      </c>
      <c r="L31" s="91">
        <v>0</v>
      </c>
      <c r="M31" s="96">
        <f>'１２表１４'!M31+'１２表１５'!D31+'１２表１５'!J31</f>
        <v>3231</v>
      </c>
      <c r="N31" s="96">
        <f>'１２表１４'!N31+K31</f>
        <v>3274</v>
      </c>
      <c r="O31" s="97">
        <f>'１２表１４'!O31+'１２表１５'!F31+I31+'１２表１５'!L31</f>
        <v>45216270</v>
      </c>
      <c r="P31" s="38" t="s">
        <v>65</v>
      </c>
    </row>
    <row r="32" spans="2:16" ht="30" customHeight="1" x14ac:dyDescent="0.15">
      <c r="B32" s="47">
        <v>41047</v>
      </c>
      <c r="C32" s="128" t="s">
        <v>66</v>
      </c>
      <c r="D32" s="98">
        <v>725</v>
      </c>
      <c r="E32" s="98">
        <v>970</v>
      </c>
      <c r="F32" s="94">
        <v>3372780</v>
      </c>
      <c r="G32" s="94">
        <v>12</v>
      </c>
      <c r="H32" s="98">
        <v>174</v>
      </c>
      <c r="I32" s="99">
        <v>109228</v>
      </c>
      <c r="J32" s="100">
        <v>0</v>
      </c>
      <c r="K32" s="98">
        <v>0</v>
      </c>
      <c r="L32" s="98">
        <v>0</v>
      </c>
      <c r="M32" s="101">
        <f>'１２表１４'!M32+'１２表１５'!D32+'１２表１５'!J32</f>
        <v>1743</v>
      </c>
      <c r="N32" s="101">
        <f>'１２表１４'!N32+K32</f>
        <v>1610</v>
      </c>
      <c r="O32" s="102">
        <f>'１２表１４'!O32+'１２表１５'!F32+I32+'１２表１５'!L32</f>
        <v>20140928</v>
      </c>
      <c r="P32" s="52" t="s">
        <v>67</v>
      </c>
    </row>
    <row r="33" spans="2:16" ht="30" customHeight="1" x14ac:dyDescent="0.15">
      <c r="B33" s="8">
        <v>41301</v>
      </c>
      <c r="C33" s="53" t="s">
        <v>68</v>
      </c>
      <c r="D33" s="103">
        <v>183</v>
      </c>
      <c r="E33" s="94">
        <v>223</v>
      </c>
      <c r="F33" s="103">
        <v>785690</v>
      </c>
      <c r="G33" s="103">
        <v>4</v>
      </c>
      <c r="H33" s="94">
        <v>11</v>
      </c>
      <c r="I33" s="104">
        <v>7390</v>
      </c>
      <c r="J33" s="105">
        <v>0</v>
      </c>
      <c r="K33" s="79">
        <v>0</v>
      </c>
      <c r="L33" s="91">
        <v>0</v>
      </c>
      <c r="M33" s="96">
        <f>'１２表１４'!M33+'１２表１５'!D33+'１２表１５'!J33</f>
        <v>536</v>
      </c>
      <c r="N33" s="96">
        <f>'１２表１４'!N33+K33</f>
        <v>458</v>
      </c>
      <c r="O33" s="97">
        <f>'１２表１４'!O33+'１２表１５'!F33+I33+'１２表１５'!L33</f>
        <v>4223710</v>
      </c>
      <c r="P33" s="11" t="s">
        <v>69</v>
      </c>
    </row>
    <row r="34" spans="2:16" ht="30" customHeight="1" x14ac:dyDescent="0.15">
      <c r="B34" s="8">
        <v>41302</v>
      </c>
      <c r="C34" s="39" t="s">
        <v>70</v>
      </c>
      <c r="D34" s="79">
        <v>527</v>
      </c>
      <c r="E34" s="94">
        <v>742</v>
      </c>
      <c r="F34" s="94">
        <v>2400770</v>
      </c>
      <c r="G34" s="94">
        <v>9</v>
      </c>
      <c r="H34" s="94">
        <v>58</v>
      </c>
      <c r="I34" s="18">
        <v>33482</v>
      </c>
      <c r="J34" s="95">
        <v>0</v>
      </c>
      <c r="K34" s="79">
        <v>0</v>
      </c>
      <c r="L34" s="91">
        <v>0</v>
      </c>
      <c r="M34" s="96">
        <f>'１２表１４'!M34+'１２表１５'!D34+'１２表１５'!J34</f>
        <v>1291</v>
      </c>
      <c r="N34" s="96">
        <f>'１２表１４'!N34+K34</f>
        <v>1149</v>
      </c>
      <c r="O34" s="97">
        <f>'１２表１４'!O34+'１２表１５'!F34+I34+'１２表１５'!L34</f>
        <v>10705052</v>
      </c>
      <c r="P34" s="11" t="s">
        <v>71</v>
      </c>
    </row>
    <row r="35" spans="2:16" ht="30" customHeight="1" thickBot="1" x14ac:dyDescent="0.2">
      <c r="B35" s="61">
        <v>41303</v>
      </c>
      <c r="C35" s="62" t="s">
        <v>72</v>
      </c>
      <c r="D35" s="79">
        <v>3464</v>
      </c>
      <c r="E35" s="94">
        <v>5205</v>
      </c>
      <c r="F35" s="107">
        <v>18160750</v>
      </c>
      <c r="G35" s="94">
        <v>78</v>
      </c>
      <c r="H35" s="107">
        <v>2670</v>
      </c>
      <c r="I35" s="108">
        <v>1659515</v>
      </c>
      <c r="J35" s="109">
        <v>1</v>
      </c>
      <c r="K35" s="107">
        <v>3</v>
      </c>
      <c r="L35" s="91">
        <v>40990</v>
      </c>
      <c r="M35" s="110">
        <f>'１２表１４'!M35+'１２表１５'!D35+'１２表１５'!J35</f>
        <v>9003</v>
      </c>
      <c r="N35" s="110">
        <f>'１２表１４'!N35+K35</f>
        <v>9781</v>
      </c>
      <c r="O35" s="111">
        <f>'１２表１４'!O35+'１２表１５'!F35+I35+'１２表１５'!L35</f>
        <v>124716585</v>
      </c>
      <c r="P35" s="112" t="s">
        <v>73</v>
      </c>
    </row>
    <row r="36" spans="2:16" ht="17.100000000000001" customHeight="1" x14ac:dyDescent="0.15">
      <c r="D36" s="113"/>
      <c r="E36" s="113"/>
      <c r="G36" s="113"/>
      <c r="I36" s="113"/>
      <c r="J36" s="113"/>
      <c r="L36" s="113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0DB55-4B58-4453-90A2-217CD081395D}">
  <sheetPr>
    <tabColor theme="4"/>
  </sheetPr>
  <dimension ref="B1:Q36"/>
  <sheetViews>
    <sheetView showGridLines="0" view="pageBreakPreview" zoomScale="48" zoomScaleNormal="75" zoomScaleSheetLayoutView="48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.25" style="5" customWidth="1"/>
    <col min="2" max="2" width="12.625" style="5" customWidth="1"/>
    <col min="3" max="3" width="10.625" style="5" customWidth="1"/>
    <col min="4" max="5" width="12.125" style="5" customWidth="1"/>
    <col min="6" max="6" width="16.25" style="5" customWidth="1"/>
    <col min="7" max="7" width="12.125" style="5" customWidth="1"/>
    <col min="8" max="8" width="13.125" style="5" customWidth="1"/>
    <col min="9" max="9" width="12.125" style="5" customWidth="1"/>
    <col min="10" max="10" width="13.125" style="5" customWidth="1"/>
    <col min="11" max="11" width="14.625" style="5" customWidth="1"/>
    <col min="12" max="15" width="24.625" style="5" customWidth="1"/>
    <col min="16" max="16" width="5.625" style="12" customWidth="1"/>
    <col min="17" max="17" width="2.875" style="5" customWidth="1"/>
    <col min="18" max="250" width="10.75" style="5" customWidth="1"/>
    <col min="251" max="256" width="10.75" style="5"/>
    <col min="257" max="257" width="1.25" style="5" customWidth="1"/>
    <col min="258" max="258" width="12.625" style="5" customWidth="1"/>
    <col min="259" max="259" width="10.625" style="5" customWidth="1"/>
    <col min="260" max="261" width="12.125" style="5" customWidth="1"/>
    <col min="262" max="262" width="16.25" style="5" customWidth="1"/>
    <col min="263" max="263" width="12.125" style="5" customWidth="1"/>
    <col min="264" max="264" width="13.125" style="5" customWidth="1"/>
    <col min="265" max="265" width="12.125" style="5" customWidth="1"/>
    <col min="266" max="266" width="13.125" style="5" customWidth="1"/>
    <col min="267" max="267" width="14.625" style="5" customWidth="1"/>
    <col min="268" max="271" width="24.625" style="5" customWidth="1"/>
    <col min="272" max="272" width="5.625" style="5" customWidth="1"/>
    <col min="273" max="273" width="2.875" style="5" customWidth="1"/>
    <col min="274" max="512" width="10.75" style="5"/>
    <col min="513" max="513" width="1.25" style="5" customWidth="1"/>
    <col min="514" max="514" width="12.625" style="5" customWidth="1"/>
    <col min="515" max="515" width="10.625" style="5" customWidth="1"/>
    <col min="516" max="517" width="12.125" style="5" customWidth="1"/>
    <col min="518" max="518" width="16.25" style="5" customWidth="1"/>
    <col min="519" max="519" width="12.125" style="5" customWidth="1"/>
    <col min="520" max="520" width="13.125" style="5" customWidth="1"/>
    <col min="521" max="521" width="12.125" style="5" customWidth="1"/>
    <col min="522" max="522" width="13.125" style="5" customWidth="1"/>
    <col min="523" max="523" width="14.625" style="5" customWidth="1"/>
    <col min="524" max="527" width="24.625" style="5" customWidth="1"/>
    <col min="528" max="528" width="5.625" style="5" customWidth="1"/>
    <col min="529" max="529" width="2.875" style="5" customWidth="1"/>
    <col min="530" max="768" width="10.75" style="5"/>
    <col min="769" max="769" width="1.25" style="5" customWidth="1"/>
    <col min="770" max="770" width="12.625" style="5" customWidth="1"/>
    <col min="771" max="771" width="10.625" style="5" customWidth="1"/>
    <col min="772" max="773" width="12.125" style="5" customWidth="1"/>
    <col min="774" max="774" width="16.25" style="5" customWidth="1"/>
    <col min="775" max="775" width="12.125" style="5" customWidth="1"/>
    <col min="776" max="776" width="13.125" style="5" customWidth="1"/>
    <col min="777" max="777" width="12.125" style="5" customWidth="1"/>
    <col min="778" max="778" width="13.125" style="5" customWidth="1"/>
    <col min="779" max="779" width="14.625" style="5" customWidth="1"/>
    <col min="780" max="783" width="24.625" style="5" customWidth="1"/>
    <col min="784" max="784" width="5.625" style="5" customWidth="1"/>
    <col min="785" max="785" width="2.875" style="5" customWidth="1"/>
    <col min="786" max="1024" width="10.75" style="5"/>
    <col min="1025" max="1025" width="1.25" style="5" customWidth="1"/>
    <col min="1026" max="1026" width="12.625" style="5" customWidth="1"/>
    <col min="1027" max="1027" width="10.625" style="5" customWidth="1"/>
    <col min="1028" max="1029" width="12.125" style="5" customWidth="1"/>
    <col min="1030" max="1030" width="16.25" style="5" customWidth="1"/>
    <col min="1031" max="1031" width="12.125" style="5" customWidth="1"/>
    <col min="1032" max="1032" width="13.125" style="5" customWidth="1"/>
    <col min="1033" max="1033" width="12.125" style="5" customWidth="1"/>
    <col min="1034" max="1034" width="13.125" style="5" customWidth="1"/>
    <col min="1035" max="1035" width="14.625" style="5" customWidth="1"/>
    <col min="1036" max="1039" width="24.625" style="5" customWidth="1"/>
    <col min="1040" max="1040" width="5.625" style="5" customWidth="1"/>
    <col min="1041" max="1041" width="2.875" style="5" customWidth="1"/>
    <col min="1042" max="1280" width="10.75" style="5"/>
    <col min="1281" max="1281" width="1.25" style="5" customWidth="1"/>
    <col min="1282" max="1282" width="12.625" style="5" customWidth="1"/>
    <col min="1283" max="1283" width="10.625" style="5" customWidth="1"/>
    <col min="1284" max="1285" width="12.125" style="5" customWidth="1"/>
    <col min="1286" max="1286" width="16.25" style="5" customWidth="1"/>
    <col min="1287" max="1287" width="12.125" style="5" customWidth="1"/>
    <col min="1288" max="1288" width="13.125" style="5" customWidth="1"/>
    <col min="1289" max="1289" width="12.125" style="5" customWidth="1"/>
    <col min="1290" max="1290" width="13.125" style="5" customWidth="1"/>
    <col min="1291" max="1291" width="14.625" style="5" customWidth="1"/>
    <col min="1292" max="1295" width="24.625" style="5" customWidth="1"/>
    <col min="1296" max="1296" width="5.625" style="5" customWidth="1"/>
    <col min="1297" max="1297" width="2.875" style="5" customWidth="1"/>
    <col min="1298" max="1536" width="10.75" style="5"/>
    <col min="1537" max="1537" width="1.25" style="5" customWidth="1"/>
    <col min="1538" max="1538" width="12.625" style="5" customWidth="1"/>
    <col min="1539" max="1539" width="10.625" style="5" customWidth="1"/>
    <col min="1540" max="1541" width="12.125" style="5" customWidth="1"/>
    <col min="1542" max="1542" width="16.25" style="5" customWidth="1"/>
    <col min="1543" max="1543" width="12.125" style="5" customWidth="1"/>
    <col min="1544" max="1544" width="13.125" style="5" customWidth="1"/>
    <col min="1545" max="1545" width="12.125" style="5" customWidth="1"/>
    <col min="1546" max="1546" width="13.125" style="5" customWidth="1"/>
    <col min="1547" max="1547" width="14.625" style="5" customWidth="1"/>
    <col min="1548" max="1551" width="24.625" style="5" customWidth="1"/>
    <col min="1552" max="1552" width="5.625" style="5" customWidth="1"/>
    <col min="1553" max="1553" width="2.875" style="5" customWidth="1"/>
    <col min="1554" max="1792" width="10.75" style="5"/>
    <col min="1793" max="1793" width="1.25" style="5" customWidth="1"/>
    <col min="1794" max="1794" width="12.625" style="5" customWidth="1"/>
    <col min="1795" max="1795" width="10.625" style="5" customWidth="1"/>
    <col min="1796" max="1797" width="12.125" style="5" customWidth="1"/>
    <col min="1798" max="1798" width="16.25" style="5" customWidth="1"/>
    <col min="1799" max="1799" width="12.125" style="5" customWidth="1"/>
    <col min="1800" max="1800" width="13.125" style="5" customWidth="1"/>
    <col min="1801" max="1801" width="12.125" style="5" customWidth="1"/>
    <col min="1802" max="1802" width="13.125" style="5" customWidth="1"/>
    <col min="1803" max="1803" width="14.625" style="5" customWidth="1"/>
    <col min="1804" max="1807" width="24.625" style="5" customWidth="1"/>
    <col min="1808" max="1808" width="5.625" style="5" customWidth="1"/>
    <col min="1809" max="1809" width="2.875" style="5" customWidth="1"/>
    <col min="1810" max="2048" width="10.75" style="5"/>
    <col min="2049" max="2049" width="1.25" style="5" customWidth="1"/>
    <col min="2050" max="2050" width="12.625" style="5" customWidth="1"/>
    <col min="2051" max="2051" width="10.625" style="5" customWidth="1"/>
    <col min="2052" max="2053" width="12.125" style="5" customWidth="1"/>
    <col min="2054" max="2054" width="16.25" style="5" customWidth="1"/>
    <col min="2055" max="2055" width="12.125" style="5" customWidth="1"/>
    <col min="2056" max="2056" width="13.125" style="5" customWidth="1"/>
    <col min="2057" max="2057" width="12.125" style="5" customWidth="1"/>
    <col min="2058" max="2058" width="13.125" style="5" customWidth="1"/>
    <col min="2059" max="2059" width="14.625" style="5" customWidth="1"/>
    <col min="2060" max="2063" width="24.625" style="5" customWidth="1"/>
    <col min="2064" max="2064" width="5.625" style="5" customWidth="1"/>
    <col min="2065" max="2065" width="2.875" style="5" customWidth="1"/>
    <col min="2066" max="2304" width="10.75" style="5"/>
    <col min="2305" max="2305" width="1.25" style="5" customWidth="1"/>
    <col min="2306" max="2306" width="12.625" style="5" customWidth="1"/>
    <col min="2307" max="2307" width="10.625" style="5" customWidth="1"/>
    <col min="2308" max="2309" width="12.125" style="5" customWidth="1"/>
    <col min="2310" max="2310" width="16.25" style="5" customWidth="1"/>
    <col min="2311" max="2311" width="12.125" style="5" customWidth="1"/>
    <col min="2312" max="2312" width="13.125" style="5" customWidth="1"/>
    <col min="2313" max="2313" width="12.125" style="5" customWidth="1"/>
    <col min="2314" max="2314" width="13.125" style="5" customWidth="1"/>
    <col min="2315" max="2315" width="14.625" style="5" customWidth="1"/>
    <col min="2316" max="2319" width="24.625" style="5" customWidth="1"/>
    <col min="2320" max="2320" width="5.625" style="5" customWidth="1"/>
    <col min="2321" max="2321" width="2.875" style="5" customWidth="1"/>
    <col min="2322" max="2560" width="10.75" style="5"/>
    <col min="2561" max="2561" width="1.25" style="5" customWidth="1"/>
    <col min="2562" max="2562" width="12.625" style="5" customWidth="1"/>
    <col min="2563" max="2563" width="10.625" style="5" customWidth="1"/>
    <col min="2564" max="2565" width="12.125" style="5" customWidth="1"/>
    <col min="2566" max="2566" width="16.25" style="5" customWidth="1"/>
    <col min="2567" max="2567" width="12.125" style="5" customWidth="1"/>
    <col min="2568" max="2568" width="13.125" style="5" customWidth="1"/>
    <col min="2569" max="2569" width="12.125" style="5" customWidth="1"/>
    <col min="2570" max="2570" width="13.125" style="5" customWidth="1"/>
    <col min="2571" max="2571" width="14.625" style="5" customWidth="1"/>
    <col min="2572" max="2575" width="24.625" style="5" customWidth="1"/>
    <col min="2576" max="2576" width="5.625" style="5" customWidth="1"/>
    <col min="2577" max="2577" width="2.875" style="5" customWidth="1"/>
    <col min="2578" max="2816" width="10.75" style="5"/>
    <col min="2817" max="2817" width="1.25" style="5" customWidth="1"/>
    <col min="2818" max="2818" width="12.625" style="5" customWidth="1"/>
    <col min="2819" max="2819" width="10.625" style="5" customWidth="1"/>
    <col min="2820" max="2821" width="12.125" style="5" customWidth="1"/>
    <col min="2822" max="2822" width="16.25" style="5" customWidth="1"/>
    <col min="2823" max="2823" width="12.125" style="5" customWidth="1"/>
    <col min="2824" max="2824" width="13.125" style="5" customWidth="1"/>
    <col min="2825" max="2825" width="12.125" style="5" customWidth="1"/>
    <col min="2826" max="2826" width="13.125" style="5" customWidth="1"/>
    <col min="2827" max="2827" width="14.625" style="5" customWidth="1"/>
    <col min="2828" max="2831" width="24.625" style="5" customWidth="1"/>
    <col min="2832" max="2832" width="5.625" style="5" customWidth="1"/>
    <col min="2833" max="2833" width="2.875" style="5" customWidth="1"/>
    <col min="2834" max="3072" width="10.75" style="5"/>
    <col min="3073" max="3073" width="1.25" style="5" customWidth="1"/>
    <col min="3074" max="3074" width="12.625" style="5" customWidth="1"/>
    <col min="3075" max="3075" width="10.625" style="5" customWidth="1"/>
    <col min="3076" max="3077" width="12.125" style="5" customWidth="1"/>
    <col min="3078" max="3078" width="16.25" style="5" customWidth="1"/>
    <col min="3079" max="3079" width="12.125" style="5" customWidth="1"/>
    <col min="3080" max="3080" width="13.125" style="5" customWidth="1"/>
    <col min="3081" max="3081" width="12.125" style="5" customWidth="1"/>
    <col min="3082" max="3082" width="13.125" style="5" customWidth="1"/>
    <col min="3083" max="3083" width="14.625" style="5" customWidth="1"/>
    <col min="3084" max="3087" width="24.625" style="5" customWidth="1"/>
    <col min="3088" max="3088" width="5.625" style="5" customWidth="1"/>
    <col min="3089" max="3089" width="2.875" style="5" customWidth="1"/>
    <col min="3090" max="3328" width="10.75" style="5"/>
    <col min="3329" max="3329" width="1.25" style="5" customWidth="1"/>
    <col min="3330" max="3330" width="12.625" style="5" customWidth="1"/>
    <col min="3331" max="3331" width="10.625" style="5" customWidth="1"/>
    <col min="3332" max="3333" width="12.125" style="5" customWidth="1"/>
    <col min="3334" max="3334" width="16.25" style="5" customWidth="1"/>
    <col min="3335" max="3335" width="12.125" style="5" customWidth="1"/>
    <col min="3336" max="3336" width="13.125" style="5" customWidth="1"/>
    <col min="3337" max="3337" width="12.125" style="5" customWidth="1"/>
    <col min="3338" max="3338" width="13.125" style="5" customWidth="1"/>
    <col min="3339" max="3339" width="14.625" style="5" customWidth="1"/>
    <col min="3340" max="3343" width="24.625" style="5" customWidth="1"/>
    <col min="3344" max="3344" width="5.625" style="5" customWidth="1"/>
    <col min="3345" max="3345" width="2.875" style="5" customWidth="1"/>
    <col min="3346" max="3584" width="10.75" style="5"/>
    <col min="3585" max="3585" width="1.25" style="5" customWidth="1"/>
    <col min="3586" max="3586" width="12.625" style="5" customWidth="1"/>
    <col min="3587" max="3587" width="10.625" style="5" customWidth="1"/>
    <col min="3588" max="3589" width="12.125" style="5" customWidth="1"/>
    <col min="3590" max="3590" width="16.25" style="5" customWidth="1"/>
    <col min="3591" max="3591" width="12.125" style="5" customWidth="1"/>
    <col min="3592" max="3592" width="13.125" style="5" customWidth="1"/>
    <col min="3593" max="3593" width="12.125" style="5" customWidth="1"/>
    <col min="3594" max="3594" width="13.125" style="5" customWidth="1"/>
    <col min="3595" max="3595" width="14.625" style="5" customWidth="1"/>
    <col min="3596" max="3599" width="24.625" style="5" customWidth="1"/>
    <col min="3600" max="3600" width="5.625" style="5" customWidth="1"/>
    <col min="3601" max="3601" width="2.875" style="5" customWidth="1"/>
    <col min="3602" max="3840" width="10.75" style="5"/>
    <col min="3841" max="3841" width="1.25" style="5" customWidth="1"/>
    <col min="3842" max="3842" width="12.625" style="5" customWidth="1"/>
    <col min="3843" max="3843" width="10.625" style="5" customWidth="1"/>
    <col min="3844" max="3845" width="12.125" style="5" customWidth="1"/>
    <col min="3846" max="3846" width="16.25" style="5" customWidth="1"/>
    <col min="3847" max="3847" width="12.125" style="5" customWidth="1"/>
    <col min="3848" max="3848" width="13.125" style="5" customWidth="1"/>
    <col min="3849" max="3849" width="12.125" style="5" customWidth="1"/>
    <col min="3850" max="3850" width="13.125" style="5" customWidth="1"/>
    <col min="3851" max="3851" width="14.625" style="5" customWidth="1"/>
    <col min="3852" max="3855" width="24.625" style="5" customWidth="1"/>
    <col min="3856" max="3856" width="5.625" style="5" customWidth="1"/>
    <col min="3857" max="3857" width="2.875" style="5" customWidth="1"/>
    <col min="3858" max="4096" width="10.75" style="5"/>
    <col min="4097" max="4097" width="1.25" style="5" customWidth="1"/>
    <col min="4098" max="4098" width="12.625" style="5" customWidth="1"/>
    <col min="4099" max="4099" width="10.625" style="5" customWidth="1"/>
    <col min="4100" max="4101" width="12.125" style="5" customWidth="1"/>
    <col min="4102" max="4102" width="16.25" style="5" customWidth="1"/>
    <col min="4103" max="4103" width="12.125" style="5" customWidth="1"/>
    <col min="4104" max="4104" width="13.125" style="5" customWidth="1"/>
    <col min="4105" max="4105" width="12.125" style="5" customWidth="1"/>
    <col min="4106" max="4106" width="13.125" style="5" customWidth="1"/>
    <col min="4107" max="4107" width="14.625" style="5" customWidth="1"/>
    <col min="4108" max="4111" width="24.625" style="5" customWidth="1"/>
    <col min="4112" max="4112" width="5.625" style="5" customWidth="1"/>
    <col min="4113" max="4113" width="2.875" style="5" customWidth="1"/>
    <col min="4114" max="4352" width="10.75" style="5"/>
    <col min="4353" max="4353" width="1.25" style="5" customWidth="1"/>
    <col min="4354" max="4354" width="12.625" style="5" customWidth="1"/>
    <col min="4355" max="4355" width="10.625" style="5" customWidth="1"/>
    <col min="4356" max="4357" width="12.125" style="5" customWidth="1"/>
    <col min="4358" max="4358" width="16.25" style="5" customWidth="1"/>
    <col min="4359" max="4359" width="12.125" style="5" customWidth="1"/>
    <col min="4360" max="4360" width="13.125" style="5" customWidth="1"/>
    <col min="4361" max="4361" width="12.125" style="5" customWidth="1"/>
    <col min="4362" max="4362" width="13.125" style="5" customWidth="1"/>
    <col min="4363" max="4363" width="14.625" style="5" customWidth="1"/>
    <col min="4364" max="4367" width="24.625" style="5" customWidth="1"/>
    <col min="4368" max="4368" width="5.625" style="5" customWidth="1"/>
    <col min="4369" max="4369" width="2.875" style="5" customWidth="1"/>
    <col min="4370" max="4608" width="10.75" style="5"/>
    <col min="4609" max="4609" width="1.25" style="5" customWidth="1"/>
    <col min="4610" max="4610" width="12.625" style="5" customWidth="1"/>
    <col min="4611" max="4611" width="10.625" style="5" customWidth="1"/>
    <col min="4612" max="4613" width="12.125" style="5" customWidth="1"/>
    <col min="4614" max="4614" width="16.25" style="5" customWidth="1"/>
    <col min="4615" max="4615" width="12.125" style="5" customWidth="1"/>
    <col min="4616" max="4616" width="13.125" style="5" customWidth="1"/>
    <col min="4617" max="4617" width="12.125" style="5" customWidth="1"/>
    <col min="4618" max="4618" width="13.125" style="5" customWidth="1"/>
    <col min="4619" max="4619" width="14.625" style="5" customWidth="1"/>
    <col min="4620" max="4623" width="24.625" style="5" customWidth="1"/>
    <col min="4624" max="4624" width="5.625" style="5" customWidth="1"/>
    <col min="4625" max="4625" width="2.875" style="5" customWidth="1"/>
    <col min="4626" max="4864" width="10.75" style="5"/>
    <col min="4865" max="4865" width="1.25" style="5" customWidth="1"/>
    <col min="4866" max="4866" width="12.625" style="5" customWidth="1"/>
    <col min="4867" max="4867" width="10.625" style="5" customWidth="1"/>
    <col min="4868" max="4869" width="12.125" style="5" customWidth="1"/>
    <col min="4870" max="4870" width="16.25" style="5" customWidth="1"/>
    <col min="4871" max="4871" width="12.125" style="5" customWidth="1"/>
    <col min="4872" max="4872" width="13.125" style="5" customWidth="1"/>
    <col min="4873" max="4873" width="12.125" style="5" customWidth="1"/>
    <col min="4874" max="4874" width="13.125" style="5" customWidth="1"/>
    <col min="4875" max="4875" width="14.625" style="5" customWidth="1"/>
    <col min="4876" max="4879" width="24.625" style="5" customWidth="1"/>
    <col min="4880" max="4880" width="5.625" style="5" customWidth="1"/>
    <col min="4881" max="4881" width="2.875" style="5" customWidth="1"/>
    <col min="4882" max="5120" width="10.75" style="5"/>
    <col min="5121" max="5121" width="1.25" style="5" customWidth="1"/>
    <col min="5122" max="5122" width="12.625" style="5" customWidth="1"/>
    <col min="5123" max="5123" width="10.625" style="5" customWidth="1"/>
    <col min="5124" max="5125" width="12.125" style="5" customWidth="1"/>
    <col min="5126" max="5126" width="16.25" style="5" customWidth="1"/>
    <col min="5127" max="5127" width="12.125" style="5" customWidth="1"/>
    <col min="5128" max="5128" width="13.125" style="5" customWidth="1"/>
    <col min="5129" max="5129" width="12.125" style="5" customWidth="1"/>
    <col min="5130" max="5130" width="13.125" style="5" customWidth="1"/>
    <col min="5131" max="5131" width="14.625" style="5" customWidth="1"/>
    <col min="5132" max="5135" width="24.625" style="5" customWidth="1"/>
    <col min="5136" max="5136" width="5.625" style="5" customWidth="1"/>
    <col min="5137" max="5137" width="2.875" style="5" customWidth="1"/>
    <col min="5138" max="5376" width="10.75" style="5"/>
    <col min="5377" max="5377" width="1.25" style="5" customWidth="1"/>
    <col min="5378" max="5378" width="12.625" style="5" customWidth="1"/>
    <col min="5379" max="5379" width="10.625" style="5" customWidth="1"/>
    <col min="5380" max="5381" width="12.125" style="5" customWidth="1"/>
    <col min="5382" max="5382" width="16.25" style="5" customWidth="1"/>
    <col min="5383" max="5383" width="12.125" style="5" customWidth="1"/>
    <col min="5384" max="5384" width="13.125" style="5" customWidth="1"/>
    <col min="5385" max="5385" width="12.125" style="5" customWidth="1"/>
    <col min="5386" max="5386" width="13.125" style="5" customWidth="1"/>
    <col min="5387" max="5387" width="14.625" style="5" customWidth="1"/>
    <col min="5388" max="5391" width="24.625" style="5" customWidth="1"/>
    <col min="5392" max="5392" width="5.625" style="5" customWidth="1"/>
    <col min="5393" max="5393" width="2.875" style="5" customWidth="1"/>
    <col min="5394" max="5632" width="10.75" style="5"/>
    <col min="5633" max="5633" width="1.25" style="5" customWidth="1"/>
    <col min="5634" max="5634" width="12.625" style="5" customWidth="1"/>
    <col min="5635" max="5635" width="10.625" style="5" customWidth="1"/>
    <col min="5636" max="5637" width="12.125" style="5" customWidth="1"/>
    <col min="5638" max="5638" width="16.25" style="5" customWidth="1"/>
    <col min="5639" max="5639" width="12.125" style="5" customWidth="1"/>
    <col min="5640" max="5640" width="13.125" style="5" customWidth="1"/>
    <col min="5641" max="5641" width="12.125" style="5" customWidth="1"/>
    <col min="5642" max="5642" width="13.125" style="5" customWidth="1"/>
    <col min="5643" max="5643" width="14.625" style="5" customWidth="1"/>
    <col min="5644" max="5647" width="24.625" style="5" customWidth="1"/>
    <col min="5648" max="5648" width="5.625" style="5" customWidth="1"/>
    <col min="5649" max="5649" width="2.875" style="5" customWidth="1"/>
    <col min="5650" max="5888" width="10.75" style="5"/>
    <col min="5889" max="5889" width="1.25" style="5" customWidth="1"/>
    <col min="5890" max="5890" width="12.625" style="5" customWidth="1"/>
    <col min="5891" max="5891" width="10.625" style="5" customWidth="1"/>
    <col min="5892" max="5893" width="12.125" style="5" customWidth="1"/>
    <col min="5894" max="5894" width="16.25" style="5" customWidth="1"/>
    <col min="5895" max="5895" width="12.125" style="5" customWidth="1"/>
    <col min="5896" max="5896" width="13.125" style="5" customWidth="1"/>
    <col min="5897" max="5897" width="12.125" style="5" customWidth="1"/>
    <col min="5898" max="5898" width="13.125" style="5" customWidth="1"/>
    <col min="5899" max="5899" width="14.625" style="5" customWidth="1"/>
    <col min="5900" max="5903" width="24.625" style="5" customWidth="1"/>
    <col min="5904" max="5904" width="5.625" style="5" customWidth="1"/>
    <col min="5905" max="5905" width="2.875" style="5" customWidth="1"/>
    <col min="5906" max="6144" width="10.75" style="5"/>
    <col min="6145" max="6145" width="1.25" style="5" customWidth="1"/>
    <col min="6146" max="6146" width="12.625" style="5" customWidth="1"/>
    <col min="6147" max="6147" width="10.625" style="5" customWidth="1"/>
    <col min="6148" max="6149" width="12.125" style="5" customWidth="1"/>
    <col min="6150" max="6150" width="16.25" style="5" customWidth="1"/>
    <col min="6151" max="6151" width="12.125" style="5" customWidth="1"/>
    <col min="6152" max="6152" width="13.125" style="5" customWidth="1"/>
    <col min="6153" max="6153" width="12.125" style="5" customWidth="1"/>
    <col min="6154" max="6154" width="13.125" style="5" customWidth="1"/>
    <col min="6155" max="6155" width="14.625" style="5" customWidth="1"/>
    <col min="6156" max="6159" width="24.625" style="5" customWidth="1"/>
    <col min="6160" max="6160" width="5.625" style="5" customWidth="1"/>
    <col min="6161" max="6161" width="2.875" style="5" customWidth="1"/>
    <col min="6162" max="6400" width="10.75" style="5"/>
    <col min="6401" max="6401" width="1.25" style="5" customWidth="1"/>
    <col min="6402" max="6402" width="12.625" style="5" customWidth="1"/>
    <col min="6403" max="6403" width="10.625" style="5" customWidth="1"/>
    <col min="6404" max="6405" width="12.125" style="5" customWidth="1"/>
    <col min="6406" max="6406" width="16.25" style="5" customWidth="1"/>
    <col min="6407" max="6407" width="12.125" style="5" customWidth="1"/>
    <col min="6408" max="6408" width="13.125" style="5" customWidth="1"/>
    <col min="6409" max="6409" width="12.125" style="5" customWidth="1"/>
    <col min="6410" max="6410" width="13.125" style="5" customWidth="1"/>
    <col min="6411" max="6411" width="14.625" style="5" customWidth="1"/>
    <col min="6412" max="6415" width="24.625" style="5" customWidth="1"/>
    <col min="6416" max="6416" width="5.625" style="5" customWidth="1"/>
    <col min="6417" max="6417" width="2.875" style="5" customWidth="1"/>
    <col min="6418" max="6656" width="10.75" style="5"/>
    <col min="6657" max="6657" width="1.25" style="5" customWidth="1"/>
    <col min="6658" max="6658" width="12.625" style="5" customWidth="1"/>
    <col min="6659" max="6659" width="10.625" style="5" customWidth="1"/>
    <col min="6660" max="6661" width="12.125" style="5" customWidth="1"/>
    <col min="6662" max="6662" width="16.25" style="5" customWidth="1"/>
    <col min="6663" max="6663" width="12.125" style="5" customWidth="1"/>
    <col min="6664" max="6664" width="13.125" style="5" customWidth="1"/>
    <col min="6665" max="6665" width="12.125" style="5" customWidth="1"/>
    <col min="6666" max="6666" width="13.125" style="5" customWidth="1"/>
    <col min="6667" max="6667" width="14.625" style="5" customWidth="1"/>
    <col min="6668" max="6671" width="24.625" style="5" customWidth="1"/>
    <col min="6672" max="6672" width="5.625" style="5" customWidth="1"/>
    <col min="6673" max="6673" width="2.875" style="5" customWidth="1"/>
    <col min="6674" max="6912" width="10.75" style="5"/>
    <col min="6913" max="6913" width="1.25" style="5" customWidth="1"/>
    <col min="6914" max="6914" width="12.625" style="5" customWidth="1"/>
    <col min="6915" max="6915" width="10.625" style="5" customWidth="1"/>
    <col min="6916" max="6917" width="12.125" style="5" customWidth="1"/>
    <col min="6918" max="6918" width="16.25" style="5" customWidth="1"/>
    <col min="6919" max="6919" width="12.125" style="5" customWidth="1"/>
    <col min="6920" max="6920" width="13.125" style="5" customWidth="1"/>
    <col min="6921" max="6921" width="12.125" style="5" customWidth="1"/>
    <col min="6922" max="6922" width="13.125" style="5" customWidth="1"/>
    <col min="6923" max="6923" width="14.625" style="5" customWidth="1"/>
    <col min="6924" max="6927" width="24.625" style="5" customWidth="1"/>
    <col min="6928" max="6928" width="5.625" style="5" customWidth="1"/>
    <col min="6929" max="6929" width="2.875" style="5" customWidth="1"/>
    <col min="6930" max="7168" width="10.75" style="5"/>
    <col min="7169" max="7169" width="1.25" style="5" customWidth="1"/>
    <col min="7170" max="7170" width="12.625" style="5" customWidth="1"/>
    <col min="7171" max="7171" width="10.625" style="5" customWidth="1"/>
    <col min="7172" max="7173" width="12.125" style="5" customWidth="1"/>
    <col min="7174" max="7174" width="16.25" style="5" customWidth="1"/>
    <col min="7175" max="7175" width="12.125" style="5" customWidth="1"/>
    <col min="7176" max="7176" width="13.125" style="5" customWidth="1"/>
    <col min="7177" max="7177" width="12.125" style="5" customWidth="1"/>
    <col min="7178" max="7178" width="13.125" style="5" customWidth="1"/>
    <col min="7179" max="7179" width="14.625" style="5" customWidth="1"/>
    <col min="7180" max="7183" width="24.625" style="5" customWidth="1"/>
    <col min="7184" max="7184" width="5.625" style="5" customWidth="1"/>
    <col min="7185" max="7185" width="2.875" style="5" customWidth="1"/>
    <col min="7186" max="7424" width="10.75" style="5"/>
    <col min="7425" max="7425" width="1.25" style="5" customWidth="1"/>
    <col min="7426" max="7426" width="12.625" style="5" customWidth="1"/>
    <col min="7427" max="7427" width="10.625" style="5" customWidth="1"/>
    <col min="7428" max="7429" width="12.125" style="5" customWidth="1"/>
    <col min="7430" max="7430" width="16.25" style="5" customWidth="1"/>
    <col min="7431" max="7431" width="12.125" style="5" customWidth="1"/>
    <col min="7432" max="7432" width="13.125" style="5" customWidth="1"/>
    <col min="7433" max="7433" width="12.125" style="5" customWidth="1"/>
    <col min="7434" max="7434" width="13.125" style="5" customWidth="1"/>
    <col min="7435" max="7435" width="14.625" style="5" customWidth="1"/>
    <col min="7436" max="7439" width="24.625" style="5" customWidth="1"/>
    <col min="7440" max="7440" width="5.625" style="5" customWidth="1"/>
    <col min="7441" max="7441" width="2.875" style="5" customWidth="1"/>
    <col min="7442" max="7680" width="10.75" style="5"/>
    <col min="7681" max="7681" width="1.25" style="5" customWidth="1"/>
    <col min="7682" max="7682" width="12.625" style="5" customWidth="1"/>
    <col min="7683" max="7683" width="10.625" style="5" customWidth="1"/>
    <col min="7684" max="7685" width="12.125" style="5" customWidth="1"/>
    <col min="7686" max="7686" width="16.25" style="5" customWidth="1"/>
    <col min="7687" max="7687" width="12.125" style="5" customWidth="1"/>
    <col min="7688" max="7688" width="13.125" style="5" customWidth="1"/>
    <col min="7689" max="7689" width="12.125" style="5" customWidth="1"/>
    <col min="7690" max="7690" width="13.125" style="5" customWidth="1"/>
    <col min="7691" max="7691" width="14.625" style="5" customWidth="1"/>
    <col min="7692" max="7695" width="24.625" style="5" customWidth="1"/>
    <col min="7696" max="7696" width="5.625" style="5" customWidth="1"/>
    <col min="7697" max="7697" width="2.875" style="5" customWidth="1"/>
    <col min="7698" max="7936" width="10.75" style="5"/>
    <col min="7937" max="7937" width="1.25" style="5" customWidth="1"/>
    <col min="7938" max="7938" width="12.625" style="5" customWidth="1"/>
    <col min="7939" max="7939" width="10.625" style="5" customWidth="1"/>
    <col min="7940" max="7941" width="12.125" style="5" customWidth="1"/>
    <col min="7942" max="7942" width="16.25" style="5" customWidth="1"/>
    <col min="7943" max="7943" width="12.125" style="5" customWidth="1"/>
    <col min="7944" max="7944" width="13.125" style="5" customWidth="1"/>
    <col min="7945" max="7945" width="12.125" style="5" customWidth="1"/>
    <col min="7946" max="7946" width="13.125" style="5" customWidth="1"/>
    <col min="7947" max="7947" width="14.625" style="5" customWidth="1"/>
    <col min="7948" max="7951" width="24.625" style="5" customWidth="1"/>
    <col min="7952" max="7952" width="5.625" style="5" customWidth="1"/>
    <col min="7953" max="7953" width="2.875" style="5" customWidth="1"/>
    <col min="7954" max="8192" width="10.75" style="5"/>
    <col min="8193" max="8193" width="1.25" style="5" customWidth="1"/>
    <col min="8194" max="8194" width="12.625" style="5" customWidth="1"/>
    <col min="8195" max="8195" width="10.625" style="5" customWidth="1"/>
    <col min="8196" max="8197" width="12.125" style="5" customWidth="1"/>
    <col min="8198" max="8198" width="16.25" style="5" customWidth="1"/>
    <col min="8199" max="8199" width="12.125" style="5" customWidth="1"/>
    <col min="8200" max="8200" width="13.125" style="5" customWidth="1"/>
    <col min="8201" max="8201" width="12.125" style="5" customWidth="1"/>
    <col min="8202" max="8202" width="13.125" style="5" customWidth="1"/>
    <col min="8203" max="8203" width="14.625" style="5" customWidth="1"/>
    <col min="8204" max="8207" width="24.625" style="5" customWidth="1"/>
    <col min="8208" max="8208" width="5.625" style="5" customWidth="1"/>
    <col min="8209" max="8209" width="2.875" style="5" customWidth="1"/>
    <col min="8210" max="8448" width="10.75" style="5"/>
    <col min="8449" max="8449" width="1.25" style="5" customWidth="1"/>
    <col min="8450" max="8450" width="12.625" style="5" customWidth="1"/>
    <col min="8451" max="8451" width="10.625" style="5" customWidth="1"/>
    <col min="8452" max="8453" width="12.125" style="5" customWidth="1"/>
    <col min="8454" max="8454" width="16.25" style="5" customWidth="1"/>
    <col min="8455" max="8455" width="12.125" style="5" customWidth="1"/>
    <col min="8456" max="8456" width="13.125" style="5" customWidth="1"/>
    <col min="8457" max="8457" width="12.125" style="5" customWidth="1"/>
    <col min="8458" max="8458" width="13.125" style="5" customWidth="1"/>
    <col min="8459" max="8459" width="14.625" style="5" customWidth="1"/>
    <col min="8460" max="8463" width="24.625" style="5" customWidth="1"/>
    <col min="8464" max="8464" width="5.625" style="5" customWidth="1"/>
    <col min="8465" max="8465" width="2.875" style="5" customWidth="1"/>
    <col min="8466" max="8704" width="10.75" style="5"/>
    <col min="8705" max="8705" width="1.25" style="5" customWidth="1"/>
    <col min="8706" max="8706" width="12.625" style="5" customWidth="1"/>
    <col min="8707" max="8707" width="10.625" style="5" customWidth="1"/>
    <col min="8708" max="8709" width="12.125" style="5" customWidth="1"/>
    <col min="8710" max="8710" width="16.25" style="5" customWidth="1"/>
    <col min="8711" max="8711" width="12.125" style="5" customWidth="1"/>
    <col min="8712" max="8712" width="13.125" style="5" customWidth="1"/>
    <col min="8713" max="8713" width="12.125" style="5" customWidth="1"/>
    <col min="8714" max="8714" width="13.125" style="5" customWidth="1"/>
    <col min="8715" max="8715" width="14.625" style="5" customWidth="1"/>
    <col min="8716" max="8719" width="24.625" style="5" customWidth="1"/>
    <col min="8720" max="8720" width="5.625" style="5" customWidth="1"/>
    <col min="8721" max="8721" width="2.875" style="5" customWidth="1"/>
    <col min="8722" max="8960" width="10.75" style="5"/>
    <col min="8961" max="8961" width="1.25" style="5" customWidth="1"/>
    <col min="8962" max="8962" width="12.625" style="5" customWidth="1"/>
    <col min="8963" max="8963" width="10.625" style="5" customWidth="1"/>
    <col min="8964" max="8965" width="12.125" style="5" customWidth="1"/>
    <col min="8966" max="8966" width="16.25" style="5" customWidth="1"/>
    <col min="8967" max="8967" width="12.125" style="5" customWidth="1"/>
    <col min="8968" max="8968" width="13.125" style="5" customWidth="1"/>
    <col min="8969" max="8969" width="12.125" style="5" customWidth="1"/>
    <col min="8970" max="8970" width="13.125" style="5" customWidth="1"/>
    <col min="8971" max="8971" width="14.625" style="5" customWidth="1"/>
    <col min="8972" max="8975" width="24.625" style="5" customWidth="1"/>
    <col min="8976" max="8976" width="5.625" style="5" customWidth="1"/>
    <col min="8977" max="8977" width="2.875" style="5" customWidth="1"/>
    <col min="8978" max="9216" width="10.75" style="5"/>
    <col min="9217" max="9217" width="1.25" style="5" customWidth="1"/>
    <col min="9218" max="9218" width="12.625" style="5" customWidth="1"/>
    <col min="9219" max="9219" width="10.625" style="5" customWidth="1"/>
    <col min="9220" max="9221" width="12.125" style="5" customWidth="1"/>
    <col min="9222" max="9222" width="16.25" style="5" customWidth="1"/>
    <col min="9223" max="9223" width="12.125" style="5" customWidth="1"/>
    <col min="9224" max="9224" width="13.125" style="5" customWidth="1"/>
    <col min="9225" max="9225" width="12.125" style="5" customWidth="1"/>
    <col min="9226" max="9226" width="13.125" style="5" customWidth="1"/>
    <col min="9227" max="9227" width="14.625" style="5" customWidth="1"/>
    <col min="9228" max="9231" width="24.625" style="5" customWidth="1"/>
    <col min="9232" max="9232" width="5.625" style="5" customWidth="1"/>
    <col min="9233" max="9233" width="2.875" style="5" customWidth="1"/>
    <col min="9234" max="9472" width="10.75" style="5"/>
    <col min="9473" max="9473" width="1.25" style="5" customWidth="1"/>
    <col min="9474" max="9474" width="12.625" style="5" customWidth="1"/>
    <col min="9475" max="9475" width="10.625" style="5" customWidth="1"/>
    <col min="9476" max="9477" width="12.125" style="5" customWidth="1"/>
    <col min="9478" max="9478" width="16.25" style="5" customWidth="1"/>
    <col min="9479" max="9479" width="12.125" style="5" customWidth="1"/>
    <col min="9480" max="9480" width="13.125" style="5" customWidth="1"/>
    <col min="9481" max="9481" width="12.125" style="5" customWidth="1"/>
    <col min="9482" max="9482" width="13.125" style="5" customWidth="1"/>
    <col min="9483" max="9483" width="14.625" style="5" customWidth="1"/>
    <col min="9484" max="9487" width="24.625" style="5" customWidth="1"/>
    <col min="9488" max="9488" width="5.625" style="5" customWidth="1"/>
    <col min="9489" max="9489" width="2.875" style="5" customWidth="1"/>
    <col min="9490" max="9728" width="10.75" style="5"/>
    <col min="9729" max="9729" width="1.25" style="5" customWidth="1"/>
    <col min="9730" max="9730" width="12.625" style="5" customWidth="1"/>
    <col min="9731" max="9731" width="10.625" style="5" customWidth="1"/>
    <col min="9732" max="9733" width="12.125" style="5" customWidth="1"/>
    <col min="9734" max="9734" width="16.25" style="5" customWidth="1"/>
    <col min="9735" max="9735" width="12.125" style="5" customWidth="1"/>
    <col min="9736" max="9736" width="13.125" style="5" customWidth="1"/>
    <col min="9737" max="9737" width="12.125" style="5" customWidth="1"/>
    <col min="9738" max="9738" width="13.125" style="5" customWidth="1"/>
    <col min="9739" max="9739" width="14.625" style="5" customWidth="1"/>
    <col min="9740" max="9743" width="24.625" style="5" customWidth="1"/>
    <col min="9744" max="9744" width="5.625" style="5" customWidth="1"/>
    <col min="9745" max="9745" width="2.875" style="5" customWidth="1"/>
    <col min="9746" max="9984" width="10.75" style="5"/>
    <col min="9985" max="9985" width="1.25" style="5" customWidth="1"/>
    <col min="9986" max="9986" width="12.625" style="5" customWidth="1"/>
    <col min="9987" max="9987" width="10.625" style="5" customWidth="1"/>
    <col min="9988" max="9989" width="12.125" style="5" customWidth="1"/>
    <col min="9990" max="9990" width="16.25" style="5" customWidth="1"/>
    <col min="9991" max="9991" width="12.125" style="5" customWidth="1"/>
    <col min="9992" max="9992" width="13.125" style="5" customWidth="1"/>
    <col min="9993" max="9993" width="12.125" style="5" customWidth="1"/>
    <col min="9994" max="9994" width="13.125" style="5" customWidth="1"/>
    <col min="9995" max="9995" width="14.625" style="5" customWidth="1"/>
    <col min="9996" max="9999" width="24.625" style="5" customWidth="1"/>
    <col min="10000" max="10000" width="5.625" style="5" customWidth="1"/>
    <col min="10001" max="10001" width="2.875" style="5" customWidth="1"/>
    <col min="10002" max="10240" width="10.75" style="5"/>
    <col min="10241" max="10241" width="1.25" style="5" customWidth="1"/>
    <col min="10242" max="10242" width="12.625" style="5" customWidth="1"/>
    <col min="10243" max="10243" width="10.625" style="5" customWidth="1"/>
    <col min="10244" max="10245" width="12.125" style="5" customWidth="1"/>
    <col min="10246" max="10246" width="16.25" style="5" customWidth="1"/>
    <col min="10247" max="10247" width="12.125" style="5" customWidth="1"/>
    <col min="10248" max="10248" width="13.125" style="5" customWidth="1"/>
    <col min="10249" max="10249" width="12.125" style="5" customWidth="1"/>
    <col min="10250" max="10250" width="13.125" style="5" customWidth="1"/>
    <col min="10251" max="10251" width="14.625" style="5" customWidth="1"/>
    <col min="10252" max="10255" width="24.625" style="5" customWidth="1"/>
    <col min="10256" max="10256" width="5.625" style="5" customWidth="1"/>
    <col min="10257" max="10257" width="2.875" style="5" customWidth="1"/>
    <col min="10258" max="10496" width="10.75" style="5"/>
    <col min="10497" max="10497" width="1.25" style="5" customWidth="1"/>
    <col min="10498" max="10498" width="12.625" style="5" customWidth="1"/>
    <col min="10499" max="10499" width="10.625" style="5" customWidth="1"/>
    <col min="10500" max="10501" width="12.125" style="5" customWidth="1"/>
    <col min="10502" max="10502" width="16.25" style="5" customWidth="1"/>
    <col min="10503" max="10503" width="12.125" style="5" customWidth="1"/>
    <col min="10504" max="10504" width="13.125" style="5" customWidth="1"/>
    <col min="10505" max="10505" width="12.125" style="5" customWidth="1"/>
    <col min="10506" max="10506" width="13.125" style="5" customWidth="1"/>
    <col min="10507" max="10507" width="14.625" style="5" customWidth="1"/>
    <col min="10508" max="10511" width="24.625" style="5" customWidth="1"/>
    <col min="10512" max="10512" width="5.625" style="5" customWidth="1"/>
    <col min="10513" max="10513" width="2.875" style="5" customWidth="1"/>
    <col min="10514" max="10752" width="10.75" style="5"/>
    <col min="10753" max="10753" width="1.25" style="5" customWidth="1"/>
    <col min="10754" max="10754" width="12.625" style="5" customWidth="1"/>
    <col min="10755" max="10755" width="10.625" style="5" customWidth="1"/>
    <col min="10756" max="10757" width="12.125" style="5" customWidth="1"/>
    <col min="10758" max="10758" width="16.25" style="5" customWidth="1"/>
    <col min="10759" max="10759" width="12.125" style="5" customWidth="1"/>
    <col min="10760" max="10760" width="13.125" style="5" customWidth="1"/>
    <col min="10761" max="10761" width="12.125" style="5" customWidth="1"/>
    <col min="10762" max="10762" width="13.125" style="5" customWidth="1"/>
    <col min="10763" max="10763" width="14.625" style="5" customWidth="1"/>
    <col min="10764" max="10767" width="24.625" style="5" customWidth="1"/>
    <col min="10768" max="10768" width="5.625" style="5" customWidth="1"/>
    <col min="10769" max="10769" width="2.875" style="5" customWidth="1"/>
    <col min="10770" max="11008" width="10.75" style="5"/>
    <col min="11009" max="11009" width="1.25" style="5" customWidth="1"/>
    <col min="11010" max="11010" width="12.625" style="5" customWidth="1"/>
    <col min="11011" max="11011" width="10.625" style="5" customWidth="1"/>
    <col min="11012" max="11013" width="12.125" style="5" customWidth="1"/>
    <col min="11014" max="11014" width="16.25" style="5" customWidth="1"/>
    <col min="11015" max="11015" width="12.125" style="5" customWidth="1"/>
    <col min="11016" max="11016" width="13.125" style="5" customWidth="1"/>
    <col min="11017" max="11017" width="12.125" style="5" customWidth="1"/>
    <col min="11018" max="11018" width="13.125" style="5" customWidth="1"/>
    <col min="11019" max="11019" width="14.625" style="5" customWidth="1"/>
    <col min="11020" max="11023" width="24.625" style="5" customWidth="1"/>
    <col min="11024" max="11024" width="5.625" style="5" customWidth="1"/>
    <col min="11025" max="11025" width="2.875" style="5" customWidth="1"/>
    <col min="11026" max="11264" width="10.75" style="5"/>
    <col min="11265" max="11265" width="1.25" style="5" customWidth="1"/>
    <col min="11266" max="11266" width="12.625" style="5" customWidth="1"/>
    <col min="11267" max="11267" width="10.625" style="5" customWidth="1"/>
    <col min="11268" max="11269" width="12.125" style="5" customWidth="1"/>
    <col min="11270" max="11270" width="16.25" style="5" customWidth="1"/>
    <col min="11271" max="11271" width="12.125" style="5" customWidth="1"/>
    <col min="11272" max="11272" width="13.125" style="5" customWidth="1"/>
    <col min="11273" max="11273" width="12.125" style="5" customWidth="1"/>
    <col min="11274" max="11274" width="13.125" style="5" customWidth="1"/>
    <col min="11275" max="11275" width="14.625" style="5" customWidth="1"/>
    <col min="11276" max="11279" width="24.625" style="5" customWidth="1"/>
    <col min="11280" max="11280" width="5.625" style="5" customWidth="1"/>
    <col min="11281" max="11281" width="2.875" style="5" customWidth="1"/>
    <col min="11282" max="11520" width="10.75" style="5"/>
    <col min="11521" max="11521" width="1.25" style="5" customWidth="1"/>
    <col min="11522" max="11522" width="12.625" style="5" customWidth="1"/>
    <col min="11523" max="11523" width="10.625" style="5" customWidth="1"/>
    <col min="11524" max="11525" width="12.125" style="5" customWidth="1"/>
    <col min="11526" max="11526" width="16.25" style="5" customWidth="1"/>
    <col min="11527" max="11527" width="12.125" style="5" customWidth="1"/>
    <col min="11528" max="11528" width="13.125" style="5" customWidth="1"/>
    <col min="11529" max="11529" width="12.125" style="5" customWidth="1"/>
    <col min="11530" max="11530" width="13.125" style="5" customWidth="1"/>
    <col min="11531" max="11531" width="14.625" style="5" customWidth="1"/>
    <col min="11532" max="11535" width="24.625" style="5" customWidth="1"/>
    <col min="11536" max="11536" width="5.625" style="5" customWidth="1"/>
    <col min="11537" max="11537" width="2.875" style="5" customWidth="1"/>
    <col min="11538" max="11776" width="10.75" style="5"/>
    <col min="11777" max="11777" width="1.25" style="5" customWidth="1"/>
    <col min="11778" max="11778" width="12.625" style="5" customWidth="1"/>
    <col min="11779" max="11779" width="10.625" style="5" customWidth="1"/>
    <col min="11780" max="11781" width="12.125" style="5" customWidth="1"/>
    <col min="11782" max="11782" width="16.25" style="5" customWidth="1"/>
    <col min="11783" max="11783" width="12.125" style="5" customWidth="1"/>
    <col min="11784" max="11784" width="13.125" style="5" customWidth="1"/>
    <col min="11785" max="11785" width="12.125" style="5" customWidth="1"/>
    <col min="11786" max="11786" width="13.125" style="5" customWidth="1"/>
    <col min="11787" max="11787" width="14.625" style="5" customWidth="1"/>
    <col min="11788" max="11791" width="24.625" style="5" customWidth="1"/>
    <col min="11792" max="11792" width="5.625" style="5" customWidth="1"/>
    <col min="11793" max="11793" width="2.875" style="5" customWidth="1"/>
    <col min="11794" max="12032" width="10.75" style="5"/>
    <col min="12033" max="12033" width="1.25" style="5" customWidth="1"/>
    <col min="12034" max="12034" width="12.625" style="5" customWidth="1"/>
    <col min="12035" max="12035" width="10.625" style="5" customWidth="1"/>
    <col min="12036" max="12037" width="12.125" style="5" customWidth="1"/>
    <col min="12038" max="12038" width="16.25" style="5" customWidth="1"/>
    <col min="12039" max="12039" width="12.125" style="5" customWidth="1"/>
    <col min="12040" max="12040" width="13.125" style="5" customWidth="1"/>
    <col min="12041" max="12041" width="12.125" style="5" customWidth="1"/>
    <col min="12042" max="12042" width="13.125" style="5" customWidth="1"/>
    <col min="12043" max="12043" width="14.625" style="5" customWidth="1"/>
    <col min="12044" max="12047" width="24.625" style="5" customWidth="1"/>
    <col min="12048" max="12048" width="5.625" style="5" customWidth="1"/>
    <col min="12049" max="12049" width="2.875" style="5" customWidth="1"/>
    <col min="12050" max="12288" width="10.75" style="5"/>
    <col min="12289" max="12289" width="1.25" style="5" customWidth="1"/>
    <col min="12290" max="12290" width="12.625" style="5" customWidth="1"/>
    <col min="12291" max="12291" width="10.625" style="5" customWidth="1"/>
    <col min="12292" max="12293" width="12.125" style="5" customWidth="1"/>
    <col min="12294" max="12294" width="16.25" style="5" customWidth="1"/>
    <col min="12295" max="12295" width="12.125" style="5" customWidth="1"/>
    <col min="12296" max="12296" width="13.125" style="5" customWidth="1"/>
    <col min="12297" max="12297" width="12.125" style="5" customWidth="1"/>
    <col min="12298" max="12298" width="13.125" style="5" customWidth="1"/>
    <col min="12299" max="12299" width="14.625" style="5" customWidth="1"/>
    <col min="12300" max="12303" width="24.625" style="5" customWidth="1"/>
    <col min="12304" max="12304" width="5.625" style="5" customWidth="1"/>
    <col min="12305" max="12305" width="2.875" style="5" customWidth="1"/>
    <col min="12306" max="12544" width="10.75" style="5"/>
    <col min="12545" max="12545" width="1.25" style="5" customWidth="1"/>
    <col min="12546" max="12546" width="12.625" style="5" customWidth="1"/>
    <col min="12547" max="12547" width="10.625" style="5" customWidth="1"/>
    <col min="12548" max="12549" width="12.125" style="5" customWidth="1"/>
    <col min="12550" max="12550" width="16.25" style="5" customWidth="1"/>
    <col min="12551" max="12551" width="12.125" style="5" customWidth="1"/>
    <col min="12552" max="12552" width="13.125" style="5" customWidth="1"/>
    <col min="12553" max="12553" width="12.125" style="5" customWidth="1"/>
    <col min="12554" max="12554" width="13.125" style="5" customWidth="1"/>
    <col min="12555" max="12555" width="14.625" style="5" customWidth="1"/>
    <col min="12556" max="12559" width="24.625" style="5" customWidth="1"/>
    <col min="12560" max="12560" width="5.625" style="5" customWidth="1"/>
    <col min="12561" max="12561" width="2.875" style="5" customWidth="1"/>
    <col min="12562" max="12800" width="10.75" style="5"/>
    <col min="12801" max="12801" width="1.25" style="5" customWidth="1"/>
    <col min="12802" max="12802" width="12.625" style="5" customWidth="1"/>
    <col min="12803" max="12803" width="10.625" style="5" customWidth="1"/>
    <col min="12804" max="12805" width="12.125" style="5" customWidth="1"/>
    <col min="12806" max="12806" width="16.25" style="5" customWidth="1"/>
    <col min="12807" max="12807" width="12.125" style="5" customWidth="1"/>
    <col min="12808" max="12808" width="13.125" style="5" customWidth="1"/>
    <col min="12809" max="12809" width="12.125" style="5" customWidth="1"/>
    <col min="12810" max="12810" width="13.125" style="5" customWidth="1"/>
    <col min="12811" max="12811" width="14.625" style="5" customWidth="1"/>
    <col min="12812" max="12815" width="24.625" style="5" customWidth="1"/>
    <col min="12816" max="12816" width="5.625" style="5" customWidth="1"/>
    <col min="12817" max="12817" width="2.875" style="5" customWidth="1"/>
    <col min="12818" max="13056" width="10.75" style="5"/>
    <col min="13057" max="13057" width="1.25" style="5" customWidth="1"/>
    <col min="13058" max="13058" width="12.625" style="5" customWidth="1"/>
    <col min="13059" max="13059" width="10.625" style="5" customWidth="1"/>
    <col min="13060" max="13061" width="12.125" style="5" customWidth="1"/>
    <col min="13062" max="13062" width="16.25" style="5" customWidth="1"/>
    <col min="13063" max="13063" width="12.125" style="5" customWidth="1"/>
    <col min="13064" max="13064" width="13.125" style="5" customWidth="1"/>
    <col min="13065" max="13065" width="12.125" style="5" customWidth="1"/>
    <col min="13066" max="13066" width="13.125" style="5" customWidth="1"/>
    <col min="13067" max="13067" width="14.625" style="5" customWidth="1"/>
    <col min="13068" max="13071" width="24.625" style="5" customWidth="1"/>
    <col min="13072" max="13072" width="5.625" style="5" customWidth="1"/>
    <col min="13073" max="13073" width="2.875" style="5" customWidth="1"/>
    <col min="13074" max="13312" width="10.75" style="5"/>
    <col min="13313" max="13313" width="1.25" style="5" customWidth="1"/>
    <col min="13314" max="13314" width="12.625" style="5" customWidth="1"/>
    <col min="13315" max="13315" width="10.625" style="5" customWidth="1"/>
    <col min="13316" max="13317" width="12.125" style="5" customWidth="1"/>
    <col min="13318" max="13318" width="16.25" style="5" customWidth="1"/>
    <col min="13319" max="13319" width="12.125" style="5" customWidth="1"/>
    <col min="13320" max="13320" width="13.125" style="5" customWidth="1"/>
    <col min="13321" max="13321" width="12.125" style="5" customWidth="1"/>
    <col min="13322" max="13322" width="13.125" style="5" customWidth="1"/>
    <col min="13323" max="13323" width="14.625" style="5" customWidth="1"/>
    <col min="13324" max="13327" width="24.625" style="5" customWidth="1"/>
    <col min="13328" max="13328" width="5.625" style="5" customWidth="1"/>
    <col min="13329" max="13329" width="2.875" style="5" customWidth="1"/>
    <col min="13330" max="13568" width="10.75" style="5"/>
    <col min="13569" max="13569" width="1.25" style="5" customWidth="1"/>
    <col min="13570" max="13570" width="12.625" style="5" customWidth="1"/>
    <col min="13571" max="13571" width="10.625" style="5" customWidth="1"/>
    <col min="13572" max="13573" width="12.125" style="5" customWidth="1"/>
    <col min="13574" max="13574" width="16.25" style="5" customWidth="1"/>
    <col min="13575" max="13575" width="12.125" style="5" customWidth="1"/>
    <col min="13576" max="13576" width="13.125" style="5" customWidth="1"/>
    <col min="13577" max="13577" width="12.125" style="5" customWidth="1"/>
    <col min="13578" max="13578" width="13.125" style="5" customWidth="1"/>
    <col min="13579" max="13579" width="14.625" style="5" customWidth="1"/>
    <col min="13580" max="13583" width="24.625" style="5" customWidth="1"/>
    <col min="13584" max="13584" width="5.625" style="5" customWidth="1"/>
    <col min="13585" max="13585" width="2.875" style="5" customWidth="1"/>
    <col min="13586" max="13824" width="10.75" style="5"/>
    <col min="13825" max="13825" width="1.25" style="5" customWidth="1"/>
    <col min="13826" max="13826" width="12.625" style="5" customWidth="1"/>
    <col min="13827" max="13827" width="10.625" style="5" customWidth="1"/>
    <col min="13828" max="13829" width="12.125" style="5" customWidth="1"/>
    <col min="13830" max="13830" width="16.25" style="5" customWidth="1"/>
    <col min="13831" max="13831" width="12.125" style="5" customWidth="1"/>
    <col min="13832" max="13832" width="13.125" style="5" customWidth="1"/>
    <col min="13833" max="13833" width="12.125" style="5" customWidth="1"/>
    <col min="13834" max="13834" width="13.125" style="5" customWidth="1"/>
    <col min="13835" max="13835" width="14.625" style="5" customWidth="1"/>
    <col min="13836" max="13839" width="24.625" style="5" customWidth="1"/>
    <col min="13840" max="13840" width="5.625" style="5" customWidth="1"/>
    <col min="13841" max="13841" width="2.875" style="5" customWidth="1"/>
    <col min="13842" max="14080" width="10.75" style="5"/>
    <col min="14081" max="14081" width="1.25" style="5" customWidth="1"/>
    <col min="14082" max="14082" width="12.625" style="5" customWidth="1"/>
    <col min="14083" max="14083" width="10.625" style="5" customWidth="1"/>
    <col min="14084" max="14085" width="12.125" style="5" customWidth="1"/>
    <col min="14086" max="14086" width="16.25" style="5" customWidth="1"/>
    <col min="14087" max="14087" width="12.125" style="5" customWidth="1"/>
    <col min="14088" max="14088" width="13.125" style="5" customWidth="1"/>
    <col min="14089" max="14089" width="12.125" style="5" customWidth="1"/>
    <col min="14090" max="14090" width="13.125" style="5" customWidth="1"/>
    <col min="14091" max="14091" width="14.625" style="5" customWidth="1"/>
    <col min="14092" max="14095" width="24.625" style="5" customWidth="1"/>
    <col min="14096" max="14096" width="5.625" style="5" customWidth="1"/>
    <col min="14097" max="14097" width="2.875" style="5" customWidth="1"/>
    <col min="14098" max="14336" width="10.75" style="5"/>
    <col min="14337" max="14337" width="1.25" style="5" customWidth="1"/>
    <col min="14338" max="14338" width="12.625" style="5" customWidth="1"/>
    <col min="14339" max="14339" width="10.625" style="5" customWidth="1"/>
    <col min="14340" max="14341" width="12.125" style="5" customWidth="1"/>
    <col min="14342" max="14342" width="16.25" style="5" customWidth="1"/>
    <col min="14343" max="14343" width="12.125" style="5" customWidth="1"/>
    <col min="14344" max="14344" width="13.125" style="5" customWidth="1"/>
    <col min="14345" max="14345" width="12.125" style="5" customWidth="1"/>
    <col min="14346" max="14346" width="13.125" style="5" customWidth="1"/>
    <col min="14347" max="14347" width="14.625" style="5" customWidth="1"/>
    <col min="14348" max="14351" width="24.625" style="5" customWidth="1"/>
    <col min="14352" max="14352" width="5.625" style="5" customWidth="1"/>
    <col min="14353" max="14353" width="2.875" style="5" customWidth="1"/>
    <col min="14354" max="14592" width="10.75" style="5"/>
    <col min="14593" max="14593" width="1.25" style="5" customWidth="1"/>
    <col min="14594" max="14594" width="12.625" style="5" customWidth="1"/>
    <col min="14595" max="14595" width="10.625" style="5" customWidth="1"/>
    <col min="14596" max="14597" width="12.125" style="5" customWidth="1"/>
    <col min="14598" max="14598" width="16.25" style="5" customWidth="1"/>
    <col min="14599" max="14599" width="12.125" style="5" customWidth="1"/>
    <col min="14600" max="14600" width="13.125" style="5" customWidth="1"/>
    <col min="14601" max="14601" width="12.125" style="5" customWidth="1"/>
    <col min="14602" max="14602" width="13.125" style="5" customWidth="1"/>
    <col min="14603" max="14603" width="14.625" style="5" customWidth="1"/>
    <col min="14604" max="14607" width="24.625" style="5" customWidth="1"/>
    <col min="14608" max="14608" width="5.625" style="5" customWidth="1"/>
    <col min="14609" max="14609" width="2.875" style="5" customWidth="1"/>
    <col min="14610" max="14848" width="10.75" style="5"/>
    <col min="14849" max="14849" width="1.25" style="5" customWidth="1"/>
    <col min="14850" max="14850" width="12.625" style="5" customWidth="1"/>
    <col min="14851" max="14851" width="10.625" style="5" customWidth="1"/>
    <col min="14852" max="14853" width="12.125" style="5" customWidth="1"/>
    <col min="14854" max="14854" width="16.25" style="5" customWidth="1"/>
    <col min="14855" max="14855" width="12.125" style="5" customWidth="1"/>
    <col min="14856" max="14856" width="13.125" style="5" customWidth="1"/>
    <col min="14857" max="14857" width="12.125" style="5" customWidth="1"/>
    <col min="14858" max="14858" width="13.125" style="5" customWidth="1"/>
    <col min="14859" max="14859" width="14.625" style="5" customWidth="1"/>
    <col min="14860" max="14863" width="24.625" style="5" customWidth="1"/>
    <col min="14864" max="14864" width="5.625" style="5" customWidth="1"/>
    <col min="14865" max="14865" width="2.875" style="5" customWidth="1"/>
    <col min="14866" max="15104" width="10.75" style="5"/>
    <col min="15105" max="15105" width="1.25" style="5" customWidth="1"/>
    <col min="15106" max="15106" width="12.625" style="5" customWidth="1"/>
    <col min="15107" max="15107" width="10.625" style="5" customWidth="1"/>
    <col min="15108" max="15109" width="12.125" style="5" customWidth="1"/>
    <col min="15110" max="15110" width="16.25" style="5" customWidth="1"/>
    <col min="15111" max="15111" width="12.125" style="5" customWidth="1"/>
    <col min="15112" max="15112" width="13.125" style="5" customWidth="1"/>
    <col min="15113" max="15113" width="12.125" style="5" customWidth="1"/>
    <col min="15114" max="15114" width="13.125" style="5" customWidth="1"/>
    <col min="15115" max="15115" width="14.625" style="5" customWidth="1"/>
    <col min="15116" max="15119" width="24.625" style="5" customWidth="1"/>
    <col min="15120" max="15120" width="5.625" style="5" customWidth="1"/>
    <col min="15121" max="15121" width="2.875" style="5" customWidth="1"/>
    <col min="15122" max="15360" width="10.75" style="5"/>
    <col min="15361" max="15361" width="1.25" style="5" customWidth="1"/>
    <col min="15362" max="15362" width="12.625" style="5" customWidth="1"/>
    <col min="15363" max="15363" width="10.625" style="5" customWidth="1"/>
    <col min="15364" max="15365" width="12.125" style="5" customWidth="1"/>
    <col min="15366" max="15366" width="16.25" style="5" customWidth="1"/>
    <col min="15367" max="15367" width="12.125" style="5" customWidth="1"/>
    <col min="15368" max="15368" width="13.125" style="5" customWidth="1"/>
    <col min="15369" max="15369" width="12.125" style="5" customWidth="1"/>
    <col min="15370" max="15370" width="13.125" style="5" customWidth="1"/>
    <col min="15371" max="15371" width="14.625" style="5" customWidth="1"/>
    <col min="15372" max="15375" width="24.625" style="5" customWidth="1"/>
    <col min="15376" max="15376" width="5.625" style="5" customWidth="1"/>
    <col min="15377" max="15377" width="2.875" style="5" customWidth="1"/>
    <col min="15378" max="15616" width="10.75" style="5"/>
    <col min="15617" max="15617" width="1.25" style="5" customWidth="1"/>
    <col min="15618" max="15618" width="12.625" style="5" customWidth="1"/>
    <col min="15619" max="15619" width="10.625" style="5" customWidth="1"/>
    <col min="15620" max="15621" width="12.125" style="5" customWidth="1"/>
    <col min="15622" max="15622" width="16.25" style="5" customWidth="1"/>
    <col min="15623" max="15623" width="12.125" style="5" customWidth="1"/>
    <col min="15624" max="15624" width="13.125" style="5" customWidth="1"/>
    <col min="15625" max="15625" width="12.125" style="5" customWidth="1"/>
    <col min="15626" max="15626" width="13.125" style="5" customWidth="1"/>
    <col min="15627" max="15627" width="14.625" style="5" customWidth="1"/>
    <col min="15628" max="15631" width="24.625" style="5" customWidth="1"/>
    <col min="15632" max="15632" width="5.625" style="5" customWidth="1"/>
    <col min="15633" max="15633" width="2.875" style="5" customWidth="1"/>
    <col min="15634" max="15872" width="10.75" style="5"/>
    <col min="15873" max="15873" width="1.25" style="5" customWidth="1"/>
    <col min="15874" max="15874" width="12.625" style="5" customWidth="1"/>
    <col min="15875" max="15875" width="10.625" style="5" customWidth="1"/>
    <col min="15876" max="15877" width="12.125" style="5" customWidth="1"/>
    <col min="15878" max="15878" width="16.25" style="5" customWidth="1"/>
    <col min="15879" max="15879" width="12.125" style="5" customWidth="1"/>
    <col min="15880" max="15880" width="13.125" style="5" customWidth="1"/>
    <col min="15881" max="15881" width="12.125" style="5" customWidth="1"/>
    <col min="15882" max="15882" width="13.125" style="5" customWidth="1"/>
    <col min="15883" max="15883" width="14.625" style="5" customWidth="1"/>
    <col min="15884" max="15887" width="24.625" style="5" customWidth="1"/>
    <col min="15888" max="15888" width="5.625" style="5" customWidth="1"/>
    <col min="15889" max="15889" width="2.875" style="5" customWidth="1"/>
    <col min="15890" max="16128" width="10.75" style="5"/>
    <col min="16129" max="16129" width="1.25" style="5" customWidth="1"/>
    <col min="16130" max="16130" width="12.625" style="5" customWidth="1"/>
    <col min="16131" max="16131" width="10.625" style="5" customWidth="1"/>
    <col min="16132" max="16133" width="12.125" style="5" customWidth="1"/>
    <col min="16134" max="16134" width="16.25" style="5" customWidth="1"/>
    <col min="16135" max="16135" width="12.125" style="5" customWidth="1"/>
    <col min="16136" max="16136" width="13.125" style="5" customWidth="1"/>
    <col min="16137" max="16137" width="12.125" style="5" customWidth="1"/>
    <col min="16138" max="16138" width="13.125" style="5" customWidth="1"/>
    <col min="16139" max="16139" width="14.625" style="5" customWidth="1"/>
    <col min="16140" max="16143" width="24.625" style="5" customWidth="1"/>
    <col min="16144" max="16144" width="5.625" style="5" customWidth="1"/>
    <col min="16145" max="16145" width="2.875" style="5" customWidth="1"/>
    <col min="16146" max="16384" width="10.75" style="5"/>
  </cols>
  <sheetData>
    <row r="1" spans="2:17" ht="24" customHeight="1" thickBot="1" x14ac:dyDescent="0.2">
      <c r="B1" s="1" t="s">
        <v>143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144</v>
      </c>
      <c r="P1" s="4"/>
    </row>
    <row r="2" spans="2:17" ht="20.100000000000001" customHeight="1" x14ac:dyDescent="0.15">
      <c r="B2" s="6"/>
      <c r="C2" s="7"/>
      <c r="D2" s="200" t="s">
        <v>145</v>
      </c>
      <c r="E2" s="201"/>
      <c r="F2" s="201"/>
      <c r="G2" s="201"/>
      <c r="H2" s="201"/>
      <c r="I2" s="223"/>
      <c r="J2" s="224"/>
      <c r="K2" s="219" t="s">
        <v>106</v>
      </c>
      <c r="L2" s="214"/>
      <c r="M2" s="214"/>
      <c r="N2" s="214"/>
      <c r="O2" s="220"/>
      <c r="P2" s="205" t="s">
        <v>3</v>
      </c>
      <c r="Q2" s="8"/>
    </row>
    <row r="3" spans="2:17" ht="20.100000000000001" customHeight="1" x14ac:dyDescent="0.15">
      <c r="B3" s="8"/>
      <c r="C3" s="9"/>
      <c r="D3" s="198" t="s">
        <v>146</v>
      </c>
      <c r="E3" s="233" t="s">
        <v>147</v>
      </c>
      <c r="F3" s="231"/>
      <c r="G3" s="178"/>
      <c r="H3" s="168"/>
      <c r="I3" s="233" t="s">
        <v>93</v>
      </c>
      <c r="J3" s="240"/>
      <c r="K3" s="221"/>
      <c r="L3" s="217"/>
      <c r="M3" s="217"/>
      <c r="N3" s="217"/>
      <c r="O3" s="222"/>
      <c r="P3" s="206"/>
      <c r="Q3" s="8"/>
    </row>
    <row r="4" spans="2:17" ht="20.100000000000001" customHeight="1" x14ac:dyDescent="0.15">
      <c r="B4" s="10" t="s">
        <v>5</v>
      </c>
      <c r="C4" s="9" t="s">
        <v>6</v>
      </c>
      <c r="D4" s="75" t="s">
        <v>148</v>
      </c>
      <c r="E4" s="238"/>
      <c r="F4" s="239"/>
      <c r="G4" s="241" t="s">
        <v>101</v>
      </c>
      <c r="H4" s="242"/>
      <c r="I4" s="216"/>
      <c r="J4" s="218"/>
      <c r="K4" s="243" t="s">
        <v>107</v>
      </c>
      <c r="L4" s="234" t="s">
        <v>15</v>
      </c>
      <c r="M4" s="234" t="s">
        <v>108</v>
      </c>
      <c r="N4" s="234" t="s">
        <v>124</v>
      </c>
      <c r="O4" s="234" t="s">
        <v>110</v>
      </c>
      <c r="P4" s="206"/>
      <c r="Q4" s="8"/>
    </row>
    <row r="5" spans="2:17" ht="20.100000000000001" customHeight="1" x14ac:dyDescent="0.15">
      <c r="B5" s="8"/>
      <c r="C5" s="9"/>
      <c r="D5" s="9" t="s">
        <v>11</v>
      </c>
      <c r="E5" s="9" t="s">
        <v>102</v>
      </c>
      <c r="F5" s="9" t="s">
        <v>15</v>
      </c>
      <c r="G5" s="9" t="s">
        <v>102</v>
      </c>
      <c r="H5" s="30" t="s">
        <v>103</v>
      </c>
      <c r="I5" s="9" t="s">
        <v>104</v>
      </c>
      <c r="J5" s="11" t="s">
        <v>103</v>
      </c>
      <c r="K5" s="244"/>
      <c r="L5" s="235"/>
      <c r="M5" s="235"/>
      <c r="N5" s="236"/>
      <c r="O5" s="236"/>
      <c r="P5" s="206"/>
      <c r="Q5" s="8"/>
    </row>
    <row r="6" spans="2:17" ht="20.100000000000001" customHeight="1" x14ac:dyDescent="0.15">
      <c r="B6" s="13"/>
      <c r="C6" s="14"/>
      <c r="D6" s="14" t="s">
        <v>16</v>
      </c>
      <c r="E6" s="14" t="s">
        <v>16</v>
      </c>
      <c r="F6" s="14" t="s">
        <v>18</v>
      </c>
      <c r="G6" s="14" t="s">
        <v>16</v>
      </c>
      <c r="H6" s="14" t="s">
        <v>18</v>
      </c>
      <c r="I6" s="14" t="s">
        <v>16</v>
      </c>
      <c r="J6" s="15" t="s">
        <v>18</v>
      </c>
      <c r="K6" s="16" t="s">
        <v>16</v>
      </c>
      <c r="L6" s="14" t="s">
        <v>18</v>
      </c>
      <c r="M6" s="14" t="s">
        <v>18</v>
      </c>
      <c r="N6" s="14" t="s">
        <v>18</v>
      </c>
      <c r="O6" s="14" t="s">
        <v>18</v>
      </c>
      <c r="P6" s="206"/>
      <c r="Q6" s="8"/>
    </row>
    <row r="7" spans="2:17" ht="17.100000000000001" customHeight="1" x14ac:dyDescent="0.15">
      <c r="B7" s="8"/>
      <c r="C7" s="9"/>
      <c r="D7" s="17"/>
      <c r="E7" s="17"/>
      <c r="F7" s="17"/>
      <c r="G7" s="17"/>
      <c r="H7" s="17"/>
      <c r="I7" s="17"/>
      <c r="J7" s="18"/>
      <c r="K7" s="19"/>
      <c r="L7" s="17"/>
      <c r="M7" s="17"/>
      <c r="N7" s="17"/>
      <c r="O7" s="17"/>
      <c r="P7" s="206"/>
      <c r="Q7" s="8"/>
    </row>
    <row r="8" spans="2:17" ht="30" customHeight="1" x14ac:dyDescent="0.15">
      <c r="B8" s="10" t="s">
        <v>21</v>
      </c>
      <c r="C8" s="9" t="s">
        <v>22</v>
      </c>
      <c r="D8" s="116">
        <v>0</v>
      </c>
      <c r="E8" s="116">
        <v>174</v>
      </c>
      <c r="F8" s="116">
        <v>2551393</v>
      </c>
      <c r="G8" s="117">
        <v>24</v>
      </c>
      <c r="H8" s="117">
        <v>338345</v>
      </c>
      <c r="I8" s="116">
        <v>0</v>
      </c>
      <c r="J8" s="165">
        <v>0</v>
      </c>
      <c r="K8" s="171">
        <v>81508</v>
      </c>
      <c r="L8" s="116">
        <v>992962812</v>
      </c>
      <c r="M8" s="116">
        <v>1048246647</v>
      </c>
      <c r="N8" s="116">
        <v>106433176</v>
      </c>
      <c r="O8" s="116">
        <v>160250155</v>
      </c>
      <c r="P8" s="206"/>
      <c r="Q8" s="8"/>
    </row>
    <row r="9" spans="2:17" ht="30" customHeight="1" x14ac:dyDescent="0.15">
      <c r="B9" s="10" t="s">
        <v>23</v>
      </c>
      <c r="C9" s="9" t="s">
        <v>22</v>
      </c>
      <c r="D9" s="116">
        <v>1</v>
      </c>
      <c r="E9" s="116">
        <v>178</v>
      </c>
      <c r="F9" s="116">
        <v>2644542</v>
      </c>
      <c r="G9" s="117">
        <v>2</v>
      </c>
      <c r="H9" s="117">
        <v>123150</v>
      </c>
      <c r="I9" s="116">
        <v>0</v>
      </c>
      <c r="J9" s="165">
        <v>0</v>
      </c>
      <c r="K9" s="171">
        <v>81513</v>
      </c>
      <c r="L9" s="116">
        <v>993055961</v>
      </c>
      <c r="M9" s="116">
        <v>791485255</v>
      </c>
      <c r="N9" s="116">
        <v>75988822</v>
      </c>
      <c r="O9" s="116">
        <v>125581884</v>
      </c>
      <c r="P9" s="206"/>
      <c r="Q9" s="8"/>
    </row>
    <row r="10" spans="2:17" ht="30" customHeight="1" x14ac:dyDescent="0.15">
      <c r="B10" s="10" t="s">
        <v>24</v>
      </c>
      <c r="C10" s="9" t="s">
        <v>22</v>
      </c>
      <c r="D10" s="80">
        <f>SUM(D11:D12)</f>
        <v>4</v>
      </c>
      <c r="E10" s="80">
        <f t="shared" ref="E10:O10" si="0">SUM(E11:E12)</f>
        <v>188</v>
      </c>
      <c r="F10" s="80">
        <f t="shared" si="0"/>
        <v>3571746</v>
      </c>
      <c r="G10" s="80">
        <f t="shared" si="0"/>
        <v>4</v>
      </c>
      <c r="H10" s="80">
        <f t="shared" si="0"/>
        <v>131348</v>
      </c>
      <c r="I10" s="125">
        <f t="shared" si="0"/>
        <v>0</v>
      </c>
      <c r="J10" s="81">
        <f t="shared" si="0"/>
        <v>0</v>
      </c>
      <c r="K10" s="119">
        <f t="shared" si="0"/>
        <v>86584</v>
      </c>
      <c r="L10" s="80">
        <f t="shared" si="0"/>
        <v>1218623674</v>
      </c>
      <c r="M10" s="80">
        <f t="shared" si="0"/>
        <v>971574885</v>
      </c>
      <c r="N10" s="80">
        <f t="shared" si="0"/>
        <v>93123301</v>
      </c>
      <c r="O10" s="80">
        <f t="shared" si="0"/>
        <v>153925488</v>
      </c>
      <c r="P10" s="206"/>
      <c r="Q10" s="8"/>
    </row>
    <row r="11" spans="2:17" ht="30" customHeight="1" x14ac:dyDescent="0.15">
      <c r="B11" s="10" t="s">
        <v>115</v>
      </c>
      <c r="C11" s="9" t="s">
        <v>26</v>
      </c>
      <c r="D11" s="80">
        <f t="shared" ref="D11:N11" si="1">SUM(D13:D32)</f>
        <v>4</v>
      </c>
      <c r="E11" s="80">
        <f t="shared" si="1"/>
        <v>177</v>
      </c>
      <c r="F11" s="80">
        <f t="shared" si="1"/>
        <v>3224995</v>
      </c>
      <c r="G11" s="80">
        <f>SUM(G13:G32)</f>
        <v>4</v>
      </c>
      <c r="H11" s="80">
        <f>SUM(H13:H32)</f>
        <v>131348</v>
      </c>
      <c r="I11" s="125">
        <f t="shared" si="1"/>
        <v>0</v>
      </c>
      <c r="J11" s="81">
        <f t="shared" si="1"/>
        <v>0</v>
      </c>
      <c r="K11" s="119">
        <f t="shared" si="1"/>
        <v>75743</v>
      </c>
      <c r="L11" s="80">
        <f t="shared" si="1"/>
        <v>1078631576</v>
      </c>
      <c r="M11" s="80">
        <f t="shared" si="1"/>
        <v>860497470</v>
      </c>
      <c r="N11" s="80">
        <f t="shared" si="1"/>
        <v>84406144</v>
      </c>
      <c r="O11" s="80">
        <f>SUM(O13:O32)</f>
        <v>133727962</v>
      </c>
      <c r="P11" s="206"/>
      <c r="Q11" s="8"/>
    </row>
    <row r="12" spans="2:17" ht="30" customHeight="1" x14ac:dyDescent="0.15">
      <c r="B12" s="16" t="s">
        <v>27</v>
      </c>
      <c r="C12" s="14" t="s">
        <v>26</v>
      </c>
      <c r="D12" s="122">
        <f>SUM(D33:D35)</f>
        <v>0</v>
      </c>
      <c r="E12" s="84">
        <f t="shared" ref="E12:O12" si="2">SUM(E33:E35)</f>
        <v>11</v>
      </c>
      <c r="F12" s="84">
        <f t="shared" si="2"/>
        <v>346751</v>
      </c>
      <c r="G12" s="84">
        <f>SUM(G33:G35)</f>
        <v>0</v>
      </c>
      <c r="H12" s="84">
        <f>SUM(H33:H35)</f>
        <v>0</v>
      </c>
      <c r="I12" s="122">
        <f t="shared" si="2"/>
        <v>0</v>
      </c>
      <c r="J12" s="123">
        <f t="shared" si="2"/>
        <v>0</v>
      </c>
      <c r="K12" s="172">
        <f t="shared" si="2"/>
        <v>10841</v>
      </c>
      <c r="L12" s="84">
        <f t="shared" si="2"/>
        <v>139992098</v>
      </c>
      <c r="M12" s="84">
        <f t="shared" si="2"/>
        <v>111077415</v>
      </c>
      <c r="N12" s="84">
        <f t="shared" si="2"/>
        <v>8717157</v>
      </c>
      <c r="O12" s="84">
        <f t="shared" si="2"/>
        <v>20197526</v>
      </c>
      <c r="P12" s="207"/>
      <c r="Q12" s="8"/>
    </row>
    <row r="13" spans="2:17" ht="30" customHeight="1" x14ac:dyDescent="0.15">
      <c r="B13" s="29">
        <v>41001</v>
      </c>
      <c r="C13" s="30" t="s">
        <v>28</v>
      </c>
      <c r="D13" s="87">
        <v>0</v>
      </c>
      <c r="E13" s="87">
        <v>78</v>
      </c>
      <c r="F13" s="87">
        <v>1064758</v>
      </c>
      <c r="G13" s="87">
        <v>0</v>
      </c>
      <c r="H13" s="87">
        <v>0</v>
      </c>
      <c r="I13" s="88">
        <v>0</v>
      </c>
      <c r="J13" s="89">
        <v>0</v>
      </c>
      <c r="K13" s="188">
        <f>SUM('１２表１５'!M13+D13+E13+'１２表１６'!I13)</f>
        <v>23004</v>
      </c>
      <c r="L13" s="140">
        <f>SUM('１２表１５'!O13+F13+'１２表１６'!J13)</f>
        <v>304596222</v>
      </c>
      <c r="M13" s="88">
        <v>243096665</v>
      </c>
      <c r="N13" s="87">
        <v>23398527</v>
      </c>
      <c r="O13" s="88">
        <v>38101030</v>
      </c>
      <c r="P13" s="38" t="s">
        <v>29</v>
      </c>
      <c r="Q13" s="8"/>
    </row>
    <row r="14" spans="2:17" ht="30" customHeight="1" x14ac:dyDescent="0.15">
      <c r="B14" s="8">
        <v>41002</v>
      </c>
      <c r="C14" s="39" t="s">
        <v>30</v>
      </c>
      <c r="D14" s="79">
        <v>0</v>
      </c>
      <c r="E14" s="79">
        <v>32</v>
      </c>
      <c r="F14" s="79">
        <v>364886</v>
      </c>
      <c r="G14" s="79">
        <v>0</v>
      </c>
      <c r="H14" s="79">
        <v>0</v>
      </c>
      <c r="I14" s="94">
        <v>0</v>
      </c>
      <c r="J14" s="18">
        <v>0</v>
      </c>
      <c r="K14" s="174">
        <f>SUM('１２表１５'!M14+D14+E14+'１２表１６'!I14)</f>
        <v>11430</v>
      </c>
      <c r="L14" s="143">
        <f>SUM('１２表１５'!O14+F14+'１２表１６'!J14)</f>
        <v>195070974</v>
      </c>
      <c r="M14" s="94">
        <v>155513904</v>
      </c>
      <c r="N14" s="79">
        <v>17298367</v>
      </c>
      <c r="O14" s="94">
        <v>22258703</v>
      </c>
      <c r="P14" s="38" t="s">
        <v>31</v>
      </c>
      <c r="Q14" s="8"/>
    </row>
    <row r="15" spans="2:17" ht="30" customHeight="1" x14ac:dyDescent="0.15">
      <c r="B15" s="8">
        <v>41003</v>
      </c>
      <c r="C15" s="39" t="s">
        <v>32</v>
      </c>
      <c r="D15" s="79">
        <v>0</v>
      </c>
      <c r="E15" s="79">
        <v>13</v>
      </c>
      <c r="F15" s="79">
        <v>279751</v>
      </c>
      <c r="G15" s="79">
        <v>0</v>
      </c>
      <c r="H15" s="79">
        <v>0</v>
      </c>
      <c r="I15" s="94">
        <v>0</v>
      </c>
      <c r="J15" s="18">
        <v>0</v>
      </c>
      <c r="K15" s="191">
        <f>SUM('１２表１５'!M15+D15+E15+'１２表１６'!I15)</f>
        <v>4675</v>
      </c>
      <c r="L15" s="143">
        <f>SUM('１２表１５'!O15+F15+'１２表１６'!J15)</f>
        <v>78113047</v>
      </c>
      <c r="M15" s="94">
        <v>62256522</v>
      </c>
      <c r="N15" s="79">
        <v>6223092</v>
      </c>
      <c r="O15" s="94">
        <v>9633433</v>
      </c>
      <c r="P15" s="38" t="s">
        <v>33</v>
      </c>
      <c r="Q15" s="8"/>
    </row>
    <row r="16" spans="2:17" ht="30" customHeight="1" x14ac:dyDescent="0.15">
      <c r="B16" s="8">
        <v>41004</v>
      </c>
      <c r="C16" s="39" t="s">
        <v>34</v>
      </c>
      <c r="D16" s="79">
        <v>0</v>
      </c>
      <c r="E16" s="79">
        <v>3</v>
      </c>
      <c r="F16" s="79">
        <v>82723</v>
      </c>
      <c r="G16" s="79">
        <v>0</v>
      </c>
      <c r="H16" s="79">
        <v>0</v>
      </c>
      <c r="I16" s="94">
        <v>0</v>
      </c>
      <c r="J16" s="18">
        <v>0</v>
      </c>
      <c r="K16" s="174">
        <f>SUM('１２表１５'!M16+D16+E16+'１２表１６'!I16)</f>
        <v>1127</v>
      </c>
      <c r="L16" s="143">
        <f>SUM('１２表１５'!O16+F16+'１２表１６'!J16)</f>
        <v>11120223</v>
      </c>
      <c r="M16" s="94">
        <v>8885381</v>
      </c>
      <c r="N16" s="79">
        <v>691866</v>
      </c>
      <c r="O16" s="94">
        <v>1542976</v>
      </c>
      <c r="P16" s="38" t="s">
        <v>35</v>
      </c>
      <c r="Q16" s="8"/>
    </row>
    <row r="17" spans="2:17" ht="30" customHeight="1" x14ac:dyDescent="0.15">
      <c r="B17" s="8">
        <v>41005</v>
      </c>
      <c r="C17" s="39" t="s">
        <v>36</v>
      </c>
      <c r="D17" s="79">
        <v>0</v>
      </c>
      <c r="E17" s="79">
        <v>10</v>
      </c>
      <c r="F17" s="79">
        <v>363302</v>
      </c>
      <c r="G17" s="79">
        <v>0</v>
      </c>
      <c r="H17" s="79">
        <v>0</v>
      </c>
      <c r="I17" s="94">
        <v>0</v>
      </c>
      <c r="J17" s="18">
        <v>0</v>
      </c>
      <c r="K17" s="191">
        <f>SUM('１２表１５'!M17+D17+E17+'１２表１６'!I17)</f>
        <v>5155</v>
      </c>
      <c r="L17" s="143">
        <f>SUM('１２表１５'!O17+F17+'１２表１６'!J17)</f>
        <v>64820960</v>
      </c>
      <c r="M17" s="94">
        <v>51710646</v>
      </c>
      <c r="N17" s="79">
        <v>4432991</v>
      </c>
      <c r="O17" s="94">
        <v>8677323</v>
      </c>
      <c r="P17" s="38" t="s">
        <v>37</v>
      </c>
      <c r="Q17" s="8"/>
    </row>
    <row r="18" spans="2:17" ht="30" customHeight="1" x14ac:dyDescent="0.15">
      <c r="B18" s="8">
        <v>41006</v>
      </c>
      <c r="C18" s="39" t="s">
        <v>38</v>
      </c>
      <c r="D18" s="79">
        <v>0</v>
      </c>
      <c r="E18" s="79">
        <v>4</v>
      </c>
      <c r="F18" s="79">
        <v>72248</v>
      </c>
      <c r="G18" s="79">
        <v>0</v>
      </c>
      <c r="H18" s="79">
        <v>0</v>
      </c>
      <c r="I18" s="94">
        <v>0</v>
      </c>
      <c r="J18" s="18">
        <v>0</v>
      </c>
      <c r="K18" s="191">
        <f>SUM('１２表１５'!M18+D18+E18+'１２表１６'!I18)</f>
        <v>4186</v>
      </c>
      <c r="L18" s="143">
        <f>SUM('１２表１５'!O18+F18+'１２表１６'!J18)</f>
        <v>70914282</v>
      </c>
      <c r="M18" s="94">
        <v>56579160</v>
      </c>
      <c r="N18" s="79">
        <v>6294991</v>
      </c>
      <c r="O18" s="94">
        <v>8040131</v>
      </c>
      <c r="P18" s="38" t="s">
        <v>39</v>
      </c>
      <c r="Q18" s="8"/>
    </row>
    <row r="19" spans="2:17" ht="30" customHeight="1" x14ac:dyDescent="0.15">
      <c r="B19" s="8">
        <v>41007</v>
      </c>
      <c r="C19" s="9" t="s">
        <v>40</v>
      </c>
      <c r="D19" s="79">
        <v>0</v>
      </c>
      <c r="E19" s="79">
        <v>5</v>
      </c>
      <c r="F19" s="79">
        <v>85500</v>
      </c>
      <c r="G19" s="79">
        <v>0</v>
      </c>
      <c r="H19" s="79">
        <v>0</v>
      </c>
      <c r="I19" s="94">
        <v>0</v>
      </c>
      <c r="J19" s="18">
        <v>0</v>
      </c>
      <c r="K19" s="191">
        <f>SUM('１２表１５'!M19+D19+E19+'１２表１６'!I19)</f>
        <v>4645</v>
      </c>
      <c r="L19" s="143">
        <f>SUM('１２表１５'!O19+F19+'１２表１６'!J19)</f>
        <v>67542860</v>
      </c>
      <c r="M19" s="94">
        <v>53830092</v>
      </c>
      <c r="N19" s="79">
        <v>4964992</v>
      </c>
      <c r="O19" s="94">
        <v>8747776</v>
      </c>
      <c r="P19" s="38" t="s">
        <v>41</v>
      </c>
      <c r="Q19" s="8"/>
    </row>
    <row r="20" spans="2:17" ht="30" customHeight="1" x14ac:dyDescent="0.15">
      <c r="B20" s="8">
        <v>41025</v>
      </c>
      <c r="C20" s="39" t="s">
        <v>116</v>
      </c>
      <c r="D20" s="79">
        <v>1</v>
      </c>
      <c r="E20" s="79">
        <v>7</v>
      </c>
      <c r="F20" s="79">
        <v>161275</v>
      </c>
      <c r="G20" s="79">
        <v>0</v>
      </c>
      <c r="H20" s="79">
        <v>0</v>
      </c>
      <c r="I20" s="94">
        <v>0</v>
      </c>
      <c r="J20" s="18">
        <v>0</v>
      </c>
      <c r="K20" s="191">
        <f>SUM('１２表１５'!M20+D20+E20+'１２表１６'!I20)</f>
        <v>3896</v>
      </c>
      <c r="L20" s="143">
        <f>SUM('１２表１５'!O20+F20+'１２表１６'!J20)</f>
        <v>48635751</v>
      </c>
      <c r="M20" s="94">
        <v>38795722</v>
      </c>
      <c r="N20" s="79">
        <v>2939138</v>
      </c>
      <c r="O20" s="94">
        <v>6900891</v>
      </c>
      <c r="P20" s="38" t="s">
        <v>43</v>
      </c>
      <c r="Q20" s="8"/>
    </row>
    <row r="21" spans="2:17" ht="30" customHeight="1" x14ac:dyDescent="0.15">
      <c r="B21" s="8">
        <v>41048</v>
      </c>
      <c r="C21" s="39" t="s">
        <v>117</v>
      </c>
      <c r="D21" s="79">
        <v>0</v>
      </c>
      <c r="E21" s="79">
        <v>13</v>
      </c>
      <c r="F21" s="79">
        <v>234725</v>
      </c>
      <c r="G21" s="79">
        <v>0</v>
      </c>
      <c r="H21" s="79">
        <v>0</v>
      </c>
      <c r="I21" s="94">
        <v>0</v>
      </c>
      <c r="J21" s="18">
        <v>0</v>
      </c>
      <c r="K21" s="191">
        <f>SUM('１２表１５'!M21+D21+E21+'１２表１６'!I21)</f>
        <v>2182</v>
      </c>
      <c r="L21" s="143">
        <f>SUM('１２表１５'!O21+F21+'１２表１６'!J21)</f>
        <v>21510449</v>
      </c>
      <c r="M21" s="94">
        <v>17174202</v>
      </c>
      <c r="N21" s="79">
        <v>1289439</v>
      </c>
      <c r="O21" s="94">
        <v>3046808</v>
      </c>
      <c r="P21" s="38" t="s">
        <v>45</v>
      </c>
      <c r="Q21" s="8"/>
    </row>
    <row r="22" spans="2:17" ht="30" customHeight="1" x14ac:dyDescent="0.15">
      <c r="B22" s="8">
        <v>41014</v>
      </c>
      <c r="C22" s="39" t="s">
        <v>118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94">
        <v>0</v>
      </c>
      <c r="J22" s="18">
        <v>0</v>
      </c>
      <c r="K22" s="191">
        <f>SUM('１２表１５'!M22+D22+E22+'１２表１６'!I22)</f>
        <v>2347</v>
      </c>
      <c r="L22" s="143">
        <f>SUM('１２表１５'!O22+F22+'１２表１６'!J22)</f>
        <v>61792886</v>
      </c>
      <c r="M22" s="94">
        <v>49281800</v>
      </c>
      <c r="N22" s="79">
        <v>7708804</v>
      </c>
      <c r="O22" s="94">
        <v>4802282</v>
      </c>
      <c r="P22" s="38" t="s">
        <v>47</v>
      </c>
      <c r="Q22" s="8"/>
    </row>
    <row r="23" spans="2:17" ht="30" customHeight="1" x14ac:dyDescent="0.15">
      <c r="B23" s="8">
        <v>41016</v>
      </c>
      <c r="C23" s="39" t="s">
        <v>119</v>
      </c>
      <c r="D23" s="79">
        <v>2</v>
      </c>
      <c r="E23" s="79">
        <v>3</v>
      </c>
      <c r="F23" s="79">
        <v>244514</v>
      </c>
      <c r="G23" s="79">
        <v>0</v>
      </c>
      <c r="H23" s="94">
        <v>0</v>
      </c>
      <c r="I23" s="94">
        <v>0</v>
      </c>
      <c r="J23" s="18">
        <v>0</v>
      </c>
      <c r="K23" s="191">
        <f>SUM('１２表１５'!M23+D23+E23+'１２表１６'!I23)</f>
        <v>1271</v>
      </c>
      <c r="L23" s="143">
        <f>SUM('１２表１５'!O23+F23+'１２表１６'!J23)</f>
        <v>14890000</v>
      </c>
      <c r="M23" s="94">
        <v>11897600</v>
      </c>
      <c r="N23" s="79">
        <v>734144</v>
      </c>
      <c r="O23" s="94">
        <v>2258256</v>
      </c>
      <c r="P23" s="38" t="s">
        <v>49</v>
      </c>
      <c r="Q23" s="8"/>
    </row>
    <row r="24" spans="2:17" ht="30" customHeight="1" x14ac:dyDescent="0.15">
      <c r="B24" s="8">
        <v>41020</v>
      </c>
      <c r="C24" s="9" t="s">
        <v>50</v>
      </c>
      <c r="D24" s="79">
        <v>0</v>
      </c>
      <c r="E24" s="94">
        <v>1</v>
      </c>
      <c r="F24" s="94">
        <v>5605</v>
      </c>
      <c r="G24" s="79">
        <v>0</v>
      </c>
      <c r="H24" s="94">
        <v>0</v>
      </c>
      <c r="I24" s="94">
        <v>0</v>
      </c>
      <c r="J24" s="18">
        <v>0</v>
      </c>
      <c r="K24" s="174">
        <f>SUM('１２表１５'!M24+D24+E24+'１２表１６'!I24)</f>
        <v>911</v>
      </c>
      <c r="L24" s="143">
        <f>SUM('１２表１５'!O24+F24+'１２表１６'!J24)</f>
        <v>11163720</v>
      </c>
      <c r="M24" s="94">
        <v>8878889</v>
      </c>
      <c r="N24" s="94">
        <v>529157</v>
      </c>
      <c r="O24" s="94">
        <v>1755674</v>
      </c>
      <c r="P24" s="38" t="s">
        <v>51</v>
      </c>
      <c r="Q24" s="8"/>
    </row>
    <row r="25" spans="2:17" ht="30" customHeight="1" x14ac:dyDescent="0.15">
      <c r="B25" s="8">
        <v>41024</v>
      </c>
      <c r="C25" s="39" t="s">
        <v>52</v>
      </c>
      <c r="D25" s="79">
        <v>0</v>
      </c>
      <c r="E25" s="94">
        <v>4</v>
      </c>
      <c r="F25" s="94">
        <v>131348</v>
      </c>
      <c r="G25" s="79">
        <v>4</v>
      </c>
      <c r="H25" s="94">
        <v>131348</v>
      </c>
      <c r="I25" s="94">
        <v>0</v>
      </c>
      <c r="J25" s="18">
        <v>0</v>
      </c>
      <c r="K25" s="174">
        <f>SUM('１２表１５'!M25+D25+E25+'１２表１６'!I25)</f>
        <v>718</v>
      </c>
      <c r="L25" s="143">
        <f>SUM('１２表１５'!O25+F25+'１２表１６'!J25)</f>
        <v>7566668</v>
      </c>
      <c r="M25" s="94">
        <v>6096492</v>
      </c>
      <c r="N25" s="94">
        <v>341644</v>
      </c>
      <c r="O25" s="94">
        <v>1128532</v>
      </c>
      <c r="P25" s="38" t="s">
        <v>53</v>
      </c>
      <c r="Q25" s="8"/>
    </row>
    <row r="26" spans="2:17" ht="30" customHeight="1" x14ac:dyDescent="0.15">
      <c r="B26" s="8">
        <v>41021</v>
      </c>
      <c r="C26" s="39" t="s">
        <v>120</v>
      </c>
      <c r="D26" s="79">
        <v>1</v>
      </c>
      <c r="E26" s="94">
        <v>2</v>
      </c>
      <c r="F26" s="94">
        <v>48880</v>
      </c>
      <c r="G26" s="79">
        <v>0</v>
      </c>
      <c r="H26" s="94">
        <v>0</v>
      </c>
      <c r="I26" s="94">
        <v>0</v>
      </c>
      <c r="J26" s="18">
        <v>0</v>
      </c>
      <c r="K26" s="174">
        <f>SUM('１２表１５'!M26+D26+E26+'１２表１６'!I26)</f>
        <v>1509</v>
      </c>
      <c r="L26" s="143">
        <f>SUM('１２表１５'!O26+F26+'１２表１６'!J26)</f>
        <v>16071530</v>
      </c>
      <c r="M26" s="94">
        <v>12841544</v>
      </c>
      <c r="N26" s="94">
        <v>964739</v>
      </c>
      <c r="O26" s="94">
        <v>2265247</v>
      </c>
      <c r="P26" s="38" t="s">
        <v>55</v>
      </c>
      <c r="Q26" s="8"/>
    </row>
    <row r="27" spans="2:17" ht="30" customHeight="1" x14ac:dyDescent="0.15">
      <c r="B27" s="8">
        <v>41035</v>
      </c>
      <c r="C27" s="39" t="s">
        <v>56</v>
      </c>
      <c r="D27" s="79">
        <v>0</v>
      </c>
      <c r="E27" s="94">
        <v>1</v>
      </c>
      <c r="F27" s="94">
        <v>5505</v>
      </c>
      <c r="G27" s="79">
        <v>0</v>
      </c>
      <c r="H27" s="94">
        <v>0</v>
      </c>
      <c r="I27" s="94">
        <v>0</v>
      </c>
      <c r="J27" s="18">
        <v>0</v>
      </c>
      <c r="K27" s="174">
        <f>SUM('１２表１５'!M27+D27+E27+'１２表１６'!I27)</f>
        <v>865</v>
      </c>
      <c r="L27" s="143">
        <f>SUM('１２表１５'!O27+F27+'１２表１６'!J27)</f>
        <v>12262287</v>
      </c>
      <c r="M27" s="94">
        <v>9758812</v>
      </c>
      <c r="N27" s="94">
        <v>893342</v>
      </c>
      <c r="O27" s="94">
        <v>1610133</v>
      </c>
      <c r="P27" s="38" t="s">
        <v>57</v>
      </c>
      <c r="Q27" s="8"/>
    </row>
    <row r="28" spans="2:17" ht="30" customHeight="1" x14ac:dyDescent="0.15">
      <c r="B28" s="8">
        <v>41038</v>
      </c>
      <c r="C28" s="39" t="s">
        <v>58</v>
      </c>
      <c r="D28" s="79">
        <v>0</v>
      </c>
      <c r="E28" s="94">
        <v>-3</v>
      </c>
      <c r="F28" s="94">
        <v>-4890</v>
      </c>
      <c r="G28" s="79">
        <v>0</v>
      </c>
      <c r="H28" s="94">
        <v>0</v>
      </c>
      <c r="I28" s="94">
        <v>0</v>
      </c>
      <c r="J28" s="18">
        <v>0</v>
      </c>
      <c r="K28" s="174">
        <f>SUM('１２表１５'!M28+D28+E28+'１２表１６'!I28)</f>
        <v>1295</v>
      </c>
      <c r="L28" s="143">
        <f>SUM('１２表１５'!O28+F28+'１２表１６'!J28)</f>
        <v>11786600</v>
      </c>
      <c r="M28" s="94">
        <v>9412244</v>
      </c>
      <c r="N28" s="94">
        <v>849238</v>
      </c>
      <c r="O28" s="94">
        <v>1525118</v>
      </c>
      <c r="P28" s="38" t="s">
        <v>59</v>
      </c>
      <c r="Q28" s="8"/>
    </row>
    <row r="29" spans="2:17" ht="30" customHeight="1" x14ac:dyDescent="0.15">
      <c r="B29" s="8">
        <v>41042</v>
      </c>
      <c r="C29" s="39" t="s">
        <v>60</v>
      </c>
      <c r="D29" s="79">
        <v>0</v>
      </c>
      <c r="E29" s="94">
        <v>1</v>
      </c>
      <c r="F29" s="94">
        <v>12010</v>
      </c>
      <c r="G29" s="79">
        <v>0</v>
      </c>
      <c r="H29" s="94">
        <v>0</v>
      </c>
      <c r="I29" s="94">
        <v>0</v>
      </c>
      <c r="J29" s="18">
        <v>0</v>
      </c>
      <c r="K29" s="174">
        <f>SUM('１２表１５'!M29+D29+E29+'１２表１６'!I29)</f>
        <v>377</v>
      </c>
      <c r="L29" s="143">
        <f>SUM('１２表１５'!O29+F29+'１２表１６'!J29)</f>
        <v>3535036</v>
      </c>
      <c r="M29" s="94">
        <v>2823779</v>
      </c>
      <c r="N29" s="94">
        <v>168133</v>
      </c>
      <c r="O29" s="94">
        <v>543124</v>
      </c>
      <c r="P29" s="38" t="s">
        <v>61</v>
      </c>
      <c r="Q29" s="8"/>
    </row>
    <row r="30" spans="2:17" ht="30" customHeight="1" x14ac:dyDescent="0.15">
      <c r="B30" s="8">
        <v>41043</v>
      </c>
      <c r="C30" s="9" t="s">
        <v>62</v>
      </c>
      <c r="D30" s="79">
        <v>0</v>
      </c>
      <c r="E30" s="94">
        <v>0</v>
      </c>
      <c r="F30" s="94">
        <v>0</v>
      </c>
      <c r="G30" s="79">
        <v>0</v>
      </c>
      <c r="H30" s="94">
        <v>0</v>
      </c>
      <c r="I30" s="94">
        <v>0</v>
      </c>
      <c r="J30" s="18">
        <v>0</v>
      </c>
      <c r="K30" s="174">
        <f>SUM('１２表１５'!M30+D30+E30+'１２表１６'!I30)</f>
        <v>1173</v>
      </c>
      <c r="L30" s="143">
        <f>SUM('１２表１５'!O30+F30+'１２表１６'!J30)</f>
        <v>11808028</v>
      </c>
      <c r="M30" s="94">
        <v>9439108</v>
      </c>
      <c r="N30" s="94">
        <v>566346</v>
      </c>
      <c r="O30" s="94">
        <v>1802574</v>
      </c>
      <c r="P30" s="38" t="s">
        <v>63</v>
      </c>
      <c r="Q30" s="8"/>
    </row>
    <row r="31" spans="2:17" ht="30" customHeight="1" x14ac:dyDescent="0.15">
      <c r="B31" s="8">
        <v>41044</v>
      </c>
      <c r="C31" s="39" t="s">
        <v>64</v>
      </c>
      <c r="D31" s="79">
        <v>0</v>
      </c>
      <c r="E31" s="94">
        <v>2</v>
      </c>
      <c r="F31" s="94">
        <v>64650</v>
      </c>
      <c r="G31" s="79">
        <v>0</v>
      </c>
      <c r="H31" s="79">
        <v>0</v>
      </c>
      <c r="I31" s="94">
        <v>0</v>
      </c>
      <c r="J31" s="18">
        <v>0</v>
      </c>
      <c r="K31" s="174">
        <f>SUM('１２表１５'!M31+D31+E31+'１２表１６'!I31)</f>
        <v>3233</v>
      </c>
      <c r="L31" s="143">
        <f>SUM('１２表１５'!O31+F31+'１２表１６'!J31)</f>
        <v>45280920</v>
      </c>
      <c r="M31" s="94">
        <v>36163796</v>
      </c>
      <c r="N31" s="94">
        <v>2752712</v>
      </c>
      <c r="O31" s="94">
        <v>6364412</v>
      </c>
      <c r="P31" s="38" t="s">
        <v>65</v>
      </c>
      <c r="Q31" s="8"/>
    </row>
    <row r="32" spans="2:17" ht="30" customHeight="1" x14ac:dyDescent="0.15">
      <c r="B32" s="47">
        <v>41047</v>
      </c>
      <c r="C32" s="128" t="s">
        <v>66</v>
      </c>
      <c r="D32" s="98">
        <v>0</v>
      </c>
      <c r="E32" s="94">
        <v>1</v>
      </c>
      <c r="F32" s="94">
        <v>8205</v>
      </c>
      <c r="G32" s="94">
        <v>0</v>
      </c>
      <c r="H32" s="79">
        <v>0</v>
      </c>
      <c r="I32" s="94">
        <v>0</v>
      </c>
      <c r="J32" s="99">
        <v>0</v>
      </c>
      <c r="K32" s="175">
        <f>SUM('１２表１５'!M32+D32+E32+'１２表１６'!I32)</f>
        <v>1744</v>
      </c>
      <c r="L32" s="150">
        <f>SUM('１２表１５'!O32+F32+'１２表１６'!J32)</f>
        <v>20149133</v>
      </c>
      <c r="M32" s="94">
        <v>16061112</v>
      </c>
      <c r="N32" s="98">
        <v>1364482</v>
      </c>
      <c r="O32" s="94">
        <v>2723539</v>
      </c>
      <c r="P32" s="52" t="s">
        <v>67</v>
      </c>
      <c r="Q32" s="8"/>
    </row>
    <row r="33" spans="2:17" ht="30" customHeight="1" x14ac:dyDescent="0.15">
      <c r="B33" s="8">
        <v>41301</v>
      </c>
      <c r="C33" s="53" t="s">
        <v>68</v>
      </c>
      <c r="D33" s="103">
        <v>0</v>
      </c>
      <c r="E33" s="103">
        <v>1</v>
      </c>
      <c r="F33" s="103">
        <v>13130</v>
      </c>
      <c r="G33" s="103">
        <v>0</v>
      </c>
      <c r="H33" s="103">
        <v>0</v>
      </c>
      <c r="I33" s="103">
        <v>0</v>
      </c>
      <c r="J33" s="104">
        <v>0</v>
      </c>
      <c r="K33" s="176">
        <f>SUM('１２表１５'!M33+D33+E33+'１２表１６'!I33)</f>
        <v>537</v>
      </c>
      <c r="L33" s="143">
        <f>SUM('１２表１５'!O33+F33+'１２表１６'!J33)</f>
        <v>4236840</v>
      </c>
      <c r="M33" s="103">
        <v>3385890</v>
      </c>
      <c r="N33" s="94">
        <v>222404</v>
      </c>
      <c r="O33" s="103">
        <v>628546</v>
      </c>
      <c r="P33" s="11" t="s">
        <v>69</v>
      </c>
      <c r="Q33" s="8"/>
    </row>
    <row r="34" spans="2:17" ht="30" customHeight="1" x14ac:dyDescent="0.15">
      <c r="B34" s="8">
        <v>41302</v>
      </c>
      <c r="C34" s="39" t="s">
        <v>70</v>
      </c>
      <c r="D34" s="79">
        <v>0</v>
      </c>
      <c r="E34" s="94">
        <v>0</v>
      </c>
      <c r="F34" s="94">
        <v>0</v>
      </c>
      <c r="G34" s="79">
        <v>0</v>
      </c>
      <c r="H34" s="79">
        <v>0</v>
      </c>
      <c r="I34" s="94">
        <v>0</v>
      </c>
      <c r="J34" s="18">
        <v>0</v>
      </c>
      <c r="K34" s="174">
        <f>SUM('１２表１５'!M34+D34+E34+'１２表１６'!I34)</f>
        <v>1291</v>
      </c>
      <c r="L34" s="143">
        <f>SUM('１２表１５'!O34+F34+'１２表１６'!J34)</f>
        <v>10705052</v>
      </c>
      <c r="M34" s="94">
        <v>8544058</v>
      </c>
      <c r="N34" s="94">
        <v>570272</v>
      </c>
      <c r="O34" s="91">
        <v>1590722</v>
      </c>
      <c r="P34" s="11" t="s">
        <v>71</v>
      </c>
      <c r="Q34" s="8"/>
    </row>
    <row r="35" spans="2:17" ht="30" customHeight="1" thickBot="1" x14ac:dyDescent="0.2">
      <c r="B35" s="61">
        <v>41303</v>
      </c>
      <c r="C35" s="106" t="s">
        <v>72</v>
      </c>
      <c r="D35" s="107">
        <v>0</v>
      </c>
      <c r="E35" s="94">
        <v>10</v>
      </c>
      <c r="F35" s="94">
        <v>333621</v>
      </c>
      <c r="G35" s="107">
        <v>0</v>
      </c>
      <c r="H35" s="107">
        <v>0</v>
      </c>
      <c r="I35" s="107">
        <v>0</v>
      </c>
      <c r="J35" s="108">
        <v>0</v>
      </c>
      <c r="K35" s="177">
        <f>SUM('１２表１５'!M35+D35+E35+'１２表１６'!I35)</f>
        <v>9013</v>
      </c>
      <c r="L35" s="152">
        <f>SUM('１２表１５'!O35+F35+'１２表１６'!J35)</f>
        <v>125050206</v>
      </c>
      <c r="M35" s="94">
        <v>99147467</v>
      </c>
      <c r="N35" s="94">
        <v>7924481</v>
      </c>
      <c r="O35" s="91">
        <v>17978258</v>
      </c>
      <c r="P35" s="112" t="s">
        <v>73</v>
      </c>
      <c r="Q35" s="8"/>
    </row>
    <row r="36" spans="2:17" ht="21.95" customHeight="1" x14ac:dyDescent="0.15">
      <c r="E36" s="113"/>
      <c r="F36" s="113"/>
      <c r="G36" s="113"/>
      <c r="H36" s="113"/>
      <c r="J36" s="113"/>
      <c r="L36" s="113"/>
      <c r="M36" s="113"/>
      <c r="N36" s="113"/>
      <c r="O36" s="113"/>
    </row>
  </sheetData>
  <mergeCells count="11">
    <mergeCell ref="O4:O5"/>
    <mergeCell ref="D2:J2"/>
    <mergeCell ref="K2:O3"/>
    <mergeCell ref="P2:P12"/>
    <mergeCell ref="E3:F4"/>
    <mergeCell ref="I3:J4"/>
    <mergeCell ref="G4:H4"/>
    <mergeCell ref="K4:K5"/>
    <mergeCell ref="L4:L5"/>
    <mergeCell ref="M4:M5"/>
    <mergeCell ref="N4:N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F327-BFBC-46A7-A298-E01E2E27D11E}">
  <sheetPr>
    <tabColor theme="4"/>
  </sheetPr>
  <dimension ref="B1:P36"/>
  <sheetViews>
    <sheetView showGridLines="0" view="pageBreakPreview" zoomScale="32" zoomScaleNormal="80" zoomScaleSheetLayoutView="32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.5" style="5" customWidth="1"/>
    <col min="2" max="2" width="12.625" style="5" customWidth="1"/>
    <col min="3" max="3" width="10.625" style="5" customWidth="1"/>
    <col min="4" max="5" width="14.625" style="5" customWidth="1"/>
    <col min="6" max="6" width="20.625" style="5" customWidth="1"/>
    <col min="7" max="8" width="14.625" style="5" customWidth="1"/>
    <col min="9" max="9" width="20.625" style="5" customWidth="1"/>
    <col min="10" max="11" width="18.625" style="5" customWidth="1"/>
    <col min="12" max="12" width="24.625" style="5" customWidth="1"/>
    <col min="13" max="14" width="18.625" style="5" customWidth="1"/>
    <col min="15" max="15" width="24.625" style="5" customWidth="1"/>
    <col min="16" max="16" width="5.625" style="12" customWidth="1"/>
    <col min="17" max="17" width="3.875" style="5" customWidth="1"/>
    <col min="18" max="256" width="10.75" style="5"/>
    <col min="257" max="257" width="1.5" style="5" customWidth="1"/>
    <col min="258" max="258" width="12.625" style="5" customWidth="1"/>
    <col min="259" max="259" width="10.625" style="5" customWidth="1"/>
    <col min="260" max="261" width="14.625" style="5" customWidth="1"/>
    <col min="262" max="262" width="20.625" style="5" customWidth="1"/>
    <col min="263" max="264" width="14.625" style="5" customWidth="1"/>
    <col min="265" max="265" width="20.625" style="5" customWidth="1"/>
    <col min="266" max="267" width="18.625" style="5" customWidth="1"/>
    <col min="268" max="268" width="24.625" style="5" customWidth="1"/>
    <col min="269" max="270" width="18.625" style="5" customWidth="1"/>
    <col min="271" max="271" width="24.625" style="5" customWidth="1"/>
    <col min="272" max="272" width="5.625" style="5" customWidth="1"/>
    <col min="273" max="273" width="3.875" style="5" customWidth="1"/>
    <col min="274" max="512" width="10.75" style="5"/>
    <col min="513" max="513" width="1.5" style="5" customWidth="1"/>
    <col min="514" max="514" width="12.625" style="5" customWidth="1"/>
    <col min="515" max="515" width="10.625" style="5" customWidth="1"/>
    <col min="516" max="517" width="14.625" style="5" customWidth="1"/>
    <col min="518" max="518" width="20.625" style="5" customWidth="1"/>
    <col min="519" max="520" width="14.625" style="5" customWidth="1"/>
    <col min="521" max="521" width="20.625" style="5" customWidth="1"/>
    <col min="522" max="523" width="18.625" style="5" customWidth="1"/>
    <col min="524" max="524" width="24.625" style="5" customWidth="1"/>
    <col min="525" max="526" width="18.625" style="5" customWidth="1"/>
    <col min="527" max="527" width="24.625" style="5" customWidth="1"/>
    <col min="528" max="528" width="5.625" style="5" customWidth="1"/>
    <col min="529" max="529" width="3.875" style="5" customWidth="1"/>
    <col min="530" max="768" width="10.75" style="5"/>
    <col min="769" max="769" width="1.5" style="5" customWidth="1"/>
    <col min="770" max="770" width="12.625" style="5" customWidth="1"/>
    <col min="771" max="771" width="10.625" style="5" customWidth="1"/>
    <col min="772" max="773" width="14.625" style="5" customWidth="1"/>
    <col min="774" max="774" width="20.625" style="5" customWidth="1"/>
    <col min="775" max="776" width="14.625" style="5" customWidth="1"/>
    <col min="777" max="777" width="20.625" style="5" customWidth="1"/>
    <col min="778" max="779" width="18.625" style="5" customWidth="1"/>
    <col min="780" max="780" width="24.625" style="5" customWidth="1"/>
    <col min="781" max="782" width="18.625" style="5" customWidth="1"/>
    <col min="783" max="783" width="24.625" style="5" customWidth="1"/>
    <col min="784" max="784" width="5.625" style="5" customWidth="1"/>
    <col min="785" max="785" width="3.875" style="5" customWidth="1"/>
    <col min="786" max="1024" width="10.75" style="5"/>
    <col min="1025" max="1025" width="1.5" style="5" customWidth="1"/>
    <col min="1026" max="1026" width="12.625" style="5" customWidth="1"/>
    <col min="1027" max="1027" width="10.625" style="5" customWidth="1"/>
    <col min="1028" max="1029" width="14.625" style="5" customWidth="1"/>
    <col min="1030" max="1030" width="20.625" style="5" customWidth="1"/>
    <col min="1031" max="1032" width="14.625" style="5" customWidth="1"/>
    <col min="1033" max="1033" width="20.625" style="5" customWidth="1"/>
    <col min="1034" max="1035" width="18.625" style="5" customWidth="1"/>
    <col min="1036" max="1036" width="24.625" style="5" customWidth="1"/>
    <col min="1037" max="1038" width="18.625" style="5" customWidth="1"/>
    <col min="1039" max="1039" width="24.625" style="5" customWidth="1"/>
    <col min="1040" max="1040" width="5.625" style="5" customWidth="1"/>
    <col min="1041" max="1041" width="3.875" style="5" customWidth="1"/>
    <col min="1042" max="1280" width="10.75" style="5"/>
    <col min="1281" max="1281" width="1.5" style="5" customWidth="1"/>
    <col min="1282" max="1282" width="12.625" style="5" customWidth="1"/>
    <col min="1283" max="1283" width="10.625" style="5" customWidth="1"/>
    <col min="1284" max="1285" width="14.625" style="5" customWidth="1"/>
    <col min="1286" max="1286" width="20.625" style="5" customWidth="1"/>
    <col min="1287" max="1288" width="14.625" style="5" customWidth="1"/>
    <col min="1289" max="1289" width="20.625" style="5" customWidth="1"/>
    <col min="1290" max="1291" width="18.625" style="5" customWidth="1"/>
    <col min="1292" max="1292" width="24.625" style="5" customWidth="1"/>
    <col min="1293" max="1294" width="18.625" style="5" customWidth="1"/>
    <col min="1295" max="1295" width="24.625" style="5" customWidth="1"/>
    <col min="1296" max="1296" width="5.625" style="5" customWidth="1"/>
    <col min="1297" max="1297" width="3.875" style="5" customWidth="1"/>
    <col min="1298" max="1536" width="10.75" style="5"/>
    <col min="1537" max="1537" width="1.5" style="5" customWidth="1"/>
    <col min="1538" max="1538" width="12.625" style="5" customWidth="1"/>
    <col min="1539" max="1539" width="10.625" style="5" customWidth="1"/>
    <col min="1540" max="1541" width="14.625" style="5" customWidth="1"/>
    <col min="1542" max="1542" width="20.625" style="5" customWidth="1"/>
    <col min="1543" max="1544" width="14.625" style="5" customWidth="1"/>
    <col min="1545" max="1545" width="20.625" style="5" customWidth="1"/>
    <col min="1546" max="1547" width="18.625" style="5" customWidth="1"/>
    <col min="1548" max="1548" width="24.625" style="5" customWidth="1"/>
    <col min="1549" max="1550" width="18.625" style="5" customWidth="1"/>
    <col min="1551" max="1551" width="24.625" style="5" customWidth="1"/>
    <col min="1552" max="1552" width="5.625" style="5" customWidth="1"/>
    <col min="1553" max="1553" width="3.875" style="5" customWidth="1"/>
    <col min="1554" max="1792" width="10.75" style="5"/>
    <col min="1793" max="1793" width="1.5" style="5" customWidth="1"/>
    <col min="1794" max="1794" width="12.625" style="5" customWidth="1"/>
    <col min="1795" max="1795" width="10.625" style="5" customWidth="1"/>
    <col min="1796" max="1797" width="14.625" style="5" customWidth="1"/>
    <col min="1798" max="1798" width="20.625" style="5" customWidth="1"/>
    <col min="1799" max="1800" width="14.625" style="5" customWidth="1"/>
    <col min="1801" max="1801" width="20.625" style="5" customWidth="1"/>
    <col min="1802" max="1803" width="18.625" style="5" customWidth="1"/>
    <col min="1804" max="1804" width="24.625" style="5" customWidth="1"/>
    <col min="1805" max="1806" width="18.625" style="5" customWidth="1"/>
    <col min="1807" max="1807" width="24.625" style="5" customWidth="1"/>
    <col min="1808" max="1808" width="5.625" style="5" customWidth="1"/>
    <col min="1809" max="1809" width="3.875" style="5" customWidth="1"/>
    <col min="1810" max="2048" width="10.75" style="5"/>
    <col min="2049" max="2049" width="1.5" style="5" customWidth="1"/>
    <col min="2050" max="2050" width="12.625" style="5" customWidth="1"/>
    <col min="2051" max="2051" width="10.625" style="5" customWidth="1"/>
    <col min="2052" max="2053" width="14.625" style="5" customWidth="1"/>
    <col min="2054" max="2054" width="20.625" style="5" customWidth="1"/>
    <col min="2055" max="2056" width="14.625" style="5" customWidth="1"/>
    <col min="2057" max="2057" width="20.625" style="5" customWidth="1"/>
    <col min="2058" max="2059" width="18.625" style="5" customWidth="1"/>
    <col min="2060" max="2060" width="24.625" style="5" customWidth="1"/>
    <col min="2061" max="2062" width="18.625" style="5" customWidth="1"/>
    <col min="2063" max="2063" width="24.625" style="5" customWidth="1"/>
    <col min="2064" max="2064" width="5.625" style="5" customWidth="1"/>
    <col min="2065" max="2065" width="3.875" style="5" customWidth="1"/>
    <col min="2066" max="2304" width="10.75" style="5"/>
    <col min="2305" max="2305" width="1.5" style="5" customWidth="1"/>
    <col min="2306" max="2306" width="12.625" style="5" customWidth="1"/>
    <col min="2307" max="2307" width="10.625" style="5" customWidth="1"/>
    <col min="2308" max="2309" width="14.625" style="5" customWidth="1"/>
    <col min="2310" max="2310" width="20.625" style="5" customWidth="1"/>
    <col min="2311" max="2312" width="14.625" style="5" customWidth="1"/>
    <col min="2313" max="2313" width="20.625" style="5" customWidth="1"/>
    <col min="2314" max="2315" width="18.625" style="5" customWidth="1"/>
    <col min="2316" max="2316" width="24.625" style="5" customWidth="1"/>
    <col min="2317" max="2318" width="18.625" style="5" customWidth="1"/>
    <col min="2319" max="2319" width="24.625" style="5" customWidth="1"/>
    <col min="2320" max="2320" width="5.625" style="5" customWidth="1"/>
    <col min="2321" max="2321" width="3.875" style="5" customWidth="1"/>
    <col min="2322" max="2560" width="10.75" style="5"/>
    <col min="2561" max="2561" width="1.5" style="5" customWidth="1"/>
    <col min="2562" max="2562" width="12.625" style="5" customWidth="1"/>
    <col min="2563" max="2563" width="10.625" style="5" customWidth="1"/>
    <col min="2564" max="2565" width="14.625" style="5" customWidth="1"/>
    <col min="2566" max="2566" width="20.625" style="5" customWidth="1"/>
    <col min="2567" max="2568" width="14.625" style="5" customWidth="1"/>
    <col min="2569" max="2569" width="20.625" style="5" customWidth="1"/>
    <col min="2570" max="2571" width="18.625" style="5" customWidth="1"/>
    <col min="2572" max="2572" width="24.625" style="5" customWidth="1"/>
    <col min="2573" max="2574" width="18.625" style="5" customWidth="1"/>
    <col min="2575" max="2575" width="24.625" style="5" customWidth="1"/>
    <col min="2576" max="2576" width="5.625" style="5" customWidth="1"/>
    <col min="2577" max="2577" width="3.875" style="5" customWidth="1"/>
    <col min="2578" max="2816" width="10.75" style="5"/>
    <col min="2817" max="2817" width="1.5" style="5" customWidth="1"/>
    <col min="2818" max="2818" width="12.625" style="5" customWidth="1"/>
    <col min="2819" max="2819" width="10.625" style="5" customWidth="1"/>
    <col min="2820" max="2821" width="14.625" style="5" customWidth="1"/>
    <col min="2822" max="2822" width="20.625" style="5" customWidth="1"/>
    <col min="2823" max="2824" width="14.625" style="5" customWidth="1"/>
    <col min="2825" max="2825" width="20.625" style="5" customWidth="1"/>
    <col min="2826" max="2827" width="18.625" style="5" customWidth="1"/>
    <col min="2828" max="2828" width="24.625" style="5" customWidth="1"/>
    <col min="2829" max="2830" width="18.625" style="5" customWidth="1"/>
    <col min="2831" max="2831" width="24.625" style="5" customWidth="1"/>
    <col min="2832" max="2832" width="5.625" style="5" customWidth="1"/>
    <col min="2833" max="2833" width="3.875" style="5" customWidth="1"/>
    <col min="2834" max="3072" width="10.75" style="5"/>
    <col min="3073" max="3073" width="1.5" style="5" customWidth="1"/>
    <col min="3074" max="3074" width="12.625" style="5" customWidth="1"/>
    <col min="3075" max="3075" width="10.625" style="5" customWidth="1"/>
    <col min="3076" max="3077" width="14.625" style="5" customWidth="1"/>
    <col min="3078" max="3078" width="20.625" style="5" customWidth="1"/>
    <col min="3079" max="3080" width="14.625" style="5" customWidth="1"/>
    <col min="3081" max="3081" width="20.625" style="5" customWidth="1"/>
    <col min="3082" max="3083" width="18.625" style="5" customWidth="1"/>
    <col min="3084" max="3084" width="24.625" style="5" customWidth="1"/>
    <col min="3085" max="3086" width="18.625" style="5" customWidth="1"/>
    <col min="3087" max="3087" width="24.625" style="5" customWidth="1"/>
    <col min="3088" max="3088" width="5.625" style="5" customWidth="1"/>
    <col min="3089" max="3089" width="3.875" style="5" customWidth="1"/>
    <col min="3090" max="3328" width="10.75" style="5"/>
    <col min="3329" max="3329" width="1.5" style="5" customWidth="1"/>
    <col min="3330" max="3330" width="12.625" style="5" customWidth="1"/>
    <col min="3331" max="3331" width="10.625" style="5" customWidth="1"/>
    <col min="3332" max="3333" width="14.625" style="5" customWidth="1"/>
    <col min="3334" max="3334" width="20.625" style="5" customWidth="1"/>
    <col min="3335" max="3336" width="14.625" style="5" customWidth="1"/>
    <col min="3337" max="3337" width="20.625" style="5" customWidth="1"/>
    <col min="3338" max="3339" width="18.625" style="5" customWidth="1"/>
    <col min="3340" max="3340" width="24.625" style="5" customWidth="1"/>
    <col min="3341" max="3342" width="18.625" style="5" customWidth="1"/>
    <col min="3343" max="3343" width="24.625" style="5" customWidth="1"/>
    <col min="3344" max="3344" width="5.625" style="5" customWidth="1"/>
    <col min="3345" max="3345" width="3.875" style="5" customWidth="1"/>
    <col min="3346" max="3584" width="10.75" style="5"/>
    <col min="3585" max="3585" width="1.5" style="5" customWidth="1"/>
    <col min="3586" max="3586" width="12.625" style="5" customWidth="1"/>
    <col min="3587" max="3587" width="10.625" style="5" customWidth="1"/>
    <col min="3588" max="3589" width="14.625" style="5" customWidth="1"/>
    <col min="3590" max="3590" width="20.625" style="5" customWidth="1"/>
    <col min="3591" max="3592" width="14.625" style="5" customWidth="1"/>
    <col min="3593" max="3593" width="20.625" style="5" customWidth="1"/>
    <col min="3594" max="3595" width="18.625" style="5" customWidth="1"/>
    <col min="3596" max="3596" width="24.625" style="5" customWidth="1"/>
    <col min="3597" max="3598" width="18.625" style="5" customWidth="1"/>
    <col min="3599" max="3599" width="24.625" style="5" customWidth="1"/>
    <col min="3600" max="3600" width="5.625" style="5" customWidth="1"/>
    <col min="3601" max="3601" width="3.875" style="5" customWidth="1"/>
    <col min="3602" max="3840" width="10.75" style="5"/>
    <col min="3841" max="3841" width="1.5" style="5" customWidth="1"/>
    <col min="3842" max="3842" width="12.625" style="5" customWidth="1"/>
    <col min="3843" max="3843" width="10.625" style="5" customWidth="1"/>
    <col min="3844" max="3845" width="14.625" style="5" customWidth="1"/>
    <col min="3846" max="3846" width="20.625" style="5" customWidth="1"/>
    <col min="3847" max="3848" width="14.625" style="5" customWidth="1"/>
    <col min="3849" max="3849" width="20.625" style="5" customWidth="1"/>
    <col min="3850" max="3851" width="18.625" style="5" customWidth="1"/>
    <col min="3852" max="3852" width="24.625" style="5" customWidth="1"/>
    <col min="3853" max="3854" width="18.625" style="5" customWidth="1"/>
    <col min="3855" max="3855" width="24.625" style="5" customWidth="1"/>
    <col min="3856" max="3856" width="5.625" style="5" customWidth="1"/>
    <col min="3857" max="3857" width="3.875" style="5" customWidth="1"/>
    <col min="3858" max="4096" width="10.75" style="5"/>
    <col min="4097" max="4097" width="1.5" style="5" customWidth="1"/>
    <col min="4098" max="4098" width="12.625" style="5" customWidth="1"/>
    <col min="4099" max="4099" width="10.625" style="5" customWidth="1"/>
    <col min="4100" max="4101" width="14.625" style="5" customWidth="1"/>
    <col min="4102" max="4102" width="20.625" style="5" customWidth="1"/>
    <col min="4103" max="4104" width="14.625" style="5" customWidth="1"/>
    <col min="4105" max="4105" width="20.625" style="5" customWidth="1"/>
    <col min="4106" max="4107" width="18.625" style="5" customWidth="1"/>
    <col min="4108" max="4108" width="24.625" style="5" customWidth="1"/>
    <col min="4109" max="4110" width="18.625" style="5" customWidth="1"/>
    <col min="4111" max="4111" width="24.625" style="5" customWidth="1"/>
    <col min="4112" max="4112" width="5.625" style="5" customWidth="1"/>
    <col min="4113" max="4113" width="3.875" style="5" customWidth="1"/>
    <col min="4114" max="4352" width="10.75" style="5"/>
    <col min="4353" max="4353" width="1.5" style="5" customWidth="1"/>
    <col min="4354" max="4354" width="12.625" style="5" customWidth="1"/>
    <col min="4355" max="4355" width="10.625" style="5" customWidth="1"/>
    <col min="4356" max="4357" width="14.625" style="5" customWidth="1"/>
    <col min="4358" max="4358" width="20.625" style="5" customWidth="1"/>
    <col min="4359" max="4360" width="14.625" style="5" customWidth="1"/>
    <col min="4361" max="4361" width="20.625" style="5" customWidth="1"/>
    <col min="4362" max="4363" width="18.625" style="5" customWidth="1"/>
    <col min="4364" max="4364" width="24.625" style="5" customWidth="1"/>
    <col min="4365" max="4366" width="18.625" style="5" customWidth="1"/>
    <col min="4367" max="4367" width="24.625" style="5" customWidth="1"/>
    <col min="4368" max="4368" width="5.625" style="5" customWidth="1"/>
    <col min="4369" max="4369" width="3.875" style="5" customWidth="1"/>
    <col min="4370" max="4608" width="10.75" style="5"/>
    <col min="4609" max="4609" width="1.5" style="5" customWidth="1"/>
    <col min="4610" max="4610" width="12.625" style="5" customWidth="1"/>
    <col min="4611" max="4611" width="10.625" style="5" customWidth="1"/>
    <col min="4612" max="4613" width="14.625" style="5" customWidth="1"/>
    <col min="4614" max="4614" width="20.625" style="5" customWidth="1"/>
    <col min="4615" max="4616" width="14.625" style="5" customWidth="1"/>
    <col min="4617" max="4617" width="20.625" style="5" customWidth="1"/>
    <col min="4618" max="4619" width="18.625" style="5" customWidth="1"/>
    <col min="4620" max="4620" width="24.625" style="5" customWidth="1"/>
    <col min="4621" max="4622" width="18.625" style="5" customWidth="1"/>
    <col min="4623" max="4623" width="24.625" style="5" customWidth="1"/>
    <col min="4624" max="4624" width="5.625" style="5" customWidth="1"/>
    <col min="4625" max="4625" width="3.875" style="5" customWidth="1"/>
    <col min="4626" max="4864" width="10.75" style="5"/>
    <col min="4865" max="4865" width="1.5" style="5" customWidth="1"/>
    <col min="4866" max="4866" width="12.625" style="5" customWidth="1"/>
    <col min="4867" max="4867" width="10.625" style="5" customWidth="1"/>
    <col min="4868" max="4869" width="14.625" style="5" customWidth="1"/>
    <col min="4870" max="4870" width="20.625" style="5" customWidth="1"/>
    <col min="4871" max="4872" width="14.625" style="5" customWidth="1"/>
    <col min="4873" max="4873" width="20.625" style="5" customWidth="1"/>
    <col min="4874" max="4875" width="18.625" style="5" customWidth="1"/>
    <col min="4876" max="4876" width="24.625" style="5" customWidth="1"/>
    <col min="4877" max="4878" width="18.625" style="5" customWidth="1"/>
    <col min="4879" max="4879" width="24.625" style="5" customWidth="1"/>
    <col min="4880" max="4880" width="5.625" style="5" customWidth="1"/>
    <col min="4881" max="4881" width="3.875" style="5" customWidth="1"/>
    <col min="4882" max="5120" width="10.75" style="5"/>
    <col min="5121" max="5121" width="1.5" style="5" customWidth="1"/>
    <col min="5122" max="5122" width="12.625" style="5" customWidth="1"/>
    <col min="5123" max="5123" width="10.625" style="5" customWidth="1"/>
    <col min="5124" max="5125" width="14.625" style="5" customWidth="1"/>
    <col min="5126" max="5126" width="20.625" style="5" customWidth="1"/>
    <col min="5127" max="5128" width="14.625" style="5" customWidth="1"/>
    <col min="5129" max="5129" width="20.625" style="5" customWidth="1"/>
    <col min="5130" max="5131" width="18.625" style="5" customWidth="1"/>
    <col min="5132" max="5132" width="24.625" style="5" customWidth="1"/>
    <col min="5133" max="5134" width="18.625" style="5" customWidth="1"/>
    <col min="5135" max="5135" width="24.625" style="5" customWidth="1"/>
    <col min="5136" max="5136" width="5.625" style="5" customWidth="1"/>
    <col min="5137" max="5137" width="3.875" style="5" customWidth="1"/>
    <col min="5138" max="5376" width="10.75" style="5"/>
    <col min="5377" max="5377" width="1.5" style="5" customWidth="1"/>
    <col min="5378" max="5378" width="12.625" style="5" customWidth="1"/>
    <col min="5379" max="5379" width="10.625" style="5" customWidth="1"/>
    <col min="5380" max="5381" width="14.625" style="5" customWidth="1"/>
    <col min="5382" max="5382" width="20.625" style="5" customWidth="1"/>
    <col min="5383" max="5384" width="14.625" style="5" customWidth="1"/>
    <col min="5385" max="5385" width="20.625" style="5" customWidth="1"/>
    <col min="5386" max="5387" width="18.625" style="5" customWidth="1"/>
    <col min="5388" max="5388" width="24.625" style="5" customWidth="1"/>
    <col min="5389" max="5390" width="18.625" style="5" customWidth="1"/>
    <col min="5391" max="5391" width="24.625" style="5" customWidth="1"/>
    <col min="5392" max="5392" width="5.625" style="5" customWidth="1"/>
    <col min="5393" max="5393" width="3.875" style="5" customWidth="1"/>
    <col min="5394" max="5632" width="10.75" style="5"/>
    <col min="5633" max="5633" width="1.5" style="5" customWidth="1"/>
    <col min="5634" max="5634" width="12.625" style="5" customWidth="1"/>
    <col min="5635" max="5635" width="10.625" style="5" customWidth="1"/>
    <col min="5636" max="5637" width="14.625" style="5" customWidth="1"/>
    <col min="5638" max="5638" width="20.625" style="5" customWidth="1"/>
    <col min="5639" max="5640" width="14.625" style="5" customWidth="1"/>
    <col min="5641" max="5641" width="20.625" style="5" customWidth="1"/>
    <col min="5642" max="5643" width="18.625" style="5" customWidth="1"/>
    <col min="5644" max="5644" width="24.625" style="5" customWidth="1"/>
    <col min="5645" max="5646" width="18.625" style="5" customWidth="1"/>
    <col min="5647" max="5647" width="24.625" style="5" customWidth="1"/>
    <col min="5648" max="5648" width="5.625" style="5" customWidth="1"/>
    <col min="5649" max="5649" width="3.875" style="5" customWidth="1"/>
    <col min="5650" max="5888" width="10.75" style="5"/>
    <col min="5889" max="5889" width="1.5" style="5" customWidth="1"/>
    <col min="5890" max="5890" width="12.625" style="5" customWidth="1"/>
    <col min="5891" max="5891" width="10.625" style="5" customWidth="1"/>
    <col min="5892" max="5893" width="14.625" style="5" customWidth="1"/>
    <col min="5894" max="5894" width="20.625" style="5" customWidth="1"/>
    <col min="5895" max="5896" width="14.625" style="5" customWidth="1"/>
    <col min="5897" max="5897" width="20.625" style="5" customWidth="1"/>
    <col min="5898" max="5899" width="18.625" style="5" customWidth="1"/>
    <col min="5900" max="5900" width="24.625" style="5" customWidth="1"/>
    <col min="5901" max="5902" width="18.625" style="5" customWidth="1"/>
    <col min="5903" max="5903" width="24.625" style="5" customWidth="1"/>
    <col min="5904" max="5904" width="5.625" style="5" customWidth="1"/>
    <col min="5905" max="5905" width="3.875" style="5" customWidth="1"/>
    <col min="5906" max="6144" width="10.75" style="5"/>
    <col min="6145" max="6145" width="1.5" style="5" customWidth="1"/>
    <col min="6146" max="6146" width="12.625" style="5" customWidth="1"/>
    <col min="6147" max="6147" width="10.625" style="5" customWidth="1"/>
    <col min="6148" max="6149" width="14.625" style="5" customWidth="1"/>
    <col min="6150" max="6150" width="20.625" style="5" customWidth="1"/>
    <col min="6151" max="6152" width="14.625" style="5" customWidth="1"/>
    <col min="6153" max="6153" width="20.625" style="5" customWidth="1"/>
    <col min="6154" max="6155" width="18.625" style="5" customWidth="1"/>
    <col min="6156" max="6156" width="24.625" style="5" customWidth="1"/>
    <col min="6157" max="6158" width="18.625" style="5" customWidth="1"/>
    <col min="6159" max="6159" width="24.625" style="5" customWidth="1"/>
    <col min="6160" max="6160" width="5.625" style="5" customWidth="1"/>
    <col min="6161" max="6161" width="3.875" style="5" customWidth="1"/>
    <col min="6162" max="6400" width="10.75" style="5"/>
    <col min="6401" max="6401" width="1.5" style="5" customWidth="1"/>
    <col min="6402" max="6402" width="12.625" style="5" customWidth="1"/>
    <col min="6403" max="6403" width="10.625" style="5" customWidth="1"/>
    <col min="6404" max="6405" width="14.625" style="5" customWidth="1"/>
    <col min="6406" max="6406" width="20.625" style="5" customWidth="1"/>
    <col min="6407" max="6408" width="14.625" style="5" customWidth="1"/>
    <col min="6409" max="6409" width="20.625" style="5" customWidth="1"/>
    <col min="6410" max="6411" width="18.625" style="5" customWidth="1"/>
    <col min="6412" max="6412" width="24.625" style="5" customWidth="1"/>
    <col min="6413" max="6414" width="18.625" style="5" customWidth="1"/>
    <col min="6415" max="6415" width="24.625" style="5" customWidth="1"/>
    <col min="6416" max="6416" width="5.625" style="5" customWidth="1"/>
    <col min="6417" max="6417" width="3.875" style="5" customWidth="1"/>
    <col min="6418" max="6656" width="10.75" style="5"/>
    <col min="6657" max="6657" width="1.5" style="5" customWidth="1"/>
    <col min="6658" max="6658" width="12.625" style="5" customWidth="1"/>
    <col min="6659" max="6659" width="10.625" style="5" customWidth="1"/>
    <col min="6660" max="6661" width="14.625" style="5" customWidth="1"/>
    <col min="6662" max="6662" width="20.625" style="5" customWidth="1"/>
    <col min="6663" max="6664" width="14.625" style="5" customWidth="1"/>
    <col min="6665" max="6665" width="20.625" style="5" customWidth="1"/>
    <col min="6666" max="6667" width="18.625" style="5" customWidth="1"/>
    <col min="6668" max="6668" width="24.625" style="5" customWidth="1"/>
    <col min="6669" max="6670" width="18.625" style="5" customWidth="1"/>
    <col min="6671" max="6671" width="24.625" style="5" customWidth="1"/>
    <col min="6672" max="6672" width="5.625" style="5" customWidth="1"/>
    <col min="6673" max="6673" width="3.875" style="5" customWidth="1"/>
    <col min="6674" max="6912" width="10.75" style="5"/>
    <col min="6913" max="6913" width="1.5" style="5" customWidth="1"/>
    <col min="6914" max="6914" width="12.625" style="5" customWidth="1"/>
    <col min="6915" max="6915" width="10.625" style="5" customWidth="1"/>
    <col min="6916" max="6917" width="14.625" style="5" customWidth="1"/>
    <col min="6918" max="6918" width="20.625" style="5" customWidth="1"/>
    <col min="6919" max="6920" width="14.625" style="5" customWidth="1"/>
    <col min="6921" max="6921" width="20.625" style="5" customWidth="1"/>
    <col min="6922" max="6923" width="18.625" style="5" customWidth="1"/>
    <col min="6924" max="6924" width="24.625" style="5" customWidth="1"/>
    <col min="6925" max="6926" width="18.625" style="5" customWidth="1"/>
    <col min="6927" max="6927" width="24.625" style="5" customWidth="1"/>
    <col min="6928" max="6928" width="5.625" style="5" customWidth="1"/>
    <col min="6929" max="6929" width="3.875" style="5" customWidth="1"/>
    <col min="6930" max="7168" width="10.75" style="5"/>
    <col min="7169" max="7169" width="1.5" style="5" customWidth="1"/>
    <col min="7170" max="7170" width="12.625" style="5" customWidth="1"/>
    <col min="7171" max="7171" width="10.625" style="5" customWidth="1"/>
    <col min="7172" max="7173" width="14.625" style="5" customWidth="1"/>
    <col min="7174" max="7174" width="20.625" style="5" customWidth="1"/>
    <col min="7175" max="7176" width="14.625" style="5" customWidth="1"/>
    <col min="7177" max="7177" width="20.625" style="5" customWidth="1"/>
    <col min="7178" max="7179" width="18.625" style="5" customWidth="1"/>
    <col min="7180" max="7180" width="24.625" style="5" customWidth="1"/>
    <col min="7181" max="7182" width="18.625" style="5" customWidth="1"/>
    <col min="7183" max="7183" width="24.625" style="5" customWidth="1"/>
    <col min="7184" max="7184" width="5.625" style="5" customWidth="1"/>
    <col min="7185" max="7185" width="3.875" style="5" customWidth="1"/>
    <col min="7186" max="7424" width="10.75" style="5"/>
    <col min="7425" max="7425" width="1.5" style="5" customWidth="1"/>
    <col min="7426" max="7426" width="12.625" style="5" customWidth="1"/>
    <col min="7427" max="7427" width="10.625" style="5" customWidth="1"/>
    <col min="7428" max="7429" width="14.625" style="5" customWidth="1"/>
    <col min="7430" max="7430" width="20.625" style="5" customWidth="1"/>
    <col min="7431" max="7432" width="14.625" style="5" customWidth="1"/>
    <col min="7433" max="7433" width="20.625" style="5" customWidth="1"/>
    <col min="7434" max="7435" width="18.625" style="5" customWidth="1"/>
    <col min="7436" max="7436" width="24.625" style="5" customWidth="1"/>
    <col min="7437" max="7438" width="18.625" style="5" customWidth="1"/>
    <col min="7439" max="7439" width="24.625" style="5" customWidth="1"/>
    <col min="7440" max="7440" width="5.625" style="5" customWidth="1"/>
    <col min="7441" max="7441" width="3.875" style="5" customWidth="1"/>
    <col min="7442" max="7680" width="10.75" style="5"/>
    <col min="7681" max="7681" width="1.5" style="5" customWidth="1"/>
    <col min="7682" max="7682" width="12.625" style="5" customWidth="1"/>
    <col min="7683" max="7683" width="10.625" style="5" customWidth="1"/>
    <col min="7684" max="7685" width="14.625" style="5" customWidth="1"/>
    <col min="7686" max="7686" width="20.625" style="5" customWidth="1"/>
    <col min="7687" max="7688" width="14.625" style="5" customWidth="1"/>
    <col min="7689" max="7689" width="20.625" style="5" customWidth="1"/>
    <col min="7690" max="7691" width="18.625" style="5" customWidth="1"/>
    <col min="7692" max="7692" width="24.625" style="5" customWidth="1"/>
    <col min="7693" max="7694" width="18.625" style="5" customWidth="1"/>
    <col min="7695" max="7695" width="24.625" style="5" customWidth="1"/>
    <col min="7696" max="7696" width="5.625" style="5" customWidth="1"/>
    <col min="7697" max="7697" width="3.875" style="5" customWidth="1"/>
    <col min="7698" max="7936" width="10.75" style="5"/>
    <col min="7937" max="7937" width="1.5" style="5" customWidth="1"/>
    <col min="7938" max="7938" width="12.625" style="5" customWidth="1"/>
    <col min="7939" max="7939" width="10.625" style="5" customWidth="1"/>
    <col min="7940" max="7941" width="14.625" style="5" customWidth="1"/>
    <col min="7942" max="7942" width="20.625" style="5" customWidth="1"/>
    <col min="7943" max="7944" width="14.625" style="5" customWidth="1"/>
    <col min="7945" max="7945" width="20.625" style="5" customWidth="1"/>
    <col min="7946" max="7947" width="18.625" style="5" customWidth="1"/>
    <col min="7948" max="7948" width="24.625" style="5" customWidth="1"/>
    <col min="7949" max="7950" width="18.625" style="5" customWidth="1"/>
    <col min="7951" max="7951" width="24.625" style="5" customWidth="1"/>
    <col min="7952" max="7952" width="5.625" style="5" customWidth="1"/>
    <col min="7953" max="7953" width="3.875" style="5" customWidth="1"/>
    <col min="7954" max="8192" width="10.75" style="5"/>
    <col min="8193" max="8193" width="1.5" style="5" customWidth="1"/>
    <col min="8194" max="8194" width="12.625" style="5" customWidth="1"/>
    <col min="8195" max="8195" width="10.625" style="5" customWidth="1"/>
    <col min="8196" max="8197" width="14.625" style="5" customWidth="1"/>
    <col min="8198" max="8198" width="20.625" style="5" customWidth="1"/>
    <col min="8199" max="8200" width="14.625" style="5" customWidth="1"/>
    <col min="8201" max="8201" width="20.625" style="5" customWidth="1"/>
    <col min="8202" max="8203" width="18.625" style="5" customWidth="1"/>
    <col min="8204" max="8204" width="24.625" style="5" customWidth="1"/>
    <col min="8205" max="8206" width="18.625" style="5" customWidth="1"/>
    <col min="8207" max="8207" width="24.625" style="5" customWidth="1"/>
    <col min="8208" max="8208" width="5.625" style="5" customWidth="1"/>
    <col min="8209" max="8209" width="3.875" style="5" customWidth="1"/>
    <col min="8210" max="8448" width="10.75" style="5"/>
    <col min="8449" max="8449" width="1.5" style="5" customWidth="1"/>
    <col min="8450" max="8450" width="12.625" style="5" customWidth="1"/>
    <col min="8451" max="8451" width="10.625" style="5" customWidth="1"/>
    <col min="8452" max="8453" width="14.625" style="5" customWidth="1"/>
    <col min="8454" max="8454" width="20.625" style="5" customWidth="1"/>
    <col min="8455" max="8456" width="14.625" style="5" customWidth="1"/>
    <col min="8457" max="8457" width="20.625" style="5" customWidth="1"/>
    <col min="8458" max="8459" width="18.625" style="5" customWidth="1"/>
    <col min="8460" max="8460" width="24.625" style="5" customWidth="1"/>
    <col min="8461" max="8462" width="18.625" style="5" customWidth="1"/>
    <col min="8463" max="8463" width="24.625" style="5" customWidth="1"/>
    <col min="8464" max="8464" width="5.625" style="5" customWidth="1"/>
    <col min="8465" max="8465" width="3.875" style="5" customWidth="1"/>
    <col min="8466" max="8704" width="10.75" style="5"/>
    <col min="8705" max="8705" width="1.5" style="5" customWidth="1"/>
    <col min="8706" max="8706" width="12.625" style="5" customWidth="1"/>
    <col min="8707" max="8707" width="10.625" style="5" customWidth="1"/>
    <col min="8708" max="8709" width="14.625" style="5" customWidth="1"/>
    <col min="8710" max="8710" width="20.625" style="5" customWidth="1"/>
    <col min="8711" max="8712" width="14.625" style="5" customWidth="1"/>
    <col min="8713" max="8713" width="20.625" style="5" customWidth="1"/>
    <col min="8714" max="8715" width="18.625" style="5" customWidth="1"/>
    <col min="8716" max="8716" width="24.625" style="5" customWidth="1"/>
    <col min="8717" max="8718" width="18.625" style="5" customWidth="1"/>
    <col min="8719" max="8719" width="24.625" style="5" customWidth="1"/>
    <col min="8720" max="8720" width="5.625" style="5" customWidth="1"/>
    <col min="8721" max="8721" width="3.875" style="5" customWidth="1"/>
    <col min="8722" max="8960" width="10.75" style="5"/>
    <col min="8961" max="8961" width="1.5" style="5" customWidth="1"/>
    <col min="8962" max="8962" width="12.625" style="5" customWidth="1"/>
    <col min="8963" max="8963" width="10.625" style="5" customWidth="1"/>
    <col min="8964" max="8965" width="14.625" style="5" customWidth="1"/>
    <col min="8966" max="8966" width="20.625" style="5" customWidth="1"/>
    <col min="8967" max="8968" width="14.625" style="5" customWidth="1"/>
    <col min="8969" max="8969" width="20.625" style="5" customWidth="1"/>
    <col min="8970" max="8971" width="18.625" style="5" customWidth="1"/>
    <col min="8972" max="8972" width="24.625" style="5" customWidth="1"/>
    <col min="8973" max="8974" width="18.625" style="5" customWidth="1"/>
    <col min="8975" max="8975" width="24.625" style="5" customWidth="1"/>
    <col min="8976" max="8976" width="5.625" style="5" customWidth="1"/>
    <col min="8977" max="8977" width="3.875" style="5" customWidth="1"/>
    <col min="8978" max="9216" width="10.75" style="5"/>
    <col min="9217" max="9217" width="1.5" style="5" customWidth="1"/>
    <col min="9218" max="9218" width="12.625" style="5" customWidth="1"/>
    <col min="9219" max="9219" width="10.625" style="5" customWidth="1"/>
    <col min="9220" max="9221" width="14.625" style="5" customWidth="1"/>
    <col min="9222" max="9222" width="20.625" style="5" customWidth="1"/>
    <col min="9223" max="9224" width="14.625" style="5" customWidth="1"/>
    <col min="9225" max="9225" width="20.625" style="5" customWidth="1"/>
    <col min="9226" max="9227" width="18.625" style="5" customWidth="1"/>
    <col min="9228" max="9228" width="24.625" style="5" customWidth="1"/>
    <col min="9229" max="9230" width="18.625" style="5" customWidth="1"/>
    <col min="9231" max="9231" width="24.625" style="5" customWidth="1"/>
    <col min="9232" max="9232" width="5.625" style="5" customWidth="1"/>
    <col min="9233" max="9233" width="3.875" style="5" customWidth="1"/>
    <col min="9234" max="9472" width="10.75" style="5"/>
    <col min="9473" max="9473" width="1.5" style="5" customWidth="1"/>
    <col min="9474" max="9474" width="12.625" style="5" customWidth="1"/>
    <col min="9475" max="9475" width="10.625" style="5" customWidth="1"/>
    <col min="9476" max="9477" width="14.625" style="5" customWidth="1"/>
    <col min="9478" max="9478" width="20.625" style="5" customWidth="1"/>
    <col min="9479" max="9480" width="14.625" style="5" customWidth="1"/>
    <col min="9481" max="9481" width="20.625" style="5" customWidth="1"/>
    <col min="9482" max="9483" width="18.625" style="5" customWidth="1"/>
    <col min="9484" max="9484" width="24.625" style="5" customWidth="1"/>
    <col min="9485" max="9486" width="18.625" style="5" customWidth="1"/>
    <col min="9487" max="9487" width="24.625" style="5" customWidth="1"/>
    <col min="9488" max="9488" width="5.625" style="5" customWidth="1"/>
    <col min="9489" max="9489" width="3.875" style="5" customWidth="1"/>
    <col min="9490" max="9728" width="10.75" style="5"/>
    <col min="9729" max="9729" width="1.5" style="5" customWidth="1"/>
    <col min="9730" max="9730" width="12.625" style="5" customWidth="1"/>
    <col min="9731" max="9731" width="10.625" style="5" customWidth="1"/>
    <col min="9732" max="9733" width="14.625" style="5" customWidth="1"/>
    <col min="9734" max="9734" width="20.625" style="5" customWidth="1"/>
    <col min="9735" max="9736" width="14.625" style="5" customWidth="1"/>
    <col min="9737" max="9737" width="20.625" style="5" customWidth="1"/>
    <col min="9738" max="9739" width="18.625" style="5" customWidth="1"/>
    <col min="9740" max="9740" width="24.625" style="5" customWidth="1"/>
    <col min="9741" max="9742" width="18.625" style="5" customWidth="1"/>
    <col min="9743" max="9743" width="24.625" style="5" customWidth="1"/>
    <col min="9744" max="9744" width="5.625" style="5" customWidth="1"/>
    <col min="9745" max="9745" width="3.875" style="5" customWidth="1"/>
    <col min="9746" max="9984" width="10.75" style="5"/>
    <col min="9985" max="9985" width="1.5" style="5" customWidth="1"/>
    <col min="9986" max="9986" width="12.625" style="5" customWidth="1"/>
    <col min="9987" max="9987" width="10.625" style="5" customWidth="1"/>
    <col min="9988" max="9989" width="14.625" style="5" customWidth="1"/>
    <col min="9990" max="9990" width="20.625" style="5" customWidth="1"/>
    <col min="9991" max="9992" width="14.625" style="5" customWidth="1"/>
    <col min="9993" max="9993" width="20.625" style="5" customWidth="1"/>
    <col min="9994" max="9995" width="18.625" style="5" customWidth="1"/>
    <col min="9996" max="9996" width="24.625" style="5" customWidth="1"/>
    <col min="9997" max="9998" width="18.625" style="5" customWidth="1"/>
    <col min="9999" max="9999" width="24.625" style="5" customWidth="1"/>
    <col min="10000" max="10000" width="5.625" style="5" customWidth="1"/>
    <col min="10001" max="10001" width="3.875" style="5" customWidth="1"/>
    <col min="10002" max="10240" width="10.75" style="5"/>
    <col min="10241" max="10241" width="1.5" style="5" customWidth="1"/>
    <col min="10242" max="10242" width="12.625" style="5" customWidth="1"/>
    <col min="10243" max="10243" width="10.625" style="5" customWidth="1"/>
    <col min="10244" max="10245" width="14.625" style="5" customWidth="1"/>
    <col min="10246" max="10246" width="20.625" style="5" customWidth="1"/>
    <col min="10247" max="10248" width="14.625" style="5" customWidth="1"/>
    <col min="10249" max="10249" width="20.625" style="5" customWidth="1"/>
    <col min="10250" max="10251" width="18.625" style="5" customWidth="1"/>
    <col min="10252" max="10252" width="24.625" style="5" customWidth="1"/>
    <col min="10253" max="10254" width="18.625" style="5" customWidth="1"/>
    <col min="10255" max="10255" width="24.625" style="5" customWidth="1"/>
    <col min="10256" max="10256" width="5.625" style="5" customWidth="1"/>
    <col min="10257" max="10257" width="3.875" style="5" customWidth="1"/>
    <col min="10258" max="10496" width="10.75" style="5"/>
    <col min="10497" max="10497" width="1.5" style="5" customWidth="1"/>
    <col min="10498" max="10498" width="12.625" style="5" customWidth="1"/>
    <col min="10499" max="10499" width="10.625" style="5" customWidth="1"/>
    <col min="10500" max="10501" width="14.625" style="5" customWidth="1"/>
    <col min="10502" max="10502" width="20.625" style="5" customWidth="1"/>
    <col min="10503" max="10504" width="14.625" style="5" customWidth="1"/>
    <col min="10505" max="10505" width="20.625" style="5" customWidth="1"/>
    <col min="10506" max="10507" width="18.625" style="5" customWidth="1"/>
    <col min="10508" max="10508" width="24.625" style="5" customWidth="1"/>
    <col min="10509" max="10510" width="18.625" style="5" customWidth="1"/>
    <col min="10511" max="10511" width="24.625" style="5" customWidth="1"/>
    <col min="10512" max="10512" width="5.625" style="5" customWidth="1"/>
    <col min="10513" max="10513" width="3.875" style="5" customWidth="1"/>
    <col min="10514" max="10752" width="10.75" style="5"/>
    <col min="10753" max="10753" width="1.5" style="5" customWidth="1"/>
    <col min="10754" max="10754" width="12.625" style="5" customWidth="1"/>
    <col min="10755" max="10755" width="10.625" style="5" customWidth="1"/>
    <col min="10756" max="10757" width="14.625" style="5" customWidth="1"/>
    <col min="10758" max="10758" width="20.625" style="5" customWidth="1"/>
    <col min="10759" max="10760" width="14.625" style="5" customWidth="1"/>
    <col min="10761" max="10761" width="20.625" style="5" customWidth="1"/>
    <col min="10762" max="10763" width="18.625" style="5" customWidth="1"/>
    <col min="10764" max="10764" width="24.625" style="5" customWidth="1"/>
    <col min="10765" max="10766" width="18.625" style="5" customWidth="1"/>
    <col min="10767" max="10767" width="24.625" style="5" customWidth="1"/>
    <col min="10768" max="10768" width="5.625" style="5" customWidth="1"/>
    <col min="10769" max="10769" width="3.875" style="5" customWidth="1"/>
    <col min="10770" max="11008" width="10.75" style="5"/>
    <col min="11009" max="11009" width="1.5" style="5" customWidth="1"/>
    <col min="11010" max="11010" width="12.625" style="5" customWidth="1"/>
    <col min="11011" max="11011" width="10.625" style="5" customWidth="1"/>
    <col min="11012" max="11013" width="14.625" style="5" customWidth="1"/>
    <col min="11014" max="11014" width="20.625" style="5" customWidth="1"/>
    <col min="11015" max="11016" width="14.625" style="5" customWidth="1"/>
    <col min="11017" max="11017" width="20.625" style="5" customWidth="1"/>
    <col min="11018" max="11019" width="18.625" style="5" customWidth="1"/>
    <col min="11020" max="11020" width="24.625" style="5" customWidth="1"/>
    <col min="11021" max="11022" width="18.625" style="5" customWidth="1"/>
    <col min="11023" max="11023" width="24.625" style="5" customWidth="1"/>
    <col min="11024" max="11024" width="5.625" style="5" customWidth="1"/>
    <col min="11025" max="11025" width="3.875" style="5" customWidth="1"/>
    <col min="11026" max="11264" width="10.75" style="5"/>
    <col min="11265" max="11265" width="1.5" style="5" customWidth="1"/>
    <col min="11266" max="11266" width="12.625" style="5" customWidth="1"/>
    <col min="11267" max="11267" width="10.625" style="5" customWidth="1"/>
    <col min="11268" max="11269" width="14.625" style="5" customWidth="1"/>
    <col min="11270" max="11270" width="20.625" style="5" customWidth="1"/>
    <col min="11271" max="11272" width="14.625" style="5" customWidth="1"/>
    <col min="11273" max="11273" width="20.625" style="5" customWidth="1"/>
    <col min="11274" max="11275" width="18.625" style="5" customWidth="1"/>
    <col min="11276" max="11276" width="24.625" style="5" customWidth="1"/>
    <col min="11277" max="11278" width="18.625" style="5" customWidth="1"/>
    <col min="11279" max="11279" width="24.625" style="5" customWidth="1"/>
    <col min="11280" max="11280" width="5.625" style="5" customWidth="1"/>
    <col min="11281" max="11281" width="3.875" style="5" customWidth="1"/>
    <col min="11282" max="11520" width="10.75" style="5"/>
    <col min="11521" max="11521" width="1.5" style="5" customWidth="1"/>
    <col min="11522" max="11522" width="12.625" style="5" customWidth="1"/>
    <col min="11523" max="11523" width="10.625" style="5" customWidth="1"/>
    <col min="11524" max="11525" width="14.625" style="5" customWidth="1"/>
    <col min="11526" max="11526" width="20.625" style="5" customWidth="1"/>
    <col min="11527" max="11528" width="14.625" style="5" customWidth="1"/>
    <col min="11529" max="11529" width="20.625" style="5" customWidth="1"/>
    <col min="11530" max="11531" width="18.625" style="5" customWidth="1"/>
    <col min="11532" max="11532" width="24.625" style="5" customWidth="1"/>
    <col min="11533" max="11534" width="18.625" style="5" customWidth="1"/>
    <col min="11535" max="11535" width="24.625" style="5" customWidth="1"/>
    <col min="11536" max="11536" width="5.625" style="5" customWidth="1"/>
    <col min="11537" max="11537" width="3.875" style="5" customWidth="1"/>
    <col min="11538" max="11776" width="10.75" style="5"/>
    <col min="11777" max="11777" width="1.5" style="5" customWidth="1"/>
    <col min="11778" max="11778" width="12.625" style="5" customWidth="1"/>
    <col min="11779" max="11779" width="10.625" style="5" customWidth="1"/>
    <col min="11780" max="11781" width="14.625" style="5" customWidth="1"/>
    <col min="11782" max="11782" width="20.625" style="5" customWidth="1"/>
    <col min="11783" max="11784" width="14.625" style="5" customWidth="1"/>
    <col min="11785" max="11785" width="20.625" style="5" customWidth="1"/>
    <col min="11786" max="11787" width="18.625" style="5" customWidth="1"/>
    <col min="11788" max="11788" width="24.625" style="5" customWidth="1"/>
    <col min="11789" max="11790" width="18.625" style="5" customWidth="1"/>
    <col min="11791" max="11791" width="24.625" style="5" customWidth="1"/>
    <col min="11792" max="11792" width="5.625" style="5" customWidth="1"/>
    <col min="11793" max="11793" width="3.875" style="5" customWidth="1"/>
    <col min="11794" max="12032" width="10.75" style="5"/>
    <col min="12033" max="12033" width="1.5" style="5" customWidth="1"/>
    <col min="12034" max="12034" width="12.625" style="5" customWidth="1"/>
    <col min="12035" max="12035" width="10.625" style="5" customWidth="1"/>
    <col min="12036" max="12037" width="14.625" style="5" customWidth="1"/>
    <col min="12038" max="12038" width="20.625" style="5" customWidth="1"/>
    <col min="12039" max="12040" width="14.625" style="5" customWidth="1"/>
    <col min="12041" max="12041" width="20.625" style="5" customWidth="1"/>
    <col min="12042" max="12043" width="18.625" style="5" customWidth="1"/>
    <col min="12044" max="12044" width="24.625" style="5" customWidth="1"/>
    <col min="12045" max="12046" width="18.625" style="5" customWidth="1"/>
    <col min="12047" max="12047" width="24.625" style="5" customWidth="1"/>
    <col min="12048" max="12048" width="5.625" style="5" customWidth="1"/>
    <col min="12049" max="12049" width="3.875" style="5" customWidth="1"/>
    <col min="12050" max="12288" width="10.75" style="5"/>
    <col min="12289" max="12289" width="1.5" style="5" customWidth="1"/>
    <col min="12290" max="12290" width="12.625" style="5" customWidth="1"/>
    <col min="12291" max="12291" width="10.625" style="5" customWidth="1"/>
    <col min="12292" max="12293" width="14.625" style="5" customWidth="1"/>
    <col min="12294" max="12294" width="20.625" style="5" customWidth="1"/>
    <col min="12295" max="12296" width="14.625" style="5" customWidth="1"/>
    <col min="12297" max="12297" width="20.625" style="5" customWidth="1"/>
    <col min="12298" max="12299" width="18.625" style="5" customWidth="1"/>
    <col min="12300" max="12300" width="24.625" style="5" customWidth="1"/>
    <col min="12301" max="12302" width="18.625" style="5" customWidth="1"/>
    <col min="12303" max="12303" width="24.625" style="5" customWidth="1"/>
    <col min="12304" max="12304" width="5.625" style="5" customWidth="1"/>
    <col min="12305" max="12305" width="3.875" style="5" customWidth="1"/>
    <col min="12306" max="12544" width="10.75" style="5"/>
    <col min="12545" max="12545" width="1.5" style="5" customWidth="1"/>
    <col min="12546" max="12546" width="12.625" style="5" customWidth="1"/>
    <col min="12547" max="12547" width="10.625" style="5" customWidth="1"/>
    <col min="12548" max="12549" width="14.625" style="5" customWidth="1"/>
    <col min="12550" max="12550" width="20.625" style="5" customWidth="1"/>
    <col min="12551" max="12552" width="14.625" style="5" customWidth="1"/>
    <col min="12553" max="12553" width="20.625" style="5" customWidth="1"/>
    <col min="12554" max="12555" width="18.625" style="5" customWidth="1"/>
    <col min="12556" max="12556" width="24.625" style="5" customWidth="1"/>
    <col min="12557" max="12558" width="18.625" style="5" customWidth="1"/>
    <col min="12559" max="12559" width="24.625" style="5" customWidth="1"/>
    <col min="12560" max="12560" width="5.625" style="5" customWidth="1"/>
    <col min="12561" max="12561" width="3.875" style="5" customWidth="1"/>
    <col min="12562" max="12800" width="10.75" style="5"/>
    <col min="12801" max="12801" width="1.5" style="5" customWidth="1"/>
    <col min="12802" max="12802" width="12.625" style="5" customWidth="1"/>
    <col min="12803" max="12803" width="10.625" style="5" customWidth="1"/>
    <col min="12804" max="12805" width="14.625" style="5" customWidth="1"/>
    <col min="12806" max="12806" width="20.625" style="5" customWidth="1"/>
    <col min="12807" max="12808" width="14.625" style="5" customWidth="1"/>
    <col min="12809" max="12809" width="20.625" style="5" customWidth="1"/>
    <col min="12810" max="12811" width="18.625" style="5" customWidth="1"/>
    <col min="12812" max="12812" width="24.625" style="5" customWidth="1"/>
    <col min="12813" max="12814" width="18.625" style="5" customWidth="1"/>
    <col min="12815" max="12815" width="24.625" style="5" customWidth="1"/>
    <col min="12816" max="12816" width="5.625" style="5" customWidth="1"/>
    <col min="12817" max="12817" width="3.875" style="5" customWidth="1"/>
    <col min="12818" max="13056" width="10.75" style="5"/>
    <col min="13057" max="13057" width="1.5" style="5" customWidth="1"/>
    <col min="13058" max="13058" width="12.625" style="5" customWidth="1"/>
    <col min="13059" max="13059" width="10.625" style="5" customWidth="1"/>
    <col min="13060" max="13061" width="14.625" style="5" customWidth="1"/>
    <col min="13062" max="13062" width="20.625" style="5" customWidth="1"/>
    <col min="13063" max="13064" width="14.625" style="5" customWidth="1"/>
    <col min="13065" max="13065" width="20.625" style="5" customWidth="1"/>
    <col min="13066" max="13067" width="18.625" style="5" customWidth="1"/>
    <col min="13068" max="13068" width="24.625" style="5" customWidth="1"/>
    <col min="13069" max="13070" width="18.625" style="5" customWidth="1"/>
    <col min="13071" max="13071" width="24.625" style="5" customWidth="1"/>
    <col min="13072" max="13072" width="5.625" style="5" customWidth="1"/>
    <col min="13073" max="13073" width="3.875" style="5" customWidth="1"/>
    <col min="13074" max="13312" width="10.75" style="5"/>
    <col min="13313" max="13313" width="1.5" style="5" customWidth="1"/>
    <col min="13314" max="13314" width="12.625" style="5" customWidth="1"/>
    <col min="13315" max="13315" width="10.625" style="5" customWidth="1"/>
    <col min="13316" max="13317" width="14.625" style="5" customWidth="1"/>
    <col min="13318" max="13318" width="20.625" style="5" customWidth="1"/>
    <col min="13319" max="13320" width="14.625" style="5" customWidth="1"/>
    <col min="13321" max="13321" width="20.625" style="5" customWidth="1"/>
    <col min="13322" max="13323" width="18.625" style="5" customWidth="1"/>
    <col min="13324" max="13324" width="24.625" style="5" customWidth="1"/>
    <col min="13325" max="13326" width="18.625" style="5" customWidth="1"/>
    <col min="13327" max="13327" width="24.625" style="5" customWidth="1"/>
    <col min="13328" max="13328" width="5.625" style="5" customWidth="1"/>
    <col min="13329" max="13329" width="3.875" style="5" customWidth="1"/>
    <col min="13330" max="13568" width="10.75" style="5"/>
    <col min="13569" max="13569" width="1.5" style="5" customWidth="1"/>
    <col min="13570" max="13570" width="12.625" style="5" customWidth="1"/>
    <col min="13571" max="13571" width="10.625" style="5" customWidth="1"/>
    <col min="13572" max="13573" width="14.625" style="5" customWidth="1"/>
    <col min="13574" max="13574" width="20.625" style="5" customWidth="1"/>
    <col min="13575" max="13576" width="14.625" style="5" customWidth="1"/>
    <col min="13577" max="13577" width="20.625" style="5" customWidth="1"/>
    <col min="13578" max="13579" width="18.625" style="5" customWidth="1"/>
    <col min="13580" max="13580" width="24.625" style="5" customWidth="1"/>
    <col min="13581" max="13582" width="18.625" style="5" customWidth="1"/>
    <col min="13583" max="13583" width="24.625" style="5" customWidth="1"/>
    <col min="13584" max="13584" width="5.625" style="5" customWidth="1"/>
    <col min="13585" max="13585" width="3.875" style="5" customWidth="1"/>
    <col min="13586" max="13824" width="10.75" style="5"/>
    <col min="13825" max="13825" width="1.5" style="5" customWidth="1"/>
    <col min="13826" max="13826" width="12.625" style="5" customWidth="1"/>
    <col min="13827" max="13827" width="10.625" style="5" customWidth="1"/>
    <col min="13828" max="13829" width="14.625" style="5" customWidth="1"/>
    <col min="13830" max="13830" width="20.625" style="5" customWidth="1"/>
    <col min="13831" max="13832" width="14.625" style="5" customWidth="1"/>
    <col min="13833" max="13833" width="20.625" style="5" customWidth="1"/>
    <col min="13834" max="13835" width="18.625" style="5" customWidth="1"/>
    <col min="13836" max="13836" width="24.625" style="5" customWidth="1"/>
    <col min="13837" max="13838" width="18.625" style="5" customWidth="1"/>
    <col min="13839" max="13839" width="24.625" style="5" customWidth="1"/>
    <col min="13840" max="13840" width="5.625" style="5" customWidth="1"/>
    <col min="13841" max="13841" width="3.875" style="5" customWidth="1"/>
    <col min="13842" max="14080" width="10.75" style="5"/>
    <col min="14081" max="14081" width="1.5" style="5" customWidth="1"/>
    <col min="14082" max="14082" width="12.625" style="5" customWidth="1"/>
    <col min="14083" max="14083" width="10.625" style="5" customWidth="1"/>
    <col min="14084" max="14085" width="14.625" style="5" customWidth="1"/>
    <col min="14086" max="14086" width="20.625" style="5" customWidth="1"/>
    <col min="14087" max="14088" width="14.625" style="5" customWidth="1"/>
    <col min="14089" max="14089" width="20.625" style="5" customWidth="1"/>
    <col min="14090" max="14091" width="18.625" style="5" customWidth="1"/>
    <col min="14092" max="14092" width="24.625" style="5" customWidth="1"/>
    <col min="14093" max="14094" width="18.625" style="5" customWidth="1"/>
    <col min="14095" max="14095" width="24.625" style="5" customWidth="1"/>
    <col min="14096" max="14096" width="5.625" style="5" customWidth="1"/>
    <col min="14097" max="14097" width="3.875" style="5" customWidth="1"/>
    <col min="14098" max="14336" width="10.75" style="5"/>
    <col min="14337" max="14337" width="1.5" style="5" customWidth="1"/>
    <col min="14338" max="14338" width="12.625" style="5" customWidth="1"/>
    <col min="14339" max="14339" width="10.625" style="5" customWidth="1"/>
    <col min="14340" max="14341" width="14.625" style="5" customWidth="1"/>
    <col min="14342" max="14342" width="20.625" style="5" customWidth="1"/>
    <col min="14343" max="14344" width="14.625" style="5" customWidth="1"/>
    <col min="14345" max="14345" width="20.625" style="5" customWidth="1"/>
    <col min="14346" max="14347" width="18.625" style="5" customWidth="1"/>
    <col min="14348" max="14348" width="24.625" style="5" customWidth="1"/>
    <col min="14349" max="14350" width="18.625" style="5" customWidth="1"/>
    <col min="14351" max="14351" width="24.625" style="5" customWidth="1"/>
    <col min="14352" max="14352" width="5.625" style="5" customWidth="1"/>
    <col min="14353" max="14353" width="3.875" style="5" customWidth="1"/>
    <col min="14354" max="14592" width="10.75" style="5"/>
    <col min="14593" max="14593" width="1.5" style="5" customWidth="1"/>
    <col min="14594" max="14594" width="12.625" style="5" customWidth="1"/>
    <col min="14595" max="14595" width="10.625" style="5" customWidth="1"/>
    <col min="14596" max="14597" width="14.625" style="5" customWidth="1"/>
    <col min="14598" max="14598" width="20.625" style="5" customWidth="1"/>
    <col min="14599" max="14600" width="14.625" style="5" customWidth="1"/>
    <col min="14601" max="14601" width="20.625" style="5" customWidth="1"/>
    <col min="14602" max="14603" width="18.625" style="5" customWidth="1"/>
    <col min="14604" max="14604" width="24.625" style="5" customWidth="1"/>
    <col min="14605" max="14606" width="18.625" style="5" customWidth="1"/>
    <col min="14607" max="14607" width="24.625" style="5" customWidth="1"/>
    <col min="14608" max="14608" width="5.625" style="5" customWidth="1"/>
    <col min="14609" max="14609" width="3.875" style="5" customWidth="1"/>
    <col min="14610" max="14848" width="10.75" style="5"/>
    <col min="14849" max="14849" width="1.5" style="5" customWidth="1"/>
    <col min="14850" max="14850" width="12.625" style="5" customWidth="1"/>
    <col min="14851" max="14851" width="10.625" style="5" customWidth="1"/>
    <col min="14852" max="14853" width="14.625" style="5" customWidth="1"/>
    <col min="14854" max="14854" width="20.625" style="5" customWidth="1"/>
    <col min="14855" max="14856" width="14.625" style="5" customWidth="1"/>
    <col min="14857" max="14857" width="20.625" style="5" customWidth="1"/>
    <col min="14858" max="14859" width="18.625" style="5" customWidth="1"/>
    <col min="14860" max="14860" width="24.625" style="5" customWidth="1"/>
    <col min="14861" max="14862" width="18.625" style="5" customWidth="1"/>
    <col min="14863" max="14863" width="24.625" style="5" customWidth="1"/>
    <col min="14864" max="14864" width="5.625" style="5" customWidth="1"/>
    <col min="14865" max="14865" width="3.875" style="5" customWidth="1"/>
    <col min="14866" max="15104" width="10.75" style="5"/>
    <col min="15105" max="15105" width="1.5" style="5" customWidth="1"/>
    <col min="15106" max="15106" width="12.625" style="5" customWidth="1"/>
    <col min="15107" max="15107" width="10.625" style="5" customWidth="1"/>
    <col min="15108" max="15109" width="14.625" style="5" customWidth="1"/>
    <col min="15110" max="15110" width="20.625" style="5" customWidth="1"/>
    <col min="15111" max="15112" width="14.625" style="5" customWidth="1"/>
    <col min="15113" max="15113" width="20.625" style="5" customWidth="1"/>
    <col min="15114" max="15115" width="18.625" style="5" customWidth="1"/>
    <col min="15116" max="15116" width="24.625" style="5" customWidth="1"/>
    <col min="15117" max="15118" width="18.625" style="5" customWidth="1"/>
    <col min="15119" max="15119" width="24.625" style="5" customWidth="1"/>
    <col min="15120" max="15120" width="5.625" style="5" customWidth="1"/>
    <col min="15121" max="15121" width="3.875" style="5" customWidth="1"/>
    <col min="15122" max="15360" width="10.75" style="5"/>
    <col min="15361" max="15361" width="1.5" style="5" customWidth="1"/>
    <col min="15362" max="15362" width="12.625" style="5" customWidth="1"/>
    <col min="15363" max="15363" width="10.625" style="5" customWidth="1"/>
    <col min="15364" max="15365" width="14.625" style="5" customWidth="1"/>
    <col min="15366" max="15366" width="20.625" style="5" customWidth="1"/>
    <col min="15367" max="15368" width="14.625" style="5" customWidth="1"/>
    <col min="15369" max="15369" width="20.625" style="5" customWidth="1"/>
    <col min="15370" max="15371" width="18.625" style="5" customWidth="1"/>
    <col min="15372" max="15372" width="24.625" style="5" customWidth="1"/>
    <col min="15373" max="15374" width="18.625" style="5" customWidth="1"/>
    <col min="15375" max="15375" width="24.625" style="5" customWidth="1"/>
    <col min="15376" max="15376" width="5.625" style="5" customWidth="1"/>
    <col min="15377" max="15377" width="3.875" style="5" customWidth="1"/>
    <col min="15378" max="15616" width="10.75" style="5"/>
    <col min="15617" max="15617" width="1.5" style="5" customWidth="1"/>
    <col min="15618" max="15618" width="12.625" style="5" customWidth="1"/>
    <col min="15619" max="15619" width="10.625" style="5" customWidth="1"/>
    <col min="15620" max="15621" width="14.625" style="5" customWidth="1"/>
    <col min="15622" max="15622" width="20.625" style="5" customWidth="1"/>
    <col min="15623" max="15624" width="14.625" style="5" customWidth="1"/>
    <col min="15625" max="15625" width="20.625" style="5" customWidth="1"/>
    <col min="15626" max="15627" width="18.625" style="5" customWidth="1"/>
    <col min="15628" max="15628" width="24.625" style="5" customWidth="1"/>
    <col min="15629" max="15630" width="18.625" style="5" customWidth="1"/>
    <col min="15631" max="15631" width="24.625" style="5" customWidth="1"/>
    <col min="15632" max="15632" width="5.625" style="5" customWidth="1"/>
    <col min="15633" max="15633" width="3.875" style="5" customWidth="1"/>
    <col min="15634" max="15872" width="10.75" style="5"/>
    <col min="15873" max="15873" width="1.5" style="5" customWidth="1"/>
    <col min="15874" max="15874" width="12.625" style="5" customWidth="1"/>
    <col min="15875" max="15875" width="10.625" style="5" customWidth="1"/>
    <col min="15876" max="15877" width="14.625" style="5" customWidth="1"/>
    <col min="15878" max="15878" width="20.625" style="5" customWidth="1"/>
    <col min="15879" max="15880" width="14.625" style="5" customWidth="1"/>
    <col min="15881" max="15881" width="20.625" style="5" customWidth="1"/>
    <col min="15882" max="15883" width="18.625" style="5" customWidth="1"/>
    <col min="15884" max="15884" width="24.625" style="5" customWidth="1"/>
    <col min="15885" max="15886" width="18.625" style="5" customWidth="1"/>
    <col min="15887" max="15887" width="24.625" style="5" customWidth="1"/>
    <col min="15888" max="15888" width="5.625" style="5" customWidth="1"/>
    <col min="15889" max="15889" width="3.875" style="5" customWidth="1"/>
    <col min="15890" max="16128" width="10.75" style="5"/>
    <col min="16129" max="16129" width="1.5" style="5" customWidth="1"/>
    <col min="16130" max="16130" width="12.625" style="5" customWidth="1"/>
    <col min="16131" max="16131" width="10.625" style="5" customWidth="1"/>
    <col min="16132" max="16133" width="14.625" style="5" customWidth="1"/>
    <col min="16134" max="16134" width="20.625" style="5" customWidth="1"/>
    <col min="16135" max="16136" width="14.625" style="5" customWidth="1"/>
    <col min="16137" max="16137" width="20.625" style="5" customWidth="1"/>
    <col min="16138" max="16139" width="18.625" style="5" customWidth="1"/>
    <col min="16140" max="16140" width="24.625" style="5" customWidth="1"/>
    <col min="16141" max="16142" width="18.625" style="5" customWidth="1"/>
    <col min="16143" max="16143" width="24.625" style="5" customWidth="1"/>
    <col min="16144" max="16144" width="5.625" style="5" customWidth="1"/>
    <col min="16145" max="16145" width="3.875" style="5" customWidth="1"/>
    <col min="16146" max="16384" width="10.75" style="5"/>
  </cols>
  <sheetData>
    <row r="1" spans="2:16" ht="24" customHeight="1" thickBot="1" x14ac:dyDescent="0.2">
      <c r="B1" s="1" t="s">
        <v>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  <c r="P1" s="4"/>
    </row>
    <row r="2" spans="2:16" ht="20.100000000000001" customHeight="1" x14ac:dyDescent="0.15">
      <c r="B2" s="8"/>
      <c r="C2" s="9"/>
      <c r="D2" s="213" t="s">
        <v>75</v>
      </c>
      <c r="E2" s="214"/>
      <c r="F2" s="214"/>
      <c r="G2" s="214"/>
      <c r="H2" s="214"/>
      <c r="I2" s="215"/>
      <c r="J2" s="219" t="s">
        <v>2</v>
      </c>
      <c r="K2" s="214"/>
      <c r="L2" s="214"/>
      <c r="M2" s="214"/>
      <c r="N2" s="214"/>
      <c r="O2" s="220"/>
      <c r="P2" s="205" t="s">
        <v>3</v>
      </c>
    </row>
    <row r="3" spans="2:16" ht="20.100000000000001" customHeight="1" x14ac:dyDescent="0.15">
      <c r="B3" s="8"/>
      <c r="C3" s="9"/>
      <c r="D3" s="216"/>
      <c r="E3" s="217"/>
      <c r="F3" s="217"/>
      <c r="G3" s="217"/>
      <c r="H3" s="217"/>
      <c r="I3" s="218"/>
      <c r="J3" s="221"/>
      <c r="K3" s="217"/>
      <c r="L3" s="217"/>
      <c r="M3" s="217"/>
      <c r="N3" s="217"/>
      <c r="O3" s="222"/>
      <c r="P3" s="206"/>
    </row>
    <row r="4" spans="2:16" ht="20.100000000000001" customHeight="1" x14ac:dyDescent="0.15">
      <c r="B4" s="10" t="s">
        <v>5</v>
      </c>
      <c r="C4" s="9" t="s">
        <v>6</v>
      </c>
      <c r="D4" s="208" t="s">
        <v>76</v>
      </c>
      <c r="E4" s="209"/>
      <c r="F4" s="212"/>
      <c r="G4" s="208" t="s">
        <v>77</v>
      </c>
      <c r="H4" s="209"/>
      <c r="I4" s="210"/>
      <c r="J4" s="211" t="s">
        <v>78</v>
      </c>
      <c r="K4" s="209"/>
      <c r="L4" s="212"/>
      <c r="M4" s="208" t="s">
        <v>26</v>
      </c>
      <c r="N4" s="209"/>
      <c r="O4" s="212"/>
      <c r="P4" s="206"/>
    </row>
    <row r="5" spans="2:16" ht="20.100000000000001" customHeight="1" x14ac:dyDescent="0.15">
      <c r="B5" s="8"/>
      <c r="C5" s="9"/>
      <c r="D5" s="9" t="s">
        <v>11</v>
      </c>
      <c r="E5" s="9" t="s">
        <v>79</v>
      </c>
      <c r="F5" s="9" t="s">
        <v>15</v>
      </c>
      <c r="G5" s="9" t="s">
        <v>11</v>
      </c>
      <c r="H5" s="9" t="s">
        <v>80</v>
      </c>
      <c r="I5" s="11" t="s">
        <v>15</v>
      </c>
      <c r="J5" s="10" t="s">
        <v>11</v>
      </c>
      <c r="K5" s="9" t="s">
        <v>12</v>
      </c>
      <c r="L5" s="9" t="s">
        <v>15</v>
      </c>
      <c r="M5" s="9" t="s">
        <v>81</v>
      </c>
      <c r="N5" s="9" t="s">
        <v>82</v>
      </c>
      <c r="O5" s="39" t="s">
        <v>15</v>
      </c>
      <c r="P5" s="206"/>
    </row>
    <row r="6" spans="2:16" ht="20.100000000000001" customHeight="1" x14ac:dyDescent="0.15">
      <c r="B6" s="13"/>
      <c r="C6" s="14"/>
      <c r="D6" s="14" t="s">
        <v>16</v>
      </c>
      <c r="E6" s="14" t="s">
        <v>83</v>
      </c>
      <c r="F6" s="14" t="s">
        <v>18</v>
      </c>
      <c r="G6" s="14" t="s">
        <v>16</v>
      </c>
      <c r="H6" s="14" t="s">
        <v>84</v>
      </c>
      <c r="I6" s="15" t="s">
        <v>18</v>
      </c>
      <c r="J6" s="16" t="s">
        <v>16</v>
      </c>
      <c r="K6" s="14" t="s">
        <v>17</v>
      </c>
      <c r="L6" s="14" t="s">
        <v>18</v>
      </c>
      <c r="M6" s="14" t="s">
        <v>85</v>
      </c>
      <c r="N6" s="14" t="s">
        <v>86</v>
      </c>
      <c r="O6" s="75" t="s">
        <v>18</v>
      </c>
      <c r="P6" s="206"/>
    </row>
    <row r="7" spans="2:16" ht="17.100000000000001" customHeight="1" x14ac:dyDescent="0.15">
      <c r="B7" s="8"/>
      <c r="C7" s="9"/>
      <c r="D7" s="76"/>
      <c r="E7" s="76"/>
      <c r="F7" s="76"/>
      <c r="G7" s="76"/>
      <c r="H7" s="76"/>
      <c r="I7" s="77"/>
      <c r="J7" s="8"/>
      <c r="K7" s="76"/>
      <c r="L7" s="76"/>
      <c r="M7" s="76"/>
      <c r="N7" s="76"/>
      <c r="O7" s="78"/>
      <c r="P7" s="206"/>
    </row>
    <row r="8" spans="2:16" ht="30" customHeight="1" x14ac:dyDescent="0.15">
      <c r="B8" s="10" t="s">
        <v>21</v>
      </c>
      <c r="C8" s="9" t="s">
        <v>22</v>
      </c>
      <c r="D8" s="17">
        <v>1294657</v>
      </c>
      <c r="E8" s="17">
        <v>1628119</v>
      </c>
      <c r="F8" s="17">
        <v>13587217647</v>
      </c>
      <c r="G8" s="17">
        <v>61175</v>
      </c>
      <c r="H8" s="17">
        <v>3146034</v>
      </c>
      <c r="I8" s="18">
        <v>2087609578</v>
      </c>
      <c r="J8" s="19">
        <v>8763</v>
      </c>
      <c r="K8" s="17">
        <v>57938</v>
      </c>
      <c r="L8" s="17">
        <v>621593300</v>
      </c>
      <c r="M8" s="17">
        <v>3486490</v>
      </c>
      <c r="N8" s="17">
        <v>4854811</v>
      </c>
      <c r="O8" s="79">
        <v>81943041454</v>
      </c>
      <c r="P8" s="206"/>
    </row>
    <row r="9" spans="2:16" ht="30" customHeight="1" x14ac:dyDescent="0.15">
      <c r="B9" s="10" t="s">
        <v>23</v>
      </c>
      <c r="C9" s="9" t="s">
        <v>22</v>
      </c>
      <c r="D9" s="17">
        <v>1220607</v>
      </c>
      <c r="E9" s="17">
        <v>1503220</v>
      </c>
      <c r="F9" s="17">
        <v>13243090445</v>
      </c>
      <c r="G9" s="17">
        <v>58139</v>
      </c>
      <c r="H9" s="17">
        <v>3055881</v>
      </c>
      <c r="I9" s="18">
        <v>2030003289</v>
      </c>
      <c r="J9" s="19">
        <v>10887</v>
      </c>
      <c r="K9" s="17">
        <v>71270</v>
      </c>
      <c r="L9" s="17">
        <v>763556740</v>
      </c>
      <c r="M9" s="17">
        <v>3273983</v>
      </c>
      <c r="N9" s="17">
        <v>4519619</v>
      </c>
      <c r="O9" s="79">
        <v>79941517552</v>
      </c>
      <c r="P9" s="206"/>
    </row>
    <row r="10" spans="2:16" ht="30" customHeight="1" x14ac:dyDescent="0.15">
      <c r="B10" s="10" t="s">
        <v>24</v>
      </c>
      <c r="C10" s="9" t="s">
        <v>22</v>
      </c>
      <c r="D10" s="80">
        <f>SUM(D11:D12)</f>
        <v>1258323</v>
      </c>
      <c r="E10" s="80">
        <f t="shared" ref="E10:O10" si="0">SUM(E11:E12)</f>
        <v>1538699</v>
      </c>
      <c r="F10" s="80">
        <f t="shared" si="0"/>
        <v>13561080616</v>
      </c>
      <c r="G10" s="80">
        <f t="shared" si="0"/>
        <v>59235</v>
      </c>
      <c r="H10" s="80">
        <f t="shared" si="0"/>
        <v>3050149</v>
      </c>
      <c r="I10" s="81">
        <f t="shared" si="0"/>
        <v>2030216426</v>
      </c>
      <c r="J10" s="82">
        <f t="shared" si="0"/>
        <v>13017</v>
      </c>
      <c r="K10" s="80">
        <f t="shared" si="0"/>
        <v>86238</v>
      </c>
      <c r="L10" s="80">
        <f t="shared" si="0"/>
        <v>924721160</v>
      </c>
      <c r="M10" s="80">
        <f t="shared" si="0"/>
        <v>3389040</v>
      </c>
      <c r="N10" s="80">
        <f t="shared" si="0"/>
        <v>4613288</v>
      </c>
      <c r="O10" s="83">
        <f t="shared" si="0"/>
        <v>83308840282</v>
      </c>
      <c r="P10" s="206"/>
    </row>
    <row r="11" spans="2:16" ht="30" customHeight="1" x14ac:dyDescent="0.15">
      <c r="B11" s="10" t="s">
        <v>25</v>
      </c>
      <c r="C11" s="9" t="s">
        <v>26</v>
      </c>
      <c r="D11" s="80">
        <f t="shared" ref="D11:O11" si="1">SUM(D13:D32)</f>
        <v>1210862</v>
      </c>
      <c r="E11" s="80">
        <f t="shared" si="1"/>
        <v>1481707</v>
      </c>
      <c r="F11" s="80">
        <f t="shared" si="1"/>
        <v>13121112120</v>
      </c>
      <c r="G11" s="80">
        <f t="shared" si="1"/>
        <v>57831</v>
      </c>
      <c r="H11" s="80">
        <f t="shared" si="1"/>
        <v>3006540</v>
      </c>
      <c r="I11" s="81">
        <f t="shared" si="1"/>
        <v>2001276916</v>
      </c>
      <c r="J11" s="82">
        <f t="shared" si="1"/>
        <v>12829</v>
      </c>
      <c r="K11" s="80">
        <f t="shared" si="1"/>
        <v>85023</v>
      </c>
      <c r="L11" s="80">
        <f t="shared" si="1"/>
        <v>911960410</v>
      </c>
      <c r="M11" s="80">
        <f t="shared" si="1"/>
        <v>3255592</v>
      </c>
      <c r="N11" s="80">
        <f t="shared" si="1"/>
        <v>4466752</v>
      </c>
      <c r="O11" s="80">
        <f t="shared" si="1"/>
        <v>80872562896</v>
      </c>
      <c r="P11" s="206"/>
    </row>
    <row r="12" spans="2:16" ht="30" customHeight="1" x14ac:dyDescent="0.15">
      <c r="B12" s="16" t="s">
        <v>27</v>
      </c>
      <c r="C12" s="14" t="s">
        <v>26</v>
      </c>
      <c r="D12" s="84">
        <f>SUM(D33:D35)</f>
        <v>47461</v>
      </c>
      <c r="E12" s="84">
        <f t="shared" ref="E12:O12" si="2">SUM(E33:E35)</f>
        <v>56992</v>
      </c>
      <c r="F12" s="84">
        <f t="shared" si="2"/>
        <v>439968496</v>
      </c>
      <c r="G12" s="84">
        <f t="shared" si="2"/>
        <v>1404</v>
      </c>
      <c r="H12" s="84">
        <f t="shared" si="2"/>
        <v>43609</v>
      </c>
      <c r="I12" s="85">
        <f t="shared" si="2"/>
        <v>28939510</v>
      </c>
      <c r="J12" s="86">
        <f t="shared" si="2"/>
        <v>188</v>
      </c>
      <c r="K12" s="84">
        <f t="shared" si="2"/>
        <v>1215</v>
      </c>
      <c r="L12" s="84">
        <f t="shared" si="2"/>
        <v>12760750</v>
      </c>
      <c r="M12" s="84">
        <f t="shared" si="2"/>
        <v>133448</v>
      </c>
      <c r="N12" s="84">
        <f t="shared" si="2"/>
        <v>146536</v>
      </c>
      <c r="O12" s="84">
        <f t="shared" si="2"/>
        <v>2436277386</v>
      </c>
      <c r="P12" s="207"/>
    </row>
    <row r="13" spans="2:16" ht="30" customHeight="1" x14ac:dyDescent="0.15">
      <c r="B13" s="29">
        <v>41001</v>
      </c>
      <c r="C13" s="30" t="s">
        <v>28</v>
      </c>
      <c r="D13" s="87">
        <v>335689</v>
      </c>
      <c r="E13" s="87">
        <v>416433</v>
      </c>
      <c r="F13" s="87">
        <v>3616648216</v>
      </c>
      <c r="G13" s="87">
        <v>14177</v>
      </c>
      <c r="H13" s="88">
        <v>713498</v>
      </c>
      <c r="I13" s="89">
        <v>473027593</v>
      </c>
      <c r="J13" s="90">
        <v>3975</v>
      </c>
      <c r="K13" s="87">
        <v>30037</v>
      </c>
      <c r="L13" s="91">
        <v>321232770</v>
      </c>
      <c r="M13" s="92">
        <f>'１２表１'!M13+'１２表２'!D13+'１２表２'!J13</f>
        <v>889976</v>
      </c>
      <c r="N13" s="92">
        <f>'１２表１'!N13+'１２表２'!K13</f>
        <v>1202879</v>
      </c>
      <c r="O13" s="93">
        <f>'１２表１'!O13+'１２表２'!F13+'１２表２'!I13+'１２表２'!L13</f>
        <v>21175089552</v>
      </c>
      <c r="P13" s="38" t="s">
        <v>29</v>
      </c>
    </row>
    <row r="14" spans="2:16" ht="30" customHeight="1" x14ac:dyDescent="0.15">
      <c r="B14" s="8">
        <v>41002</v>
      </c>
      <c r="C14" s="39" t="s">
        <v>30</v>
      </c>
      <c r="D14" s="79">
        <v>187976</v>
      </c>
      <c r="E14" s="79">
        <v>233005</v>
      </c>
      <c r="F14" s="79">
        <v>1993266741</v>
      </c>
      <c r="G14" s="79">
        <v>8781</v>
      </c>
      <c r="H14" s="94">
        <v>457312</v>
      </c>
      <c r="I14" s="18">
        <v>303899471</v>
      </c>
      <c r="J14" s="95">
        <v>1844</v>
      </c>
      <c r="K14" s="79">
        <v>8557</v>
      </c>
      <c r="L14" s="91">
        <v>95421440</v>
      </c>
      <c r="M14" s="96">
        <f>'１２表１'!M14+'１２表２'!D14+'１２表２'!J14</f>
        <v>505112</v>
      </c>
      <c r="N14" s="96">
        <f>'１２表１'!N14+'１２表２'!K14</f>
        <v>669612</v>
      </c>
      <c r="O14" s="97">
        <f>'１２表１'!O14+'１２表２'!F14+'１２表２'!I14+'１２表２'!L14</f>
        <v>12581345242</v>
      </c>
      <c r="P14" s="38" t="s">
        <v>31</v>
      </c>
    </row>
    <row r="15" spans="2:16" ht="30" customHeight="1" x14ac:dyDescent="0.15">
      <c r="B15" s="8">
        <v>41003</v>
      </c>
      <c r="C15" s="39" t="s">
        <v>32</v>
      </c>
      <c r="D15" s="79">
        <v>80106</v>
      </c>
      <c r="E15" s="79">
        <v>98163</v>
      </c>
      <c r="F15" s="79">
        <v>979335796</v>
      </c>
      <c r="G15" s="79">
        <v>4130</v>
      </c>
      <c r="H15" s="94">
        <v>237292</v>
      </c>
      <c r="I15" s="18">
        <v>157430279</v>
      </c>
      <c r="J15" s="95">
        <v>1340</v>
      </c>
      <c r="K15" s="79">
        <v>8353</v>
      </c>
      <c r="L15" s="91">
        <v>86301640</v>
      </c>
      <c r="M15" s="96">
        <f>'１２表１'!M15+'１２表２'!D15+'１２表２'!J15</f>
        <v>226481</v>
      </c>
      <c r="N15" s="96">
        <f>'１２表１'!N15+'１２表２'!K15</f>
        <v>344169</v>
      </c>
      <c r="O15" s="97">
        <f>'１２表１'!O15+'１２表２'!F15+'１２表２'!I15+'１２表２'!L15</f>
        <v>6030135397</v>
      </c>
      <c r="P15" s="38" t="s">
        <v>33</v>
      </c>
    </row>
    <row r="16" spans="2:16" ht="30" customHeight="1" x14ac:dyDescent="0.15">
      <c r="B16" s="8">
        <v>41004</v>
      </c>
      <c r="C16" s="39" t="s">
        <v>34</v>
      </c>
      <c r="D16" s="79">
        <v>29148</v>
      </c>
      <c r="E16" s="79">
        <v>35540</v>
      </c>
      <c r="F16" s="79">
        <v>304938552</v>
      </c>
      <c r="G16" s="79">
        <v>1651</v>
      </c>
      <c r="H16" s="94">
        <v>86309</v>
      </c>
      <c r="I16" s="18">
        <v>57364117</v>
      </c>
      <c r="J16" s="95">
        <v>540</v>
      </c>
      <c r="K16" s="79">
        <v>3329</v>
      </c>
      <c r="L16" s="91">
        <v>33453460</v>
      </c>
      <c r="M16" s="96">
        <f>'１２表１'!M16+'１２表２'!D16+'１２表２'!J16</f>
        <v>81608</v>
      </c>
      <c r="N16" s="96">
        <f>'１２表１'!N16+'１２表２'!K16</f>
        <v>121046</v>
      </c>
      <c r="O16" s="97">
        <f>'１２表１'!O16+'１２表２'!F16+'１２表２'!I16+'１２表２'!L16</f>
        <v>2180559753</v>
      </c>
      <c r="P16" s="38" t="s">
        <v>35</v>
      </c>
    </row>
    <row r="17" spans="2:16" ht="30" customHeight="1" x14ac:dyDescent="0.15">
      <c r="B17" s="8">
        <v>41005</v>
      </c>
      <c r="C17" s="39" t="s">
        <v>36</v>
      </c>
      <c r="D17" s="79">
        <v>74439</v>
      </c>
      <c r="E17" s="79">
        <v>87890</v>
      </c>
      <c r="F17" s="79">
        <v>828220845</v>
      </c>
      <c r="G17" s="79">
        <v>4284</v>
      </c>
      <c r="H17" s="94">
        <v>236218</v>
      </c>
      <c r="I17" s="18">
        <v>157488381</v>
      </c>
      <c r="J17" s="95">
        <v>1173</v>
      </c>
      <c r="K17" s="79">
        <v>6751</v>
      </c>
      <c r="L17" s="91">
        <v>71521210</v>
      </c>
      <c r="M17" s="96">
        <f>'１２表１'!M17+'１２表２'!D17+'１２表２'!J17</f>
        <v>207533</v>
      </c>
      <c r="N17" s="96">
        <f>'１２表１'!N17+'１２表２'!K17</f>
        <v>303411</v>
      </c>
      <c r="O17" s="97">
        <f>'１２表１'!O17+'１２表２'!F17+'１２表２'!I17+'１２表２'!L17</f>
        <v>5544733516</v>
      </c>
      <c r="P17" s="38" t="s">
        <v>37</v>
      </c>
    </row>
    <row r="18" spans="2:16" ht="30" customHeight="1" x14ac:dyDescent="0.15">
      <c r="B18" s="8">
        <v>41006</v>
      </c>
      <c r="C18" s="39" t="s">
        <v>38</v>
      </c>
      <c r="D18" s="79">
        <v>84447</v>
      </c>
      <c r="E18" s="79">
        <v>101225</v>
      </c>
      <c r="F18" s="79">
        <v>798306580</v>
      </c>
      <c r="G18" s="79">
        <v>3648</v>
      </c>
      <c r="H18" s="94">
        <v>182197</v>
      </c>
      <c r="I18" s="18">
        <v>121314515</v>
      </c>
      <c r="J18" s="95">
        <v>421</v>
      </c>
      <c r="K18" s="79">
        <v>2685</v>
      </c>
      <c r="L18" s="91">
        <v>27844620</v>
      </c>
      <c r="M18" s="96">
        <f>'１２表１'!M18+'１２表２'!D18+'１２表２'!J18</f>
        <v>212367</v>
      </c>
      <c r="N18" s="96">
        <f>'１２表１'!N18+'１２表２'!K18</f>
        <v>270369</v>
      </c>
      <c r="O18" s="97">
        <f>'１２表１'!O18+'１２表２'!F18+'１２表２'!I18+'１２表２'!L18</f>
        <v>4774966018</v>
      </c>
      <c r="P18" s="38" t="s">
        <v>39</v>
      </c>
    </row>
    <row r="19" spans="2:16" ht="30" customHeight="1" x14ac:dyDescent="0.15">
      <c r="B19" s="8">
        <v>41007</v>
      </c>
      <c r="C19" s="39" t="s">
        <v>40</v>
      </c>
      <c r="D19" s="79">
        <v>44743</v>
      </c>
      <c r="E19" s="79">
        <v>53726</v>
      </c>
      <c r="F19" s="79">
        <v>525099752</v>
      </c>
      <c r="G19" s="79">
        <v>2374</v>
      </c>
      <c r="H19" s="94">
        <v>115954</v>
      </c>
      <c r="I19" s="18">
        <v>77576700</v>
      </c>
      <c r="J19" s="95">
        <v>223</v>
      </c>
      <c r="K19" s="79">
        <v>1501</v>
      </c>
      <c r="L19" s="91">
        <v>17567730</v>
      </c>
      <c r="M19" s="96">
        <f>'１２表１'!M19+'１２表２'!D19+'１２表２'!J19</f>
        <v>121682</v>
      </c>
      <c r="N19" s="96">
        <f>'１２表１'!N19+'１２表２'!K19</f>
        <v>159007</v>
      </c>
      <c r="O19" s="97">
        <f>'１２表１'!O19+'１２表２'!F19+'１２表２'!I19+'１２表２'!L19</f>
        <v>2951137454</v>
      </c>
      <c r="P19" s="38" t="s">
        <v>41</v>
      </c>
    </row>
    <row r="20" spans="2:16" ht="30" customHeight="1" x14ac:dyDescent="0.15">
      <c r="B20" s="8">
        <v>41025</v>
      </c>
      <c r="C20" s="39" t="s">
        <v>42</v>
      </c>
      <c r="D20" s="79">
        <v>62012</v>
      </c>
      <c r="E20" s="79">
        <v>75848</v>
      </c>
      <c r="F20" s="79">
        <v>711713347</v>
      </c>
      <c r="G20" s="79">
        <v>2952</v>
      </c>
      <c r="H20" s="94">
        <v>142279</v>
      </c>
      <c r="I20" s="18">
        <v>94512646</v>
      </c>
      <c r="J20" s="95">
        <v>599</v>
      </c>
      <c r="K20" s="79">
        <v>4159</v>
      </c>
      <c r="L20" s="91">
        <v>46784630</v>
      </c>
      <c r="M20" s="96">
        <f>'１２表１'!M20+'１２表２'!D20+'１２表２'!J20</f>
        <v>166702</v>
      </c>
      <c r="N20" s="96">
        <f>'１２表１'!N20+'１２表２'!K20</f>
        <v>227404</v>
      </c>
      <c r="O20" s="97">
        <f>'１２表１'!O20+'１２表２'!F20+'１２表２'!I20+'１２表２'!L20</f>
        <v>4223189909</v>
      </c>
      <c r="P20" s="38" t="s">
        <v>43</v>
      </c>
    </row>
    <row r="21" spans="2:16" ht="30" customHeight="1" x14ac:dyDescent="0.15">
      <c r="B21" s="8">
        <v>41048</v>
      </c>
      <c r="C21" s="39" t="s">
        <v>44</v>
      </c>
      <c r="D21" s="79">
        <v>44788</v>
      </c>
      <c r="E21" s="79">
        <v>55787</v>
      </c>
      <c r="F21" s="79">
        <v>455775785</v>
      </c>
      <c r="G21" s="79">
        <v>2439</v>
      </c>
      <c r="H21" s="94">
        <v>131026</v>
      </c>
      <c r="I21" s="18">
        <v>86775856</v>
      </c>
      <c r="J21" s="95">
        <v>180</v>
      </c>
      <c r="K21" s="79">
        <v>1314</v>
      </c>
      <c r="L21" s="91">
        <v>13963730</v>
      </c>
      <c r="M21" s="96">
        <f>'１２表１'!M21+'１２表２'!D21+'１２表２'!J21</f>
        <v>117047</v>
      </c>
      <c r="N21" s="96">
        <f>'１２表１'!N21+'１２表２'!K21</f>
        <v>165218</v>
      </c>
      <c r="O21" s="97">
        <f>'１２表１'!O21+'１２表２'!F21+'１２表２'!I21+'１２表２'!L21</f>
        <v>2997954945</v>
      </c>
      <c r="P21" s="38" t="s">
        <v>45</v>
      </c>
    </row>
    <row r="22" spans="2:16" ht="30" customHeight="1" x14ac:dyDescent="0.15">
      <c r="B22" s="8">
        <v>41014</v>
      </c>
      <c r="C22" s="39" t="s">
        <v>46</v>
      </c>
      <c r="D22" s="79">
        <v>45485</v>
      </c>
      <c r="E22" s="79">
        <v>56381</v>
      </c>
      <c r="F22" s="79">
        <v>517947953</v>
      </c>
      <c r="G22" s="79">
        <v>2146</v>
      </c>
      <c r="H22" s="94">
        <v>112242</v>
      </c>
      <c r="I22" s="18">
        <v>75266683</v>
      </c>
      <c r="J22" s="95">
        <v>433</v>
      </c>
      <c r="K22" s="79">
        <v>3251</v>
      </c>
      <c r="L22" s="91">
        <v>33690110</v>
      </c>
      <c r="M22" s="96">
        <f>'１２表１'!M22+'１２表２'!D22+'１２表２'!J22</f>
        <v>125279</v>
      </c>
      <c r="N22" s="96">
        <f>'１２表１'!N22+'１２表２'!K22</f>
        <v>174710</v>
      </c>
      <c r="O22" s="97">
        <f>'１２表１'!O22+'１２表２'!F22+'１２表２'!I22+'１２表２'!L22</f>
        <v>3185671977</v>
      </c>
      <c r="P22" s="38" t="s">
        <v>47</v>
      </c>
    </row>
    <row r="23" spans="2:16" ht="30" customHeight="1" x14ac:dyDescent="0.15">
      <c r="B23" s="8">
        <v>41016</v>
      </c>
      <c r="C23" s="39" t="s">
        <v>48</v>
      </c>
      <c r="D23" s="79">
        <v>20740</v>
      </c>
      <c r="E23" s="79">
        <v>25056</v>
      </c>
      <c r="F23" s="79">
        <v>224019419</v>
      </c>
      <c r="G23" s="94">
        <v>949</v>
      </c>
      <c r="H23" s="94">
        <v>50322</v>
      </c>
      <c r="I23" s="18">
        <v>33672706</v>
      </c>
      <c r="J23" s="95">
        <v>254</v>
      </c>
      <c r="K23" s="79">
        <v>1924</v>
      </c>
      <c r="L23" s="91">
        <v>18793290</v>
      </c>
      <c r="M23" s="96">
        <f>'１２表１'!M23+'１２表２'!D23+'１２表２'!J23</f>
        <v>55351</v>
      </c>
      <c r="N23" s="96">
        <f>'１２表１'!N23+'１２表２'!K23</f>
        <v>74537</v>
      </c>
      <c r="O23" s="97">
        <f>'１２表１'!O23+'１２表２'!F23+'１２表２'!I23+'１２表２'!L23</f>
        <v>1405149318</v>
      </c>
      <c r="P23" s="38" t="s">
        <v>49</v>
      </c>
    </row>
    <row r="24" spans="2:16" ht="30" customHeight="1" x14ac:dyDescent="0.15">
      <c r="B24" s="8">
        <v>41020</v>
      </c>
      <c r="C24" s="39" t="s">
        <v>50</v>
      </c>
      <c r="D24" s="79">
        <v>23301</v>
      </c>
      <c r="E24" s="94">
        <v>27815</v>
      </c>
      <c r="F24" s="94">
        <v>258549462</v>
      </c>
      <c r="G24" s="94">
        <v>974</v>
      </c>
      <c r="H24" s="94">
        <v>43360</v>
      </c>
      <c r="I24" s="18">
        <v>29019003</v>
      </c>
      <c r="J24" s="95">
        <v>259</v>
      </c>
      <c r="K24" s="79">
        <v>2128</v>
      </c>
      <c r="L24" s="91">
        <v>25782080</v>
      </c>
      <c r="M24" s="96">
        <f>'１２表１'!M24+'１２表２'!D24+'１２表２'!J24</f>
        <v>66117</v>
      </c>
      <c r="N24" s="96">
        <f>'１２表１'!N24+'１２表２'!K24</f>
        <v>85048</v>
      </c>
      <c r="O24" s="97">
        <f>'１２表１'!O24+'１２表２'!F24+'１２表２'!I24+'１２表２'!L24</f>
        <v>1565179858</v>
      </c>
      <c r="P24" s="38" t="s">
        <v>51</v>
      </c>
    </row>
    <row r="25" spans="2:16" ht="30" customHeight="1" x14ac:dyDescent="0.15">
      <c r="B25" s="8">
        <v>41024</v>
      </c>
      <c r="C25" s="9" t="s">
        <v>52</v>
      </c>
      <c r="D25" s="79">
        <v>11599</v>
      </c>
      <c r="E25" s="94">
        <v>13747</v>
      </c>
      <c r="F25" s="94">
        <v>145469130</v>
      </c>
      <c r="G25" s="94">
        <v>623</v>
      </c>
      <c r="H25" s="94">
        <v>29821</v>
      </c>
      <c r="I25" s="18">
        <v>21515437</v>
      </c>
      <c r="J25" s="95">
        <v>97</v>
      </c>
      <c r="K25" s="79">
        <v>490</v>
      </c>
      <c r="L25" s="91">
        <v>4997480</v>
      </c>
      <c r="M25" s="96">
        <f>'１２表１'!M25+'１２表２'!D25+'１２表２'!J25</f>
        <v>32827</v>
      </c>
      <c r="N25" s="96">
        <f>'１２表１'!N25+'１２表２'!K25</f>
        <v>42486</v>
      </c>
      <c r="O25" s="97">
        <f>'１２表１'!O25+'１２表２'!F25+'１２表２'!I25+'１２表２'!L25</f>
        <v>831761071</v>
      </c>
      <c r="P25" s="38" t="s">
        <v>53</v>
      </c>
    </row>
    <row r="26" spans="2:16" ht="30" customHeight="1" x14ac:dyDescent="0.15">
      <c r="B26" s="8">
        <v>41021</v>
      </c>
      <c r="C26" s="39" t="s">
        <v>54</v>
      </c>
      <c r="D26" s="79">
        <v>42144</v>
      </c>
      <c r="E26" s="94">
        <v>51304</v>
      </c>
      <c r="F26" s="94">
        <v>457549914</v>
      </c>
      <c r="G26" s="94">
        <v>2226</v>
      </c>
      <c r="H26" s="94">
        <v>129919</v>
      </c>
      <c r="I26" s="18">
        <v>86640990</v>
      </c>
      <c r="J26" s="95">
        <v>608</v>
      </c>
      <c r="K26" s="79">
        <v>4226</v>
      </c>
      <c r="L26" s="91">
        <v>42926630</v>
      </c>
      <c r="M26" s="96">
        <f>'１２表１'!M26+'１２表２'!D26+'１２表２'!J26</f>
        <v>113900</v>
      </c>
      <c r="N26" s="96">
        <f>'１２表１'!N26+'１２表２'!K26</f>
        <v>168815</v>
      </c>
      <c r="O26" s="97">
        <f>'１２表１'!O26+'１２表２'!F26+'１２表２'!I26+'１２表２'!L26</f>
        <v>3123068001</v>
      </c>
      <c r="P26" s="38" t="s">
        <v>55</v>
      </c>
    </row>
    <row r="27" spans="2:16" ht="30" customHeight="1" x14ac:dyDescent="0.15">
      <c r="B27" s="8">
        <v>41035</v>
      </c>
      <c r="C27" s="39" t="s">
        <v>56</v>
      </c>
      <c r="D27" s="79">
        <v>11135</v>
      </c>
      <c r="E27" s="94">
        <v>13982</v>
      </c>
      <c r="F27" s="94">
        <v>111179170</v>
      </c>
      <c r="G27" s="94">
        <v>495</v>
      </c>
      <c r="H27" s="94">
        <v>25354</v>
      </c>
      <c r="I27" s="18">
        <v>16665785</v>
      </c>
      <c r="J27" s="95">
        <v>72</v>
      </c>
      <c r="K27" s="79">
        <v>412</v>
      </c>
      <c r="L27" s="91">
        <v>4809330</v>
      </c>
      <c r="M27" s="96">
        <f>'１２表１'!M27+'１２表２'!D27+'１２表２'!J27</f>
        <v>28606</v>
      </c>
      <c r="N27" s="96">
        <f>'１２表１'!N27+'１２表２'!K27</f>
        <v>36086</v>
      </c>
      <c r="O27" s="97">
        <f>'１２表１'!O27+'１２表２'!F27+'１２表２'!I27+'１２表２'!L27</f>
        <v>785300105</v>
      </c>
      <c r="P27" s="38" t="s">
        <v>57</v>
      </c>
    </row>
    <row r="28" spans="2:16" ht="30" customHeight="1" x14ac:dyDescent="0.15">
      <c r="B28" s="8">
        <v>41038</v>
      </c>
      <c r="C28" s="39" t="s">
        <v>58</v>
      </c>
      <c r="D28" s="79">
        <v>31359</v>
      </c>
      <c r="E28" s="94">
        <v>37039</v>
      </c>
      <c r="F28" s="94">
        <v>319379478</v>
      </c>
      <c r="G28" s="94">
        <v>1571</v>
      </c>
      <c r="H28" s="94">
        <v>75914</v>
      </c>
      <c r="I28" s="18">
        <v>52318931</v>
      </c>
      <c r="J28" s="95">
        <v>432</v>
      </c>
      <c r="K28" s="79">
        <v>2871</v>
      </c>
      <c r="L28" s="91">
        <v>31709710</v>
      </c>
      <c r="M28" s="96">
        <f>'１２表１'!M28+'１２表２'!D28+'１２表２'!J28</f>
        <v>83180</v>
      </c>
      <c r="N28" s="96">
        <f>'１２表１'!N28+'１２表２'!K28</f>
        <v>112297</v>
      </c>
      <c r="O28" s="97">
        <f>'１２表１'!O28+'１２表２'!F28+'１２表２'!I28+'１２表２'!L28</f>
        <v>2009336103</v>
      </c>
      <c r="P28" s="38" t="s">
        <v>59</v>
      </c>
    </row>
    <row r="29" spans="2:16" ht="30" customHeight="1" x14ac:dyDescent="0.15">
      <c r="B29" s="8">
        <v>41042</v>
      </c>
      <c r="C29" s="39" t="s">
        <v>60</v>
      </c>
      <c r="D29" s="79">
        <v>12296</v>
      </c>
      <c r="E29" s="94">
        <v>15048</v>
      </c>
      <c r="F29" s="94">
        <v>144502090</v>
      </c>
      <c r="G29" s="94">
        <v>657</v>
      </c>
      <c r="H29" s="94">
        <v>35436</v>
      </c>
      <c r="I29" s="18">
        <v>23246006</v>
      </c>
      <c r="J29" s="95">
        <v>72</v>
      </c>
      <c r="K29" s="79">
        <v>820</v>
      </c>
      <c r="L29" s="91">
        <v>10467940</v>
      </c>
      <c r="M29" s="96">
        <f>'１２表１'!M29+'１２表２'!D29+'１２表２'!J29</f>
        <v>31249</v>
      </c>
      <c r="N29" s="96">
        <f>'１２表１'!N29+'１２表２'!K29</f>
        <v>45765</v>
      </c>
      <c r="O29" s="97">
        <f>'１２表１'!O29+'１２表２'!F29+'１２表２'!I29+'１２表２'!L29</f>
        <v>807966166</v>
      </c>
      <c r="P29" s="38" t="s">
        <v>61</v>
      </c>
    </row>
    <row r="30" spans="2:16" ht="30" customHeight="1" x14ac:dyDescent="0.15">
      <c r="B30" s="8">
        <v>41043</v>
      </c>
      <c r="C30" s="39" t="s">
        <v>62</v>
      </c>
      <c r="D30" s="79">
        <v>14442</v>
      </c>
      <c r="E30" s="94">
        <v>17240</v>
      </c>
      <c r="F30" s="94">
        <v>154568260</v>
      </c>
      <c r="G30" s="94">
        <v>645</v>
      </c>
      <c r="H30" s="94">
        <v>37850</v>
      </c>
      <c r="I30" s="18">
        <v>25235499</v>
      </c>
      <c r="J30" s="95">
        <v>36</v>
      </c>
      <c r="K30" s="79">
        <v>189</v>
      </c>
      <c r="L30" s="91">
        <v>2221130</v>
      </c>
      <c r="M30" s="96">
        <f>'１２表１'!M30+'１２表２'!D30+'１２表２'!J30</f>
        <v>36945</v>
      </c>
      <c r="N30" s="96">
        <f>'１２表１'!N30+'１２表２'!K30</f>
        <v>48846</v>
      </c>
      <c r="O30" s="97">
        <f>'１２表１'!O30+'１２表２'!F30+'１２表２'!I30+'１２表２'!L30</f>
        <v>819374699</v>
      </c>
      <c r="P30" s="38" t="s">
        <v>63</v>
      </c>
    </row>
    <row r="31" spans="2:16" ht="30" customHeight="1" x14ac:dyDescent="0.15">
      <c r="B31" s="8">
        <v>41044</v>
      </c>
      <c r="C31" s="39" t="s">
        <v>64</v>
      </c>
      <c r="D31" s="79">
        <v>39890</v>
      </c>
      <c r="E31" s="94">
        <v>48411</v>
      </c>
      <c r="F31" s="94">
        <v>420339606</v>
      </c>
      <c r="G31" s="94">
        <v>2155</v>
      </c>
      <c r="H31" s="94">
        <v>115804</v>
      </c>
      <c r="I31" s="18">
        <v>76846059</v>
      </c>
      <c r="J31" s="95">
        <v>240</v>
      </c>
      <c r="K31" s="79">
        <v>1722</v>
      </c>
      <c r="L31" s="91">
        <v>19348640</v>
      </c>
      <c r="M31" s="96">
        <f>'１２表１'!M31+'１２表２'!D31+'１２表２'!J31</f>
        <v>112749</v>
      </c>
      <c r="N31" s="96">
        <f>'１２表１'!N31+'１２表２'!K31</f>
        <v>158604</v>
      </c>
      <c r="O31" s="97">
        <f>'１２表１'!O31+'１２表２'!F31+'１２表２'!I31+'１２表２'!L31</f>
        <v>2832949809</v>
      </c>
      <c r="P31" s="38" t="s">
        <v>65</v>
      </c>
    </row>
    <row r="32" spans="2:16" ht="30" customHeight="1" x14ac:dyDescent="0.15">
      <c r="B32" s="47">
        <v>41047</v>
      </c>
      <c r="C32" s="48" t="s">
        <v>66</v>
      </c>
      <c r="D32" s="79">
        <v>15123</v>
      </c>
      <c r="E32" s="98">
        <v>18067</v>
      </c>
      <c r="F32" s="98">
        <v>154302024</v>
      </c>
      <c r="G32" s="91">
        <v>954</v>
      </c>
      <c r="H32" s="98">
        <v>48433</v>
      </c>
      <c r="I32" s="99">
        <v>31460259</v>
      </c>
      <c r="J32" s="100">
        <v>31</v>
      </c>
      <c r="K32" s="98">
        <v>304</v>
      </c>
      <c r="L32" s="91">
        <v>3122840</v>
      </c>
      <c r="M32" s="101">
        <f>'１２表１'!M32+'１２表２'!D32+'１２表２'!J32</f>
        <v>40881</v>
      </c>
      <c r="N32" s="101">
        <f>'１２表１'!N32+'１２表２'!K32</f>
        <v>56443</v>
      </c>
      <c r="O32" s="102">
        <f>'１２表１'!O32+'１２表２'!F32+'１２表２'!I32+'１２表２'!L32</f>
        <v>1047694003</v>
      </c>
      <c r="P32" s="52" t="s">
        <v>67</v>
      </c>
    </row>
    <row r="33" spans="2:16" ht="30" customHeight="1" x14ac:dyDescent="0.15">
      <c r="B33" s="8">
        <v>41301</v>
      </c>
      <c r="C33" s="53" t="s">
        <v>68</v>
      </c>
      <c r="D33" s="103">
        <v>6186</v>
      </c>
      <c r="E33" s="17">
        <v>7354</v>
      </c>
      <c r="F33" s="79">
        <v>81269470</v>
      </c>
      <c r="G33" s="103">
        <v>206</v>
      </c>
      <c r="H33" s="17">
        <v>8236</v>
      </c>
      <c r="I33" s="104">
        <v>5409690</v>
      </c>
      <c r="J33" s="105">
        <v>52</v>
      </c>
      <c r="K33" s="79">
        <v>246</v>
      </c>
      <c r="L33" s="103">
        <v>2982430</v>
      </c>
      <c r="M33" s="96">
        <f>'１２表１'!M33+'１２表２'!D33+'１２表２'!J33</f>
        <v>19561</v>
      </c>
      <c r="N33" s="96">
        <f>'１２表１'!N33+'１２表２'!K33</f>
        <v>23163</v>
      </c>
      <c r="O33" s="97">
        <f>'１２表１'!O33+'１２表２'!F33+'１２表２'!I33+'１２表２'!L33</f>
        <v>425646410</v>
      </c>
      <c r="P33" s="11" t="s">
        <v>69</v>
      </c>
    </row>
    <row r="34" spans="2:16" ht="30" customHeight="1" x14ac:dyDescent="0.15">
      <c r="B34" s="8">
        <v>41302</v>
      </c>
      <c r="C34" s="39" t="s">
        <v>70</v>
      </c>
      <c r="D34" s="79">
        <v>8694</v>
      </c>
      <c r="E34" s="91">
        <v>10081</v>
      </c>
      <c r="F34" s="17">
        <v>80221240</v>
      </c>
      <c r="G34" s="17">
        <v>219</v>
      </c>
      <c r="H34" s="17">
        <v>5238</v>
      </c>
      <c r="I34" s="18">
        <v>3416322</v>
      </c>
      <c r="J34" s="95">
        <v>24</v>
      </c>
      <c r="K34" s="91">
        <v>138</v>
      </c>
      <c r="L34" s="79">
        <v>1446860</v>
      </c>
      <c r="M34" s="96">
        <f>'１２表１'!M34+'１２表２'!D34+'１２表２'!J34</f>
        <v>24933</v>
      </c>
      <c r="N34" s="96">
        <f>'１２表１'!N34+'１２表２'!K34</f>
        <v>24397</v>
      </c>
      <c r="O34" s="97">
        <f>'１２表１'!O34+'１２表２'!F34+'１２表２'!I34+'１２表２'!L34</f>
        <v>389621724</v>
      </c>
      <c r="P34" s="11" t="s">
        <v>71</v>
      </c>
    </row>
    <row r="35" spans="2:16" ht="30" customHeight="1" thickBot="1" x14ac:dyDescent="0.2">
      <c r="B35" s="61">
        <v>41303</v>
      </c>
      <c r="C35" s="106" t="s">
        <v>72</v>
      </c>
      <c r="D35" s="107">
        <v>32581</v>
      </c>
      <c r="E35" s="107">
        <v>39557</v>
      </c>
      <c r="F35" s="107">
        <v>278477786</v>
      </c>
      <c r="G35" s="107">
        <v>979</v>
      </c>
      <c r="H35" s="107">
        <v>30135</v>
      </c>
      <c r="I35" s="108">
        <v>20113498</v>
      </c>
      <c r="J35" s="109">
        <v>112</v>
      </c>
      <c r="K35" s="107">
        <v>831</v>
      </c>
      <c r="L35" s="107">
        <v>8331460</v>
      </c>
      <c r="M35" s="110">
        <f>'１２表１'!M35+'１２表２'!D35+'１２表２'!J35</f>
        <v>88954</v>
      </c>
      <c r="N35" s="110">
        <f>'１２表１'!N35+'１２表２'!K35</f>
        <v>98976</v>
      </c>
      <c r="O35" s="111">
        <f>'１２表１'!O35+'１２表２'!F35+'１２表２'!I35+'１２表２'!L35</f>
        <v>1621009252</v>
      </c>
      <c r="P35" s="112" t="s">
        <v>73</v>
      </c>
    </row>
    <row r="36" spans="2:16" ht="17.100000000000001" customHeight="1" x14ac:dyDescent="0.15">
      <c r="J36" s="113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5C21D-626D-4461-8DE4-2D3F2C41E106}">
  <sheetPr>
    <tabColor theme="4"/>
  </sheetPr>
  <dimension ref="A1:X44"/>
  <sheetViews>
    <sheetView showGridLines="0" view="pageBreakPreview" zoomScale="44" zoomScaleNormal="75" zoomScaleSheetLayoutView="44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0.75" style="5" customWidth="1"/>
    <col min="2" max="2" width="12.625" style="5" customWidth="1"/>
    <col min="3" max="4" width="10.625" style="5" customWidth="1"/>
    <col min="5" max="5" width="8.625" style="5" customWidth="1"/>
    <col min="6" max="6" width="14.625" style="5" customWidth="1"/>
    <col min="7" max="7" width="8.625" style="5" customWidth="1"/>
    <col min="8" max="8" width="14.625" style="5" customWidth="1"/>
    <col min="9" max="9" width="8.625" style="5" customWidth="1"/>
    <col min="10" max="10" width="14.625" style="5" customWidth="1"/>
    <col min="11" max="11" width="8.625" style="5" customWidth="1"/>
    <col min="12" max="12" width="14.625" style="5" customWidth="1"/>
    <col min="13" max="13" width="8.625" style="5" customWidth="1"/>
    <col min="14" max="14" width="14.625" style="5" customWidth="1"/>
    <col min="15" max="15" width="6" style="5" customWidth="1"/>
    <col min="16" max="16" width="14.625" style="5" customWidth="1"/>
    <col min="17" max="17" width="9.125" style="5" customWidth="1"/>
    <col min="18" max="18" width="14.625" style="5" customWidth="1"/>
    <col min="19" max="20" width="9.625" style="5" customWidth="1"/>
    <col min="21" max="21" width="6.125" style="5" customWidth="1"/>
    <col min="22" max="22" width="9.125" style="5" customWidth="1"/>
    <col min="23" max="23" width="5.625" style="12" customWidth="1"/>
    <col min="24" max="24" width="2.875" style="5" customWidth="1"/>
    <col min="25" max="249" width="10.75" style="5" customWidth="1"/>
    <col min="250" max="256" width="10.75" style="5"/>
    <col min="257" max="257" width="0.75" style="5" customWidth="1"/>
    <col min="258" max="258" width="12.625" style="5" customWidth="1"/>
    <col min="259" max="260" width="10.625" style="5" customWidth="1"/>
    <col min="261" max="261" width="8.625" style="5" customWidth="1"/>
    <col min="262" max="262" width="14.625" style="5" customWidth="1"/>
    <col min="263" max="263" width="8.625" style="5" customWidth="1"/>
    <col min="264" max="264" width="14.625" style="5" customWidth="1"/>
    <col min="265" max="265" width="8.625" style="5" customWidth="1"/>
    <col min="266" max="266" width="14.625" style="5" customWidth="1"/>
    <col min="267" max="267" width="8.625" style="5" customWidth="1"/>
    <col min="268" max="268" width="14.625" style="5" customWidth="1"/>
    <col min="269" max="269" width="8.625" style="5" customWidth="1"/>
    <col min="270" max="270" width="14.625" style="5" customWidth="1"/>
    <col min="271" max="271" width="6" style="5" customWidth="1"/>
    <col min="272" max="272" width="14.625" style="5" customWidth="1"/>
    <col min="273" max="273" width="9.125" style="5" customWidth="1"/>
    <col min="274" max="274" width="14.625" style="5" customWidth="1"/>
    <col min="275" max="276" width="9.625" style="5" customWidth="1"/>
    <col min="277" max="277" width="6.125" style="5" customWidth="1"/>
    <col min="278" max="278" width="9.125" style="5" customWidth="1"/>
    <col min="279" max="279" width="5.625" style="5" customWidth="1"/>
    <col min="280" max="280" width="2.875" style="5" customWidth="1"/>
    <col min="281" max="512" width="10.75" style="5"/>
    <col min="513" max="513" width="0.75" style="5" customWidth="1"/>
    <col min="514" max="514" width="12.625" style="5" customWidth="1"/>
    <col min="515" max="516" width="10.625" style="5" customWidth="1"/>
    <col min="517" max="517" width="8.625" style="5" customWidth="1"/>
    <col min="518" max="518" width="14.625" style="5" customWidth="1"/>
    <col min="519" max="519" width="8.625" style="5" customWidth="1"/>
    <col min="520" max="520" width="14.625" style="5" customWidth="1"/>
    <col min="521" max="521" width="8.625" style="5" customWidth="1"/>
    <col min="522" max="522" width="14.625" style="5" customWidth="1"/>
    <col min="523" max="523" width="8.625" style="5" customWidth="1"/>
    <col min="524" max="524" width="14.625" style="5" customWidth="1"/>
    <col min="525" max="525" width="8.625" style="5" customWidth="1"/>
    <col min="526" max="526" width="14.625" style="5" customWidth="1"/>
    <col min="527" max="527" width="6" style="5" customWidth="1"/>
    <col min="528" max="528" width="14.625" style="5" customWidth="1"/>
    <col min="529" max="529" width="9.125" style="5" customWidth="1"/>
    <col min="530" max="530" width="14.625" style="5" customWidth="1"/>
    <col min="531" max="532" width="9.625" style="5" customWidth="1"/>
    <col min="533" max="533" width="6.125" style="5" customWidth="1"/>
    <col min="534" max="534" width="9.125" style="5" customWidth="1"/>
    <col min="535" max="535" width="5.625" style="5" customWidth="1"/>
    <col min="536" max="536" width="2.875" style="5" customWidth="1"/>
    <col min="537" max="768" width="10.75" style="5"/>
    <col min="769" max="769" width="0.75" style="5" customWidth="1"/>
    <col min="770" max="770" width="12.625" style="5" customWidth="1"/>
    <col min="771" max="772" width="10.625" style="5" customWidth="1"/>
    <col min="773" max="773" width="8.625" style="5" customWidth="1"/>
    <col min="774" max="774" width="14.625" style="5" customWidth="1"/>
    <col min="775" max="775" width="8.625" style="5" customWidth="1"/>
    <col min="776" max="776" width="14.625" style="5" customWidth="1"/>
    <col min="777" max="777" width="8.625" style="5" customWidth="1"/>
    <col min="778" max="778" width="14.625" style="5" customWidth="1"/>
    <col min="779" max="779" width="8.625" style="5" customWidth="1"/>
    <col min="780" max="780" width="14.625" style="5" customWidth="1"/>
    <col min="781" max="781" width="8.625" style="5" customWidth="1"/>
    <col min="782" max="782" width="14.625" style="5" customWidth="1"/>
    <col min="783" max="783" width="6" style="5" customWidth="1"/>
    <col min="784" max="784" width="14.625" style="5" customWidth="1"/>
    <col min="785" max="785" width="9.125" style="5" customWidth="1"/>
    <col min="786" max="786" width="14.625" style="5" customWidth="1"/>
    <col min="787" max="788" width="9.625" style="5" customWidth="1"/>
    <col min="789" max="789" width="6.125" style="5" customWidth="1"/>
    <col min="790" max="790" width="9.125" style="5" customWidth="1"/>
    <col min="791" max="791" width="5.625" style="5" customWidth="1"/>
    <col min="792" max="792" width="2.875" style="5" customWidth="1"/>
    <col min="793" max="1024" width="10.75" style="5"/>
    <col min="1025" max="1025" width="0.75" style="5" customWidth="1"/>
    <col min="1026" max="1026" width="12.625" style="5" customWidth="1"/>
    <col min="1027" max="1028" width="10.625" style="5" customWidth="1"/>
    <col min="1029" max="1029" width="8.625" style="5" customWidth="1"/>
    <col min="1030" max="1030" width="14.625" style="5" customWidth="1"/>
    <col min="1031" max="1031" width="8.625" style="5" customWidth="1"/>
    <col min="1032" max="1032" width="14.625" style="5" customWidth="1"/>
    <col min="1033" max="1033" width="8.625" style="5" customWidth="1"/>
    <col min="1034" max="1034" width="14.625" style="5" customWidth="1"/>
    <col min="1035" max="1035" width="8.625" style="5" customWidth="1"/>
    <col min="1036" max="1036" width="14.625" style="5" customWidth="1"/>
    <col min="1037" max="1037" width="8.625" style="5" customWidth="1"/>
    <col min="1038" max="1038" width="14.625" style="5" customWidth="1"/>
    <col min="1039" max="1039" width="6" style="5" customWidth="1"/>
    <col min="1040" max="1040" width="14.625" style="5" customWidth="1"/>
    <col min="1041" max="1041" width="9.125" style="5" customWidth="1"/>
    <col min="1042" max="1042" width="14.625" style="5" customWidth="1"/>
    <col min="1043" max="1044" width="9.625" style="5" customWidth="1"/>
    <col min="1045" max="1045" width="6.125" style="5" customWidth="1"/>
    <col min="1046" max="1046" width="9.125" style="5" customWidth="1"/>
    <col min="1047" max="1047" width="5.625" style="5" customWidth="1"/>
    <col min="1048" max="1048" width="2.875" style="5" customWidth="1"/>
    <col min="1049" max="1280" width="10.75" style="5"/>
    <col min="1281" max="1281" width="0.75" style="5" customWidth="1"/>
    <col min="1282" max="1282" width="12.625" style="5" customWidth="1"/>
    <col min="1283" max="1284" width="10.625" style="5" customWidth="1"/>
    <col min="1285" max="1285" width="8.625" style="5" customWidth="1"/>
    <col min="1286" max="1286" width="14.625" style="5" customWidth="1"/>
    <col min="1287" max="1287" width="8.625" style="5" customWidth="1"/>
    <col min="1288" max="1288" width="14.625" style="5" customWidth="1"/>
    <col min="1289" max="1289" width="8.625" style="5" customWidth="1"/>
    <col min="1290" max="1290" width="14.625" style="5" customWidth="1"/>
    <col min="1291" max="1291" width="8.625" style="5" customWidth="1"/>
    <col min="1292" max="1292" width="14.625" style="5" customWidth="1"/>
    <col min="1293" max="1293" width="8.625" style="5" customWidth="1"/>
    <col min="1294" max="1294" width="14.625" style="5" customWidth="1"/>
    <col min="1295" max="1295" width="6" style="5" customWidth="1"/>
    <col min="1296" max="1296" width="14.625" style="5" customWidth="1"/>
    <col min="1297" max="1297" width="9.125" style="5" customWidth="1"/>
    <col min="1298" max="1298" width="14.625" style="5" customWidth="1"/>
    <col min="1299" max="1300" width="9.625" style="5" customWidth="1"/>
    <col min="1301" max="1301" width="6.125" style="5" customWidth="1"/>
    <col min="1302" max="1302" width="9.125" style="5" customWidth="1"/>
    <col min="1303" max="1303" width="5.625" style="5" customWidth="1"/>
    <col min="1304" max="1304" width="2.875" style="5" customWidth="1"/>
    <col min="1305" max="1536" width="10.75" style="5"/>
    <col min="1537" max="1537" width="0.75" style="5" customWidth="1"/>
    <col min="1538" max="1538" width="12.625" style="5" customWidth="1"/>
    <col min="1539" max="1540" width="10.625" style="5" customWidth="1"/>
    <col min="1541" max="1541" width="8.625" style="5" customWidth="1"/>
    <col min="1542" max="1542" width="14.625" style="5" customWidth="1"/>
    <col min="1543" max="1543" width="8.625" style="5" customWidth="1"/>
    <col min="1544" max="1544" width="14.625" style="5" customWidth="1"/>
    <col min="1545" max="1545" width="8.625" style="5" customWidth="1"/>
    <col min="1546" max="1546" width="14.625" style="5" customWidth="1"/>
    <col min="1547" max="1547" width="8.625" style="5" customWidth="1"/>
    <col min="1548" max="1548" width="14.625" style="5" customWidth="1"/>
    <col min="1549" max="1549" width="8.625" style="5" customWidth="1"/>
    <col min="1550" max="1550" width="14.625" style="5" customWidth="1"/>
    <col min="1551" max="1551" width="6" style="5" customWidth="1"/>
    <col min="1552" max="1552" width="14.625" style="5" customWidth="1"/>
    <col min="1553" max="1553" width="9.125" style="5" customWidth="1"/>
    <col min="1554" max="1554" width="14.625" style="5" customWidth="1"/>
    <col min="1555" max="1556" width="9.625" style="5" customWidth="1"/>
    <col min="1557" max="1557" width="6.125" style="5" customWidth="1"/>
    <col min="1558" max="1558" width="9.125" style="5" customWidth="1"/>
    <col min="1559" max="1559" width="5.625" style="5" customWidth="1"/>
    <col min="1560" max="1560" width="2.875" style="5" customWidth="1"/>
    <col min="1561" max="1792" width="10.75" style="5"/>
    <col min="1793" max="1793" width="0.75" style="5" customWidth="1"/>
    <col min="1794" max="1794" width="12.625" style="5" customWidth="1"/>
    <col min="1795" max="1796" width="10.625" style="5" customWidth="1"/>
    <col min="1797" max="1797" width="8.625" style="5" customWidth="1"/>
    <col min="1798" max="1798" width="14.625" style="5" customWidth="1"/>
    <col min="1799" max="1799" width="8.625" style="5" customWidth="1"/>
    <col min="1800" max="1800" width="14.625" style="5" customWidth="1"/>
    <col min="1801" max="1801" width="8.625" style="5" customWidth="1"/>
    <col min="1802" max="1802" width="14.625" style="5" customWidth="1"/>
    <col min="1803" max="1803" width="8.625" style="5" customWidth="1"/>
    <col min="1804" max="1804" width="14.625" style="5" customWidth="1"/>
    <col min="1805" max="1805" width="8.625" style="5" customWidth="1"/>
    <col min="1806" max="1806" width="14.625" style="5" customWidth="1"/>
    <col min="1807" max="1807" width="6" style="5" customWidth="1"/>
    <col min="1808" max="1808" width="14.625" style="5" customWidth="1"/>
    <col min="1809" max="1809" width="9.125" style="5" customWidth="1"/>
    <col min="1810" max="1810" width="14.625" style="5" customWidth="1"/>
    <col min="1811" max="1812" width="9.625" style="5" customWidth="1"/>
    <col min="1813" max="1813" width="6.125" style="5" customWidth="1"/>
    <col min="1814" max="1814" width="9.125" style="5" customWidth="1"/>
    <col min="1815" max="1815" width="5.625" style="5" customWidth="1"/>
    <col min="1816" max="1816" width="2.875" style="5" customWidth="1"/>
    <col min="1817" max="2048" width="10.75" style="5"/>
    <col min="2049" max="2049" width="0.75" style="5" customWidth="1"/>
    <col min="2050" max="2050" width="12.625" style="5" customWidth="1"/>
    <col min="2051" max="2052" width="10.625" style="5" customWidth="1"/>
    <col min="2053" max="2053" width="8.625" style="5" customWidth="1"/>
    <col min="2054" max="2054" width="14.625" style="5" customWidth="1"/>
    <col min="2055" max="2055" width="8.625" style="5" customWidth="1"/>
    <col min="2056" max="2056" width="14.625" style="5" customWidth="1"/>
    <col min="2057" max="2057" width="8.625" style="5" customWidth="1"/>
    <col min="2058" max="2058" width="14.625" style="5" customWidth="1"/>
    <col min="2059" max="2059" width="8.625" style="5" customWidth="1"/>
    <col min="2060" max="2060" width="14.625" style="5" customWidth="1"/>
    <col min="2061" max="2061" width="8.625" style="5" customWidth="1"/>
    <col min="2062" max="2062" width="14.625" style="5" customWidth="1"/>
    <col min="2063" max="2063" width="6" style="5" customWidth="1"/>
    <col min="2064" max="2064" width="14.625" style="5" customWidth="1"/>
    <col min="2065" max="2065" width="9.125" style="5" customWidth="1"/>
    <col min="2066" max="2066" width="14.625" style="5" customWidth="1"/>
    <col min="2067" max="2068" width="9.625" style="5" customWidth="1"/>
    <col min="2069" max="2069" width="6.125" style="5" customWidth="1"/>
    <col min="2070" max="2070" width="9.125" style="5" customWidth="1"/>
    <col min="2071" max="2071" width="5.625" style="5" customWidth="1"/>
    <col min="2072" max="2072" width="2.875" style="5" customWidth="1"/>
    <col min="2073" max="2304" width="10.75" style="5"/>
    <col min="2305" max="2305" width="0.75" style="5" customWidth="1"/>
    <col min="2306" max="2306" width="12.625" style="5" customWidth="1"/>
    <col min="2307" max="2308" width="10.625" style="5" customWidth="1"/>
    <col min="2309" max="2309" width="8.625" style="5" customWidth="1"/>
    <col min="2310" max="2310" width="14.625" style="5" customWidth="1"/>
    <col min="2311" max="2311" width="8.625" style="5" customWidth="1"/>
    <col min="2312" max="2312" width="14.625" style="5" customWidth="1"/>
    <col min="2313" max="2313" width="8.625" style="5" customWidth="1"/>
    <col min="2314" max="2314" width="14.625" style="5" customWidth="1"/>
    <col min="2315" max="2315" width="8.625" style="5" customWidth="1"/>
    <col min="2316" max="2316" width="14.625" style="5" customWidth="1"/>
    <col min="2317" max="2317" width="8.625" style="5" customWidth="1"/>
    <col min="2318" max="2318" width="14.625" style="5" customWidth="1"/>
    <col min="2319" max="2319" width="6" style="5" customWidth="1"/>
    <col min="2320" max="2320" width="14.625" style="5" customWidth="1"/>
    <col min="2321" max="2321" width="9.125" style="5" customWidth="1"/>
    <col min="2322" max="2322" width="14.625" style="5" customWidth="1"/>
    <col min="2323" max="2324" width="9.625" style="5" customWidth="1"/>
    <col min="2325" max="2325" width="6.125" style="5" customWidth="1"/>
    <col min="2326" max="2326" width="9.125" style="5" customWidth="1"/>
    <col min="2327" max="2327" width="5.625" style="5" customWidth="1"/>
    <col min="2328" max="2328" width="2.875" style="5" customWidth="1"/>
    <col min="2329" max="2560" width="10.75" style="5"/>
    <col min="2561" max="2561" width="0.75" style="5" customWidth="1"/>
    <col min="2562" max="2562" width="12.625" style="5" customWidth="1"/>
    <col min="2563" max="2564" width="10.625" style="5" customWidth="1"/>
    <col min="2565" max="2565" width="8.625" style="5" customWidth="1"/>
    <col min="2566" max="2566" width="14.625" style="5" customWidth="1"/>
    <col min="2567" max="2567" width="8.625" style="5" customWidth="1"/>
    <col min="2568" max="2568" width="14.625" style="5" customWidth="1"/>
    <col min="2569" max="2569" width="8.625" style="5" customWidth="1"/>
    <col min="2570" max="2570" width="14.625" style="5" customWidth="1"/>
    <col min="2571" max="2571" width="8.625" style="5" customWidth="1"/>
    <col min="2572" max="2572" width="14.625" style="5" customWidth="1"/>
    <col min="2573" max="2573" width="8.625" style="5" customWidth="1"/>
    <col min="2574" max="2574" width="14.625" style="5" customWidth="1"/>
    <col min="2575" max="2575" width="6" style="5" customWidth="1"/>
    <col min="2576" max="2576" width="14.625" style="5" customWidth="1"/>
    <col min="2577" max="2577" width="9.125" style="5" customWidth="1"/>
    <col min="2578" max="2578" width="14.625" style="5" customWidth="1"/>
    <col min="2579" max="2580" width="9.625" style="5" customWidth="1"/>
    <col min="2581" max="2581" width="6.125" style="5" customWidth="1"/>
    <col min="2582" max="2582" width="9.125" style="5" customWidth="1"/>
    <col min="2583" max="2583" width="5.625" style="5" customWidth="1"/>
    <col min="2584" max="2584" width="2.875" style="5" customWidth="1"/>
    <col min="2585" max="2816" width="10.75" style="5"/>
    <col min="2817" max="2817" width="0.75" style="5" customWidth="1"/>
    <col min="2818" max="2818" width="12.625" style="5" customWidth="1"/>
    <col min="2819" max="2820" width="10.625" style="5" customWidth="1"/>
    <col min="2821" max="2821" width="8.625" style="5" customWidth="1"/>
    <col min="2822" max="2822" width="14.625" style="5" customWidth="1"/>
    <col min="2823" max="2823" width="8.625" style="5" customWidth="1"/>
    <col min="2824" max="2824" width="14.625" style="5" customWidth="1"/>
    <col min="2825" max="2825" width="8.625" style="5" customWidth="1"/>
    <col min="2826" max="2826" width="14.625" style="5" customWidth="1"/>
    <col min="2827" max="2827" width="8.625" style="5" customWidth="1"/>
    <col min="2828" max="2828" width="14.625" style="5" customWidth="1"/>
    <col min="2829" max="2829" width="8.625" style="5" customWidth="1"/>
    <col min="2830" max="2830" width="14.625" style="5" customWidth="1"/>
    <col min="2831" max="2831" width="6" style="5" customWidth="1"/>
    <col min="2832" max="2832" width="14.625" style="5" customWidth="1"/>
    <col min="2833" max="2833" width="9.125" style="5" customWidth="1"/>
    <col min="2834" max="2834" width="14.625" style="5" customWidth="1"/>
    <col min="2835" max="2836" width="9.625" style="5" customWidth="1"/>
    <col min="2837" max="2837" width="6.125" style="5" customWidth="1"/>
    <col min="2838" max="2838" width="9.125" style="5" customWidth="1"/>
    <col min="2839" max="2839" width="5.625" style="5" customWidth="1"/>
    <col min="2840" max="2840" width="2.875" style="5" customWidth="1"/>
    <col min="2841" max="3072" width="10.75" style="5"/>
    <col min="3073" max="3073" width="0.75" style="5" customWidth="1"/>
    <col min="3074" max="3074" width="12.625" style="5" customWidth="1"/>
    <col min="3075" max="3076" width="10.625" style="5" customWidth="1"/>
    <col min="3077" max="3077" width="8.625" style="5" customWidth="1"/>
    <col min="3078" max="3078" width="14.625" style="5" customWidth="1"/>
    <col min="3079" max="3079" width="8.625" style="5" customWidth="1"/>
    <col min="3080" max="3080" width="14.625" style="5" customWidth="1"/>
    <col min="3081" max="3081" width="8.625" style="5" customWidth="1"/>
    <col min="3082" max="3082" width="14.625" style="5" customWidth="1"/>
    <col min="3083" max="3083" width="8.625" style="5" customWidth="1"/>
    <col min="3084" max="3084" width="14.625" style="5" customWidth="1"/>
    <col min="3085" max="3085" width="8.625" style="5" customWidth="1"/>
    <col min="3086" max="3086" width="14.625" style="5" customWidth="1"/>
    <col min="3087" max="3087" width="6" style="5" customWidth="1"/>
    <col min="3088" max="3088" width="14.625" style="5" customWidth="1"/>
    <col min="3089" max="3089" width="9.125" style="5" customWidth="1"/>
    <col min="3090" max="3090" width="14.625" style="5" customWidth="1"/>
    <col min="3091" max="3092" width="9.625" style="5" customWidth="1"/>
    <col min="3093" max="3093" width="6.125" style="5" customWidth="1"/>
    <col min="3094" max="3094" width="9.125" style="5" customWidth="1"/>
    <col min="3095" max="3095" width="5.625" style="5" customWidth="1"/>
    <col min="3096" max="3096" width="2.875" style="5" customWidth="1"/>
    <col min="3097" max="3328" width="10.75" style="5"/>
    <col min="3329" max="3329" width="0.75" style="5" customWidth="1"/>
    <col min="3330" max="3330" width="12.625" style="5" customWidth="1"/>
    <col min="3331" max="3332" width="10.625" style="5" customWidth="1"/>
    <col min="3333" max="3333" width="8.625" style="5" customWidth="1"/>
    <col min="3334" max="3334" width="14.625" style="5" customWidth="1"/>
    <col min="3335" max="3335" width="8.625" style="5" customWidth="1"/>
    <col min="3336" max="3336" width="14.625" style="5" customWidth="1"/>
    <col min="3337" max="3337" width="8.625" style="5" customWidth="1"/>
    <col min="3338" max="3338" width="14.625" style="5" customWidth="1"/>
    <col min="3339" max="3339" width="8.625" style="5" customWidth="1"/>
    <col min="3340" max="3340" width="14.625" style="5" customWidth="1"/>
    <col min="3341" max="3341" width="8.625" style="5" customWidth="1"/>
    <col min="3342" max="3342" width="14.625" style="5" customWidth="1"/>
    <col min="3343" max="3343" width="6" style="5" customWidth="1"/>
    <col min="3344" max="3344" width="14.625" style="5" customWidth="1"/>
    <col min="3345" max="3345" width="9.125" style="5" customWidth="1"/>
    <col min="3346" max="3346" width="14.625" style="5" customWidth="1"/>
    <col min="3347" max="3348" width="9.625" style="5" customWidth="1"/>
    <col min="3349" max="3349" width="6.125" style="5" customWidth="1"/>
    <col min="3350" max="3350" width="9.125" style="5" customWidth="1"/>
    <col min="3351" max="3351" width="5.625" style="5" customWidth="1"/>
    <col min="3352" max="3352" width="2.875" style="5" customWidth="1"/>
    <col min="3353" max="3584" width="10.75" style="5"/>
    <col min="3585" max="3585" width="0.75" style="5" customWidth="1"/>
    <col min="3586" max="3586" width="12.625" style="5" customWidth="1"/>
    <col min="3587" max="3588" width="10.625" style="5" customWidth="1"/>
    <col min="3589" max="3589" width="8.625" style="5" customWidth="1"/>
    <col min="3590" max="3590" width="14.625" style="5" customWidth="1"/>
    <col min="3591" max="3591" width="8.625" style="5" customWidth="1"/>
    <col min="3592" max="3592" width="14.625" style="5" customWidth="1"/>
    <col min="3593" max="3593" width="8.625" style="5" customWidth="1"/>
    <col min="3594" max="3594" width="14.625" style="5" customWidth="1"/>
    <col min="3595" max="3595" width="8.625" style="5" customWidth="1"/>
    <col min="3596" max="3596" width="14.625" style="5" customWidth="1"/>
    <col min="3597" max="3597" width="8.625" style="5" customWidth="1"/>
    <col min="3598" max="3598" width="14.625" style="5" customWidth="1"/>
    <col min="3599" max="3599" width="6" style="5" customWidth="1"/>
    <col min="3600" max="3600" width="14.625" style="5" customWidth="1"/>
    <col min="3601" max="3601" width="9.125" style="5" customWidth="1"/>
    <col min="3602" max="3602" width="14.625" style="5" customWidth="1"/>
    <col min="3603" max="3604" width="9.625" style="5" customWidth="1"/>
    <col min="3605" max="3605" width="6.125" style="5" customWidth="1"/>
    <col min="3606" max="3606" width="9.125" style="5" customWidth="1"/>
    <col min="3607" max="3607" width="5.625" style="5" customWidth="1"/>
    <col min="3608" max="3608" width="2.875" style="5" customWidth="1"/>
    <col min="3609" max="3840" width="10.75" style="5"/>
    <col min="3841" max="3841" width="0.75" style="5" customWidth="1"/>
    <col min="3842" max="3842" width="12.625" style="5" customWidth="1"/>
    <col min="3843" max="3844" width="10.625" style="5" customWidth="1"/>
    <col min="3845" max="3845" width="8.625" style="5" customWidth="1"/>
    <col min="3846" max="3846" width="14.625" style="5" customWidth="1"/>
    <col min="3847" max="3847" width="8.625" style="5" customWidth="1"/>
    <col min="3848" max="3848" width="14.625" style="5" customWidth="1"/>
    <col min="3849" max="3849" width="8.625" style="5" customWidth="1"/>
    <col min="3850" max="3850" width="14.625" style="5" customWidth="1"/>
    <col min="3851" max="3851" width="8.625" style="5" customWidth="1"/>
    <col min="3852" max="3852" width="14.625" style="5" customWidth="1"/>
    <col min="3853" max="3853" width="8.625" style="5" customWidth="1"/>
    <col min="3854" max="3854" width="14.625" style="5" customWidth="1"/>
    <col min="3855" max="3855" width="6" style="5" customWidth="1"/>
    <col min="3856" max="3856" width="14.625" style="5" customWidth="1"/>
    <col min="3857" max="3857" width="9.125" style="5" customWidth="1"/>
    <col min="3858" max="3858" width="14.625" style="5" customWidth="1"/>
    <col min="3859" max="3860" width="9.625" style="5" customWidth="1"/>
    <col min="3861" max="3861" width="6.125" style="5" customWidth="1"/>
    <col min="3862" max="3862" width="9.125" style="5" customWidth="1"/>
    <col min="3863" max="3863" width="5.625" style="5" customWidth="1"/>
    <col min="3864" max="3864" width="2.875" style="5" customWidth="1"/>
    <col min="3865" max="4096" width="10.75" style="5"/>
    <col min="4097" max="4097" width="0.75" style="5" customWidth="1"/>
    <col min="4098" max="4098" width="12.625" style="5" customWidth="1"/>
    <col min="4099" max="4100" width="10.625" style="5" customWidth="1"/>
    <col min="4101" max="4101" width="8.625" style="5" customWidth="1"/>
    <col min="4102" max="4102" width="14.625" style="5" customWidth="1"/>
    <col min="4103" max="4103" width="8.625" style="5" customWidth="1"/>
    <col min="4104" max="4104" width="14.625" style="5" customWidth="1"/>
    <col min="4105" max="4105" width="8.625" style="5" customWidth="1"/>
    <col min="4106" max="4106" width="14.625" style="5" customWidth="1"/>
    <col min="4107" max="4107" width="8.625" style="5" customWidth="1"/>
    <col min="4108" max="4108" width="14.625" style="5" customWidth="1"/>
    <col min="4109" max="4109" width="8.625" style="5" customWidth="1"/>
    <col min="4110" max="4110" width="14.625" style="5" customWidth="1"/>
    <col min="4111" max="4111" width="6" style="5" customWidth="1"/>
    <col min="4112" max="4112" width="14.625" style="5" customWidth="1"/>
    <col min="4113" max="4113" width="9.125" style="5" customWidth="1"/>
    <col min="4114" max="4114" width="14.625" style="5" customWidth="1"/>
    <col min="4115" max="4116" width="9.625" style="5" customWidth="1"/>
    <col min="4117" max="4117" width="6.125" style="5" customWidth="1"/>
    <col min="4118" max="4118" width="9.125" style="5" customWidth="1"/>
    <col min="4119" max="4119" width="5.625" style="5" customWidth="1"/>
    <col min="4120" max="4120" width="2.875" style="5" customWidth="1"/>
    <col min="4121" max="4352" width="10.75" style="5"/>
    <col min="4353" max="4353" width="0.75" style="5" customWidth="1"/>
    <col min="4354" max="4354" width="12.625" style="5" customWidth="1"/>
    <col min="4355" max="4356" width="10.625" style="5" customWidth="1"/>
    <col min="4357" max="4357" width="8.625" style="5" customWidth="1"/>
    <col min="4358" max="4358" width="14.625" style="5" customWidth="1"/>
    <col min="4359" max="4359" width="8.625" style="5" customWidth="1"/>
    <col min="4360" max="4360" width="14.625" style="5" customWidth="1"/>
    <col min="4361" max="4361" width="8.625" style="5" customWidth="1"/>
    <col min="4362" max="4362" width="14.625" style="5" customWidth="1"/>
    <col min="4363" max="4363" width="8.625" style="5" customWidth="1"/>
    <col min="4364" max="4364" width="14.625" style="5" customWidth="1"/>
    <col min="4365" max="4365" width="8.625" style="5" customWidth="1"/>
    <col min="4366" max="4366" width="14.625" style="5" customWidth="1"/>
    <col min="4367" max="4367" width="6" style="5" customWidth="1"/>
    <col min="4368" max="4368" width="14.625" style="5" customWidth="1"/>
    <col min="4369" max="4369" width="9.125" style="5" customWidth="1"/>
    <col min="4370" max="4370" width="14.625" style="5" customWidth="1"/>
    <col min="4371" max="4372" width="9.625" style="5" customWidth="1"/>
    <col min="4373" max="4373" width="6.125" style="5" customWidth="1"/>
    <col min="4374" max="4374" width="9.125" style="5" customWidth="1"/>
    <col min="4375" max="4375" width="5.625" style="5" customWidth="1"/>
    <col min="4376" max="4376" width="2.875" style="5" customWidth="1"/>
    <col min="4377" max="4608" width="10.75" style="5"/>
    <col min="4609" max="4609" width="0.75" style="5" customWidth="1"/>
    <col min="4610" max="4610" width="12.625" style="5" customWidth="1"/>
    <col min="4611" max="4612" width="10.625" style="5" customWidth="1"/>
    <col min="4613" max="4613" width="8.625" style="5" customWidth="1"/>
    <col min="4614" max="4614" width="14.625" style="5" customWidth="1"/>
    <col min="4615" max="4615" width="8.625" style="5" customWidth="1"/>
    <col min="4616" max="4616" width="14.625" style="5" customWidth="1"/>
    <col min="4617" max="4617" width="8.625" style="5" customWidth="1"/>
    <col min="4618" max="4618" width="14.625" style="5" customWidth="1"/>
    <col min="4619" max="4619" width="8.625" style="5" customWidth="1"/>
    <col min="4620" max="4620" width="14.625" style="5" customWidth="1"/>
    <col min="4621" max="4621" width="8.625" style="5" customWidth="1"/>
    <col min="4622" max="4622" width="14.625" style="5" customWidth="1"/>
    <col min="4623" max="4623" width="6" style="5" customWidth="1"/>
    <col min="4624" max="4624" width="14.625" style="5" customWidth="1"/>
    <col min="4625" max="4625" width="9.125" style="5" customWidth="1"/>
    <col min="4626" max="4626" width="14.625" style="5" customWidth="1"/>
    <col min="4627" max="4628" width="9.625" style="5" customWidth="1"/>
    <col min="4629" max="4629" width="6.125" style="5" customWidth="1"/>
    <col min="4630" max="4630" width="9.125" style="5" customWidth="1"/>
    <col min="4631" max="4631" width="5.625" style="5" customWidth="1"/>
    <col min="4632" max="4632" width="2.875" style="5" customWidth="1"/>
    <col min="4633" max="4864" width="10.75" style="5"/>
    <col min="4865" max="4865" width="0.75" style="5" customWidth="1"/>
    <col min="4866" max="4866" width="12.625" style="5" customWidth="1"/>
    <col min="4867" max="4868" width="10.625" style="5" customWidth="1"/>
    <col min="4869" max="4869" width="8.625" style="5" customWidth="1"/>
    <col min="4870" max="4870" width="14.625" style="5" customWidth="1"/>
    <col min="4871" max="4871" width="8.625" style="5" customWidth="1"/>
    <col min="4872" max="4872" width="14.625" style="5" customWidth="1"/>
    <col min="4873" max="4873" width="8.625" style="5" customWidth="1"/>
    <col min="4874" max="4874" width="14.625" style="5" customWidth="1"/>
    <col min="4875" max="4875" width="8.625" style="5" customWidth="1"/>
    <col min="4876" max="4876" width="14.625" style="5" customWidth="1"/>
    <col min="4877" max="4877" width="8.625" style="5" customWidth="1"/>
    <col min="4878" max="4878" width="14.625" style="5" customWidth="1"/>
    <col min="4879" max="4879" width="6" style="5" customWidth="1"/>
    <col min="4880" max="4880" width="14.625" style="5" customWidth="1"/>
    <col min="4881" max="4881" width="9.125" style="5" customWidth="1"/>
    <col min="4882" max="4882" width="14.625" style="5" customWidth="1"/>
    <col min="4883" max="4884" width="9.625" style="5" customWidth="1"/>
    <col min="4885" max="4885" width="6.125" style="5" customWidth="1"/>
    <col min="4886" max="4886" width="9.125" style="5" customWidth="1"/>
    <col min="4887" max="4887" width="5.625" style="5" customWidth="1"/>
    <col min="4888" max="4888" width="2.875" style="5" customWidth="1"/>
    <col min="4889" max="5120" width="10.75" style="5"/>
    <col min="5121" max="5121" width="0.75" style="5" customWidth="1"/>
    <col min="5122" max="5122" width="12.625" style="5" customWidth="1"/>
    <col min="5123" max="5124" width="10.625" style="5" customWidth="1"/>
    <col min="5125" max="5125" width="8.625" style="5" customWidth="1"/>
    <col min="5126" max="5126" width="14.625" style="5" customWidth="1"/>
    <col min="5127" max="5127" width="8.625" style="5" customWidth="1"/>
    <col min="5128" max="5128" width="14.625" style="5" customWidth="1"/>
    <col min="5129" max="5129" width="8.625" style="5" customWidth="1"/>
    <col min="5130" max="5130" width="14.625" style="5" customWidth="1"/>
    <col min="5131" max="5131" width="8.625" style="5" customWidth="1"/>
    <col min="5132" max="5132" width="14.625" style="5" customWidth="1"/>
    <col min="5133" max="5133" width="8.625" style="5" customWidth="1"/>
    <col min="5134" max="5134" width="14.625" style="5" customWidth="1"/>
    <col min="5135" max="5135" width="6" style="5" customWidth="1"/>
    <col min="5136" max="5136" width="14.625" style="5" customWidth="1"/>
    <col min="5137" max="5137" width="9.125" style="5" customWidth="1"/>
    <col min="5138" max="5138" width="14.625" style="5" customWidth="1"/>
    <col min="5139" max="5140" width="9.625" style="5" customWidth="1"/>
    <col min="5141" max="5141" width="6.125" style="5" customWidth="1"/>
    <col min="5142" max="5142" width="9.125" style="5" customWidth="1"/>
    <col min="5143" max="5143" width="5.625" style="5" customWidth="1"/>
    <col min="5144" max="5144" width="2.875" style="5" customWidth="1"/>
    <col min="5145" max="5376" width="10.75" style="5"/>
    <col min="5377" max="5377" width="0.75" style="5" customWidth="1"/>
    <col min="5378" max="5378" width="12.625" style="5" customWidth="1"/>
    <col min="5379" max="5380" width="10.625" style="5" customWidth="1"/>
    <col min="5381" max="5381" width="8.625" style="5" customWidth="1"/>
    <col min="5382" max="5382" width="14.625" style="5" customWidth="1"/>
    <col min="5383" max="5383" width="8.625" style="5" customWidth="1"/>
    <col min="5384" max="5384" width="14.625" style="5" customWidth="1"/>
    <col min="5385" max="5385" width="8.625" style="5" customWidth="1"/>
    <col min="5386" max="5386" width="14.625" style="5" customWidth="1"/>
    <col min="5387" max="5387" width="8.625" style="5" customWidth="1"/>
    <col min="5388" max="5388" width="14.625" style="5" customWidth="1"/>
    <col min="5389" max="5389" width="8.625" style="5" customWidth="1"/>
    <col min="5390" max="5390" width="14.625" style="5" customWidth="1"/>
    <col min="5391" max="5391" width="6" style="5" customWidth="1"/>
    <col min="5392" max="5392" width="14.625" style="5" customWidth="1"/>
    <col min="5393" max="5393" width="9.125" style="5" customWidth="1"/>
    <col min="5394" max="5394" width="14.625" style="5" customWidth="1"/>
    <col min="5395" max="5396" width="9.625" style="5" customWidth="1"/>
    <col min="5397" max="5397" width="6.125" style="5" customWidth="1"/>
    <col min="5398" max="5398" width="9.125" style="5" customWidth="1"/>
    <col min="5399" max="5399" width="5.625" style="5" customWidth="1"/>
    <col min="5400" max="5400" width="2.875" style="5" customWidth="1"/>
    <col min="5401" max="5632" width="10.75" style="5"/>
    <col min="5633" max="5633" width="0.75" style="5" customWidth="1"/>
    <col min="5634" max="5634" width="12.625" style="5" customWidth="1"/>
    <col min="5635" max="5636" width="10.625" style="5" customWidth="1"/>
    <col min="5637" max="5637" width="8.625" style="5" customWidth="1"/>
    <col min="5638" max="5638" width="14.625" style="5" customWidth="1"/>
    <col min="5639" max="5639" width="8.625" style="5" customWidth="1"/>
    <col min="5640" max="5640" width="14.625" style="5" customWidth="1"/>
    <col min="5641" max="5641" width="8.625" style="5" customWidth="1"/>
    <col min="5642" max="5642" width="14.625" style="5" customWidth="1"/>
    <col min="5643" max="5643" width="8.625" style="5" customWidth="1"/>
    <col min="5644" max="5644" width="14.625" style="5" customWidth="1"/>
    <col min="5645" max="5645" width="8.625" style="5" customWidth="1"/>
    <col min="5646" max="5646" width="14.625" style="5" customWidth="1"/>
    <col min="5647" max="5647" width="6" style="5" customWidth="1"/>
    <col min="5648" max="5648" width="14.625" style="5" customWidth="1"/>
    <col min="5649" max="5649" width="9.125" style="5" customWidth="1"/>
    <col min="5650" max="5650" width="14.625" style="5" customWidth="1"/>
    <col min="5651" max="5652" width="9.625" style="5" customWidth="1"/>
    <col min="5653" max="5653" width="6.125" style="5" customWidth="1"/>
    <col min="5654" max="5654" width="9.125" style="5" customWidth="1"/>
    <col min="5655" max="5655" width="5.625" style="5" customWidth="1"/>
    <col min="5656" max="5656" width="2.875" style="5" customWidth="1"/>
    <col min="5657" max="5888" width="10.75" style="5"/>
    <col min="5889" max="5889" width="0.75" style="5" customWidth="1"/>
    <col min="5890" max="5890" width="12.625" style="5" customWidth="1"/>
    <col min="5891" max="5892" width="10.625" style="5" customWidth="1"/>
    <col min="5893" max="5893" width="8.625" style="5" customWidth="1"/>
    <col min="5894" max="5894" width="14.625" style="5" customWidth="1"/>
    <col min="5895" max="5895" width="8.625" style="5" customWidth="1"/>
    <col min="5896" max="5896" width="14.625" style="5" customWidth="1"/>
    <col min="5897" max="5897" width="8.625" style="5" customWidth="1"/>
    <col min="5898" max="5898" width="14.625" style="5" customWidth="1"/>
    <col min="5899" max="5899" width="8.625" style="5" customWidth="1"/>
    <col min="5900" max="5900" width="14.625" style="5" customWidth="1"/>
    <col min="5901" max="5901" width="8.625" style="5" customWidth="1"/>
    <col min="5902" max="5902" width="14.625" style="5" customWidth="1"/>
    <col min="5903" max="5903" width="6" style="5" customWidth="1"/>
    <col min="5904" max="5904" width="14.625" style="5" customWidth="1"/>
    <col min="5905" max="5905" width="9.125" style="5" customWidth="1"/>
    <col min="5906" max="5906" width="14.625" style="5" customWidth="1"/>
    <col min="5907" max="5908" width="9.625" style="5" customWidth="1"/>
    <col min="5909" max="5909" width="6.125" style="5" customWidth="1"/>
    <col min="5910" max="5910" width="9.125" style="5" customWidth="1"/>
    <col min="5911" max="5911" width="5.625" style="5" customWidth="1"/>
    <col min="5912" max="5912" width="2.875" style="5" customWidth="1"/>
    <col min="5913" max="6144" width="10.75" style="5"/>
    <col min="6145" max="6145" width="0.75" style="5" customWidth="1"/>
    <col min="6146" max="6146" width="12.625" style="5" customWidth="1"/>
    <col min="6147" max="6148" width="10.625" style="5" customWidth="1"/>
    <col min="6149" max="6149" width="8.625" style="5" customWidth="1"/>
    <col min="6150" max="6150" width="14.625" style="5" customWidth="1"/>
    <col min="6151" max="6151" width="8.625" style="5" customWidth="1"/>
    <col min="6152" max="6152" width="14.625" style="5" customWidth="1"/>
    <col min="6153" max="6153" width="8.625" style="5" customWidth="1"/>
    <col min="6154" max="6154" width="14.625" style="5" customWidth="1"/>
    <col min="6155" max="6155" width="8.625" style="5" customWidth="1"/>
    <col min="6156" max="6156" width="14.625" style="5" customWidth="1"/>
    <col min="6157" max="6157" width="8.625" style="5" customWidth="1"/>
    <col min="6158" max="6158" width="14.625" style="5" customWidth="1"/>
    <col min="6159" max="6159" width="6" style="5" customWidth="1"/>
    <col min="6160" max="6160" width="14.625" style="5" customWidth="1"/>
    <col min="6161" max="6161" width="9.125" style="5" customWidth="1"/>
    <col min="6162" max="6162" width="14.625" style="5" customWidth="1"/>
    <col min="6163" max="6164" width="9.625" style="5" customWidth="1"/>
    <col min="6165" max="6165" width="6.125" style="5" customWidth="1"/>
    <col min="6166" max="6166" width="9.125" style="5" customWidth="1"/>
    <col min="6167" max="6167" width="5.625" style="5" customWidth="1"/>
    <col min="6168" max="6168" width="2.875" style="5" customWidth="1"/>
    <col min="6169" max="6400" width="10.75" style="5"/>
    <col min="6401" max="6401" width="0.75" style="5" customWidth="1"/>
    <col min="6402" max="6402" width="12.625" style="5" customWidth="1"/>
    <col min="6403" max="6404" width="10.625" style="5" customWidth="1"/>
    <col min="6405" max="6405" width="8.625" style="5" customWidth="1"/>
    <col min="6406" max="6406" width="14.625" style="5" customWidth="1"/>
    <col min="6407" max="6407" width="8.625" style="5" customWidth="1"/>
    <col min="6408" max="6408" width="14.625" style="5" customWidth="1"/>
    <col min="6409" max="6409" width="8.625" style="5" customWidth="1"/>
    <col min="6410" max="6410" width="14.625" style="5" customWidth="1"/>
    <col min="6411" max="6411" width="8.625" style="5" customWidth="1"/>
    <col min="6412" max="6412" width="14.625" style="5" customWidth="1"/>
    <col min="6413" max="6413" width="8.625" style="5" customWidth="1"/>
    <col min="6414" max="6414" width="14.625" style="5" customWidth="1"/>
    <col min="6415" max="6415" width="6" style="5" customWidth="1"/>
    <col min="6416" max="6416" width="14.625" style="5" customWidth="1"/>
    <col min="6417" max="6417" width="9.125" style="5" customWidth="1"/>
    <col min="6418" max="6418" width="14.625" style="5" customWidth="1"/>
    <col min="6419" max="6420" width="9.625" style="5" customWidth="1"/>
    <col min="6421" max="6421" width="6.125" style="5" customWidth="1"/>
    <col min="6422" max="6422" width="9.125" style="5" customWidth="1"/>
    <col min="6423" max="6423" width="5.625" style="5" customWidth="1"/>
    <col min="6424" max="6424" width="2.875" style="5" customWidth="1"/>
    <col min="6425" max="6656" width="10.75" style="5"/>
    <col min="6657" max="6657" width="0.75" style="5" customWidth="1"/>
    <col min="6658" max="6658" width="12.625" style="5" customWidth="1"/>
    <col min="6659" max="6660" width="10.625" style="5" customWidth="1"/>
    <col min="6661" max="6661" width="8.625" style="5" customWidth="1"/>
    <col min="6662" max="6662" width="14.625" style="5" customWidth="1"/>
    <col min="6663" max="6663" width="8.625" style="5" customWidth="1"/>
    <col min="6664" max="6664" width="14.625" style="5" customWidth="1"/>
    <col min="6665" max="6665" width="8.625" style="5" customWidth="1"/>
    <col min="6666" max="6666" width="14.625" style="5" customWidth="1"/>
    <col min="6667" max="6667" width="8.625" style="5" customWidth="1"/>
    <col min="6668" max="6668" width="14.625" style="5" customWidth="1"/>
    <col min="6669" max="6669" width="8.625" style="5" customWidth="1"/>
    <col min="6670" max="6670" width="14.625" style="5" customWidth="1"/>
    <col min="6671" max="6671" width="6" style="5" customWidth="1"/>
    <col min="6672" max="6672" width="14.625" style="5" customWidth="1"/>
    <col min="6673" max="6673" width="9.125" style="5" customWidth="1"/>
    <col min="6674" max="6674" width="14.625" style="5" customWidth="1"/>
    <col min="6675" max="6676" width="9.625" style="5" customWidth="1"/>
    <col min="6677" max="6677" width="6.125" style="5" customWidth="1"/>
    <col min="6678" max="6678" width="9.125" style="5" customWidth="1"/>
    <col min="6679" max="6679" width="5.625" style="5" customWidth="1"/>
    <col min="6680" max="6680" width="2.875" style="5" customWidth="1"/>
    <col min="6681" max="6912" width="10.75" style="5"/>
    <col min="6913" max="6913" width="0.75" style="5" customWidth="1"/>
    <col min="6914" max="6914" width="12.625" style="5" customWidth="1"/>
    <col min="6915" max="6916" width="10.625" style="5" customWidth="1"/>
    <col min="6917" max="6917" width="8.625" style="5" customWidth="1"/>
    <col min="6918" max="6918" width="14.625" style="5" customWidth="1"/>
    <col min="6919" max="6919" width="8.625" style="5" customWidth="1"/>
    <col min="6920" max="6920" width="14.625" style="5" customWidth="1"/>
    <col min="6921" max="6921" width="8.625" style="5" customWidth="1"/>
    <col min="6922" max="6922" width="14.625" style="5" customWidth="1"/>
    <col min="6923" max="6923" width="8.625" style="5" customWidth="1"/>
    <col min="6924" max="6924" width="14.625" style="5" customWidth="1"/>
    <col min="6925" max="6925" width="8.625" style="5" customWidth="1"/>
    <col min="6926" max="6926" width="14.625" style="5" customWidth="1"/>
    <col min="6927" max="6927" width="6" style="5" customWidth="1"/>
    <col min="6928" max="6928" width="14.625" style="5" customWidth="1"/>
    <col min="6929" max="6929" width="9.125" style="5" customWidth="1"/>
    <col min="6930" max="6930" width="14.625" style="5" customWidth="1"/>
    <col min="6931" max="6932" width="9.625" style="5" customWidth="1"/>
    <col min="6933" max="6933" width="6.125" style="5" customWidth="1"/>
    <col min="6934" max="6934" width="9.125" style="5" customWidth="1"/>
    <col min="6935" max="6935" width="5.625" style="5" customWidth="1"/>
    <col min="6936" max="6936" width="2.875" style="5" customWidth="1"/>
    <col min="6937" max="7168" width="10.75" style="5"/>
    <col min="7169" max="7169" width="0.75" style="5" customWidth="1"/>
    <col min="7170" max="7170" width="12.625" style="5" customWidth="1"/>
    <col min="7171" max="7172" width="10.625" style="5" customWidth="1"/>
    <col min="7173" max="7173" width="8.625" style="5" customWidth="1"/>
    <col min="7174" max="7174" width="14.625" style="5" customWidth="1"/>
    <col min="7175" max="7175" width="8.625" style="5" customWidth="1"/>
    <col min="7176" max="7176" width="14.625" style="5" customWidth="1"/>
    <col min="7177" max="7177" width="8.625" style="5" customWidth="1"/>
    <col min="7178" max="7178" width="14.625" style="5" customWidth="1"/>
    <col min="7179" max="7179" width="8.625" style="5" customWidth="1"/>
    <col min="7180" max="7180" width="14.625" style="5" customWidth="1"/>
    <col min="7181" max="7181" width="8.625" style="5" customWidth="1"/>
    <col min="7182" max="7182" width="14.625" style="5" customWidth="1"/>
    <col min="7183" max="7183" width="6" style="5" customWidth="1"/>
    <col min="7184" max="7184" width="14.625" style="5" customWidth="1"/>
    <col min="7185" max="7185" width="9.125" style="5" customWidth="1"/>
    <col min="7186" max="7186" width="14.625" style="5" customWidth="1"/>
    <col min="7187" max="7188" width="9.625" style="5" customWidth="1"/>
    <col min="7189" max="7189" width="6.125" style="5" customWidth="1"/>
    <col min="7190" max="7190" width="9.125" style="5" customWidth="1"/>
    <col min="7191" max="7191" width="5.625" style="5" customWidth="1"/>
    <col min="7192" max="7192" width="2.875" style="5" customWidth="1"/>
    <col min="7193" max="7424" width="10.75" style="5"/>
    <col min="7425" max="7425" width="0.75" style="5" customWidth="1"/>
    <col min="7426" max="7426" width="12.625" style="5" customWidth="1"/>
    <col min="7427" max="7428" width="10.625" style="5" customWidth="1"/>
    <col min="7429" max="7429" width="8.625" style="5" customWidth="1"/>
    <col min="7430" max="7430" width="14.625" style="5" customWidth="1"/>
    <col min="7431" max="7431" width="8.625" style="5" customWidth="1"/>
    <col min="7432" max="7432" width="14.625" style="5" customWidth="1"/>
    <col min="7433" max="7433" width="8.625" style="5" customWidth="1"/>
    <col min="7434" max="7434" width="14.625" style="5" customWidth="1"/>
    <col min="7435" max="7435" width="8.625" style="5" customWidth="1"/>
    <col min="7436" max="7436" width="14.625" style="5" customWidth="1"/>
    <col min="7437" max="7437" width="8.625" style="5" customWidth="1"/>
    <col min="7438" max="7438" width="14.625" style="5" customWidth="1"/>
    <col min="7439" max="7439" width="6" style="5" customWidth="1"/>
    <col min="7440" max="7440" width="14.625" style="5" customWidth="1"/>
    <col min="7441" max="7441" width="9.125" style="5" customWidth="1"/>
    <col min="7442" max="7442" width="14.625" style="5" customWidth="1"/>
    <col min="7443" max="7444" width="9.625" style="5" customWidth="1"/>
    <col min="7445" max="7445" width="6.125" style="5" customWidth="1"/>
    <col min="7446" max="7446" width="9.125" style="5" customWidth="1"/>
    <col min="7447" max="7447" width="5.625" style="5" customWidth="1"/>
    <col min="7448" max="7448" width="2.875" style="5" customWidth="1"/>
    <col min="7449" max="7680" width="10.75" style="5"/>
    <col min="7681" max="7681" width="0.75" style="5" customWidth="1"/>
    <col min="7682" max="7682" width="12.625" style="5" customWidth="1"/>
    <col min="7683" max="7684" width="10.625" style="5" customWidth="1"/>
    <col min="7685" max="7685" width="8.625" style="5" customWidth="1"/>
    <col min="7686" max="7686" width="14.625" style="5" customWidth="1"/>
    <col min="7687" max="7687" width="8.625" style="5" customWidth="1"/>
    <col min="7688" max="7688" width="14.625" style="5" customWidth="1"/>
    <col min="7689" max="7689" width="8.625" style="5" customWidth="1"/>
    <col min="7690" max="7690" width="14.625" style="5" customWidth="1"/>
    <col min="7691" max="7691" width="8.625" style="5" customWidth="1"/>
    <col min="7692" max="7692" width="14.625" style="5" customWidth="1"/>
    <col min="7693" max="7693" width="8.625" style="5" customWidth="1"/>
    <col min="7694" max="7694" width="14.625" style="5" customWidth="1"/>
    <col min="7695" max="7695" width="6" style="5" customWidth="1"/>
    <col min="7696" max="7696" width="14.625" style="5" customWidth="1"/>
    <col min="7697" max="7697" width="9.125" style="5" customWidth="1"/>
    <col min="7698" max="7698" width="14.625" style="5" customWidth="1"/>
    <col min="7699" max="7700" width="9.625" style="5" customWidth="1"/>
    <col min="7701" max="7701" width="6.125" style="5" customWidth="1"/>
    <col min="7702" max="7702" width="9.125" style="5" customWidth="1"/>
    <col min="7703" max="7703" width="5.625" style="5" customWidth="1"/>
    <col min="7704" max="7704" width="2.875" style="5" customWidth="1"/>
    <col min="7705" max="7936" width="10.75" style="5"/>
    <col min="7937" max="7937" width="0.75" style="5" customWidth="1"/>
    <col min="7938" max="7938" width="12.625" style="5" customWidth="1"/>
    <col min="7939" max="7940" width="10.625" style="5" customWidth="1"/>
    <col min="7941" max="7941" width="8.625" style="5" customWidth="1"/>
    <col min="7942" max="7942" width="14.625" style="5" customWidth="1"/>
    <col min="7943" max="7943" width="8.625" style="5" customWidth="1"/>
    <col min="7944" max="7944" width="14.625" style="5" customWidth="1"/>
    <col min="7945" max="7945" width="8.625" style="5" customWidth="1"/>
    <col min="7946" max="7946" width="14.625" style="5" customWidth="1"/>
    <col min="7947" max="7947" width="8.625" style="5" customWidth="1"/>
    <col min="7948" max="7948" width="14.625" style="5" customWidth="1"/>
    <col min="7949" max="7949" width="8.625" style="5" customWidth="1"/>
    <col min="7950" max="7950" width="14.625" style="5" customWidth="1"/>
    <col min="7951" max="7951" width="6" style="5" customWidth="1"/>
    <col min="7952" max="7952" width="14.625" style="5" customWidth="1"/>
    <col min="7953" max="7953" width="9.125" style="5" customWidth="1"/>
    <col min="7954" max="7954" width="14.625" style="5" customWidth="1"/>
    <col min="7955" max="7956" width="9.625" style="5" customWidth="1"/>
    <col min="7957" max="7957" width="6.125" style="5" customWidth="1"/>
    <col min="7958" max="7958" width="9.125" style="5" customWidth="1"/>
    <col min="7959" max="7959" width="5.625" style="5" customWidth="1"/>
    <col min="7960" max="7960" width="2.875" style="5" customWidth="1"/>
    <col min="7961" max="8192" width="10.75" style="5"/>
    <col min="8193" max="8193" width="0.75" style="5" customWidth="1"/>
    <col min="8194" max="8194" width="12.625" style="5" customWidth="1"/>
    <col min="8195" max="8196" width="10.625" style="5" customWidth="1"/>
    <col min="8197" max="8197" width="8.625" style="5" customWidth="1"/>
    <col min="8198" max="8198" width="14.625" style="5" customWidth="1"/>
    <col min="8199" max="8199" width="8.625" style="5" customWidth="1"/>
    <col min="8200" max="8200" width="14.625" style="5" customWidth="1"/>
    <col min="8201" max="8201" width="8.625" style="5" customWidth="1"/>
    <col min="8202" max="8202" width="14.625" style="5" customWidth="1"/>
    <col min="8203" max="8203" width="8.625" style="5" customWidth="1"/>
    <col min="8204" max="8204" width="14.625" style="5" customWidth="1"/>
    <col min="8205" max="8205" width="8.625" style="5" customWidth="1"/>
    <col min="8206" max="8206" width="14.625" style="5" customWidth="1"/>
    <col min="8207" max="8207" width="6" style="5" customWidth="1"/>
    <col min="8208" max="8208" width="14.625" style="5" customWidth="1"/>
    <col min="8209" max="8209" width="9.125" style="5" customWidth="1"/>
    <col min="8210" max="8210" width="14.625" style="5" customWidth="1"/>
    <col min="8211" max="8212" width="9.625" style="5" customWidth="1"/>
    <col min="8213" max="8213" width="6.125" style="5" customWidth="1"/>
    <col min="8214" max="8214" width="9.125" style="5" customWidth="1"/>
    <col min="8215" max="8215" width="5.625" style="5" customWidth="1"/>
    <col min="8216" max="8216" width="2.875" style="5" customWidth="1"/>
    <col min="8217" max="8448" width="10.75" style="5"/>
    <col min="8449" max="8449" width="0.75" style="5" customWidth="1"/>
    <col min="8450" max="8450" width="12.625" style="5" customWidth="1"/>
    <col min="8451" max="8452" width="10.625" style="5" customWidth="1"/>
    <col min="8453" max="8453" width="8.625" style="5" customWidth="1"/>
    <col min="8454" max="8454" width="14.625" style="5" customWidth="1"/>
    <col min="8455" max="8455" width="8.625" style="5" customWidth="1"/>
    <col min="8456" max="8456" width="14.625" style="5" customWidth="1"/>
    <col min="8457" max="8457" width="8.625" style="5" customWidth="1"/>
    <col min="8458" max="8458" width="14.625" style="5" customWidth="1"/>
    <col min="8459" max="8459" width="8.625" style="5" customWidth="1"/>
    <col min="8460" max="8460" width="14.625" style="5" customWidth="1"/>
    <col min="8461" max="8461" width="8.625" style="5" customWidth="1"/>
    <col min="8462" max="8462" width="14.625" style="5" customWidth="1"/>
    <col min="8463" max="8463" width="6" style="5" customWidth="1"/>
    <col min="8464" max="8464" width="14.625" style="5" customWidth="1"/>
    <col min="8465" max="8465" width="9.125" style="5" customWidth="1"/>
    <col min="8466" max="8466" width="14.625" style="5" customWidth="1"/>
    <col min="8467" max="8468" width="9.625" style="5" customWidth="1"/>
    <col min="8469" max="8469" width="6.125" style="5" customWidth="1"/>
    <col min="8470" max="8470" width="9.125" style="5" customWidth="1"/>
    <col min="8471" max="8471" width="5.625" style="5" customWidth="1"/>
    <col min="8472" max="8472" width="2.875" style="5" customWidth="1"/>
    <col min="8473" max="8704" width="10.75" style="5"/>
    <col min="8705" max="8705" width="0.75" style="5" customWidth="1"/>
    <col min="8706" max="8706" width="12.625" style="5" customWidth="1"/>
    <col min="8707" max="8708" width="10.625" style="5" customWidth="1"/>
    <col min="8709" max="8709" width="8.625" style="5" customWidth="1"/>
    <col min="8710" max="8710" width="14.625" style="5" customWidth="1"/>
    <col min="8711" max="8711" width="8.625" style="5" customWidth="1"/>
    <col min="8712" max="8712" width="14.625" style="5" customWidth="1"/>
    <col min="8713" max="8713" width="8.625" style="5" customWidth="1"/>
    <col min="8714" max="8714" width="14.625" style="5" customWidth="1"/>
    <col min="8715" max="8715" width="8.625" style="5" customWidth="1"/>
    <col min="8716" max="8716" width="14.625" style="5" customWidth="1"/>
    <col min="8717" max="8717" width="8.625" style="5" customWidth="1"/>
    <col min="8718" max="8718" width="14.625" style="5" customWidth="1"/>
    <col min="8719" max="8719" width="6" style="5" customWidth="1"/>
    <col min="8720" max="8720" width="14.625" style="5" customWidth="1"/>
    <col min="8721" max="8721" width="9.125" style="5" customWidth="1"/>
    <col min="8722" max="8722" width="14.625" style="5" customWidth="1"/>
    <col min="8723" max="8724" width="9.625" style="5" customWidth="1"/>
    <col min="8725" max="8725" width="6.125" style="5" customWidth="1"/>
    <col min="8726" max="8726" width="9.125" style="5" customWidth="1"/>
    <col min="8727" max="8727" width="5.625" style="5" customWidth="1"/>
    <col min="8728" max="8728" width="2.875" style="5" customWidth="1"/>
    <col min="8729" max="8960" width="10.75" style="5"/>
    <col min="8961" max="8961" width="0.75" style="5" customWidth="1"/>
    <col min="8962" max="8962" width="12.625" style="5" customWidth="1"/>
    <col min="8963" max="8964" width="10.625" style="5" customWidth="1"/>
    <col min="8965" max="8965" width="8.625" style="5" customWidth="1"/>
    <col min="8966" max="8966" width="14.625" style="5" customWidth="1"/>
    <col min="8967" max="8967" width="8.625" style="5" customWidth="1"/>
    <col min="8968" max="8968" width="14.625" style="5" customWidth="1"/>
    <col min="8969" max="8969" width="8.625" style="5" customWidth="1"/>
    <col min="8970" max="8970" width="14.625" style="5" customWidth="1"/>
    <col min="8971" max="8971" width="8.625" style="5" customWidth="1"/>
    <col min="8972" max="8972" width="14.625" style="5" customWidth="1"/>
    <col min="8973" max="8973" width="8.625" style="5" customWidth="1"/>
    <col min="8974" max="8974" width="14.625" style="5" customWidth="1"/>
    <col min="8975" max="8975" width="6" style="5" customWidth="1"/>
    <col min="8976" max="8976" width="14.625" style="5" customWidth="1"/>
    <col min="8977" max="8977" width="9.125" style="5" customWidth="1"/>
    <col min="8978" max="8978" width="14.625" style="5" customWidth="1"/>
    <col min="8979" max="8980" width="9.625" style="5" customWidth="1"/>
    <col min="8981" max="8981" width="6.125" style="5" customWidth="1"/>
    <col min="8982" max="8982" width="9.125" style="5" customWidth="1"/>
    <col min="8983" max="8983" width="5.625" style="5" customWidth="1"/>
    <col min="8984" max="8984" width="2.875" style="5" customWidth="1"/>
    <col min="8985" max="9216" width="10.75" style="5"/>
    <col min="9217" max="9217" width="0.75" style="5" customWidth="1"/>
    <col min="9218" max="9218" width="12.625" style="5" customWidth="1"/>
    <col min="9219" max="9220" width="10.625" style="5" customWidth="1"/>
    <col min="9221" max="9221" width="8.625" style="5" customWidth="1"/>
    <col min="9222" max="9222" width="14.625" style="5" customWidth="1"/>
    <col min="9223" max="9223" width="8.625" style="5" customWidth="1"/>
    <col min="9224" max="9224" width="14.625" style="5" customWidth="1"/>
    <col min="9225" max="9225" width="8.625" style="5" customWidth="1"/>
    <col min="9226" max="9226" width="14.625" style="5" customWidth="1"/>
    <col min="9227" max="9227" width="8.625" style="5" customWidth="1"/>
    <col min="9228" max="9228" width="14.625" style="5" customWidth="1"/>
    <col min="9229" max="9229" width="8.625" style="5" customWidth="1"/>
    <col min="9230" max="9230" width="14.625" style="5" customWidth="1"/>
    <col min="9231" max="9231" width="6" style="5" customWidth="1"/>
    <col min="9232" max="9232" width="14.625" style="5" customWidth="1"/>
    <col min="9233" max="9233" width="9.125" style="5" customWidth="1"/>
    <col min="9234" max="9234" width="14.625" style="5" customWidth="1"/>
    <col min="9235" max="9236" width="9.625" style="5" customWidth="1"/>
    <col min="9237" max="9237" width="6.125" style="5" customWidth="1"/>
    <col min="9238" max="9238" width="9.125" style="5" customWidth="1"/>
    <col min="9239" max="9239" width="5.625" style="5" customWidth="1"/>
    <col min="9240" max="9240" width="2.875" style="5" customWidth="1"/>
    <col min="9241" max="9472" width="10.75" style="5"/>
    <col min="9473" max="9473" width="0.75" style="5" customWidth="1"/>
    <col min="9474" max="9474" width="12.625" style="5" customWidth="1"/>
    <col min="9475" max="9476" width="10.625" style="5" customWidth="1"/>
    <col min="9477" max="9477" width="8.625" style="5" customWidth="1"/>
    <col min="9478" max="9478" width="14.625" style="5" customWidth="1"/>
    <col min="9479" max="9479" width="8.625" style="5" customWidth="1"/>
    <col min="9480" max="9480" width="14.625" style="5" customWidth="1"/>
    <col min="9481" max="9481" width="8.625" style="5" customWidth="1"/>
    <col min="9482" max="9482" width="14.625" style="5" customWidth="1"/>
    <col min="9483" max="9483" width="8.625" style="5" customWidth="1"/>
    <col min="9484" max="9484" width="14.625" style="5" customWidth="1"/>
    <col min="9485" max="9485" width="8.625" style="5" customWidth="1"/>
    <col min="9486" max="9486" width="14.625" style="5" customWidth="1"/>
    <col min="9487" max="9487" width="6" style="5" customWidth="1"/>
    <col min="9488" max="9488" width="14.625" style="5" customWidth="1"/>
    <col min="9489" max="9489" width="9.125" style="5" customWidth="1"/>
    <col min="9490" max="9490" width="14.625" style="5" customWidth="1"/>
    <col min="9491" max="9492" width="9.625" style="5" customWidth="1"/>
    <col min="9493" max="9493" width="6.125" style="5" customWidth="1"/>
    <col min="9494" max="9494" width="9.125" style="5" customWidth="1"/>
    <col min="9495" max="9495" width="5.625" style="5" customWidth="1"/>
    <col min="9496" max="9496" width="2.875" style="5" customWidth="1"/>
    <col min="9497" max="9728" width="10.75" style="5"/>
    <col min="9729" max="9729" width="0.75" style="5" customWidth="1"/>
    <col min="9730" max="9730" width="12.625" style="5" customWidth="1"/>
    <col min="9731" max="9732" width="10.625" style="5" customWidth="1"/>
    <col min="9733" max="9733" width="8.625" style="5" customWidth="1"/>
    <col min="9734" max="9734" width="14.625" style="5" customWidth="1"/>
    <col min="9735" max="9735" width="8.625" style="5" customWidth="1"/>
    <col min="9736" max="9736" width="14.625" style="5" customWidth="1"/>
    <col min="9737" max="9737" width="8.625" style="5" customWidth="1"/>
    <col min="9738" max="9738" width="14.625" style="5" customWidth="1"/>
    <col min="9739" max="9739" width="8.625" style="5" customWidth="1"/>
    <col min="9740" max="9740" width="14.625" style="5" customWidth="1"/>
    <col min="9741" max="9741" width="8.625" style="5" customWidth="1"/>
    <col min="9742" max="9742" width="14.625" style="5" customWidth="1"/>
    <col min="9743" max="9743" width="6" style="5" customWidth="1"/>
    <col min="9744" max="9744" width="14.625" style="5" customWidth="1"/>
    <col min="9745" max="9745" width="9.125" style="5" customWidth="1"/>
    <col min="9746" max="9746" width="14.625" style="5" customWidth="1"/>
    <col min="9747" max="9748" width="9.625" style="5" customWidth="1"/>
    <col min="9749" max="9749" width="6.125" style="5" customWidth="1"/>
    <col min="9750" max="9750" width="9.125" style="5" customWidth="1"/>
    <col min="9751" max="9751" width="5.625" style="5" customWidth="1"/>
    <col min="9752" max="9752" width="2.875" style="5" customWidth="1"/>
    <col min="9753" max="9984" width="10.75" style="5"/>
    <col min="9985" max="9985" width="0.75" style="5" customWidth="1"/>
    <col min="9986" max="9986" width="12.625" style="5" customWidth="1"/>
    <col min="9987" max="9988" width="10.625" style="5" customWidth="1"/>
    <col min="9989" max="9989" width="8.625" style="5" customWidth="1"/>
    <col min="9990" max="9990" width="14.625" style="5" customWidth="1"/>
    <col min="9991" max="9991" width="8.625" style="5" customWidth="1"/>
    <col min="9992" max="9992" width="14.625" style="5" customWidth="1"/>
    <col min="9993" max="9993" width="8.625" style="5" customWidth="1"/>
    <col min="9994" max="9994" width="14.625" style="5" customWidth="1"/>
    <col min="9995" max="9995" width="8.625" style="5" customWidth="1"/>
    <col min="9996" max="9996" width="14.625" style="5" customWidth="1"/>
    <col min="9997" max="9997" width="8.625" style="5" customWidth="1"/>
    <col min="9998" max="9998" width="14.625" style="5" customWidth="1"/>
    <col min="9999" max="9999" width="6" style="5" customWidth="1"/>
    <col min="10000" max="10000" width="14.625" style="5" customWidth="1"/>
    <col min="10001" max="10001" width="9.125" style="5" customWidth="1"/>
    <col min="10002" max="10002" width="14.625" style="5" customWidth="1"/>
    <col min="10003" max="10004" width="9.625" style="5" customWidth="1"/>
    <col min="10005" max="10005" width="6.125" style="5" customWidth="1"/>
    <col min="10006" max="10006" width="9.125" style="5" customWidth="1"/>
    <col min="10007" max="10007" width="5.625" style="5" customWidth="1"/>
    <col min="10008" max="10008" width="2.875" style="5" customWidth="1"/>
    <col min="10009" max="10240" width="10.75" style="5"/>
    <col min="10241" max="10241" width="0.75" style="5" customWidth="1"/>
    <col min="10242" max="10242" width="12.625" style="5" customWidth="1"/>
    <col min="10243" max="10244" width="10.625" style="5" customWidth="1"/>
    <col min="10245" max="10245" width="8.625" style="5" customWidth="1"/>
    <col min="10246" max="10246" width="14.625" style="5" customWidth="1"/>
    <col min="10247" max="10247" width="8.625" style="5" customWidth="1"/>
    <col min="10248" max="10248" width="14.625" style="5" customWidth="1"/>
    <col min="10249" max="10249" width="8.625" style="5" customWidth="1"/>
    <col min="10250" max="10250" width="14.625" style="5" customWidth="1"/>
    <col min="10251" max="10251" width="8.625" style="5" customWidth="1"/>
    <col min="10252" max="10252" width="14.625" style="5" customWidth="1"/>
    <col min="10253" max="10253" width="8.625" style="5" customWidth="1"/>
    <col min="10254" max="10254" width="14.625" style="5" customWidth="1"/>
    <col min="10255" max="10255" width="6" style="5" customWidth="1"/>
    <col min="10256" max="10256" width="14.625" style="5" customWidth="1"/>
    <col min="10257" max="10257" width="9.125" style="5" customWidth="1"/>
    <col min="10258" max="10258" width="14.625" style="5" customWidth="1"/>
    <col min="10259" max="10260" width="9.625" style="5" customWidth="1"/>
    <col min="10261" max="10261" width="6.125" style="5" customWidth="1"/>
    <col min="10262" max="10262" width="9.125" style="5" customWidth="1"/>
    <col min="10263" max="10263" width="5.625" style="5" customWidth="1"/>
    <col min="10264" max="10264" width="2.875" style="5" customWidth="1"/>
    <col min="10265" max="10496" width="10.75" style="5"/>
    <col min="10497" max="10497" width="0.75" style="5" customWidth="1"/>
    <col min="10498" max="10498" width="12.625" style="5" customWidth="1"/>
    <col min="10499" max="10500" width="10.625" style="5" customWidth="1"/>
    <col min="10501" max="10501" width="8.625" style="5" customWidth="1"/>
    <col min="10502" max="10502" width="14.625" style="5" customWidth="1"/>
    <col min="10503" max="10503" width="8.625" style="5" customWidth="1"/>
    <col min="10504" max="10504" width="14.625" style="5" customWidth="1"/>
    <col min="10505" max="10505" width="8.625" style="5" customWidth="1"/>
    <col min="10506" max="10506" width="14.625" style="5" customWidth="1"/>
    <col min="10507" max="10507" width="8.625" style="5" customWidth="1"/>
    <col min="10508" max="10508" width="14.625" style="5" customWidth="1"/>
    <col min="10509" max="10509" width="8.625" style="5" customWidth="1"/>
    <col min="10510" max="10510" width="14.625" style="5" customWidth="1"/>
    <col min="10511" max="10511" width="6" style="5" customWidth="1"/>
    <col min="10512" max="10512" width="14.625" style="5" customWidth="1"/>
    <col min="10513" max="10513" width="9.125" style="5" customWidth="1"/>
    <col min="10514" max="10514" width="14.625" style="5" customWidth="1"/>
    <col min="10515" max="10516" width="9.625" style="5" customWidth="1"/>
    <col min="10517" max="10517" width="6.125" style="5" customWidth="1"/>
    <col min="10518" max="10518" width="9.125" style="5" customWidth="1"/>
    <col min="10519" max="10519" width="5.625" style="5" customWidth="1"/>
    <col min="10520" max="10520" width="2.875" style="5" customWidth="1"/>
    <col min="10521" max="10752" width="10.75" style="5"/>
    <col min="10753" max="10753" width="0.75" style="5" customWidth="1"/>
    <col min="10754" max="10754" width="12.625" style="5" customWidth="1"/>
    <col min="10755" max="10756" width="10.625" style="5" customWidth="1"/>
    <col min="10757" max="10757" width="8.625" style="5" customWidth="1"/>
    <col min="10758" max="10758" width="14.625" style="5" customWidth="1"/>
    <col min="10759" max="10759" width="8.625" style="5" customWidth="1"/>
    <col min="10760" max="10760" width="14.625" style="5" customWidth="1"/>
    <col min="10761" max="10761" width="8.625" style="5" customWidth="1"/>
    <col min="10762" max="10762" width="14.625" style="5" customWidth="1"/>
    <col min="10763" max="10763" width="8.625" style="5" customWidth="1"/>
    <col min="10764" max="10764" width="14.625" style="5" customWidth="1"/>
    <col min="10765" max="10765" width="8.625" style="5" customWidth="1"/>
    <col min="10766" max="10766" width="14.625" style="5" customWidth="1"/>
    <col min="10767" max="10767" width="6" style="5" customWidth="1"/>
    <col min="10768" max="10768" width="14.625" style="5" customWidth="1"/>
    <col min="10769" max="10769" width="9.125" style="5" customWidth="1"/>
    <col min="10770" max="10770" width="14.625" style="5" customWidth="1"/>
    <col min="10771" max="10772" width="9.625" style="5" customWidth="1"/>
    <col min="10773" max="10773" width="6.125" style="5" customWidth="1"/>
    <col min="10774" max="10774" width="9.125" style="5" customWidth="1"/>
    <col min="10775" max="10775" width="5.625" style="5" customWidth="1"/>
    <col min="10776" max="10776" width="2.875" style="5" customWidth="1"/>
    <col min="10777" max="11008" width="10.75" style="5"/>
    <col min="11009" max="11009" width="0.75" style="5" customWidth="1"/>
    <col min="11010" max="11010" width="12.625" style="5" customWidth="1"/>
    <col min="11011" max="11012" width="10.625" style="5" customWidth="1"/>
    <col min="11013" max="11013" width="8.625" style="5" customWidth="1"/>
    <col min="11014" max="11014" width="14.625" style="5" customWidth="1"/>
    <col min="11015" max="11015" width="8.625" style="5" customWidth="1"/>
    <col min="11016" max="11016" width="14.625" style="5" customWidth="1"/>
    <col min="11017" max="11017" width="8.625" style="5" customWidth="1"/>
    <col min="11018" max="11018" width="14.625" style="5" customWidth="1"/>
    <col min="11019" max="11019" width="8.625" style="5" customWidth="1"/>
    <col min="11020" max="11020" width="14.625" style="5" customWidth="1"/>
    <col min="11021" max="11021" width="8.625" style="5" customWidth="1"/>
    <col min="11022" max="11022" width="14.625" style="5" customWidth="1"/>
    <col min="11023" max="11023" width="6" style="5" customWidth="1"/>
    <col min="11024" max="11024" width="14.625" style="5" customWidth="1"/>
    <col min="11025" max="11025" width="9.125" style="5" customWidth="1"/>
    <col min="11026" max="11026" width="14.625" style="5" customWidth="1"/>
    <col min="11027" max="11028" width="9.625" style="5" customWidth="1"/>
    <col min="11029" max="11029" width="6.125" style="5" customWidth="1"/>
    <col min="11030" max="11030" width="9.125" style="5" customWidth="1"/>
    <col min="11031" max="11031" width="5.625" style="5" customWidth="1"/>
    <col min="11032" max="11032" width="2.875" style="5" customWidth="1"/>
    <col min="11033" max="11264" width="10.75" style="5"/>
    <col min="11265" max="11265" width="0.75" style="5" customWidth="1"/>
    <col min="11266" max="11266" width="12.625" style="5" customWidth="1"/>
    <col min="11267" max="11268" width="10.625" style="5" customWidth="1"/>
    <col min="11269" max="11269" width="8.625" style="5" customWidth="1"/>
    <col min="11270" max="11270" width="14.625" style="5" customWidth="1"/>
    <col min="11271" max="11271" width="8.625" style="5" customWidth="1"/>
    <col min="11272" max="11272" width="14.625" style="5" customWidth="1"/>
    <col min="11273" max="11273" width="8.625" style="5" customWidth="1"/>
    <col min="11274" max="11274" width="14.625" style="5" customWidth="1"/>
    <col min="11275" max="11275" width="8.625" style="5" customWidth="1"/>
    <col min="11276" max="11276" width="14.625" style="5" customWidth="1"/>
    <col min="11277" max="11277" width="8.625" style="5" customWidth="1"/>
    <col min="11278" max="11278" width="14.625" style="5" customWidth="1"/>
    <col min="11279" max="11279" width="6" style="5" customWidth="1"/>
    <col min="11280" max="11280" width="14.625" style="5" customWidth="1"/>
    <col min="11281" max="11281" width="9.125" style="5" customWidth="1"/>
    <col min="11282" max="11282" width="14.625" style="5" customWidth="1"/>
    <col min="11283" max="11284" width="9.625" style="5" customWidth="1"/>
    <col min="11285" max="11285" width="6.125" style="5" customWidth="1"/>
    <col min="11286" max="11286" width="9.125" style="5" customWidth="1"/>
    <col min="11287" max="11287" width="5.625" style="5" customWidth="1"/>
    <col min="11288" max="11288" width="2.875" style="5" customWidth="1"/>
    <col min="11289" max="11520" width="10.75" style="5"/>
    <col min="11521" max="11521" width="0.75" style="5" customWidth="1"/>
    <col min="11522" max="11522" width="12.625" style="5" customWidth="1"/>
    <col min="11523" max="11524" width="10.625" style="5" customWidth="1"/>
    <col min="11525" max="11525" width="8.625" style="5" customWidth="1"/>
    <col min="11526" max="11526" width="14.625" style="5" customWidth="1"/>
    <col min="11527" max="11527" width="8.625" style="5" customWidth="1"/>
    <col min="11528" max="11528" width="14.625" style="5" customWidth="1"/>
    <col min="11529" max="11529" width="8.625" style="5" customWidth="1"/>
    <col min="11530" max="11530" width="14.625" style="5" customWidth="1"/>
    <col min="11531" max="11531" width="8.625" style="5" customWidth="1"/>
    <col min="11532" max="11532" width="14.625" style="5" customWidth="1"/>
    <col min="11533" max="11533" width="8.625" style="5" customWidth="1"/>
    <col min="11534" max="11534" width="14.625" style="5" customWidth="1"/>
    <col min="11535" max="11535" width="6" style="5" customWidth="1"/>
    <col min="11536" max="11536" width="14.625" style="5" customWidth="1"/>
    <col min="11537" max="11537" width="9.125" style="5" customWidth="1"/>
    <col min="11538" max="11538" width="14.625" style="5" customWidth="1"/>
    <col min="11539" max="11540" width="9.625" style="5" customWidth="1"/>
    <col min="11541" max="11541" width="6.125" style="5" customWidth="1"/>
    <col min="11542" max="11542" width="9.125" style="5" customWidth="1"/>
    <col min="11543" max="11543" width="5.625" style="5" customWidth="1"/>
    <col min="11544" max="11544" width="2.875" style="5" customWidth="1"/>
    <col min="11545" max="11776" width="10.75" style="5"/>
    <col min="11777" max="11777" width="0.75" style="5" customWidth="1"/>
    <col min="11778" max="11778" width="12.625" style="5" customWidth="1"/>
    <col min="11779" max="11780" width="10.625" style="5" customWidth="1"/>
    <col min="11781" max="11781" width="8.625" style="5" customWidth="1"/>
    <col min="11782" max="11782" width="14.625" style="5" customWidth="1"/>
    <col min="11783" max="11783" width="8.625" style="5" customWidth="1"/>
    <col min="11784" max="11784" width="14.625" style="5" customWidth="1"/>
    <col min="11785" max="11785" width="8.625" style="5" customWidth="1"/>
    <col min="11786" max="11786" width="14.625" style="5" customWidth="1"/>
    <col min="11787" max="11787" width="8.625" style="5" customWidth="1"/>
    <col min="11788" max="11788" width="14.625" style="5" customWidth="1"/>
    <col min="11789" max="11789" width="8.625" style="5" customWidth="1"/>
    <col min="11790" max="11790" width="14.625" style="5" customWidth="1"/>
    <col min="11791" max="11791" width="6" style="5" customWidth="1"/>
    <col min="11792" max="11792" width="14.625" style="5" customWidth="1"/>
    <col min="11793" max="11793" width="9.125" style="5" customWidth="1"/>
    <col min="11794" max="11794" width="14.625" style="5" customWidth="1"/>
    <col min="11795" max="11796" width="9.625" style="5" customWidth="1"/>
    <col min="11797" max="11797" width="6.125" style="5" customWidth="1"/>
    <col min="11798" max="11798" width="9.125" style="5" customWidth="1"/>
    <col min="11799" max="11799" width="5.625" style="5" customWidth="1"/>
    <col min="11800" max="11800" width="2.875" style="5" customWidth="1"/>
    <col min="11801" max="12032" width="10.75" style="5"/>
    <col min="12033" max="12033" width="0.75" style="5" customWidth="1"/>
    <col min="12034" max="12034" width="12.625" style="5" customWidth="1"/>
    <col min="12035" max="12036" width="10.625" style="5" customWidth="1"/>
    <col min="12037" max="12037" width="8.625" style="5" customWidth="1"/>
    <col min="12038" max="12038" width="14.625" style="5" customWidth="1"/>
    <col min="12039" max="12039" width="8.625" style="5" customWidth="1"/>
    <col min="12040" max="12040" width="14.625" style="5" customWidth="1"/>
    <col min="12041" max="12041" width="8.625" style="5" customWidth="1"/>
    <col min="12042" max="12042" width="14.625" style="5" customWidth="1"/>
    <col min="12043" max="12043" width="8.625" style="5" customWidth="1"/>
    <col min="12044" max="12044" width="14.625" style="5" customWidth="1"/>
    <col min="12045" max="12045" width="8.625" style="5" customWidth="1"/>
    <col min="12046" max="12046" width="14.625" style="5" customWidth="1"/>
    <col min="12047" max="12047" width="6" style="5" customWidth="1"/>
    <col min="12048" max="12048" width="14.625" style="5" customWidth="1"/>
    <col min="12049" max="12049" width="9.125" style="5" customWidth="1"/>
    <col min="12050" max="12050" width="14.625" style="5" customWidth="1"/>
    <col min="12051" max="12052" width="9.625" style="5" customWidth="1"/>
    <col min="12053" max="12053" width="6.125" style="5" customWidth="1"/>
    <col min="12054" max="12054" width="9.125" style="5" customWidth="1"/>
    <col min="12055" max="12055" width="5.625" style="5" customWidth="1"/>
    <col min="12056" max="12056" width="2.875" style="5" customWidth="1"/>
    <col min="12057" max="12288" width="10.75" style="5"/>
    <col min="12289" max="12289" width="0.75" style="5" customWidth="1"/>
    <col min="12290" max="12290" width="12.625" style="5" customWidth="1"/>
    <col min="12291" max="12292" width="10.625" style="5" customWidth="1"/>
    <col min="12293" max="12293" width="8.625" style="5" customWidth="1"/>
    <col min="12294" max="12294" width="14.625" style="5" customWidth="1"/>
    <col min="12295" max="12295" width="8.625" style="5" customWidth="1"/>
    <col min="12296" max="12296" width="14.625" style="5" customWidth="1"/>
    <col min="12297" max="12297" width="8.625" style="5" customWidth="1"/>
    <col min="12298" max="12298" width="14.625" style="5" customWidth="1"/>
    <col min="12299" max="12299" width="8.625" style="5" customWidth="1"/>
    <col min="12300" max="12300" width="14.625" style="5" customWidth="1"/>
    <col min="12301" max="12301" width="8.625" style="5" customWidth="1"/>
    <col min="12302" max="12302" width="14.625" style="5" customWidth="1"/>
    <col min="12303" max="12303" width="6" style="5" customWidth="1"/>
    <col min="12304" max="12304" width="14.625" style="5" customWidth="1"/>
    <col min="12305" max="12305" width="9.125" style="5" customWidth="1"/>
    <col min="12306" max="12306" width="14.625" style="5" customWidth="1"/>
    <col min="12307" max="12308" width="9.625" style="5" customWidth="1"/>
    <col min="12309" max="12309" width="6.125" style="5" customWidth="1"/>
    <col min="12310" max="12310" width="9.125" style="5" customWidth="1"/>
    <col min="12311" max="12311" width="5.625" style="5" customWidth="1"/>
    <col min="12312" max="12312" width="2.875" style="5" customWidth="1"/>
    <col min="12313" max="12544" width="10.75" style="5"/>
    <col min="12545" max="12545" width="0.75" style="5" customWidth="1"/>
    <col min="12546" max="12546" width="12.625" style="5" customWidth="1"/>
    <col min="12547" max="12548" width="10.625" style="5" customWidth="1"/>
    <col min="12549" max="12549" width="8.625" style="5" customWidth="1"/>
    <col min="12550" max="12550" width="14.625" style="5" customWidth="1"/>
    <col min="12551" max="12551" width="8.625" style="5" customWidth="1"/>
    <col min="12552" max="12552" width="14.625" style="5" customWidth="1"/>
    <col min="12553" max="12553" width="8.625" style="5" customWidth="1"/>
    <col min="12554" max="12554" width="14.625" style="5" customWidth="1"/>
    <col min="12555" max="12555" width="8.625" style="5" customWidth="1"/>
    <col min="12556" max="12556" width="14.625" style="5" customWidth="1"/>
    <col min="12557" max="12557" width="8.625" style="5" customWidth="1"/>
    <col min="12558" max="12558" width="14.625" style="5" customWidth="1"/>
    <col min="12559" max="12559" width="6" style="5" customWidth="1"/>
    <col min="12560" max="12560" width="14.625" style="5" customWidth="1"/>
    <col min="12561" max="12561" width="9.125" style="5" customWidth="1"/>
    <col min="12562" max="12562" width="14.625" style="5" customWidth="1"/>
    <col min="12563" max="12564" width="9.625" style="5" customWidth="1"/>
    <col min="12565" max="12565" width="6.125" style="5" customWidth="1"/>
    <col min="12566" max="12566" width="9.125" style="5" customWidth="1"/>
    <col min="12567" max="12567" width="5.625" style="5" customWidth="1"/>
    <col min="12568" max="12568" width="2.875" style="5" customWidth="1"/>
    <col min="12569" max="12800" width="10.75" style="5"/>
    <col min="12801" max="12801" width="0.75" style="5" customWidth="1"/>
    <col min="12802" max="12802" width="12.625" style="5" customWidth="1"/>
    <col min="12803" max="12804" width="10.625" style="5" customWidth="1"/>
    <col min="12805" max="12805" width="8.625" style="5" customWidth="1"/>
    <col min="12806" max="12806" width="14.625" style="5" customWidth="1"/>
    <col min="12807" max="12807" width="8.625" style="5" customWidth="1"/>
    <col min="12808" max="12808" width="14.625" style="5" customWidth="1"/>
    <col min="12809" max="12809" width="8.625" style="5" customWidth="1"/>
    <col min="12810" max="12810" width="14.625" style="5" customWidth="1"/>
    <col min="12811" max="12811" width="8.625" style="5" customWidth="1"/>
    <col min="12812" max="12812" width="14.625" style="5" customWidth="1"/>
    <col min="12813" max="12813" width="8.625" style="5" customWidth="1"/>
    <col min="12814" max="12814" width="14.625" style="5" customWidth="1"/>
    <col min="12815" max="12815" width="6" style="5" customWidth="1"/>
    <col min="12816" max="12816" width="14.625" style="5" customWidth="1"/>
    <col min="12817" max="12817" width="9.125" style="5" customWidth="1"/>
    <col min="12818" max="12818" width="14.625" style="5" customWidth="1"/>
    <col min="12819" max="12820" width="9.625" style="5" customWidth="1"/>
    <col min="12821" max="12821" width="6.125" style="5" customWidth="1"/>
    <col min="12822" max="12822" width="9.125" style="5" customWidth="1"/>
    <col min="12823" max="12823" width="5.625" style="5" customWidth="1"/>
    <col min="12824" max="12824" width="2.875" style="5" customWidth="1"/>
    <col min="12825" max="13056" width="10.75" style="5"/>
    <col min="13057" max="13057" width="0.75" style="5" customWidth="1"/>
    <col min="13058" max="13058" width="12.625" style="5" customWidth="1"/>
    <col min="13059" max="13060" width="10.625" style="5" customWidth="1"/>
    <col min="13061" max="13061" width="8.625" style="5" customWidth="1"/>
    <col min="13062" max="13062" width="14.625" style="5" customWidth="1"/>
    <col min="13063" max="13063" width="8.625" style="5" customWidth="1"/>
    <col min="13064" max="13064" width="14.625" style="5" customWidth="1"/>
    <col min="13065" max="13065" width="8.625" style="5" customWidth="1"/>
    <col min="13066" max="13066" width="14.625" style="5" customWidth="1"/>
    <col min="13067" max="13067" width="8.625" style="5" customWidth="1"/>
    <col min="13068" max="13068" width="14.625" style="5" customWidth="1"/>
    <col min="13069" max="13069" width="8.625" style="5" customWidth="1"/>
    <col min="13070" max="13070" width="14.625" style="5" customWidth="1"/>
    <col min="13071" max="13071" width="6" style="5" customWidth="1"/>
    <col min="13072" max="13072" width="14.625" style="5" customWidth="1"/>
    <col min="13073" max="13073" width="9.125" style="5" customWidth="1"/>
    <col min="13074" max="13074" width="14.625" style="5" customWidth="1"/>
    <col min="13075" max="13076" width="9.625" style="5" customWidth="1"/>
    <col min="13077" max="13077" width="6.125" style="5" customWidth="1"/>
    <col min="13078" max="13078" width="9.125" style="5" customWidth="1"/>
    <col min="13079" max="13079" width="5.625" style="5" customWidth="1"/>
    <col min="13080" max="13080" width="2.875" style="5" customWidth="1"/>
    <col min="13081" max="13312" width="10.75" style="5"/>
    <col min="13313" max="13313" width="0.75" style="5" customWidth="1"/>
    <col min="13314" max="13314" width="12.625" style="5" customWidth="1"/>
    <col min="13315" max="13316" width="10.625" style="5" customWidth="1"/>
    <col min="13317" max="13317" width="8.625" style="5" customWidth="1"/>
    <col min="13318" max="13318" width="14.625" style="5" customWidth="1"/>
    <col min="13319" max="13319" width="8.625" style="5" customWidth="1"/>
    <col min="13320" max="13320" width="14.625" style="5" customWidth="1"/>
    <col min="13321" max="13321" width="8.625" style="5" customWidth="1"/>
    <col min="13322" max="13322" width="14.625" style="5" customWidth="1"/>
    <col min="13323" max="13323" width="8.625" style="5" customWidth="1"/>
    <col min="13324" max="13324" width="14.625" style="5" customWidth="1"/>
    <col min="13325" max="13325" width="8.625" style="5" customWidth="1"/>
    <col min="13326" max="13326" width="14.625" style="5" customWidth="1"/>
    <col min="13327" max="13327" width="6" style="5" customWidth="1"/>
    <col min="13328" max="13328" width="14.625" style="5" customWidth="1"/>
    <col min="13329" max="13329" width="9.125" style="5" customWidth="1"/>
    <col min="13330" max="13330" width="14.625" style="5" customWidth="1"/>
    <col min="13331" max="13332" width="9.625" style="5" customWidth="1"/>
    <col min="13333" max="13333" width="6.125" style="5" customWidth="1"/>
    <col min="13334" max="13334" width="9.125" style="5" customWidth="1"/>
    <col min="13335" max="13335" width="5.625" style="5" customWidth="1"/>
    <col min="13336" max="13336" width="2.875" style="5" customWidth="1"/>
    <col min="13337" max="13568" width="10.75" style="5"/>
    <col min="13569" max="13569" width="0.75" style="5" customWidth="1"/>
    <col min="13570" max="13570" width="12.625" style="5" customWidth="1"/>
    <col min="13571" max="13572" width="10.625" style="5" customWidth="1"/>
    <col min="13573" max="13573" width="8.625" style="5" customWidth="1"/>
    <col min="13574" max="13574" width="14.625" style="5" customWidth="1"/>
    <col min="13575" max="13575" width="8.625" style="5" customWidth="1"/>
    <col min="13576" max="13576" width="14.625" style="5" customWidth="1"/>
    <col min="13577" max="13577" width="8.625" style="5" customWidth="1"/>
    <col min="13578" max="13578" width="14.625" style="5" customWidth="1"/>
    <col min="13579" max="13579" width="8.625" style="5" customWidth="1"/>
    <col min="13580" max="13580" width="14.625" style="5" customWidth="1"/>
    <col min="13581" max="13581" width="8.625" style="5" customWidth="1"/>
    <col min="13582" max="13582" width="14.625" style="5" customWidth="1"/>
    <col min="13583" max="13583" width="6" style="5" customWidth="1"/>
    <col min="13584" max="13584" width="14.625" style="5" customWidth="1"/>
    <col min="13585" max="13585" width="9.125" style="5" customWidth="1"/>
    <col min="13586" max="13586" width="14.625" style="5" customWidth="1"/>
    <col min="13587" max="13588" width="9.625" style="5" customWidth="1"/>
    <col min="13589" max="13589" width="6.125" style="5" customWidth="1"/>
    <col min="13590" max="13590" width="9.125" style="5" customWidth="1"/>
    <col min="13591" max="13591" width="5.625" style="5" customWidth="1"/>
    <col min="13592" max="13592" width="2.875" style="5" customWidth="1"/>
    <col min="13593" max="13824" width="10.75" style="5"/>
    <col min="13825" max="13825" width="0.75" style="5" customWidth="1"/>
    <col min="13826" max="13826" width="12.625" style="5" customWidth="1"/>
    <col min="13827" max="13828" width="10.625" style="5" customWidth="1"/>
    <col min="13829" max="13829" width="8.625" style="5" customWidth="1"/>
    <col min="13830" max="13830" width="14.625" style="5" customWidth="1"/>
    <col min="13831" max="13831" width="8.625" style="5" customWidth="1"/>
    <col min="13832" max="13832" width="14.625" style="5" customWidth="1"/>
    <col min="13833" max="13833" width="8.625" style="5" customWidth="1"/>
    <col min="13834" max="13834" width="14.625" style="5" customWidth="1"/>
    <col min="13835" max="13835" width="8.625" style="5" customWidth="1"/>
    <col min="13836" max="13836" width="14.625" style="5" customWidth="1"/>
    <col min="13837" max="13837" width="8.625" style="5" customWidth="1"/>
    <col min="13838" max="13838" width="14.625" style="5" customWidth="1"/>
    <col min="13839" max="13839" width="6" style="5" customWidth="1"/>
    <col min="13840" max="13840" width="14.625" style="5" customWidth="1"/>
    <col min="13841" max="13841" width="9.125" style="5" customWidth="1"/>
    <col min="13842" max="13842" width="14.625" style="5" customWidth="1"/>
    <col min="13843" max="13844" width="9.625" style="5" customWidth="1"/>
    <col min="13845" max="13845" width="6.125" style="5" customWidth="1"/>
    <col min="13846" max="13846" width="9.125" style="5" customWidth="1"/>
    <col min="13847" max="13847" width="5.625" style="5" customWidth="1"/>
    <col min="13848" max="13848" width="2.875" style="5" customWidth="1"/>
    <col min="13849" max="14080" width="10.75" style="5"/>
    <col min="14081" max="14081" width="0.75" style="5" customWidth="1"/>
    <col min="14082" max="14082" width="12.625" style="5" customWidth="1"/>
    <col min="14083" max="14084" width="10.625" style="5" customWidth="1"/>
    <col min="14085" max="14085" width="8.625" style="5" customWidth="1"/>
    <col min="14086" max="14086" width="14.625" style="5" customWidth="1"/>
    <col min="14087" max="14087" width="8.625" style="5" customWidth="1"/>
    <col min="14088" max="14088" width="14.625" style="5" customWidth="1"/>
    <col min="14089" max="14089" width="8.625" style="5" customWidth="1"/>
    <col min="14090" max="14090" width="14.625" style="5" customWidth="1"/>
    <col min="14091" max="14091" width="8.625" style="5" customWidth="1"/>
    <col min="14092" max="14092" width="14.625" style="5" customWidth="1"/>
    <col min="14093" max="14093" width="8.625" style="5" customWidth="1"/>
    <col min="14094" max="14094" width="14.625" style="5" customWidth="1"/>
    <col min="14095" max="14095" width="6" style="5" customWidth="1"/>
    <col min="14096" max="14096" width="14.625" style="5" customWidth="1"/>
    <col min="14097" max="14097" width="9.125" style="5" customWidth="1"/>
    <col min="14098" max="14098" width="14.625" style="5" customWidth="1"/>
    <col min="14099" max="14100" width="9.625" style="5" customWidth="1"/>
    <col min="14101" max="14101" width="6.125" style="5" customWidth="1"/>
    <col min="14102" max="14102" width="9.125" style="5" customWidth="1"/>
    <col min="14103" max="14103" width="5.625" style="5" customWidth="1"/>
    <col min="14104" max="14104" width="2.875" style="5" customWidth="1"/>
    <col min="14105" max="14336" width="10.75" style="5"/>
    <col min="14337" max="14337" width="0.75" style="5" customWidth="1"/>
    <col min="14338" max="14338" width="12.625" style="5" customWidth="1"/>
    <col min="14339" max="14340" width="10.625" style="5" customWidth="1"/>
    <col min="14341" max="14341" width="8.625" style="5" customWidth="1"/>
    <col min="14342" max="14342" width="14.625" style="5" customWidth="1"/>
    <col min="14343" max="14343" width="8.625" style="5" customWidth="1"/>
    <col min="14344" max="14344" width="14.625" style="5" customWidth="1"/>
    <col min="14345" max="14345" width="8.625" style="5" customWidth="1"/>
    <col min="14346" max="14346" width="14.625" style="5" customWidth="1"/>
    <col min="14347" max="14347" width="8.625" style="5" customWidth="1"/>
    <col min="14348" max="14348" width="14.625" style="5" customWidth="1"/>
    <col min="14349" max="14349" width="8.625" style="5" customWidth="1"/>
    <col min="14350" max="14350" width="14.625" style="5" customWidth="1"/>
    <col min="14351" max="14351" width="6" style="5" customWidth="1"/>
    <col min="14352" max="14352" width="14.625" style="5" customWidth="1"/>
    <col min="14353" max="14353" width="9.125" style="5" customWidth="1"/>
    <col min="14354" max="14354" width="14.625" style="5" customWidth="1"/>
    <col min="14355" max="14356" width="9.625" style="5" customWidth="1"/>
    <col min="14357" max="14357" width="6.125" style="5" customWidth="1"/>
    <col min="14358" max="14358" width="9.125" style="5" customWidth="1"/>
    <col min="14359" max="14359" width="5.625" style="5" customWidth="1"/>
    <col min="14360" max="14360" width="2.875" style="5" customWidth="1"/>
    <col min="14361" max="14592" width="10.75" style="5"/>
    <col min="14593" max="14593" width="0.75" style="5" customWidth="1"/>
    <col min="14594" max="14594" width="12.625" style="5" customWidth="1"/>
    <col min="14595" max="14596" width="10.625" style="5" customWidth="1"/>
    <col min="14597" max="14597" width="8.625" style="5" customWidth="1"/>
    <col min="14598" max="14598" width="14.625" style="5" customWidth="1"/>
    <col min="14599" max="14599" width="8.625" style="5" customWidth="1"/>
    <col min="14600" max="14600" width="14.625" style="5" customWidth="1"/>
    <col min="14601" max="14601" width="8.625" style="5" customWidth="1"/>
    <col min="14602" max="14602" width="14.625" style="5" customWidth="1"/>
    <col min="14603" max="14603" width="8.625" style="5" customWidth="1"/>
    <col min="14604" max="14604" width="14.625" style="5" customWidth="1"/>
    <col min="14605" max="14605" width="8.625" style="5" customWidth="1"/>
    <col min="14606" max="14606" width="14.625" style="5" customWidth="1"/>
    <col min="14607" max="14607" width="6" style="5" customWidth="1"/>
    <col min="14608" max="14608" width="14.625" style="5" customWidth="1"/>
    <col min="14609" max="14609" width="9.125" style="5" customWidth="1"/>
    <col min="14610" max="14610" width="14.625" style="5" customWidth="1"/>
    <col min="14611" max="14612" width="9.625" style="5" customWidth="1"/>
    <col min="14613" max="14613" width="6.125" style="5" customWidth="1"/>
    <col min="14614" max="14614" width="9.125" style="5" customWidth="1"/>
    <col min="14615" max="14615" width="5.625" style="5" customWidth="1"/>
    <col min="14616" max="14616" width="2.875" style="5" customWidth="1"/>
    <col min="14617" max="14848" width="10.75" style="5"/>
    <col min="14849" max="14849" width="0.75" style="5" customWidth="1"/>
    <col min="14850" max="14850" width="12.625" style="5" customWidth="1"/>
    <col min="14851" max="14852" width="10.625" style="5" customWidth="1"/>
    <col min="14853" max="14853" width="8.625" style="5" customWidth="1"/>
    <col min="14854" max="14854" width="14.625" style="5" customWidth="1"/>
    <col min="14855" max="14855" width="8.625" style="5" customWidth="1"/>
    <col min="14856" max="14856" width="14.625" style="5" customWidth="1"/>
    <col min="14857" max="14857" width="8.625" style="5" customWidth="1"/>
    <col min="14858" max="14858" width="14.625" style="5" customWidth="1"/>
    <col min="14859" max="14859" width="8.625" style="5" customWidth="1"/>
    <col min="14860" max="14860" width="14.625" style="5" customWidth="1"/>
    <col min="14861" max="14861" width="8.625" style="5" customWidth="1"/>
    <col min="14862" max="14862" width="14.625" style="5" customWidth="1"/>
    <col min="14863" max="14863" width="6" style="5" customWidth="1"/>
    <col min="14864" max="14864" width="14.625" style="5" customWidth="1"/>
    <col min="14865" max="14865" width="9.125" style="5" customWidth="1"/>
    <col min="14866" max="14866" width="14.625" style="5" customWidth="1"/>
    <col min="14867" max="14868" width="9.625" style="5" customWidth="1"/>
    <col min="14869" max="14869" width="6.125" style="5" customWidth="1"/>
    <col min="14870" max="14870" width="9.125" style="5" customWidth="1"/>
    <col min="14871" max="14871" width="5.625" style="5" customWidth="1"/>
    <col min="14872" max="14872" width="2.875" style="5" customWidth="1"/>
    <col min="14873" max="15104" width="10.75" style="5"/>
    <col min="15105" max="15105" width="0.75" style="5" customWidth="1"/>
    <col min="15106" max="15106" width="12.625" style="5" customWidth="1"/>
    <col min="15107" max="15108" width="10.625" style="5" customWidth="1"/>
    <col min="15109" max="15109" width="8.625" style="5" customWidth="1"/>
    <col min="15110" max="15110" width="14.625" style="5" customWidth="1"/>
    <col min="15111" max="15111" width="8.625" style="5" customWidth="1"/>
    <col min="15112" max="15112" width="14.625" style="5" customWidth="1"/>
    <col min="15113" max="15113" width="8.625" style="5" customWidth="1"/>
    <col min="15114" max="15114" width="14.625" style="5" customWidth="1"/>
    <col min="15115" max="15115" width="8.625" style="5" customWidth="1"/>
    <col min="15116" max="15116" width="14.625" style="5" customWidth="1"/>
    <col min="15117" max="15117" width="8.625" style="5" customWidth="1"/>
    <col min="15118" max="15118" width="14.625" style="5" customWidth="1"/>
    <col min="15119" max="15119" width="6" style="5" customWidth="1"/>
    <col min="15120" max="15120" width="14.625" style="5" customWidth="1"/>
    <col min="15121" max="15121" width="9.125" style="5" customWidth="1"/>
    <col min="15122" max="15122" width="14.625" style="5" customWidth="1"/>
    <col min="15123" max="15124" width="9.625" style="5" customWidth="1"/>
    <col min="15125" max="15125" width="6.125" style="5" customWidth="1"/>
    <col min="15126" max="15126" width="9.125" style="5" customWidth="1"/>
    <col min="15127" max="15127" width="5.625" style="5" customWidth="1"/>
    <col min="15128" max="15128" width="2.875" style="5" customWidth="1"/>
    <col min="15129" max="15360" width="10.75" style="5"/>
    <col min="15361" max="15361" width="0.75" style="5" customWidth="1"/>
    <col min="15362" max="15362" width="12.625" style="5" customWidth="1"/>
    <col min="15363" max="15364" width="10.625" style="5" customWidth="1"/>
    <col min="15365" max="15365" width="8.625" style="5" customWidth="1"/>
    <col min="15366" max="15366" width="14.625" style="5" customWidth="1"/>
    <col min="15367" max="15367" width="8.625" style="5" customWidth="1"/>
    <col min="15368" max="15368" width="14.625" style="5" customWidth="1"/>
    <col min="15369" max="15369" width="8.625" style="5" customWidth="1"/>
    <col min="15370" max="15370" width="14.625" style="5" customWidth="1"/>
    <col min="15371" max="15371" width="8.625" style="5" customWidth="1"/>
    <col min="15372" max="15372" width="14.625" style="5" customWidth="1"/>
    <col min="15373" max="15373" width="8.625" style="5" customWidth="1"/>
    <col min="15374" max="15374" width="14.625" style="5" customWidth="1"/>
    <col min="15375" max="15375" width="6" style="5" customWidth="1"/>
    <col min="15376" max="15376" width="14.625" style="5" customWidth="1"/>
    <col min="15377" max="15377" width="9.125" style="5" customWidth="1"/>
    <col min="15378" max="15378" width="14.625" style="5" customWidth="1"/>
    <col min="15379" max="15380" width="9.625" style="5" customWidth="1"/>
    <col min="15381" max="15381" width="6.125" style="5" customWidth="1"/>
    <col min="15382" max="15382" width="9.125" style="5" customWidth="1"/>
    <col min="15383" max="15383" width="5.625" style="5" customWidth="1"/>
    <col min="15384" max="15384" width="2.875" style="5" customWidth="1"/>
    <col min="15385" max="15616" width="10.75" style="5"/>
    <col min="15617" max="15617" width="0.75" style="5" customWidth="1"/>
    <col min="15618" max="15618" width="12.625" style="5" customWidth="1"/>
    <col min="15619" max="15620" width="10.625" style="5" customWidth="1"/>
    <col min="15621" max="15621" width="8.625" style="5" customWidth="1"/>
    <col min="15622" max="15622" width="14.625" style="5" customWidth="1"/>
    <col min="15623" max="15623" width="8.625" style="5" customWidth="1"/>
    <col min="15624" max="15624" width="14.625" style="5" customWidth="1"/>
    <col min="15625" max="15625" width="8.625" style="5" customWidth="1"/>
    <col min="15626" max="15626" width="14.625" style="5" customWidth="1"/>
    <col min="15627" max="15627" width="8.625" style="5" customWidth="1"/>
    <col min="15628" max="15628" width="14.625" style="5" customWidth="1"/>
    <col min="15629" max="15629" width="8.625" style="5" customWidth="1"/>
    <col min="15630" max="15630" width="14.625" style="5" customWidth="1"/>
    <col min="15631" max="15631" width="6" style="5" customWidth="1"/>
    <col min="15632" max="15632" width="14.625" style="5" customWidth="1"/>
    <col min="15633" max="15633" width="9.125" style="5" customWidth="1"/>
    <col min="15634" max="15634" width="14.625" style="5" customWidth="1"/>
    <col min="15635" max="15636" width="9.625" style="5" customWidth="1"/>
    <col min="15637" max="15637" width="6.125" style="5" customWidth="1"/>
    <col min="15638" max="15638" width="9.125" style="5" customWidth="1"/>
    <col min="15639" max="15639" width="5.625" style="5" customWidth="1"/>
    <col min="15640" max="15640" width="2.875" style="5" customWidth="1"/>
    <col min="15641" max="15872" width="10.75" style="5"/>
    <col min="15873" max="15873" width="0.75" style="5" customWidth="1"/>
    <col min="15874" max="15874" width="12.625" style="5" customWidth="1"/>
    <col min="15875" max="15876" width="10.625" style="5" customWidth="1"/>
    <col min="15877" max="15877" width="8.625" style="5" customWidth="1"/>
    <col min="15878" max="15878" width="14.625" style="5" customWidth="1"/>
    <col min="15879" max="15879" width="8.625" style="5" customWidth="1"/>
    <col min="15880" max="15880" width="14.625" style="5" customWidth="1"/>
    <col min="15881" max="15881" width="8.625" style="5" customWidth="1"/>
    <col min="15882" max="15882" width="14.625" style="5" customWidth="1"/>
    <col min="15883" max="15883" width="8.625" style="5" customWidth="1"/>
    <col min="15884" max="15884" width="14.625" style="5" customWidth="1"/>
    <col min="15885" max="15885" width="8.625" style="5" customWidth="1"/>
    <col min="15886" max="15886" width="14.625" style="5" customWidth="1"/>
    <col min="15887" max="15887" width="6" style="5" customWidth="1"/>
    <col min="15888" max="15888" width="14.625" style="5" customWidth="1"/>
    <col min="15889" max="15889" width="9.125" style="5" customWidth="1"/>
    <col min="15890" max="15890" width="14.625" style="5" customWidth="1"/>
    <col min="15891" max="15892" width="9.625" style="5" customWidth="1"/>
    <col min="15893" max="15893" width="6.125" style="5" customWidth="1"/>
    <col min="15894" max="15894" width="9.125" style="5" customWidth="1"/>
    <col min="15895" max="15895" width="5.625" style="5" customWidth="1"/>
    <col min="15896" max="15896" width="2.875" style="5" customWidth="1"/>
    <col min="15897" max="16128" width="10.75" style="5"/>
    <col min="16129" max="16129" width="0.75" style="5" customWidth="1"/>
    <col min="16130" max="16130" width="12.625" style="5" customWidth="1"/>
    <col min="16131" max="16132" width="10.625" style="5" customWidth="1"/>
    <col min="16133" max="16133" width="8.625" style="5" customWidth="1"/>
    <col min="16134" max="16134" width="14.625" style="5" customWidth="1"/>
    <col min="16135" max="16135" width="8.625" style="5" customWidth="1"/>
    <col min="16136" max="16136" width="14.625" style="5" customWidth="1"/>
    <col min="16137" max="16137" width="8.625" style="5" customWidth="1"/>
    <col min="16138" max="16138" width="14.625" style="5" customWidth="1"/>
    <col min="16139" max="16139" width="8.625" style="5" customWidth="1"/>
    <col min="16140" max="16140" width="14.625" style="5" customWidth="1"/>
    <col min="16141" max="16141" width="8.625" style="5" customWidth="1"/>
    <col min="16142" max="16142" width="14.625" style="5" customWidth="1"/>
    <col min="16143" max="16143" width="6" style="5" customWidth="1"/>
    <col min="16144" max="16144" width="14.625" style="5" customWidth="1"/>
    <col min="16145" max="16145" width="9.125" style="5" customWidth="1"/>
    <col min="16146" max="16146" width="14.625" style="5" customWidth="1"/>
    <col min="16147" max="16148" width="9.625" style="5" customWidth="1"/>
    <col min="16149" max="16149" width="6.125" style="5" customWidth="1"/>
    <col min="16150" max="16150" width="9.125" style="5" customWidth="1"/>
    <col min="16151" max="16151" width="5.625" style="5" customWidth="1"/>
    <col min="16152" max="16152" width="2.875" style="5" customWidth="1"/>
    <col min="16153" max="16384" width="10.75" style="5"/>
  </cols>
  <sheetData>
    <row r="1" spans="2:24" ht="24" customHeight="1" thickBot="1" x14ac:dyDescent="0.2">
      <c r="B1" s="1" t="s">
        <v>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 t="s">
        <v>1</v>
      </c>
      <c r="W1" s="4"/>
    </row>
    <row r="2" spans="2:24" ht="20.100000000000001" customHeight="1" x14ac:dyDescent="0.15">
      <c r="B2" s="6"/>
      <c r="C2" s="7"/>
      <c r="D2" s="200" t="s">
        <v>88</v>
      </c>
      <c r="E2" s="223"/>
      <c r="F2" s="223"/>
      <c r="G2" s="223"/>
      <c r="H2" s="223"/>
      <c r="I2" s="223"/>
      <c r="J2" s="223"/>
      <c r="K2" s="223"/>
      <c r="L2" s="224"/>
      <c r="M2" s="203" t="s">
        <v>89</v>
      </c>
      <c r="N2" s="201"/>
      <c r="O2" s="201"/>
      <c r="P2" s="201"/>
      <c r="Q2" s="201"/>
      <c r="R2" s="201"/>
      <c r="S2" s="201"/>
      <c r="T2" s="201"/>
      <c r="U2" s="223"/>
      <c r="V2" s="225"/>
      <c r="W2" s="205" t="s">
        <v>3</v>
      </c>
      <c r="X2" s="8"/>
    </row>
    <row r="3" spans="2:24" ht="20.100000000000001" customHeight="1" x14ac:dyDescent="0.15">
      <c r="B3" s="8"/>
      <c r="C3" s="9"/>
      <c r="D3" s="226" t="s">
        <v>90</v>
      </c>
      <c r="E3" s="208" t="s">
        <v>91</v>
      </c>
      <c r="F3" s="228"/>
      <c r="G3" s="228"/>
      <c r="H3" s="228"/>
      <c r="I3" s="228"/>
      <c r="J3" s="228"/>
      <c r="K3" s="228"/>
      <c r="L3" s="229"/>
      <c r="M3" s="230" t="s">
        <v>92</v>
      </c>
      <c r="N3" s="231"/>
      <c r="O3" s="231"/>
      <c r="P3" s="231"/>
      <c r="Q3" s="231"/>
      <c r="R3" s="231"/>
      <c r="S3" s="231"/>
      <c r="T3" s="232"/>
      <c r="U3" s="233" t="s">
        <v>93</v>
      </c>
      <c r="V3" s="232"/>
      <c r="W3" s="206"/>
      <c r="X3" s="8"/>
    </row>
    <row r="4" spans="2:24" ht="20.100000000000001" customHeight="1" x14ac:dyDescent="0.15">
      <c r="B4" s="10" t="s">
        <v>5</v>
      </c>
      <c r="C4" s="9" t="s">
        <v>6</v>
      </c>
      <c r="D4" s="227"/>
      <c r="E4" s="208" t="s">
        <v>94</v>
      </c>
      <c r="F4" s="212"/>
      <c r="G4" s="208" t="s">
        <v>95</v>
      </c>
      <c r="H4" s="212"/>
      <c r="I4" s="208" t="s">
        <v>96</v>
      </c>
      <c r="J4" s="212"/>
      <c r="K4" s="208" t="s">
        <v>97</v>
      </c>
      <c r="L4" s="210"/>
      <c r="M4" s="211" t="s">
        <v>98</v>
      </c>
      <c r="N4" s="212"/>
      <c r="O4" s="208" t="s">
        <v>99</v>
      </c>
      <c r="P4" s="212"/>
      <c r="Q4" s="208" t="s">
        <v>100</v>
      </c>
      <c r="R4" s="209"/>
      <c r="S4" s="208" t="s">
        <v>101</v>
      </c>
      <c r="T4" s="212"/>
      <c r="U4" s="216"/>
      <c r="V4" s="222"/>
      <c r="W4" s="206"/>
      <c r="X4" s="8"/>
    </row>
    <row r="5" spans="2:24" ht="20.100000000000001" customHeight="1" x14ac:dyDescent="0.15">
      <c r="B5" s="8"/>
      <c r="C5" s="9"/>
      <c r="D5" s="9" t="s">
        <v>11</v>
      </c>
      <c r="E5" s="9" t="s">
        <v>102</v>
      </c>
      <c r="F5" s="9" t="s">
        <v>15</v>
      </c>
      <c r="G5" s="9" t="s">
        <v>102</v>
      </c>
      <c r="H5" s="9" t="s">
        <v>15</v>
      </c>
      <c r="I5" s="9" t="s">
        <v>102</v>
      </c>
      <c r="J5" s="9" t="s">
        <v>15</v>
      </c>
      <c r="K5" s="9" t="s">
        <v>102</v>
      </c>
      <c r="L5" s="11" t="s">
        <v>15</v>
      </c>
      <c r="M5" s="10" t="s">
        <v>102</v>
      </c>
      <c r="N5" s="9" t="s">
        <v>15</v>
      </c>
      <c r="O5" s="9" t="s">
        <v>102</v>
      </c>
      <c r="P5" s="115" t="s">
        <v>15</v>
      </c>
      <c r="Q5" s="9" t="s">
        <v>102</v>
      </c>
      <c r="R5" s="9" t="s">
        <v>15</v>
      </c>
      <c r="S5" s="9" t="s">
        <v>102</v>
      </c>
      <c r="T5" s="39" t="s">
        <v>103</v>
      </c>
      <c r="U5" s="9" t="s">
        <v>104</v>
      </c>
      <c r="V5" s="39" t="s">
        <v>103</v>
      </c>
      <c r="W5" s="206"/>
      <c r="X5" s="8"/>
    </row>
    <row r="6" spans="2:24" ht="20.100000000000001" customHeight="1" x14ac:dyDescent="0.15">
      <c r="B6" s="13"/>
      <c r="C6" s="14"/>
      <c r="D6" s="14" t="s">
        <v>16</v>
      </c>
      <c r="E6" s="14" t="s">
        <v>16</v>
      </c>
      <c r="F6" s="14" t="s">
        <v>18</v>
      </c>
      <c r="G6" s="14" t="s">
        <v>16</v>
      </c>
      <c r="H6" s="14" t="s">
        <v>18</v>
      </c>
      <c r="I6" s="14" t="s">
        <v>16</v>
      </c>
      <c r="J6" s="14" t="s">
        <v>18</v>
      </c>
      <c r="K6" s="14" t="s">
        <v>16</v>
      </c>
      <c r="L6" s="15" t="s">
        <v>18</v>
      </c>
      <c r="M6" s="16" t="s">
        <v>16</v>
      </c>
      <c r="N6" s="14" t="s">
        <v>18</v>
      </c>
      <c r="O6" s="14" t="s">
        <v>16</v>
      </c>
      <c r="P6" s="14" t="s">
        <v>18</v>
      </c>
      <c r="Q6" s="14" t="s">
        <v>16</v>
      </c>
      <c r="R6" s="14" t="s">
        <v>18</v>
      </c>
      <c r="S6" s="14" t="s">
        <v>16</v>
      </c>
      <c r="T6" s="14" t="s">
        <v>18</v>
      </c>
      <c r="U6" s="14" t="s">
        <v>16</v>
      </c>
      <c r="V6" s="75" t="s">
        <v>18</v>
      </c>
      <c r="W6" s="206"/>
      <c r="X6" s="8"/>
    </row>
    <row r="7" spans="2:24" ht="17.100000000000001" customHeight="1" x14ac:dyDescent="0.15">
      <c r="B7" s="8"/>
      <c r="C7" s="9"/>
      <c r="D7" s="17"/>
      <c r="E7" s="17"/>
      <c r="F7" s="17"/>
      <c r="G7" s="17"/>
      <c r="H7" s="17"/>
      <c r="I7" s="17"/>
      <c r="J7" s="17"/>
      <c r="K7" s="17"/>
      <c r="L7" s="18"/>
      <c r="M7" s="19"/>
      <c r="N7" s="17"/>
      <c r="O7" s="17"/>
      <c r="P7" s="17"/>
      <c r="Q7" s="17"/>
      <c r="R7" s="17"/>
      <c r="S7" s="17"/>
      <c r="T7" s="87"/>
      <c r="U7" s="91"/>
      <c r="V7" s="79"/>
      <c r="W7" s="206"/>
      <c r="X7" s="8"/>
    </row>
    <row r="8" spans="2:24" ht="30" customHeight="1" x14ac:dyDescent="0.15">
      <c r="B8" s="10" t="s">
        <v>21</v>
      </c>
      <c r="C8" s="9" t="s">
        <v>22</v>
      </c>
      <c r="D8" s="17">
        <v>465</v>
      </c>
      <c r="E8" s="17">
        <v>2537</v>
      </c>
      <c r="F8" s="17">
        <v>51935278</v>
      </c>
      <c r="G8" s="17">
        <v>3074</v>
      </c>
      <c r="H8" s="17">
        <v>82198127</v>
      </c>
      <c r="I8" s="17">
        <v>78022</v>
      </c>
      <c r="J8" s="17">
        <v>530527533</v>
      </c>
      <c r="K8" s="17">
        <v>890</v>
      </c>
      <c r="L8" s="18">
        <v>24606790</v>
      </c>
      <c r="M8" s="19">
        <v>2029</v>
      </c>
      <c r="N8" s="17">
        <v>20267680</v>
      </c>
      <c r="O8" s="17">
        <v>3</v>
      </c>
      <c r="P8" s="17">
        <v>513563</v>
      </c>
      <c r="Q8" s="17">
        <v>86555</v>
      </c>
      <c r="R8" s="17">
        <v>710048971</v>
      </c>
      <c r="S8" s="116">
        <v>48</v>
      </c>
      <c r="T8" s="117">
        <v>881028</v>
      </c>
      <c r="U8" s="118">
        <v>9</v>
      </c>
      <c r="V8" s="117">
        <v>238570</v>
      </c>
      <c r="W8" s="206"/>
      <c r="X8" s="8"/>
    </row>
    <row r="9" spans="2:24" ht="30" customHeight="1" x14ac:dyDescent="0.15">
      <c r="B9" s="10" t="s">
        <v>23</v>
      </c>
      <c r="C9" s="9" t="s">
        <v>22</v>
      </c>
      <c r="D9" s="17">
        <v>491</v>
      </c>
      <c r="E9" s="17">
        <v>2794</v>
      </c>
      <c r="F9" s="17">
        <v>45977339</v>
      </c>
      <c r="G9" s="17">
        <v>2920</v>
      </c>
      <c r="H9" s="17">
        <v>83311069</v>
      </c>
      <c r="I9" s="17">
        <v>71994</v>
      </c>
      <c r="J9" s="17">
        <v>496956195</v>
      </c>
      <c r="K9" s="17">
        <v>735</v>
      </c>
      <c r="L9" s="18">
        <v>20661658</v>
      </c>
      <c r="M9" s="19">
        <v>1709</v>
      </c>
      <c r="N9" s="17">
        <v>17019090</v>
      </c>
      <c r="O9" s="17">
        <v>3</v>
      </c>
      <c r="P9" s="17">
        <v>12562120</v>
      </c>
      <c r="Q9" s="17">
        <v>80155</v>
      </c>
      <c r="R9" s="17">
        <v>676487471</v>
      </c>
      <c r="S9" s="116">
        <v>7</v>
      </c>
      <c r="T9" s="117">
        <v>403850</v>
      </c>
      <c r="U9" s="118">
        <v>6</v>
      </c>
      <c r="V9" s="117">
        <v>75500</v>
      </c>
      <c r="W9" s="206"/>
      <c r="X9" s="8"/>
    </row>
    <row r="10" spans="2:24" ht="30" customHeight="1" x14ac:dyDescent="0.15">
      <c r="B10" s="10" t="s">
        <v>24</v>
      </c>
      <c r="C10" s="9" t="s">
        <v>22</v>
      </c>
      <c r="D10" s="80">
        <f t="shared" ref="D10:V10" si="0">SUM(D11:D12)</f>
        <v>480</v>
      </c>
      <c r="E10" s="80">
        <f t="shared" si="0"/>
        <v>2353</v>
      </c>
      <c r="F10" s="80">
        <f t="shared" si="0"/>
        <v>66005440</v>
      </c>
      <c r="G10" s="80">
        <f t="shared" si="0"/>
        <v>2980</v>
      </c>
      <c r="H10" s="80">
        <f t="shared" si="0"/>
        <v>81823665</v>
      </c>
      <c r="I10" s="80">
        <f t="shared" si="0"/>
        <v>75001</v>
      </c>
      <c r="J10" s="80">
        <f t="shared" si="0"/>
        <v>513421288</v>
      </c>
      <c r="K10" s="80">
        <f t="shared" si="0"/>
        <v>888</v>
      </c>
      <c r="L10" s="81">
        <f t="shared" si="0"/>
        <v>24992260</v>
      </c>
      <c r="M10" s="119">
        <f t="shared" si="0"/>
        <v>1953</v>
      </c>
      <c r="N10" s="80">
        <f t="shared" si="0"/>
        <v>21818340</v>
      </c>
      <c r="O10" s="80">
        <f t="shared" si="0"/>
        <v>2</v>
      </c>
      <c r="P10" s="80">
        <f t="shared" si="0"/>
        <v>146470</v>
      </c>
      <c r="Q10" s="80">
        <f t="shared" si="0"/>
        <v>83177</v>
      </c>
      <c r="R10" s="80">
        <f t="shared" si="0"/>
        <v>708207463</v>
      </c>
      <c r="S10" s="80">
        <f>SUM(S11:S12)</f>
        <v>23</v>
      </c>
      <c r="T10" s="83">
        <f>SUM(T11:T12)</f>
        <v>768097</v>
      </c>
      <c r="U10" s="120">
        <f t="shared" si="0"/>
        <v>4</v>
      </c>
      <c r="V10" s="83">
        <f t="shared" si="0"/>
        <v>60000</v>
      </c>
      <c r="W10" s="206"/>
      <c r="X10" s="8"/>
    </row>
    <row r="11" spans="2:24" ht="30" customHeight="1" x14ac:dyDescent="0.15">
      <c r="B11" s="10" t="s">
        <v>25</v>
      </c>
      <c r="C11" s="9" t="s">
        <v>26</v>
      </c>
      <c r="D11" s="80">
        <f t="shared" ref="D11:V11" si="1">SUM(D13:D32)</f>
        <v>480</v>
      </c>
      <c r="E11" s="80">
        <f t="shared" si="1"/>
        <v>2336</v>
      </c>
      <c r="F11" s="80">
        <f t="shared" si="1"/>
        <v>65625657</v>
      </c>
      <c r="G11" s="80">
        <f t="shared" si="1"/>
        <v>2839</v>
      </c>
      <c r="H11" s="80">
        <f t="shared" si="1"/>
        <v>77984579</v>
      </c>
      <c r="I11" s="80">
        <f t="shared" si="1"/>
        <v>70331</v>
      </c>
      <c r="J11" s="80">
        <f t="shared" si="1"/>
        <v>486633751</v>
      </c>
      <c r="K11" s="80">
        <f t="shared" si="1"/>
        <v>874</v>
      </c>
      <c r="L11" s="81">
        <f t="shared" si="1"/>
        <v>24454910</v>
      </c>
      <c r="M11" s="119">
        <f t="shared" si="1"/>
        <v>1837</v>
      </c>
      <c r="N11" s="80">
        <f t="shared" si="1"/>
        <v>20658610</v>
      </c>
      <c r="O11" s="80">
        <f t="shared" si="1"/>
        <v>2</v>
      </c>
      <c r="P11" s="80">
        <f t="shared" si="1"/>
        <v>146470</v>
      </c>
      <c r="Q11" s="80">
        <f t="shared" si="1"/>
        <v>78219</v>
      </c>
      <c r="R11" s="80">
        <f t="shared" si="1"/>
        <v>675503977</v>
      </c>
      <c r="S11" s="80">
        <f>SUM(S13:S32)</f>
        <v>23</v>
      </c>
      <c r="T11" s="83">
        <f>SUM(T13:T32)</f>
        <v>768097</v>
      </c>
      <c r="U11" s="121">
        <f t="shared" si="1"/>
        <v>4</v>
      </c>
      <c r="V11" s="80">
        <f t="shared" si="1"/>
        <v>60000</v>
      </c>
      <c r="W11" s="206"/>
      <c r="X11" s="8"/>
    </row>
    <row r="12" spans="2:24" ht="30" customHeight="1" x14ac:dyDescent="0.15">
      <c r="B12" s="16" t="s">
        <v>27</v>
      </c>
      <c r="C12" s="14" t="s">
        <v>26</v>
      </c>
      <c r="D12" s="122">
        <f>SUM(D33:D35)</f>
        <v>0</v>
      </c>
      <c r="E12" s="122">
        <f t="shared" ref="E12:V12" si="2">SUM(E33:E35)</f>
        <v>17</v>
      </c>
      <c r="F12" s="122">
        <f t="shared" si="2"/>
        <v>379783</v>
      </c>
      <c r="G12" s="122">
        <f t="shared" si="2"/>
        <v>141</v>
      </c>
      <c r="H12" s="122">
        <f t="shared" si="2"/>
        <v>3839086</v>
      </c>
      <c r="I12" s="122">
        <f t="shared" si="2"/>
        <v>4670</v>
      </c>
      <c r="J12" s="122">
        <f t="shared" si="2"/>
        <v>26787537</v>
      </c>
      <c r="K12" s="122">
        <f t="shared" si="2"/>
        <v>14</v>
      </c>
      <c r="L12" s="123">
        <f t="shared" si="2"/>
        <v>537350</v>
      </c>
      <c r="M12" s="124">
        <f t="shared" si="2"/>
        <v>116</v>
      </c>
      <c r="N12" s="122">
        <f t="shared" si="2"/>
        <v>1159730</v>
      </c>
      <c r="O12" s="122">
        <f t="shared" si="2"/>
        <v>0</v>
      </c>
      <c r="P12" s="122">
        <f t="shared" si="2"/>
        <v>0</v>
      </c>
      <c r="Q12" s="125">
        <f t="shared" si="2"/>
        <v>4958</v>
      </c>
      <c r="R12" s="125">
        <f t="shared" si="2"/>
        <v>32703486</v>
      </c>
      <c r="S12" s="122">
        <f>SUM(S33:S35)</f>
        <v>0</v>
      </c>
      <c r="T12" s="126">
        <f>SUM(T33:T35)</f>
        <v>0</v>
      </c>
      <c r="U12" s="127">
        <f t="shared" si="2"/>
        <v>0</v>
      </c>
      <c r="V12" s="122">
        <f t="shared" si="2"/>
        <v>0</v>
      </c>
      <c r="W12" s="207"/>
      <c r="X12" s="8"/>
    </row>
    <row r="13" spans="2:24" ht="30" customHeight="1" x14ac:dyDescent="0.15">
      <c r="B13" s="29">
        <v>41001</v>
      </c>
      <c r="C13" s="30" t="s">
        <v>28</v>
      </c>
      <c r="D13" s="87">
        <v>15</v>
      </c>
      <c r="E13" s="87">
        <v>855</v>
      </c>
      <c r="F13" s="88">
        <v>28209418</v>
      </c>
      <c r="G13" s="87">
        <v>770</v>
      </c>
      <c r="H13" s="88">
        <v>19172704</v>
      </c>
      <c r="I13" s="88">
        <v>20008</v>
      </c>
      <c r="J13" s="88">
        <v>129884552</v>
      </c>
      <c r="K13" s="88">
        <v>255</v>
      </c>
      <c r="L13" s="89">
        <v>7048770</v>
      </c>
      <c r="M13" s="90">
        <v>438</v>
      </c>
      <c r="N13" s="87">
        <v>4792840</v>
      </c>
      <c r="O13" s="87">
        <v>0</v>
      </c>
      <c r="P13" s="91">
        <v>0</v>
      </c>
      <c r="Q13" s="92">
        <v>22326</v>
      </c>
      <c r="R13" s="93">
        <v>189108284</v>
      </c>
      <c r="S13" s="88">
        <v>0</v>
      </c>
      <c r="T13" s="79">
        <v>0</v>
      </c>
      <c r="U13" s="91">
        <v>0</v>
      </c>
      <c r="V13" s="87">
        <v>0</v>
      </c>
      <c r="W13" s="38" t="s">
        <v>29</v>
      </c>
      <c r="X13" s="8"/>
    </row>
    <row r="14" spans="2:24" ht="30" customHeight="1" x14ac:dyDescent="0.15">
      <c r="B14" s="8">
        <v>41002</v>
      </c>
      <c r="C14" s="39" t="s">
        <v>30</v>
      </c>
      <c r="D14" s="79">
        <v>15</v>
      </c>
      <c r="E14" s="79">
        <v>177</v>
      </c>
      <c r="F14" s="94">
        <v>5590330</v>
      </c>
      <c r="G14" s="79">
        <v>325</v>
      </c>
      <c r="H14" s="94">
        <v>9782764</v>
      </c>
      <c r="I14" s="94">
        <v>10002</v>
      </c>
      <c r="J14" s="94">
        <v>66783480</v>
      </c>
      <c r="K14" s="94">
        <v>22</v>
      </c>
      <c r="L14" s="18">
        <v>354670</v>
      </c>
      <c r="M14" s="95">
        <v>124</v>
      </c>
      <c r="N14" s="79">
        <v>979240</v>
      </c>
      <c r="O14" s="79">
        <v>2</v>
      </c>
      <c r="P14" s="91">
        <v>105374</v>
      </c>
      <c r="Q14" s="96">
        <v>10652</v>
      </c>
      <c r="R14" s="97">
        <v>83595858</v>
      </c>
      <c r="S14" s="94">
        <v>0</v>
      </c>
      <c r="T14" s="79">
        <v>0</v>
      </c>
      <c r="U14" s="91">
        <v>4</v>
      </c>
      <c r="V14" s="79">
        <v>60000</v>
      </c>
      <c r="W14" s="38" t="s">
        <v>31</v>
      </c>
      <c r="X14" s="8"/>
    </row>
    <row r="15" spans="2:24" ht="30" customHeight="1" x14ac:dyDescent="0.15">
      <c r="B15" s="8">
        <v>41003</v>
      </c>
      <c r="C15" s="39" t="s">
        <v>32</v>
      </c>
      <c r="D15" s="79">
        <v>104</v>
      </c>
      <c r="E15" s="79">
        <v>239</v>
      </c>
      <c r="F15" s="94">
        <v>6264113</v>
      </c>
      <c r="G15" s="79">
        <v>199</v>
      </c>
      <c r="H15" s="94">
        <v>6275518</v>
      </c>
      <c r="I15" s="94">
        <v>5967</v>
      </c>
      <c r="J15" s="94">
        <v>46257286</v>
      </c>
      <c r="K15" s="94">
        <v>21</v>
      </c>
      <c r="L15" s="18">
        <v>366990</v>
      </c>
      <c r="M15" s="95">
        <v>374</v>
      </c>
      <c r="N15" s="79">
        <v>5372940</v>
      </c>
      <c r="O15" s="79">
        <v>0</v>
      </c>
      <c r="P15" s="91">
        <v>0</v>
      </c>
      <c r="Q15" s="96">
        <v>6800</v>
      </c>
      <c r="R15" s="97">
        <v>64536847</v>
      </c>
      <c r="S15" s="94">
        <v>0</v>
      </c>
      <c r="T15" s="79">
        <v>0</v>
      </c>
      <c r="U15" s="91">
        <v>0</v>
      </c>
      <c r="V15" s="79">
        <v>0</v>
      </c>
      <c r="W15" s="38" t="s">
        <v>33</v>
      </c>
      <c r="X15" s="8"/>
    </row>
    <row r="16" spans="2:24" ht="30" customHeight="1" x14ac:dyDescent="0.15">
      <c r="B16" s="8">
        <v>41004</v>
      </c>
      <c r="C16" s="39" t="s">
        <v>34</v>
      </c>
      <c r="D16" s="79">
        <v>4</v>
      </c>
      <c r="E16" s="79">
        <v>33</v>
      </c>
      <c r="F16" s="94">
        <v>407510</v>
      </c>
      <c r="G16" s="79">
        <v>79</v>
      </c>
      <c r="H16" s="94">
        <v>2571565</v>
      </c>
      <c r="I16" s="94">
        <v>1267</v>
      </c>
      <c r="J16" s="79">
        <v>8483166</v>
      </c>
      <c r="K16" s="79">
        <v>47</v>
      </c>
      <c r="L16" s="18">
        <v>1493250</v>
      </c>
      <c r="M16" s="95">
        <v>35</v>
      </c>
      <c r="N16" s="94">
        <v>244930</v>
      </c>
      <c r="O16" s="94">
        <v>0</v>
      </c>
      <c r="P16" s="91">
        <v>0</v>
      </c>
      <c r="Q16" s="96">
        <v>1461</v>
      </c>
      <c r="R16" s="97">
        <v>13200421</v>
      </c>
      <c r="S16" s="94">
        <v>0</v>
      </c>
      <c r="T16" s="79">
        <v>0</v>
      </c>
      <c r="U16" s="91">
        <v>0</v>
      </c>
      <c r="V16" s="79">
        <v>0</v>
      </c>
      <c r="W16" s="38" t="s">
        <v>35</v>
      </c>
      <c r="X16" s="8"/>
    </row>
    <row r="17" spans="2:24" ht="30" customHeight="1" x14ac:dyDescent="0.15">
      <c r="B17" s="8">
        <v>41005</v>
      </c>
      <c r="C17" s="39" t="s">
        <v>36</v>
      </c>
      <c r="D17" s="79">
        <v>0</v>
      </c>
      <c r="E17" s="79">
        <v>110</v>
      </c>
      <c r="F17" s="94">
        <v>1255625</v>
      </c>
      <c r="G17" s="79">
        <v>167</v>
      </c>
      <c r="H17" s="79">
        <v>5305120</v>
      </c>
      <c r="I17" s="94">
        <v>4032</v>
      </c>
      <c r="J17" s="79">
        <v>27262025</v>
      </c>
      <c r="K17" s="79">
        <v>40</v>
      </c>
      <c r="L17" s="18">
        <v>997590</v>
      </c>
      <c r="M17" s="95">
        <v>104</v>
      </c>
      <c r="N17" s="79">
        <v>1053330</v>
      </c>
      <c r="O17" s="94">
        <v>0</v>
      </c>
      <c r="P17" s="91">
        <v>0</v>
      </c>
      <c r="Q17" s="96">
        <v>4453</v>
      </c>
      <c r="R17" s="97">
        <v>35873690</v>
      </c>
      <c r="S17" s="94">
        <v>0</v>
      </c>
      <c r="T17" s="79">
        <v>0</v>
      </c>
      <c r="U17" s="91">
        <v>0</v>
      </c>
      <c r="V17" s="79">
        <v>0</v>
      </c>
      <c r="W17" s="38" t="s">
        <v>37</v>
      </c>
      <c r="X17" s="8"/>
    </row>
    <row r="18" spans="2:24" ht="30" customHeight="1" x14ac:dyDescent="0.15">
      <c r="B18" s="8">
        <v>41006</v>
      </c>
      <c r="C18" s="39" t="s">
        <v>38</v>
      </c>
      <c r="D18" s="79">
        <v>33</v>
      </c>
      <c r="E18" s="79">
        <v>64</v>
      </c>
      <c r="F18" s="94">
        <v>1514415</v>
      </c>
      <c r="G18" s="79">
        <v>148</v>
      </c>
      <c r="H18" s="79">
        <v>4346832</v>
      </c>
      <c r="I18" s="94">
        <v>4500</v>
      </c>
      <c r="J18" s="79">
        <v>33216514</v>
      </c>
      <c r="K18" s="79">
        <v>2</v>
      </c>
      <c r="L18" s="18">
        <v>96580</v>
      </c>
      <c r="M18" s="95">
        <v>13</v>
      </c>
      <c r="N18" s="79">
        <v>263340</v>
      </c>
      <c r="O18" s="94">
        <v>0</v>
      </c>
      <c r="P18" s="91">
        <v>0</v>
      </c>
      <c r="Q18" s="96">
        <v>4727</v>
      </c>
      <c r="R18" s="97">
        <v>39437681</v>
      </c>
      <c r="S18" s="94">
        <v>0</v>
      </c>
      <c r="T18" s="79">
        <v>0</v>
      </c>
      <c r="U18" s="91">
        <v>0</v>
      </c>
      <c r="V18" s="79">
        <v>0</v>
      </c>
      <c r="W18" s="38" t="s">
        <v>39</v>
      </c>
      <c r="X18" s="8"/>
    </row>
    <row r="19" spans="2:24" ht="30" customHeight="1" x14ac:dyDescent="0.15">
      <c r="B19" s="8">
        <v>41007</v>
      </c>
      <c r="C19" s="39" t="s">
        <v>40</v>
      </c>
      <c r="D19" s="79">
        <v>127</v>
      </c>
      <c r="E19" s="79">
        <v>121</v>
      </c>
      <c r="F19" s="94">
        <v>1359420</v>
      </c>
      <c r="G19" s="79">
        <v>113</v>
      </c>
      <c r="H19" s="79">
        <v>3292491</v>
      </c>
      <c r="I19" s="94">
        <v>3491</v>
      </c>
      <c r="J19" s="79">
        <v>25163086</v>
      </c>
      <c r="K19" s="79">
        <v>28</v>
      </c>
      <c r="L19" s="18">
        <v>800400</v>
      </c>
      <c r="M19" s="95">
        <v>18</v>
      </c>
      <c r="N19" s="79">
        <v>215860</v>
      </c>
      <c r="O19" s="94">
        <v>0</v>
      </c>
      <c r="P19" s="91">
        <v>0</v>
      </c>
      <c r="Q19" s="96">
        <v>3771</v>
      </c>
      <c r="R19" s="97">
        <v>30831257</v>
      </c>
      <c r="S19" s="94">
        <v>0</v>
      </c>
      <c r="T19" s="79">
        <v>0</v>
      </c>
      <c r="U19" s="91">
        <v>0</v>
      </c>
      <c r="V19" s="79">
        <v>0</v>
      </c>
      <c r="W19" s="38" t="s">
        <v>41</v>
      </c>
      <c r="X19" s="8"/>
    </row>
    <row r="20" spans="2:24" ht="30" customHeight="1" x14ac:dyDescent="0.15">
      <c r="B20" s="8">
        <v>41025</v>
      </c>
      <c r="C20" s="39" t="s">
        <v>42</v>
      </c>
      <c r="D20" s="79">
        <v>34</v>
      </c>
      <c r="E20" s="79">
        <v>182</v>
      </c>
      <c r="F20" s="94">
        <v>1837750</v>
      </c>
      <c r="G20" s="79">
        <v>147</v>
      </c>
      <c r="H20" s="79">
        <v>4656208</v>
      </c>
      <c r="I20" s="94">
        <v>3267</v>
      </c>
      <c r="J20" s="79">
        <v>22650491</v>
      </c>
      <c r="K20" s="79">
        <v>39</v>
      </c>
      <c r="L20" s="18">
        <v>1332120</v>
      </c>
      <c r="M20" s="95">
        <v>106</v>
      </c>
      <c r="N20" s="79">
        <v>1557240</v>
      </c>
      <c r="O20" s="94">
        <v>0</v>
      </c>
      <c r="P20" s="91">
        <v>0</v>
      </c>
      <c r="Q20" s="96">
        <v>3741</v>
      </c>
      <c r="R20" s="97">
        <v>32033809</v>
      </c>
      <c r="S20" s="94">
        <v>0</v>
      </c>
      <c r="T20" s="79">
        <v>0</v>
      </c>
      <c r="U20" s="91">
        <v>0</v>
      </c>
      <c r="V20" s="79">
        <v>0</v>
      </c>
      <c r="W20" s="38" t="s">
        <v>43</v>
      </c>
      <c r="X20" s="8"/>
    </row>
    <row r="21" spans="2:24" ht="30" customHeight="1" x14ac:dyDescent="0.15">
      <c r="B21" s="8">
        <v>41048</v>
      </c>
      <c r="C21" s="39" t="s">
        <v>44</v>
      </c>
      <c r="D21" s="79">
        <v>18</v>
      </c>
      <c r="E21" s="79">
        <v>162</v>
      </c>
      <c r="F21" s="94">
        <v>4570096</v>
      </c>
      <c r="G21" s="79">
        <v>89</v>
      </c>
      <c r="H21" s="79">
        <v>2446947</v>
      </c>
      <c r="I21" s="94">
        <v>1936</v>
      </c>
      <c r="J21" s="79">
        <v>11205156</v>
      </c>
      <c r="K21" s="79">
        <v>75</v>
      </c>
      <c r="L21" s="18">
        <v>5083920</v>
      </c>
      <c r="M21" s="95">
        <v>57</v>
      </c>
      <c r="N21" s="79">
        <v>556340</v>
      </c>
      <c r="O21" s="94">
        <v>0</v>
      </c>
      <c r="P21" s="91">
        <v>0</v>
      </c>
      <c r="Q21" s="96">
        <v>2319</v>
      </c>
      <c r="R21" s="97">
        <v>23862459</v>
      </c>
      <c r="S21" s="94">
        <v>0</v>
      </c>
      <c r="T21" s="79">
        <v>0</v>
      </c>
      <c r="U21" s="91">
        <v>0</v>
      </c>
      <c r="V21" s="79">
        <v>0</v>
      </c>
      <c r="W21" s="38" t="s">
        <v>45</v>
      </c>
      <c r="X21" s="8"/>
    </row>
    <row r="22" spans="2:24" ht="30" customHeight="1" x14ac:dyDescent="0.15">
      <c r="B22" s="8">
        <v>41014</v>
      </c>
      <c r="C22" s="39" t="s">
        <v>46</v>
      </c>
      <c r="D22" s="79">
        <v>0</v>
      </c>
      <c r="E22" s="79">
        <v>134</v>
      </c>
      <c r="F22" s="94">
        <v>1440920</v>
      </c>
      <c r="G22" s="79">
        <v>125</v>
      </c>
      <c r="H22" s="79">
        <v>2933630</v>
      </c>
      <c r="I22" s="94">
        <v>2977</v>
      </c>
      <c r="J22" s="79">
        <v>22729956</v>
      </c>
      <c r="K22" s="79">
        <v>35</v>
      </c>
      <c r="L22" s="18">
        <v>862720</v>
      </c>
      <c r="M22" s="95">
        <v>119</v>
      </c>
      <c r="N22" s="79">
        <v>834690</v>
      </c>
      <c r="O22" s="94">
        <v>0</v>
      </c>
      <c r="P22" s="91">
        <v>0</v>
      </c>
      <c r="Q22" s="96">
        <v>3390</v>
      </c>
      <c r="R22" s="97">
        <v>28801916</v>
      </c>
      <c r="S22" s="94">
        <v>0</v>
      </c>
      <c r="T22" s="79">
        <v>0</v>
      </c>
      <c r="U22" s="91">
        <v>0</v>
      </c>
      <c r="V22" s="79">
        <v>0</v>
      </c>
      <c r="W22" s="38" t="s">
        <v>47</v>
      </c>
      <c r="X22" s="8"/>
    </row>
    <row r="23" spans="2:24" ht="30" customHeight="1" x14ac:dyDescent="0.15">
      <c r="B23" s="8">
        <v>41016</v>
      </c>
      <c r="C23" s="39" t="s">
        <v>48</v>
      </c>
      <c r="D23" s="94">
        <v>32</v>
      </c>
      <c r="E23" s="79">
        <v>71</v>
      </c>
      <c r="F23" s="94">
        <v>6268780</v>
      </c>
      <c r="G23" s="79">
        <v>37</v>
      </c>
      <c r="H23" s="79">
        <v>1122235</v>
      </c>
      <c r="I23" s="94">
        <v>1037</v>
      </c>
      <c r="J23" s="79">
        <v>7482213</v>
      </c>
      <c r="K23" s="79">
        <v>9</v>
      </c>
      <c r="L23" s="18">
        <v>64720</v>
      </c>
      <c r="M23" s="95">
        <v>35</v>
      </c>
      <c r="N23" s="79">
        <v>448370</v>
      </c>
      <c r="O23" s="94">
        <v>0</v>
      </c>
      <c r="P23" s="91">
        <v>0</v>
      </c>
      <c r="Q23" s="96">
        <v>1189</v>
      </c>
      <c r="R23" s="97">
        <v>15386318</v>
      </c>
      <c r="S23" s="94">
        <v>0</v>
      </c>
      <c r="T23" s="79">
        <v>0</v>
      </c>
      <c r="U23" s="94">
        <v>0</v>
      </c>
      <c r="V23" s="79">
        <v>0</v>
      </c>
      <c r="W23" s="38" t="s">
        <v>49</v>
      </c>
      <c r="X23" s="8"/>
    </row>
    <row r="24" spans="2:24" ht="30" customHeight="1" x14ac:dyDescent="0.15">
      <c r="B24" s="8">
        <v>41020</v>
      </c>
      <c r="C24" s="39" t="s">
        <v>50</v>
      </c>
      <c r="D24" s="79">
        <v>4</v>
      </c>
      <c r="E24" s="79">
        <v>64</v>
      </c>
      <c r="F24" s="94">
        <v>608950</v>
      </c>
      <c r="G24" s="79">
        <v>68</v>
      </c>
      <c r="H24" s="79">
        <v>2081771</v>
      </c>
      <c r="I24" s="94">
        <v>1547</v>
      </c>
      <c r="J24" s="79">
        <v>12026130</v>
      </c>
      <c r="K24" s="79">
        <v>6</v>
      </c>
      <c r="L24" s="18">
        <v>206860</v>
      </c>
      <c r="M24" s="95">
        <v>64</v>
      </c>
      <c r="N24" s="79">
        <v>858920</v>
      </c>
      <c r="O24" s="94">
        <v>0</v>
      </c>
      <c r="P24" s="91">
        <v>0</v>
      </c>
      <c r="Q24" s="96">
        <v>1749</v>
      </c>
      <c r="R24" s="97">
        <v>15782631</v>
      </c>
      <c r="S24" s="94">
        <v>0</v>
      </c>
      <c r="T24" s="79">
        <v>0</v>
      </c>
      <c r="U24" s="94">
        <v>0</v>
      </c>
      <c r="V24" s="79">
        <v>0</v>
      </c>
      <c r="W24" s="38" t="s">
        <v>51</v>
      </c>
      <c r="X24" s="8"/>
    </row>
    <row r="25" spans="2:24" ht="30" customHeight="1" x14ac:dyDescent="0.15">
      <c r="B25" s="8">
        <v>41024</v>
      </c>
      <c r="C25" s="39" t="s">
        <v>52</v>
      </c>
      <c r="D25" s="79">
        <v>17</v>
      </c>
      <c r="E25" s="79">
        <v>24</v>
      </c>
      <c r="F25" s="94">
        <v>772627</v>
      </c>
      <c r="G25" s="79">
        <v>34</v>
      </c>
      <c r="H25" s="79">
        <v>1032236</v>
      </c>
      <c r="I25" s="94">
        <v>756</v>
      </c>
      <c r="J25" s="79">
        <v>5723322</v>
      </c>
      <c r="K25" s="79">
        <v>0</v>
      </c>
      <c r="L25" s="18">
        <v>0</v>
      </c>
      <c r="M25" s="95">
        <v>3</v>
      </c>
      <c r="N25" s="79">
        <v>34590</v>
      </c>
      <c r="O25" s="94">
        <v>0</v>
      </c>
      <c r="P25" s="91">
        <v>0</v>
      </c>
      <c r="Q25" s="96">
        <v>817</v>
      </c>
      <c r="R25" s="97">
        <v>7562775</v>
      </c>
      <c r="S25" s="94">
        <v>23</v>
      </c>
      <c r="T25" s="91">
        <v>768097</v>
      </c>
      <c r="U25" s="79">
        <v>0</v>
      </c>
      <c r="V25" s="79">
        <v>0</v>
      </c>
      <c r="W25" s="38" t="s">
        <v>53</v>
      </c>
      <c r="X25" s="8"/>
    </row>
    <row r="26" spans="2:24" ht="30" customHeight="1" x14ac:dyDescent="0.15">
      <c r="B26" s="8">
        <v>41021</v>
      </c>
      <c r="C26" s="39" t="s">
        <v>54</v>
      </c>
      <c r="D26" s="79">
        <v>43</v>
      </c>
      <c r="E26" s="79">
        <v>57</v>
      </c>
      <c r="F26" s="94">
        <v>783680</v>
      </c>
      <c r="G26" s="94">
        <v>97</v>
      </c>
      <c r="H26" s="79">
        <v>3562965</v>
      </c>
      <c r="I26" s="94">
        <v>2142</v>
      </c>
      <c r="J26" s="79">
        <v>18016820</v>
      </c>
      <c r="K26" s="79">
        <v>77</v>
      </c>
      <c r="L26" s="18">
        <v>2133930</v>
      </c>
      <c r="M26" s="95">
        <v>17</v>
      </c>
      <c r="N26" s="79">
        <v>148460</v>
      </c>
      <c r="O26" s="94">
        <v>0</v>
      </c>
      <c r="P26" s="91">
        <v>0</v>
      </c>
      <c r="Q26" s="96">
        <v>2390</v>
      </c>
      <c r="R26" s="97">
        <v>24645855</v>
      </c>
      <c r="S26" s="94">
        <v>0</v>
      </c>
      <c r="T26" s="91">
        <v>0</v>
      </c>
      <c r="U26" s="79">
        <v>0</v>
      </c>
      <c r="V26" s="79">
        <v>0</v>
      </c>
      <c r="W26" s="38" t="s">
        <v>55</v>
      </c>
      <c r="X26" s="8"/>
    </row>
    <row r="27" spans="2:24" ht="30" customHeight="1" x14ac:dyDescent="0.15">
      <c r="B27" s="8">
        <v>41035</v>
      </c>
      <c r="C27" s="39" t="s">
        <v>56</v>
      </c>
      <c r="D27" s="79">
        <v>0</v>
      </c>
      <c r="E27" s="79">
        <v>21</v>
      </c>
      <c r="F27" s="79">
        <v>666294</v>
      </c>
      <c r="G27" s="94">
        <v>16</v>
      </c>
      <c r="H27" s="79">
        <v>535226</v>
      </c>
      <c r="I27" s="79">
        <v>462</v>
      </c>
      <c r="J27" s="79">
        <v>2576853</v>
      </c>
      <c r="K27" s="79">
        <v>18</v>
      </c>
      <c r="L27" s="18">
        <v>357630</v>
      </c>
      <c r="M27" s="95">
        <v>0</v>
      </c>
      <c r="N27" s="79">
        <v>0</v>
      </c>
      <c r="O27" s="94">
        <v>0</v>
      </c>
      <c r="P27" s="91">
        <v>41096</v>
      </c>
      <c r="Q27" s="96">
        <v>517</v>
      </c>
      <c r="R27" s="97">
        <v>4177099</v>
      </c>
      <c r="S27" s="94">
        <v>0</v>
      </c>
      <c r="T27" s="91">
        <v>0</v>
      </c>
      <c r="U27" s="79">
        <v>0</v>
      </c>
      <c r="V27" s="79">
        <v>0</v>
      </c>
      <c r="W27" s="38" t="s">
        <v>57</v>
      </c>
      <c r="X27" s="8"/>
    </row>
    <row r="28" spans="2:24" ht="30" customHeight="1" x14ac:dyDescent="0.15">
      <c r="B28" s="8">
        <v>41038</v>
      </c>
      <c r="C28" s="39" t="s">
        <v>58</v>
      </c>
      <c r="D28" s="79">
        <v>16</v>
      </c>
      <c r="E28" s="79">
        <v>-138</v>
      </c>
      <c r="F28" s="79">
        <v>-4360843</v>
      </c>
      <c r="G28" s="94">
        <v>203</v>
      </c>
      <c r="H28" s="79">
        <v>3399578</v>
      </c>
      <c r="I28" s="79">
        <v>1377</v>
      </c>
      <c r="J28" s="79">
        <v>8651104</v>
      </c>
      <c r="K28" s="79">
        <v>20</v>
      </c>
      <c r="L28" s="18">
        <v>355960</v>
      </c>
      <c r="M28" s="95">
        <v>93</v>
      </c>
      <c r="N28" s="79">
        <v>446720</v>
      </c>
      <c r="O28" s="94">
        <v>0</v>
      </c>
      <c r="P28" s="91">
        <v>0</v>
      </c>
      <c r="Q28" s="96">
        <v>1555</v>
      </c>
      <c r="R28" s="97">
        <v>8492519</v>
      </c>
      <c r="S28" s="94">
        <v>0</v>
      </c>
      <c r="T28" s="91">
        <v>0</v>
      </c>
      <c r="U28" s="79">
        <v>0</v>
      </c>
      <c r="V28" s="79">
        <v>0</v>
      </c>
      <c r="W28" s="38" t="s">
        <v>59</v>
      </c>
      <c r="X28" s="8"/>
    </row>
    <row r="29" spans="2:24" ht="30" customHeight="1" x14ac:dyDescent="0.15">
      <c r="B29" s="8">
        <v>41042</v>
      </c>
      <c r="C29" s="39" t="s">
        <v>60</v>
      </c>
      <c r="D29" s="79">
        <v>1</v>
      </c>
      <c r="E29" s="79">
        <v>1</v>
      </c>
      <c r="F29" s="79">
        <v>12010</v>
      </c>
      <c r="G29" s="94">
        <v>32</v>
      </c>
      <c r="H29" s="79">
        <v>934083</v>
      </c>
      <c r="I29" s="79">
        <v>419</v>
      </c>
      <c r="J29" s="79">
        <v>3603418</v>
      </c>
      <c r="K29" s="79">
        <v>12</v>
      </c>
      <c r="L29" s="18">
        <v>172300</v>
      </c>
      <c r="M29" s="95">
        <v>0</v>
      </c>
      <c r="N29" s="79">
        <v>0</v>
      </c>
      <c r="O29" s="94">
        <v>0</v>
      </c>
      <c r="P29" s="91">
        <v>0</v>
      </c>
      <c r="Q29" s="96">
        <v>464</v>
      </c>
      <c r="R29" s="97">
        <v>4721811</v>
      </c>
      <c r="S29" s="94">
        <v>0</v>
      </c>
      <c r="T29" s="91">
        <v>0</v>
      </c>
      <c r="U29" s="79">
        <v>0</v>
      </c>
      <c r="V29" s="79">
        <v>0</v>
      </c>
      <c r="W29" s="38" t="s">
        <v>61</v>
      </c>
      <c r="X29" s="8"/>
    </row>
    <row r="30" spans="2:24" ht="30" customHeight="1" x14ac:dyDescent="0.15">
      <c r="B30" s="8">
        <v>41043</v>
      </c>
      <c r="C30" s="39" t="s">
        <v>62</v>
      </c>
      <c r="D30" s="79">
        <v>9</v>
      </c>
      <c r="E30" s="79">
        <v>56</v>
      </c>
      <c r="F30" s="79">
        <v>7515560</v>
      </c>
      <c r="G30" s="94">
        <v>26</v>
      </c>
      <c r="H30" s="79">
        <v>918296</v>
      </c>
      <c r="I30" s="79">
        <v>1046</v>
      </c>
      <c r="J30" s="79">
        <v>8344151</v>
      </c>
      <c r="K30" s="79">
        <v>2</v>
      </c>
      <c r="L30" s="18">
        <v>12880</v>
      </c>
      <c r="M30" s="95">
        <v>7</v>
      </c>
      <c r="N30" s="79">
        <v>30830</v>
      </c>
      <c r="O30" s="94">
        <v>0</v>
      </c>
      <c r="P30" s="91">
        <v>0</v>
      </c>
      <c r="Q30" s="96">
        <v>1137</v>
      </c>
      <c r="R30" s="97">
        <v>16821717</v>
      </c>
      <c r="S30" s="94">
        <v>0</v>
      </c>
      <c r="T30" s="91">
        <v>0</v>
      </c>
      <c r="U30" s="79">
        <v>0</v>
      </c>
      <c r="V30" s="79">
        <v>0</v>
      </c>
      <c r="W30" s="38" t="s">
        <v>63</v>
      </c>
      <c r="X30" s="8"/>
    </row>
    <row r="31" spans="2:24" ht="30" customHeight="1" x14ac:dyDescent="0.15">
      <c r="B31" s="8">
        <v>41044</v>
      </c>
      <c r="C31" s="39" t="s">
        <v>64</v>
      </c>
      <c r="D31" s="79">
        <v>2</v>
      </c>
      <c r="E31" s="79">
        <v>78</v>
      </c>
      <c r="F31" s="79">
        <v>693192</v>
      </c>
      <c r="G31" s="94">
        <v>99</v>
      </c>
      <c r="H31" s="79">
        <v>2344960</v>
      </c>
      <c r="I31" s="79">
        <v>2804</v>
      </c>
      <c r="J31" s="79">
        <v>19582089</v>
      </c>
      <c r="K31" s="79">
        <v>112</v>
      </c>
      <c r="L31" s="18">
        <v>1557030</v>
      </c>
      <c r="M31" s="95">
        <v>9</v>
      </c>
      <c r="N31" s="79">
        <v>62500</v>
      </c>
      <c r="O31" s="94">
        <v>0</v>
      </c>
      <c r="P31" s="91">
        <v>0</v>
      </c>
      <c r="Q31" s="96">
        <v>3102</v>
      </c>
      <c r="R31" s="97">
        <v>24239771</v>
      </c>
      <c r="S31" s="94">
        <v>0</v>
      </c>
      <c r="T31" s="91">
        <v>0</v>
      </c>
      <c r="U31" s="79">
        <v>0</v>
      </c>
      <c r="V31" s="79">
        <v>0</v>
      </c>
      <c r="W31" s="38" t="s">
        <v>65</v>
      </c>
      <c r="X31" s="8"/>
    </row>
    <row r="32" spans="2:24" ht="30" customHeight="1" x14ac:dyDescent="0.15">
      <c r="B32" s="47">
        <v>41047</v>
      </c>
      <c r="C32" s="128" t="s">
        <v>66</v>
      </c>
      <c r="D32" s="98">
        <v>6</v>
      </c>
      <c r="E32" s="79">
        <v>25</v>
      </c>
      <c r="F32" s="98">
        <v>215810</v>
      </c>
      <c r="G32" s="98">
        <v>65</v>
      </c>
      <c r="H32" s="98">
        <v>1269450</v>
      </c>
      <c r="I32" s="98">
        <v>1294</v>
      </c>
      <c r="J32" s="98">
        <v>6991939</v>
      </c>
      <c r="K32" s="98">
        <v>54</v>
      </c>
      <c r="L32" s="99">
        <v>1156590</v>
      </c>
      <c r="M32" s="100">
        <v>221</v>
      </c>
      <c r="N32" s="98">
        <v>2757470</v>
      </c>
      <c r="O32" s="98">
        <v>0</v>
      </c>
      <c r="P32" s="91">
        <v>0</v>
      </c>
      <c r="Q32" s="101">
        <v>1659</v>
      </c>
      <c r="R32" s="97">
        <v>12391259</v>
      </c>
      <c r="S32" s="129">
        <v>0</v>
      </c>
      <c r="T32" s="91">
        <v>0</v>
      </c>
      <c r="U32" s="79">
        <v>0</v>
      </c>
      <c r="V32" s="79">
        <v>0</v>
      </c>
      <c r="W32" s="52" t="s">
        <v>67</v>
      </c>
      <c r="X32" s="8"/>
    </row>
    <row r="33" spans="1:24" ht="30" customHeight="1" x14ac:dyDescent="0.15">
      <c r="B33" s="8">
        <v>41301</v>
      </c>
      <c r="C33" s="53" t="s">
        <v>68</v>
      </c>
      <c r="D33" s="103">
        <v>0</v>
      </c>
      <c r="E33" s="103">
        <v>5</v>
      </c>
      <c r="F33" s="79">
        <v>31310</v>
      </c>
      <c r="G33" s="94">
        <v>18</v>
      </c>
      <c r="H33" s="79">
        <v>627038</v>
      </c>
      <c r="I33" s="79">
        <v>416</v>
      </c>
      <c r="J33" s="79">
        <v>2518580</v>
      </c>
      <c r="K33" s="79">
        <v>0</v>
      </c>
      <c r="L33" s="104">
        <v>0</v>
      </c>
      <c r="M33" s="105">
        <v>13</v>
      </c>
      <c r="N33" s="103">
        <v>124890</v>
      </c>
      <c r="O33" s="94">
        <v>0</v>
      </c>
      <c r="P33" s="130">
        <v>0</v>
      </c>
      <c r="Q33" s="96">
        <v>452</v>
      </c>
      <c r="R33" s="131">
        <v>3301818</v>
      </c>
      <c r="S33" s="94">
        <v>0</v>
      </c>
      <c r="T33" s="103">
        <v>0</v>
      </c>
      <c r="U33" s="103">
        <v>0</v>
      </c>
      <c r="V33" s="103">
        <v>0</v>
      </c>
      <c r="W33" s="11" t="s">
        <v>69</v>
      </c>
      <c r="X33" s="8"/>
    </row>
    <row r="34" spans="1:24" ht="30" customHeight="1" x14ac:dyDescent="0.15">
      <c r="B34" s="8">
        <v>41302</v>
      </c>
      <c r="C34" s="39" t="s">
        <v>70</v>
      </c>
      <c r="D34" s="79">
        <v>0</v>
      </c>
      <c r="E34" s="79">
        <v>5</v>
      </c>
      <c r="F34" s="79">
        <v>101510</v>
      </c>
      <c r="G34" s="94">
        <v>22</v>
      </c>
      <c r="H34" s="79">
        <v>491332</v>
      </c>
      <c r="I34" s="79">
        <v>1170</v>
      </c>
      <c r="J34" s="79">
        <v>5794369</v>
      </c>
      <c r="K34" s="79">
        <v>0</v>
      </c>
      <c r="L34" s="18">
        <v>0</v>
      </c>
      <c r="M34" s="95">
        <v>67</v>
      </c>
      <c r="N34" s="94">
        <v>446380</v>
      </c>
      <c r="O34" s="94">
        <v>0</v>
      </c>
      <c r="P34" s="91">
        <v>0</v>
      </c>
      <c r="Q34" s="96">
        <v>1264</v>
      </c>
      <c r="R34" s="97">
        <v>6833591</v>
      </c>
      <c r="S34" s="94">
        <v>0</v>
      </c>
      <c r="T34" s="91">
        <v>0</v>
      </c>
      <c r="U34" s="79">
        <v>0</v>
      </c>
      <c r="V34" s="91">
        <v>0</v>
      </c>
      <c r="W34" s="11" t="s">
        <v>71</v>
      </c>
      <c r="X34" s="8"/>
    </row>
    <row r="35" spans="1:24" ht="30" customHeight="1" thickBot="1" x14ac:dyDescent="0.2">
      <c r="A35" s="2"/>
      <c r="B35" s="61">
        <v>41303</v>
      </c>
      <c r="C35" s="106" t="s">
        <v>72</v>
      </c>
      <c r="D35" s="107">
        <v>0</v>
      </c>
      <c r="E35" s="107">
        <v>7</v>
      </c>
      <c r="F35" s="107">
        <v>246963</v>
      </c>
      <c r="G35" s="107">
        <v>101</v>
      </c>
      <c r="H35" s="107">
        <v>2720716</v>
      </c>
      <c r="I35" s="107">
        <v>3084</v>
      </c>
      <c r="J35" s="107">
        <v>18474588</v>
      </c>
      <c r="K35" s="107">
        <v>14</v>
      </c>
      <c r="L35" s="108">
        <v>537350</v>
      </c>
      <c r="M35" s="109">
        <v>36</v>
      </c>
      <c r="N35" s="107">
        <v>588460</v>
      </c>
      <c r="O35" s="107">
        <v>0</v>
      </c>
      <c r="P35" s="132">
        <v>0</v>
      </c>
      <c r="Q35" s="110">
        <v>3242</v>
      </c>
      <c r="R35" s="111">
        <v>22568077</v>
      </c>
      <c r="S35" s="133">
        <v>0</v>
      </c>
      <c r="T35" s="107">
        <v>0</v>
      </c>
      <c r="U35" s="107">
        <v>0</v>
      </c>
      <c r="V35" s="107">
        <v>0</v>
      </c>
      <c r="W35" s="112" t="s">
        <v>73</v>
      </c>
      <c r="X35" s="8"/>
    </row>
    <row r="36" spans="1:24" ht="17.100000000000001" customHeight="1" x14ac:dyDescent="0.15">
      <c r="W36" s="5"/>
    </row>
    <row r="37" spans="1:24" ht="17.100000000000001" customHeight="1" x14ac:dyDescent="0.15">
      <c r="W37" s="5"/>
    </row>
    <row r="38" spans="1:24" ht="17.100000000000001" customHeight="1" x14ac:dyDescent="0.15">
      <c r="W38" s="5"/>
    </row>
    <row r="39" spans="1:24" ht="17.100000000000001" customHeight="1" x14ac:dyDescent="0.15">
      <c r="W39" s="5"/>
    </row>
    <row r="40" spans="1:24" ht="17.100000000000001" customHeight="1" x14ac:dyDescent="0.15">
      <c r="W40" s="5"/>
    </row>
    <row r="41" spans="1:24" ht="17.100000000000001" customHeight="1" x14ac:dyDescent="0.15">
      <c r="W41" s="5"/>
    </row>
    <row r="42" spans="1:24" ht="17.100000000000001" customHeight="1" x14ac:dyDescent="0.15">
      <c r="W42" s="5"/>
    </row>
    <row r="43" spans="1:24" ht="17.100000000000001" customHeight="1" x14ac:dyDescent="0.15">
      <c r="W43" s="5"/>
    </row>
    <row r="44" spans="1:24" ht="17.100000000000001" customHeight="1" x14ac:dyDescent="0.15">
      <c r="W44" s="5"/>
    </row>
  </sheetData>
  <mergeCells count="15">
    <mergeCell ref="D2:L2"/>
    <mergeCell ref="M2:V2"/>
    <mergeCell ref="W2:W12"/>
    <mergeCell ref="D3:D4"/>
    <mergeCell ref="E3:L3"/>
    <mergeCell ref="M3:T3"/>
    <mergeCell ref="U3:V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2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602F8-E2EA-4A23-A993-49C4D51590EF}">
  <sheetPr>
    <tabColor theme="4"/>
  </sheetPr>
  <dimension ref="B1:K44"/>
  <sheetViews>
    <sheetView showGridLines="0" view="pageBreakPreview" zoomScale="59" zoomScaleNormal="75" zoomScaleSheetLayoutView="59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outlineLevelCol="1" x14ac:dyDescent="0.15"/>
  <cols>
    <col min="1" max="1" width="0.75" style="5" customWidth="1"/>
    <col min="2" max="2" width="12.625" style="5" customWidth="1"/>
    <col min="3" max="3" width="10.625" style="5" customWidth="1"/>
    <col min="4" max="4" width="13.625" style="5" customWidth="1"/>
    <col min="5" max="5" width="18.375" style="5" customWidth="1"/>
    <col min="6" max="6" width="18.625" style="5" customWidth="1"/>
    <col min="7" max="7" width="17.875" style="5" customWidth="1"/>
    <col min="8" max="8" width="24.5" style="5" hidden="1" customWidth="1" outlineLevel="1"/>
    <col min="9" max="9" width="18.625" style="5" customWidth="1" collapsed="1"/>
    <col min="10" max="10" width="5.625" style="12" customWidth="1"/>
    <col min="11" max="11" width="2.875" style="5" customWidth="1"/>
    <col min="12" max="236" width="10.75" style="5" customWidth="1"/>
    <col min="237" max="256" width="10.75" style="5"/>
    <col min="257" max="257" width="0.75" style="5" customWidth="1"/>
    <col min="258" max="258" width="12.625" style="5" customWidth="1"/>
    <col min="259" max="259" width="10.625" style="5" customWidth="1"/>
    <col min="260" max="260" width="13.625" style="5" customWidth="1"/>
    <col min="261" max="261" width="18.375" style="5" customWidth="1"/>
    <col min="262" max="262" width="18.625" style="5" customWidth="1"/>
    <col min="263" max="263" width="17.875" style="5" customWidth="1"/>
    <col min="264" max="264" width="0" style="5" hidden="1" customWidth="1"/>
    <col min="265" max="265" width="18.625" style="5" customWidth="1"/>
    <col min="266" max="266" width="5.625" style="5" customWidth="1"/>
    <col min="267" max="267" width="2.875" style="5" customWidth="1"/>
    <col min="268" max="512" width="10.75" style="5"/>
    <col min="513" max="513" width="0.75" style="5" customWidth="1"/>
    <col min="514" max="514" width="12.625" style="5" customWidth="1"/>
    <col min="515" max="515" width="10.625" style="5" customWidth="1"/>
    <col min="516" max="516" width="13.625" style="5" customWidth="1"/>
    <col min="517" max="517" width="18.375" style="5" customWidth="1"/>
    <col min="518" max="518" width="18.625" style="5" customWidth="1"/>
    <col min="519" max="519" width="17.875" style="5" customWidth="1"/>
    <col min="520" max="520" width="0" style="5" hidden="1" customWidth="1"/>
    <col min="521" max="521" width="18.625" style="5" customWidth="1"/>
    <col min="522" max="522" width="5.625" style="5" customWidth="1"/>
    <col min="523" max="523" width="2.875" style="5" customWidth="1"/>
    <col min="524" max="768" width="10.75" style="5"/>
    <col min="769" max="769" width="0.75" style="5" customWidth="1"/>
    <col min="770" max="770" width="12.625" style="5" customWidth="1"/>
    <col min="771" max="771" width="10.625" style="5" customWidth="1"/>
    <col min="772" max="772" width="13.625" style="5" customWidth="1"/>
    <col min="773" max="773" width="18.375" style="5" customWidth="1"/>
    <col min="774" max="774" width="18.625" style="5" customWidth="1"/>
    <col min="775" max="775" width="17.875" style="5" customWidth="1"/>
    <col min="776" max="776" width="0" style="5" hidden="1" customWidth="1"/>
    <col min="777" max="777" width="18.625" style="5" customWidth="1"/>
    <col min="778" max="778" width="5.625" style="5" customWidth="1"/>
    <col min="779" max="779" width="2.875" style="5" customWidth="1"/>
    <col min="780" max="1024" width="10.75" style="5"/>
    <col min="1025" max="1025" width="0.75" style="5" customWidth="1"/>
    <col min="1026" max="1026" width="12.625" style="5" customWidth="1"/>
    <col min="1027" max="1027" width="10.625" style="5" customWidth="1"/>
    <col min="1028" max="1028" width="13.625" style="5" customWidth="1"/>
    <col min="1029" max="1029" width="18.375" style="5" customWidth="1"/>
    <col min="1030" max="1030" width="18.625" style="5" customWidth="1"/>
    <col min="1031" max="1031" width="17.875" style="5" customWidth="1"/>
    <col min="1032" max="1032" width="0" style="5" hidden="1" customWidth="1"/>
    <col min="1033" max="1033" width="18.625" style="5" customWidth="1"/>
    <col min="1034" max="1034" width="5.625" style="5" customWidth="1"/>
    <col min="1035" max="1035" width="2.875" style="5" customWidth="1"/>
    <col min="1036" max="1280" width="10.75" style="5"/>
    <col min="1281" max="1281" width="0.75" style="5" customWidth="1"/>
    <col min="1282" max="1282" width="12.625" style="5" customWidth="1"/>
    <col min="1283" max="1283" width="10.625" style="5" customWidth="1"/>
    <col min="1284" max="1284" width="13.625" style="5" customWidth="1"/>
    <col min="1285" max="1285" width="18.375" style="5" customWidth="1"/>
    <col min="1286" max="1286" width="18.625" style="5" customWidth="1"/>
    <col min="1287" max="1287" width="17.875" style="5" customWidth="1"/>
    <col min="1288" max="1288" width="0" style="5" hidden="1" customWidth="1"/>
    <col min="1289" max="1289" width="18.625" style="5" customWidth="1"/>
    <col min="1290" max="1290" width="5.625" style="5" customWidth="1"/>
    <col min="1291" max="1291" width="2.875" style="5" customWidth="1"/>
    <col min="1292" max="1536" width="10.75" style="5"/>
    <col min="1537" max="1537" width="0.75" style="5" customWidth="1"/>
    <col min="1538" max="1538" width="12.625" style="5" customWidth="1"/>
    <col min="1539" max="1539" width="10.625" style="5" customWidth="1"/>
    <col min="1540" max="1540" width="13.625" style="5" customWidth="1"/>
    <col min="1541" max="1541" width="18.375" style="5" customWidth="1"/>
    <col min="1542" max="1542" width="18.625" style="5" customWidth="1"/>
    <col min="1543" max="1543" width="17.875" style="5" customWidth="1"/>
    <col min="1544" max="1544" width="0" style="5" hidden="1" customWidth="1"/>
    <col min="1545" max="1545" width="18.625" style="5" customWidth="1"/>
    <col min="1546" max="1546" width="5.625" style="5" customWidth="1"/>
    <col min="1547" max="1547" width="2.875" style="5" customWidth="1"/>
    <col min="1548" max="1792" width="10.75" style="5"/>
    <col min="1793" max="1793" width="0.75" style="5" customWidth="1"/>
    <col min="1794" max="1794" width="12.625" style="5" customWidth="1"/>
    <col min="1795" max="1795" width="10.625" style="5" customWidth="1"/>
    <col min="1796" max="1796" width="13.625" style="5" customWidth="1"/>
    <col min="1797" max="1797" width="18.375" style="5" customWidth="1"/>
    <col min="1798" max="1798" width="18.625" style="5" customWidth="1"/>
    <col min="1799" max="1799" width="17.875" style="5" customWidth="1"/>
    <col min="1800" max="1800" width="0" style="5" hidden="1" customWidth="1"/>
    <col min="1801" max="1801" width="18.625" style="5" customWidth="1"/>
    <col min="1802" max="1802" width="5.625" style="5" customWidth="1"/>
    <col min="1803" max="1803" width="2.875" style="5" customWidth="1"/>
    <col min="1804" max="2048" width="10.75" style="5"/>
    <col min="2049" max="2049" width="0.75" style="5" customWidth="1"/>
    <col min="2050" max="2050" width="12.625" style="5" customWidth="1"/>
    <col min="2051" max="2051" width="10.625" style="5" customWidth="1"/>
    <col min="2052" max="2052" width="13.625" style="5" customWidth="1"/>
    <col min="2053" max="2053" width="18.375" style="5" customWidth="1"/>
    <col min="2054" max="2054" width="18.625" style="5" customWidth="1"/>
    <col min="2055" max="2055" width="17.875" style="5" customWidth="1"/>
    <col min="2056" max="2056" width="0" style="5" hidden="1" customWidth="1"/>
    <col min="2057" max="2057" width="18.625" style="5" customWidth="1"/>
    <col min="2058" max="2058" width="5.625" style="5" customWidth="1"/>
    <col min="2059" max="2059" width="2.875" style="5" customWidth="1"/>
    <col min="2060" max="2304" width="10.75" style="5"/>
    <col min="2305" max="2305" width="0.75" style="5" customWidth="1"/>
    <col min="2306" max="2306" width="12.625" style="5" customWidth="1"/>
    <col min="2307" max="2307" width="10.625" style="5" customWidth="1"/>
    <col min="2308" max="2308" width="13.625" style="5" customWidth="1"/>
    <col min="2309" max="2309" width="18.375" style="5" customWidth="1"/>
    <col min="2310" max="2310" width="18.625" style="5" customWidth="1"/>
    <col min="2311" max="2311" width="17.875" style="5" customWidth="1"/>
    <col min="2312" max="2312" width="0" style="5" hidden="1" customWidth="1"/>
    <col min="2313" max="2313" width="18.625" style="5" customWidth="1"/>
    <col min="2314" max="2314" width="5.625" style="5" customWidth="1"/>
    <col min="2315" max="2315" width="2.875" style="5" customWidth="1"/>
    <col min="2316" max="2560" width="10.75" style="5"/>
    <col min="2561" max="2561" width="0.75" style="5" customWidth="1"/>
    <col min="2562" max="2562" width="12.625" style="5" customWidth="1"/>
    <col min="2563" max="2563" width="10.625" style="5" customWidth="1"/>
    <col min="2564" max="2564" width="13.625" style="5" customWidth="1"/>
    <col min="2565" max="2565" width="18.375" style="5" customWidth="1"/>
    <col min="2566" max="2566" width="18.625" style="5" customWidth="1"/>
    <col min="2567" max="2567" width="17.875" style="5" customWidth="1"/>
    <col min="2568" max="2568" width="0" style="5" hidden="1" customWidth="1"/>
    <col min="2569" max="2569" width="18.625" style="5" customWidth="1"/>
    <col min="2570" max="2570" width="5.625" style="5" customWidth="1"/>
    <col min="2571" max="2571" width="2.875" style="5" customWidth="1"/>
    <col min="2572" max="2816" width="10.75" style="5"/>
    <col min="2817" max="2817" width="0.75" style="5" customWidth="1"/>
    <col min="2818" max="2818" width="12.625" style="5" customWidth="1"/>
    <col min="2819" max="2819" width="10.625" style="5" customWidth="1"/>
    <col min="2820" max="2820" width="13.625" style="5" customWidth="1"/>
    <col min="2821" max="2821" width="18.375" style="5" customWidth="1"/>
    <col min="2822" max="2822" width="18.625" style="5" customWidth="1"/>
    <col min="2823" max="2823" width="17.875" style="5" customWidth="1"/>
    <col min="2824" max="2824" width="0" style="5" hidden="1" customWidth="1"/>
    <col min="2825" max="2825" width="18.625" style="5" customWidth="1"/>
    <col min="2826" max="2826" width="5.625" style="5" customWidth="1"/>
    <col min="2827" max="2827" width="2.875" style="5" customWidth="1"/>
    <col min="2828" max="3072" width="10.75" style="5"/>
    <col min="3073" max="3073" width="0.75" style="5" customWidth="1"/>
    <col min="3074" max="3074" width="12.625" style="5" customWidth="1"/>
    <col min="3075" max="3075" width="10.625" style="5" customWidth="1"/>
    <col min="3076" max="3076" width="13.625" style="5" customWidth="1"/>
    <col min="3077" max="3077" width="18.375" style="5" customWidth="1"/>
    <col min="3078" max="3078" width="18.625" style="5" customWidth="1"/>
    <col min="3079" max="3079" width="17.875" style="5" customWidth="1"/>
    <col min="3080" max="3080" width="0" style="5" hidden="1" customWidth="1"/>
    <col min="3081" max="3081" width="18.625" style="5" customWidth="1"/>
    <col min="3082" max="3082" width="5.625" style="5" customWidth="1"/>
    <col min="3083" max="3083" width="2.875" style="5" customWidth="1"/>
    <col min="3084" max="3328" width="10.75" style="5"/>
    <col min="3329" max="3329" width="0.75" style="5" customWidth="1"/>
    <col min="3330" max="3330" width="12.625" style="5" customWidth="1"/>
    <col min="3331" max="3331" width="10.625" style="5" customWidth="1"/>
    <col min="3332" max="3332" width="13.625" style="5" customWidth="1"/>
    <col min="3333" max="3333" width="18.375" style="5" customWidth="1"/>
    <col min="3334" max="3334" width="18.625" style="5" customWidth="1"/>
    <col min="3335" max="3335" width="17.875" style="5" customWidth="1"/>
    <col min="3336" max="3336" width="0" style="5" hidden="1" customWidth="1"/>
    <col min="3337" max="3337" width="18.625" style="5" customWidth="1"/>
    <col min="3338" max="3338" width="5.625" style="5" customWidth="1"/>
    <col min="3339" max="3339" width="2.875" style="5" customWidth="1"/>
    <col min="3340" max="3584" width="10.75" style="5"/>
    <col min="3585" max="3585" width="0.75" style="5" customWidth="1"/>
    <col min="3586" max="3586" width="12.625" style="5" customWidth="1"/>
    <col min="3587" max="3587" width="10.625" style="5" customWidth="1"/>
    <col min="3588" max="3588" width="13.625" style="5" customWidth="1"/>
    <col min="3589" max="3589" width="18.375" style="5" customWidth="1"/>
    <col min="3590" max="3590" width="18.625" style="5" customWidth="1"/>
    <col min="3591" max="3591" width="17.875" style="5" customWidth="1"/>
    <col min="3592" max="3592" width="0" style="5" hidden="1" customWidth="1"/>
    <col min="3593" max="3593" width="18.625" style="5" customWidth="1"/>
    <col min="3594" max="3594" width="5.625" style="5" customWidth="1"/>
    <col min="3595" max="3595" width="2.875" style="5" customWidth="1"/>
    <col min="3596" max="3840" width="10.75" style="5"/>
    <col min="3841" max="3841" width="0.75" style="5" customWidth="1"/>
    <col min="3842" max="3842" width="12.625" style="5" customWidth="1"/>
    <col min="3843" max="3843" width="10.625" style="5" customWidth="1"/>
    <col min="3844" max="3844" width="13.625" style="5" customWidth="1"/>
    <col min="3845" max="3845" width="18.375" style="5" customWidth="1"/>
    <col min="3846" max="3846" width="18.625" style="5" customWidth="1"/>
    <col min="3847" max="3847" width="17.875" style="5" customWidth="1"/>
    <col min="3848" max="3848" width="0" style="5" hidden="1" customWidth="1"/>
    <col min="3849" max="3849" width="18.625" style="5" customWidth="1"/>
    <col min="3850" max="3850" width="5.625" style="5" customWidth="1"/>
    <col min="3851" max="3851" width="2.875" style="5" customWidth="1"/>
    <col min="3852" max="4096" width="10.75" style="5"/>
    <col min="4097" max="4097" width="0.75" style="5" customWidth="1"/>
    <col min="4098" max="4098" width="12.625" style="5" customWidth="1"/>
    <col min="4099" max="4099" width="10.625" style="5" customWidth="1"/>
    <col min="4100" max="4100" width="13.625" style="5" customWidth="1"/>
    <col min="4101" max="4101" width="18.375" style="5" customWidth="1"/>
    <col min="4102" max="4102" width="18.625" style="5" customWidth="1"/>
    <col min="4103" max="4103" width="17.875" style="5" customWidth="1"/>
    <col min="4104" max="4104" width="0" style="5" hidden="1" customWidth="1"/>
    <col min="4105" max="4105" width="18.625" style="5" customWidth="1"/>
    <col min="4106" max="4106" width="5.625" style="5" customWidth="1"/>
    <col min="4107" max="4107" width="2.875" style="5" customWidth="1"/>
    <col min="4108" max="4352" width="10.75" style="5"/>
    <col min="4353" max="4353" width="0.75" style="5" customWidth="1"/>
    <col min="4354" max="4354" width="12.625" style="5" customWidth="1"/>
    <col min="4355" max="4355" width="10.625" style="5" customWidth="1"/>
    <col min="4356" max="4356" width="13.625" style="5" customWidth="1"/>
    <col min="4357" max="4357" width="18.375" style="5" customWidth="1"/>
    <col min="4358" max="4358" width="18.625" style="5" customWidth="1"/>
    <col min="4359" max="4359" width="17.875" style="5" customWidth="1"/>
    <col min="4360" max="4360" width="0" style="5" hidden="1" customWidth="1"/>
    <col min="4361" max="4361" width="18.625" style="5" customWidth="1"/>
    <col min="4362" max="4362" width="5.625" style="5" customWidth="1"/>
    <col min="4363" max="4363" width="2.875" style="5" customWidth="1"/>
    <col min="4364" max="4608" width="10.75" style="5"/>
    <col min="4609" max="4609" width="0.75" style="5" customWidth="1"/>
    <col min="4610" max="4610" width="12.625" style="5" customWidth="1"/>
    <col min="4611" max="4611" width="10.625" style="5" customWidth="1"/>
    <col min="4612" max="4612" width="13.625" style="5" customWidth="1"/>
    <col min="4613" max="4613" width="18.375" style="5" customWidth="1"/>
    <col min="4614" max="4614" width="18.625" style="5" customWidth="1"/>
    <col min="4615" max="4615" width="17.875" style="5" customWidth="1"/>
    <col min="4616" max="4616" width="0" style="5" hidden="1" customWidth="1"/>
    <col min="4617" max="4617" width="18.625" style="5" customWidth="1"/>
    <col min="4618" max="4618" width="5.625" style="5" customWidth="1"/>
    <col min="4619" max="4619" width="2.875" style="5" customWidth="1"/>
    <col min="4620" max="4864" width="10.75" style="5"/>
    <col min="4865" max="4865" width="0.75" style="5" customWidth="1"/>
    <col min="4866" max="4866" width="12.625" style="5" customWidth="1"/>
    <col min="4867" max="4867" width="10.625" style="5" customWidth="1"/>
    <col min="4868" max="4868" width="13.625" style="5" customWidth="1"/>
    <col min="4869" max="4869" width="18.375" style="5" customWidth="1"/>
    <col min="4870" max="4870" width="18.625" style="5" customWidth="1"/>
    <col min="4871" max="4871" width="17.875" style="5" customWidth="1"/>
    <col min="4872" max="4872" width="0" style="5" hidden="1" customWidth="1"/>
    <col min="4873" max="4873" width="18.625" style="5" customWidth="1"/>
    <col min="4874" max="4874" width="5.625" style="5" customWidth="1"/>
    <col min="4875" max="4875" width="2.875" style="5" customWidth="1"/>
    <col min="4876" max="5120" width="10.75" style="5"/>
    <col min="5121" max="5121" width="0.75" style="5" customWidth="1"/>
    <col min="5122" max="5122" width="12.625" style="5" customWidth="1"/>
    <col min="5123" max="5123" width="10.625" style="5" customWidth="1"/>
    <col min="5124" max="5124" width="13.625" style="5" customWidth="1"/>
    <col min="5125" max="5125" width="18.375" style="5" customWidth="1"/>
    <col min="5126" max="5126" width="18.625" style="5" customWidth="1"/>
    <col min="5127" max="5127" width="17.875" style="5" customWidth="1"/>
    <col min="5128" max="5128" width="0" style="5" hidden="1" customWidth="1"/>
    <col min="5129" max="5129" width="18.625" style="5" customWidth="1"/>
    <col min="5130" max="5130" width="5.625" style="5" customWidth="1"/>
    <col min="5131" max="5131" width="2.875" style="5" customWidth="1"/>
    <col min="5132" max="5376" width="10.75" style="5"/>
    <col min="5377" max="5377" width="0.75" style="5" customWidth="1"/>
    <col min="5378" max="5378" width="12.625" style="5" customWidth="1"/>
    <col min="5379" max="5379" width="10.625" style="5" customWidth="1"/>
    <col min="5380" max="5380" width="13.625" style="5" customWidth="1"/>
    <col min="5381" max="5381" width="18.375" style="5" customWidth="1"/>
    <col min="5382" max="5382" width="18.625" style="5" customWidth="1"/>
    <col min="5383" max="5383" width="17.875" style="5" customWidth="1"/>
    <col min="5384" max="5384" width="0" style="5" hidden="1" customWidth="1"/>
    <col min="5385" max="5385" width="18.625" style="5" customWidth="1"/>
    <col min="5386" max="5386" width="5.625" style="5" customWidth="1"/>
    <col min="5387" max="5387" width="2.875" style="5" customWidth="1"/>
    <col min="5388" max="5632" width="10.75" style="5"/>
    <col min="5633" max="5633" width="0.75" style="5" customWidth="1"/>
    <col min="5634" max="5634" width="12.625" style="5" customWidth="1"/>
    <col min="5635" max="5635" width="10.625" style="5" customWidth="1"/>
    <col min="5636" max="5636" width="13.625" style="5" customWidth="1"/>
    <col min="5637" max="5637" width="18.375" style="5" customWidth="1"/>
    <col min="5638" max="5638" width="18.625" style="5" customWidth="1"/>
    <col min="5639" max="5639" width="17.875" style="5" customWidth="1"/>
    <col min="5640" max="5640" width="0" style="5" hidden="1" customWidth="1"/>
    <col min="5641" max="5641" width="18.625" style="5" customWidth="1"/>
    <col min="5642" max="5642" width="5.625" style="5" customWidth="1"/>
    <col min="5643" max="5643" width="2.875" style="5" customWidth="1"/>
    <col min="5644" max="5888" width="10.75" style="5"/>
    <col min="5889" max="5889" width="0.75" style="5" customWidth="1"/>
    <col min="5890" max="5890" width="12.625" style="5" customWidth="1"/>
    <col min="5891" max="5891" width="10.625" style="5" customWidth="1"/>
    <col min="5892" max="5892" width="13.625" style="5" customWidth="1"/>
    <col min="5893" max="5893" width="18.375" style="5" customWidth="1"/>
    <col min="5894" max="5894" width="18.625" style="5" customWidth="1"/>
    <col min="5895" max="5895" width="17.875" style="5" customWidth="1"/>
    <col min="5896" max="5896" width="0" style="5" hidden="1" customWidth="1"/>
    <col min="5897" max="5897" width="18.625" style="5" customWidth="1"/>
    <col min="5898" max="5898" width="5.625" style="5" customWidth="1"/>
    <col min="5899" max="5899" width="2.875" style="5" customWidth="1"/>
    <col min="5900" max="6144" width="10.75" style="5"/>
    <col min="6145" max="6145" width="0.75" style="5" customWidth="1"/>
    <col min="6146" max="6146" width="12.625" style="5" customWidth="1"/>
    <col min="6147" max="6147" width="10.625" style="5" customWidth="1"/>
    <col min="6148" max="6148" width="13.625" style="5" customWidth="1"/>
    <col min="6149" max="6149" width="18.375" style="5" customWidth="1"/>
    <col min="6150" max="6150" width="18.625" style="5" customWidth="1"/>
    <col min="6151" max="6151" width="17.875" style="5" customWidth="1"/>
    <col min="6152" max="6152" width="0" style="5" hidden="1" customWidth="1"/>
    <col min="6153" max="6153" width="18.625" style="5" customWidth="1"/>
    <col min="6154" max="6154" width="5.625" style="5" customWidth="1"/>
    <col min="6155" max="6155" width="2.875" style="5" customWidth="1"/>
    <col min="6156" max="6400" width="10.75" style="5"/>
    <col min="6401" max="6401" width="0.75" style="5" customWidth="1"/>
    <col min="6402" max="6402" width="12.625" style="5" customWidth="1"/>
    <col min="6403" max="6403" width="10.625" style="5" customWidth="1"/>
    <col min="6404" max="6404" width="13.625" style="5" customWidth="1"/>
    <col min="6405" max="6405" width="18.375" style="5" customWidth="1"/>
    <col min="6406" max="6406" width="18.625" style="5" customWidth="1"/>
    <col min="6407" max="6407" width="17.875" style="5" customWidth="1"/>
    <col min="6408" max="6408" width="0" style="5" hidden="1" customWidth="1"/>
    <col min="6409" max="6409" width="18.625" style="5" customWidth="1"/>
    <col min="6410" max="6410" width="5.625" style="5" customWidth="1"/>
    <col min="6411" max="6411" width="2.875" style="5" customWidth="1"/>
    <col min="6412" max="6656" width="10.75" style="5"/>
    <col min="6657" max="6657" width="0.75" style="5" customWidth="1"/>
    <col min="6658" max="6658" width="12.625" style="5" customWidth="1"/>
    <col min="6659" max="6659" width="10.625" style="5" customWidth="1"/>
    <col min="6660" max="6660" width="13.625" style="5" customWidth="1"/>
    <col min="6661" max="6661" width="18.375" style="5" customWidth="1"/>
    <col min="6662" max="6662" width="18.625" style="5" customWidth="1"/>
    <col min="6663" max="6663" width="17.875" style="5" customWidth="1"/>
    <col min="6664" max="6664" width="0" style="5" hidden="1" customWidth="1"/>
    <col min="6665" max="6665" width="18.625" style="5" customWidth="1"/>
    <col min="6666" max="6666" width="5.625" style="5" customWidth="1"/>
    <col min="6667" max="6667" width="2.875" style="5" customWidth="1"/>
    <col min="6668" max="6912" width="10.75" style="5"/>
    <col min="6913" max="6913" width="0.75" style="5" customWidth="1"/>
    <col min="6914" max="6914" width="12.625" style="5" customWidth="1"/>
    <col min="6915" max="6915" width="10.625" style="5" customWidth="1"/>
    <col min="6916" max="6916" width="13.625" style="5" customWidth="1"/>
    <col min="6917" max="6917" width="18.375" style="5" customWidth="1"/>
    <col min="6918" max="6918" width="18.625" style="5" customWidth="1"/>
    <col min="6919" max="6919" width="17.875" style="5" customWidth="1"/>
    <col min="6920" max="6920" width="0" style="5" hidden="1" customWidth="1"/>
    <col min="6921" max="6921" width="18.625" style="5" customWidth="1"/>
    <col min="6922" max="6922" width="5.625" style="5" customWidth="1"/>
    <col min="6923" max="6923" width="2.875" style="5" customWidth="1"/>
    <col min="6924" max="7168" width="10.75" style="5"/>
    <col min="7169" max="7169" width="0.75" style="5" customWidth="1"/>
    <col min="7170" max="7170" width="12.625" style="5" customWidth="1"/>
    <col min="7171" max="7171" width="10.625" style="5" customWidth="1"/>
    <col min="7172" max="7172" width="13.625" style="5" customWidth="1"/>
    <col min="7173" max="7173" width="18.375" style="5" customWidth="1"/>
    <col min="7174" max="7174" width="18.625" style="5" customWidth="1"/>
    <col min="7175" max="7175" width="17.875" style="5" customWidth="1"/>
    <col min="7176" max="7176" width="0" style="5" hidden="1" customWidth="1"/>
    <col min="7177" max="7177" width="18.625" style="5" customWidth="1"/>
    <col min="7178" max="7178" width="5.625" style="5" customWidth="1"/>
    <col min="7179" max="7179" width="2.875" style="5" customWidth="1"/>
    <col min="7180" max="7424" width="10.75" style="5"/>
    <col min="7425" max="7425" width="0.75" style="5" customWidth="1"/>
    <col min="7426" max="7426" width="12.625" style="5" customWidth="1"/>
    <col min="7427" max="7427" width="10.625" style="5" customWidth="1"/>
    <col min="7428" max="7428" width="13.625" style="5" customWidth="1"/>
    <col min="7429" max="7429" width="18.375" style="5" customWidth="1"/>
    <col min="7430" max="7430" width="18.625" style="5" customWidth="1"/>
    <col min="7431" max="7431" width="17.875" style="5" customWidth="1"/>
    <col min="7432" max="7432" width="0" style="5" hidden="1" customWidth="1"/>
    <col min="7433" max="7433" width="18.625" style="5" customWidth="1"/>
    <col min="7434" max="7434" width="5.625" style="5" customWidth="1"/>
    <col min="7435" max="7435" width="2.875" style="5" customWidth="1"/>
    <col min="7436" max="7680" width="10.75" style="5"/>
    <col min="7681" max="7681" width="0.75" style="5" customWidth="1"/>
    <col min="7682" max="7682" width="12.625" style="5" customWidth="1"/>
    <col min="7683" max="7683" width="10.625" style="5" customWidth="1"/>
    <col min="7684" max="7684" width="13.625" style="5" customWidth="1"/>
    <col min="7685" max="7685" width="18.375" style="5" customWidth="1"/>
    <col min="7686" max="7686" width="18.625" style="5" customWidth="1"/>
    <col min="7687" max="7687" width="17.875" style="5" customWidth="1"/>
    <col min="7688" max="7688" width="0" style="5" hidden="1" customWidth="1"/>
    <col min="7689" max="7689" width="18.625" style="5" customWidth="1"/>
    <col min="7690" max="7690" width="5.625" style="5" customWidth="1"/>
    <col min="7691" max="7691" width="2.875" style="5" customWidth="1"/>
    <col min="7692" max="7936" width="10.75" style="5"/>
    <col min="7937" max="7937" width="0.75" style="5" customWidth="1"/>
    <col min="7938" max="7938" width="12.625" style="5" customWidth="1"/>
    <col min="7939" max="7939" width="10.625" style="5" customWidth="1"/>
    <col min="7940" max="7940" width="13.625" style="5" customWidth="1"/>
    <col min="7941" max="7941" width="18.375" style="5" customWidth="1"/>
    <col min="7942" max="7942" width="18.625" style="5" customWidth="1"/>
    <col min="7943" max="7943" width="17.875" style="5" customWidth="1"/>
    <col min="7944" max="7944" width="0" style="5" hidden="1" customWidth="1"/>
    <col min="7945" max="7945" width="18.625" style="5" customWidth="1"/>
    <col min="7946" max="7946" width="5.625" style="5" customWidth="1"/>
    <col min="7947" max="7947" width="2.875" style="5" customWidth="1"/>
    <col min="7948" max="8192" width="10.75" style="5"/>
    <col min="8193" max="8193" width="0.75" style="5" customWidth="1"/>
    <col min="8194" max="8194" width="12.625" style="5" customWidth="1"/>
    <col min="8195" max="8195" width="10.625" style="5" customWidth="1"/>
    <col min="8196" max="8196" width="13.625" style="5" customWidth="1"/>
    <col min="8197" max="8197" width="18.375" style="5" customWidth="1"/>
    <col min="8198" max="8198" width="18.625" style="5" customWidth="1"/>
    <col min="8199" max="8199" width="17.875" style="5" customWidth="1"/>
    <col min="8200" max="8200" width="0" style="5" hidden="1" customWidth="1"/>
    <col min="8201" max="8201" width="18.625" style="5" customWidth="1"/>
    <col min="8202" max="8202" width="5.625" style="5" customWidth="1"/>
    <col min="8203" max="8203" width="2.875" style="5" customWidth="1"/>
    <col min="8204" max="8448" width="10.75" style="5"/>
    <col min="8449" max="8449" width="0.75" style="5" customWidth="1"/>
    <col min="8450" max="8450" width="12.625" style="5" customWidth="1"/>
    <col min="8451" max="8451" width="10.625" style="5" customWidth="1"/>
    <col min="8452" max="8452" width="13.625" style="5" customWidth="1"/>
    <col min="8453" max="8453" width="18.375" style="5" customWidth="1"/>
    <col min="8454" max="8454" width="18.625" style="5" customWidth="1"/>
    <col min="8455" max="8455" width="17.875" style="5" customWidth="1"/>
    <col min="8456" max="8456" width="0" style="5" hidden="1" customWidth="1"/>
    <col min="8457" max="8457" width="18.625" style="5" customWidth="1"/>
    <col min="8458" max="8458" width="5.625" style="5" customWidth="1"/>
    <col min="8459" max="8459" width="2.875" style="5" customWidth="1"/>
    <col min="8460" max="8704" width="10.75" style="5"/>
    <col min="8705" max="8705" width="0.75" style="5" customWidth="1"/>
    <col min="8706" max="8706" width="12.625" style="5" customWidth="1"/>
    <col min="8707" max="8707" width="10.625" style="5" customWidth="1"/>
    <col min="8708" max="8708" width="13.625" style="5" customWidth="1"/>
    <col min="8709" max="8709" width="18.375" style="5" customWidth="1"/>
    <col min="8710" max="8710" width="18.625" style="5" customWidth="1"/>
    <col min="8711" max="8711" width="17.875" style="5" customWidth="1"/>
    <col min="8712" max="8712" width="0" style="5" hidden="1" customWidth="1"/>
    <col min="8713" max="8713" width="18.625" style="5" customWidth="1"/>
    <col min="8714" max="8714" width="5.625" style="5" customWidth="1"/>
    <col min="8715" max="8715" width="2.875" style="5" customWidth="1"/>
    <col min="8716" max="8960" width="10.75" style="5"/>
    <col min="8961" max="8961" width="0.75" style="5" customWidth="1"/>
    <col min="8962" max="8962" width="12.625" style="5" customWidth="1"/>
    <col min="8963" max="8963" width="10.625" style="5" customWidth="1"/>
    <col min="8964" max="8964" width="13.625" style="5" customWidth="1"/>
    <col min="8965" max="8965" width="18.375" style="5" customWidth="1"/>
    <col min="8966" max="8966" width="18.625" style="5" customWidth="1"/>
    <col min="8967" max="8967" width="17.875" style="5" customWidth="1"/>
    <col min="8968" max="8968" width="0" style="5" hidden="1" customWidth="1"/>
    <col min="8969" max="8969" width="18.625" style="5" customWidth="1"/>
    <col min="8970" max="8970" width="5.625" style="5" customWidth="1"/>
    <col min="8971" max="8971" width="2.875" style="5" customWidth="1"/>
    <col min="8972" max="9216" width="10.75" style="5"/>
    <col min="9217" max="9217" width="0.75" style="5" customWidth="1"/>
    <col min="9218" max="9218" width="12.625" style="5" customWidth="1"/>
    <col min="9219" max="9219" width="10.625" style="5" customWidth="1"/>
    <col min="9220" max="9220" width="13.625" style="5" customWidth="1"/>
    <col min="9221" max="9221" width="18.375" style="5" customWidth="1"/>
    <col min="9222" max="9222" width="18.625" style="5" customWidth="1"/>
    <col min="9223" max="9223" width="17.875" style="5" customWidth="1"/>
    <col min="9224" max="9224" width="0" style="5" hidden="1" customWidth="1"/>
    <col min="9225" max="9225" width="18.625" style="5" customWidth="1"/>
    <col min="9226" max="9226" width="5.625" style="5" customWidth="1"/>
    <col min="9227" max="9227" width="2.875" style="5" customWidth="1"/>
    <col min="9228" max="9472" width="10.75" style="5"/>
    <col min="9473" max="9473" width="0.75" style="5" customWidth="1"/>
    <col min="9474" max="9474" width="12.625" style="5" customWidth="1"/>
    <col min="9475" max="9475" width="10.625" style="5" customWidth="1"/>
    <col min="9476" max="9476" width="13.625" style="5" customWidth="1"/>
    <col min="9477" max="9477" width="18.375" style="5" customWidth="1"/>
    <col min="9478" max="9478" width="18.625" style="5" customWidth="1"/>
    <col min="9479" max="9479" width="17.875" style="5" customWidth="1"/>
    <col min="9480" max="9480" width="0" style="5" hidden="1" customWidth="1"/>
    <col min="9481" max="9481" width="18.625" style="5" customWidth="1"/>
    <col min="9482" max="9482" width="5.625" style="5" customWidth="1"/>
    <col min="9483" max="9483" width="2.875" style="5" customWidth="1"/>
    <col min="9484" max="9728" width="10.75" style="5"/>
    <col min="9729" max="9729" width="0.75" style="5" customWidth="1"/>
    <col min="9730" max="9730" width="12.625" style="5" customWidth="1"/>
    <col min="9731" max="9731" width="10.625" style="5" customWidth="1"/>
    <col min="9732" max="9732" width="13.625" style="5" customWidth="1"/>
    <col min="9733" max="9733" width="18.375" style="5" customWidth="1"/>
    <col min="9734" max="9734" width="18.625" style="5" customWidth="1"/>
    <col min="9735" max="9735" width="17.875" style="5" customWidth="1"/>
    <col min="9736" max="9736" width="0" style="5" hidden="1" customWidth="1"/>
    <col min="9737" max="9737" width="18.625" style="5" customWidth="1"/>
    <col min="9738" max="9738" width="5.625" style="5" customWidth="1"/>
    <col min="9739" max="9739" width="2.875" style="5" customWidth="1"/>
    <col min="9740" max="9984" width="10.75" style="5"/>
    <col min="9985" max="9985" width="0.75" style="5" customWidth="1"/>
    <col min="9986" max="9986" width="12.625" style="5" customWidth="1"/>
    <col min="9987" max="9987" width="10.625" style="5" customWidth="1"/>
    <col min="9988" max="9988" width="13.625" style="5" customWidth="1"/>
    <col min="9989" max="9989" width="18.375" style="5" customWidth="1"/>
    <col min="9990" max="9990" width="18.625" style="5" customWidth="1"/>
    <col min="9991" max="9991" width="17.875" style="5" customWidth="1"/>
    <col min="9992" max="9992" width="0" style="5" hidden="1" customWidth="1"/>
    <col min="9993" max="9993" width="18.625" style="5" customWidth="1"/>
    <col min="9994" max="9994" width="5.625" style="5" customWidth="1"/>
    <col min="9995" max="9995" width="2.875" style="5" customWidth="1"/>
    <col min="9996" max="10240" width="10.75" style="5"/>
    <col min="10241" max="10241" width="0.75" style="5" customWidth="1"/>
    <col min="10242" max="10242" width="12.625" style="5" customWidth="1"/>
    <col min="10243" max="10243" width="10.625" style="5" customWidth="1"/>
    <col min="10244" max="10244" width="13.625" style="5" customWidth="1"/>
    <col min="10245" max="10245" width="18.375" style="5" customWidth="1"/>
    <col min="10246" max="10246" width="18.625" style="5" customWidth="1"/>
    <col min="10247" max="10247" width="17.875" style="5" customWidth="1"/>
    <col min="10248" max="10248" width="0" style="5" hidden="1" customWidth="1"/>
    <col min="10249" max="10249" width="18.625" style="5" customWidth="1"/>
    <col min="10250" max="10250" width="5.625" style="5" customWidth="1"/>
    <col min="10251" max="10251" width="2.875" style="5" customWidth="1"/>
    <col min="10252" max="10496" width="10.75" style="5"/>
    <col min="10497" max="10497" width="0.75" style="5" customWidth="1"/>
    <col min="10498" max="10498" width="12.625" style="5" customWidth="1"/>
    <col min="10499" max="10499" width="10.625" style="5" customWidth="1"/>
    <col min="10500" max="10500" width="13.625" style="5" customWidth="1"/>
    <col min="10501" max="10501" width="18.375" style="5" customWidth="1"/>
    <col min="10502" max="10502" width="18.625" style="5" customWidth="1"/>
    <col min="10503" max="10503" width="17.875" style="5" customWidth="1"/>
    <col min="10504" max="10504" width="0" style="5" hidden="1" customWidth="1"/>
    <col min="10505" max="10505" width="18.625" style="5" customWidth="1"/>
    <col min="10506" max="10506" width="5.625" style="5" customWidth="1"/>
    <col min="10507" max="10507" width="2.875" style="5" customWidth="1"/>
    <col min="10508" max="10752" width="10.75" style="5"/>
    <col min="10753" max="10753" width="0.75" style="5" customWidth="1"/>
    <col min="10754" max="10754" width="12.625" style="5" customWidth="1"/>
    <col min="10755" max="10755" width="10.625" style="5" customWidth="1"/>
    <col min="10756" max="10756" width="13.625" style="5" customWidth="1"/>
    <col min="10757" max="10757" width="18.375" style="5" customWidth="1"/>
    <col min="10758" max="10758" width="18.625" style="5" customWidth="1"/>
    <col min="10759" max="10759" width="17.875" style="5" customWidth="1"/>
    <col min="10760" max="10760" width="0" style="5" hidden="1" customWidth="1"/>
    <col min="10761" max="10761" width="18.625" style="5" customWidth="1"/>
    <col min="10762" max="10762" width="5.625" style="5" customWidth="1"/>
    <col min="10763" max="10763" width="2.875" style="5" customWidth="1"/>
    <col min="10764" max="11008" width="10.75" style="5"/>
    <col min="11009" max="11009" width="0.75" style="5" customWidth="1"/>
    <col min="11010" max="11010" width="12.625" style="5" customWidth="1"/>
    <col min="11011" max="11011" width="10.625" style="5" customWidth="1"/>
    <col min="11012" max="11012" width="13.625" style="5" customWidth="1"/>
    <col min="11013" max="11013" width="18.375" style="5" customWidth="1"/>
    <col min="11014" max="11014" width="18.625" style="5" customWidth="1"/>
    <col min="11015" max="11015" width="17.875" style="5" customWidth="1"/>
    <col min="11016" max="11016" width="0" style="5" hidden="1" customWidth="1"/>
    <col min="11017" max="11017" width="18.625" style="5" customWidth="1"/>
    <col min="11018" max="11018" width="5.625" style="5" customWidth="1"/>
    <col min="11019" max="11019" width="2.875" style="5" customWidth="1"/>
    <col min="11020" max="11264" width="10.75" style="5"/>
    <col min="11265" max="11265" width="0.75" style="5" customWidth="1"/>
    <col min="11266" max="11266" width="12.625" style="5" customWidth="1"/>
    <col min="11267" max="11267" width="10.625" style="5" customWidth="1"/>
    <col min="11268" max="11268" width="13.625" style="5" customWidth="1"/>
    <col min="11269" max="11269" width="18.375" style="5" customWidth="1"/>
    <col min="11270" max="11270" width="18.625" style="5" customWidth="1"/>
    <col min="11271" max="11271" width="17.875" style="5" customWidth="1"/>
    <col min="11272" max="11272" width="0" style="5" hidden="1" customWidth="1"/>
    <col min="11273" max="11273" width="18.625" style="5" customWidth="1"/>
    <col min="11274" max="11274" width="5.625" style="5" customWidth="1"/>
    <col min="11275" max="11275" width="2.875" style="5" customWidth="1"/>
    <col min="11276" max="11520" width="10.75" style="5"/>
    <col min="11521" max="11521" width="0.75" style="5" customWidth="1"/>
    <col min="11522" max="11522" width="12.625" style="5" customWidth="1"/>
    <col min="11523" max="11523" width="10.625" style="5" customWidth="1"/>
    <col min="11524" max="11524" width="13.625" style="5" customWidth="1"/>
    <col min="11525" max="11525" width="18.375" style="5" customWidth="1"/>
    <col min="11526" max="11526" width="18.625" style="5" customWidth="1"/>
    <col min="11527" max="11527" width="17.875" style="5" customWidth="1"/>
    <col min="11528" max="11528" width="0" style="5" hidden="1" customWidth="1"/>
    <col min="11529" max="11529" width="18.625" style="5" customWidth="1"/>
    <col min="11530" max="11530" width="5.625" style="5" customWidth="1"/>
    <col min="11531" max="11531" width="2.875" style="5" customWidth="1"/>
    <col min="11532" max="11776" width="10.75" style="5"/>
    <col min="11777" max="11777" width="0.75" style="5" customWidth="1"/>
    <col min="11778" max="11778" width="12.625" style="5" customWidth="1"/>
    <col min="11779" max="11779" width="10.625" style="5" customWidth="1"/>
    <col min="11780" max="11780" width="13.625" style="5" customWidth="1"/>
    <col min="11781" max="11781" width="18.375" style="5" customWidth="1"/>
    <col min="11782" max="11782" width="18.625" style="5" customWidth="1"/>
    <col min="11783" max="11783" width="17.875" style="5" customWidth="1"/>
    <col min="11784" max="11784" width="0" style="5" hidden="1" customWidth="1"/>
    <col min="11785" max="11785" width="18.625" style="5" customWidth="1"/>
    <col min="11786" max="11786" width="5.625" style="5" customWidth="1"/>
    <col min="11787" max="11787" width="2.875" style="5" customWidth="1"/>
    <col min="11788" max="12032" width="10.75" style="5"/>
    <col min="12033" max="12033" width="0.75" style="5" customWidth="1"/>
    <col min="12034" max="12034" width="12.625" style="5" customWidth="1"/>
    <col min="12035" max="12035" width="10.625" style="5" customWidth="1"/>
    <col min="12036" max="12036" width="13.625" style="5" customWidth="1"/>
    <col min="12037" max="12037" width="18.375" style="5" customWidth="1"/>
    <col min="12038" max="12038" width="18.625" style="5" customWidth="1"/>
    <col min="12039" max="12039" width="17.875" style="5" customWidth="1"/>
    <col min="12040" max="12040" width="0" style="5" hidden="1" customWidth="1"/>
    <col min="12041" max="12041" width="18.625" style="5" customWidth="1"/>
    <col min="12042" max="12042" width="5.625" style="5" customWidth="1"/>
    <col min="12043" max="12043" width="2.875" style="5" customWidth="1"/>
    <col min="12044" max="12288" width="10.75" style="5"/>
    <col min="12289" max="12289" width="0.75" style="5" customWidth="1"/>
    <col min="12290" max="12290" width="12.625" style="5" customWidth="1"/>
    <col min="12291" max="12291" width="10.625" style="5" customWidth="1"/>
    <col min="12292" max="12292" width="13.625" style="5" customWidth="1"/>
    <col min="12293" max="12293" width="18.375" style="5" customWidth="1"/>
    <col min="12294" max="12294" width="18.625" style="5" customWidth="1"/>
    <col min="12295" max="12295" width="17.875" style="5" customWidth="1"/>
    <col min="12296" max="12296" width="0" style="5" hidden="1" customWidth="1"/>
    <col min="12297" max="12297" width="18.625" style="5" customWidth="1"/>
    <col min="12298" max="12298" width="5.625" style="5" customWidth="1"/>
    <col min="12299" max="12299" width="2.875" style="5" customWidth="1"/>
    <col min="12300" max="12544" width="10.75" style="5"/>
    <col min="12545" max="12545" width="0.75" style="5" customWidth="1"/>
    <col min="12546" max="12546" width="12.625" style="5" customWidth="1"/>
    <col min="12547" max="12547" width="10.625" style="5" customWidth="1"/>
    <col min="12548" max="12548" width="13.625" style="5" customWidth="1"/>
    <col min="12549" max="12549" width="18.375" style="5" customWidth="1"/>
    <col min="12550" max="12550" width="18.625" style="5" customWidth="1"/>
    <col min="12551" max="12551" width="17.875" style="5" customWidth="1"/>
    <col min="12552" max="12552" width="0" style="5" hidden="1" customWidth="1"/>
    <col min="12553" max="12553" width="18.625" style="5" customWidth="1"/>
    <col min="12554" max="12554" width="5.625" style="5" customWidth="1"/>
    <col min="12555" max="12555" width="2.875" style="5" customWidth="1"/>
    <col min="12556" max="12800" width="10.75" style="5"/>
    <col min="12801" max="12801" width="0.75" style="5" customWidth="1"/>
    <col min="12802" max="12802" width="12.625" style="5" customWidth="1"/>
    <col min="12803" max="12803" width="10.625" style="5" customWidth="1"/>
    <col min="12804" max="12804" width="13.625" style="5" customWidth="1"/>
    <col min="12805" max="12805" width="18.375" style="5" customWidth="1"/>
    <col min="12806" max="12806" width="18.625" style="5" customWidth="1"/>
    <col min="12807" max="12807" width="17.875" style="5" customWidth="1"/>
    <col min="12808" max="12808" width="0" style="5" hidden="1" customWidth="1"/>
    <col min="12809" max="12809" width="18.625" style="5" customWidth="1"/>
    <col min="12810" max="12810" width="5.625" style="5" customWidth="1"/>
    <col min="12811" max="12811" width="2.875" style="5" customWidth="1"/>
    <col min="12812" max="13056" width="10.75" style="5"/>
    <col min="13057" max="13057" width="0.75" style="5" customWidth="1"/>
    <col min="13058" max="13058" width="12.625" style="5" customWidth="1"/>
    <col min="13059" max="13059" width="10.625" style="5" customWidth="1"/>
    <col min="13060" max="13060" width="13.625" style="5" customWidth="1"/>
    <col min="13061" max="13061" width="18.375" style="5" customWidth="1"/>
    <col min="13062" max="13062" width="18.625" style="5" customWidth="1"/>
    <col min="13063" max="13063" width="17.875" style="5" customWidth="1"/>
    <col min="13064" max="13064" width="0" style="5" hidden="1" customWidth="1"/>
    <col min="13065" max="13065" width="18.625" style="5" customWidth="1"/>
    <col min="13066" max="13066" width="5.625" style="5" customWidth="1"/>
    <col min="13067" max="13067" width="2.875" style="5" customWidth="1"/>
    <col min="13068" max="13312" width="10.75" style="5"/>
    <col min="13313" max="13313" width="0.75" style="5" customWidth="1"/>
    <col min="13314" max="13314" width="12.625" style="5" customWidth="1"/>
    <col min="13315" max="13315" width="10.625" style="5" customWidth="1"/>
    <col min="13316" max="13316" width="13.625" style="5" customWidth="1"/>
    <col min="13317" max="13317" width="18.375" style="5" customWidth="1"/>
    <col min="13318" max="13318" width="18.625" style="5" customWidth="1"/>
    <col min="13319" max="13319" width="17.875" style="5" customWidth="1"/>
    <col min="13320" max="13320" width="0" style="5" hidden="1" customWidth="1"/>
    <col min="13321" max="13321" width="18.625" style="5" customWidth="1"/>
    <col min="13322" max="13322" width="5.625" style="5" customWidth="1"/>
    <col min="13323" max="13323" width="2.875" style="5" customWidth="1"/>
    <col min="13324" max="13568" width="10.75" style="5"/>
    <col min="13569" max="13569" width="0.75" style="5" customWidth="1"/>
    <col min="13570" max="13570" width="12.625" style="5" customWidth="1"/>
    <col min="13571" max="13571" width="10.625" style="5" customWidth="1"/>
    <col min="13572" max="13572" width="13.625" style="5" customWidth="1"/>
    <col min="13573" max="13573" width="18.375" style="5" customWidth="1"/>
    <col min="13574" max="13574" width="18.625" style="5" customWidth="1"/>
    <col min="13575" max="13575" width="17.875" style="5" customWidth="1"/>
    <col min="13576" max="13576" width="0" style="5" hidden="1" customWidth="1"/>
    <col min="13577" max="13577" width="18.625" style="5" customWidth="1"/>
    <col min="13578" max="13578" width="5.625" style="5" customWidth="1"/>
    <col min="13579" max="13579" width="2.875" style="5" customWidth="1"/>
    <col min="13580" max="13824" width="10.75" style="5"/>
    <col min="13825" max="13825" width="0.75" style="5" customWidth="1"/>
    <col min="13826" max="13826" width="12.625" style="5" customWidth="1"/>
    <col min="13827" max="13827" width="10.625" style="5" customWidth="1"/>
    <col min="13828" max="13828" width="13.625" style="5" customWidth="1"/>
    <col min="13829" max="13829" width="18.375" style="5" customWidth="1"/>
    <col min="13830" max="13830" width="18.625" style="5" customWidth="1"/>
    <col min="13831" max="13831" width="17.875" style="5" customWidth="1"/>
    <col min="13832" max="13832" width="0" style="5" hidden="1" customWidth="1"/>
    <col min="13833" max="13833" width="18.625" style="5" customWidth="1"/>
    <col min="13834" max="13834" width="5.625" style="5" customWidth="1"/>
    <col min="13835" max="13835" width="2.875" style="5" customWidth="1"/>
    <col min="13836" max="14080" width="10.75" style="5"/>
    <col min="14081" max="14081" width="0.75" style="5" customWidth="1"/>
    <col min="14082" max="14082" width="12.625" style="5" customWidth="1"/>
    <col min="14083" max="14083" width="10.625" style="5" customWidth="1"/>
    <col min="14084" max="14084" width="13.625" style="5" customWidth="1"/>
    <col min="14085" max="14085" width="18.375" style="5" customWidth="1"/>
    <col min="14086" max="14086" width="18.625" style="5" customWidth="1"/>
    <col min="14087" max="14087" width="17.875" style="5" customWidth="1"/>
    <col min="14088" max="14088" width="0" style="5" hidden="1" customWidth="1"/>
    <col min="14089" max="14089" width="18.625" style="5" customWidth="1"/>
    <col min="14090" max="14090" width="5.625" style="5" customWidth="1"/>
    <col min="14091" max="14091" width="2.875" style="5" customWidth="1"/>
    <col min="14092" max="14336" width="10.75" style="5"/>
    <col min="14337" max="14337" width="0.75" style="5" customWidth="1"/>
    <col min="14338" max="14338" width="12.625" style="5" customWidth="1"/>
    <col min="14339" max="14339" width="10.625" style="5" customWidth="1"/>
    <col min="14340" max="14340" width="13.625" style="5" customWidth="1"/>
    <col min="14341" max="14341" width="18.375" style="5" customWidth="1"/>
    <col min="14342" max="14342" width="18.625" style="5" customWidth="1"/>
    <col min="14343" max="14343" width="17.875" style="5" customWidth="1"/>
    <col min="14344" max="14344" width="0" style="5" hidden="1" customWidth="1"/>
    <col min="14345" max="14345" width="18.625" style="5" customWidth="1"/>
    <col min="14346" max="14346" width="5.625" style="5" customWidth="1"/>
    <col min="14347" max="14347" width="2.875" style="5" customWidth="1"/>
    <col min="14348" max="14592" width="10.75" style="5"/>
    <col min="14593" max="14593" width="0.75" style="5" customWidth="1"/>
    <col min="14594" max="14594" width="12.625" style="5" customWidth="1"/>
    <col min="14595" max="14595" width="10.625" style="5" customWidth="1"/>
    <col min="14596" max="14596" width="13.625" style="5" customWidth="1"/>
    <col min="14597" max="14597" width="18.375" style="5" customWidth="1"/>
    <col min="14598" max="14598" width="18.625" style="5" customWidth="1"/>
    <col min="14599" max="14599" width="17.875" style="5" customWidth="1"/>
    <col min="14600" max="14600" width="0" style="5" hidden="1" customWidth="1"/>
    <col min="14601" max="14601" width="18.625" style="5" customWidth="1"/>
    <col min="14602" max="14602" width="5.625" style="5" customWidth="1"/>
    <col min="14603" max="14603" width="2.875" style="5" customWidth="1"/>
    <col min="14604" max="14848" width="10.75" style="5"/>
    <col min="14849" max="14849" width="0.75" style="5" customWidth="1"/>
    <col min="14850" max="14850" width="12.625" style="5" customWidth="1"/>
    <col min="14851" max="14851" width="10.625" style="5" customWidth="1"/>
    <col min="14852" max="14852" width="13.625" style="5" customWidth="1"/>
    <col min="14853" max="14853" width="18.375" style="5" customWidth="1"/>
    <col min="14854" max="14854" width="18.625" style="5" customWidth="1"/>
    <col min="14855" max="14855" width="17.875" style="5" customWidth="1"/>
    <col min="14856" max="14856" width="0" style="5" hidden="1" customWidth="1"/>
    <col min="14857" max="14857" width="18.625" style="5" customWidth="1"/>
    <col min="14858" max="14858" width="5.625" style="5" customWidth="1"/>
    <col min="14859" max="14859" width="2.875" style="5" customWidth="1"/>
    <col min="14860" max="15104" width="10.75" style="5"/>
    <col min="15105" max="15105" width="0.75" style="5" customWidth="1"/>
    <col min="15106" max="15106" width="12.625" style="5" customWidth="1"/>
    <col min="15107" max="15107" width="10.625" style="5" customWidth="1"/>
    <col min="15108" max="15108" width="13.625" style="5" customWidth="1"/>
    <col min="15109" max="15109" width="18.375" style="5" customWidth="1"/>
    <col min="15110" max="15110" width="18.625" style="5" customWidth="1"/>
    <col min="15111" max="15111" width="17.875" style="5" customWidth="1"/>
    <col min="15112" max="15112" width="0" style="5" hidden="1" customWidth="1"/>
    <col min="15113" max="15113" width="18.625" style="5" customWidth="1"/>
    <col min="15114" max="15114" width="5.625" style="5" customWidth="1"/>
    <col min="15115" max="15115" width="2.875" style="5" customWidth="1"/>
    <col min="15116" max="15360" width="10.75" style="5"/>
    <col min="15361" max="15361" width="0.75" style="5" customWidth="1"/>
    <col min="15362" max="15362" width="12.625" style="5" customWidth="1"/>
    <col min="15363" max="15363" width="10.625" style="5" customWidth="1"/>
    <col min="15364" max="15364" width="13.625" style="5" customWidth="1"/>
    <col min="15365" max="15365" width="18.375" style="5" customWidth="1"/>
    <col min="15366" max="15366" width="18.625" style="5" customWidth="1"/>
    <col min="15367" max="15367" width="17.875" style="5" customWidth="1"/>
    <col min="15368" max="15368" width="0" style="5" hidden="1" customWidth="1"/>
    <col min="15369" max="15369" width="18.625" style="5" customWidth="1"/>
    <col min="15370" max="15370" width="5.625" style="5" customWidth="1"/>
    <col min="15371" max="15371" width="2.875" style="5" customWidth="1"/>
    <col min="15372" max="15616" width="10.75" style="5"/>
    <col min="15617" max="15617" width="0.75" style="5" customWidth="1"/>
    <col min="15618" max="15618" width="12.625" style="5" customWidth="1"/>
    <col min="15619" max="15619" width="10.625" style="5" customWidth="1"/>
    <col min="15620" max="15620" width="13.625" style="5" customWidth="1"/>
    <col min="15621" max="15621" width="18.375" style="5" customWidth="1"/>
    <col min="15622" max="15622" width="18.625" style="5" customWidth="1"/>
    <col min="15623" max="15623" width="17.875" style="5" customWidth="1"/>
    <col min="15624" max="15624" width="0" style="5" hidden="1" customWidth="1"/>
    <col min="15625" max="15625" width="18.625" style="5" customWidth="1"/>
    <col min="15626" max="15626" width="5.625" style="5" customWidth="1"/>
    <col min="15627" max="15627" width="2.875" style="5" customWidth="1"/>
    <col min="15628" max="15872" width="10.75" style="5"/>
    <col min="15873" max="15873" width="0.75" style="5" customWidth="1"/>
    <col min="15874" max="15874" width="12.625" style="5" customWidth="1"/>
    <col min="15875" max="15875" width="10.625" style="5" customWidth="1"/>
    <col min="15876" max="15876" width="13.625" style="5" customWidth="1"/>
    <col min="15877" max="15877" width="18.375" style="5" customWidth="1"/>
    <col min="15878" max="15878" width="18.625" style="5" customWidth="1"/>
    <col min="15879" max="15879" width="17.875" style="5" customWidth="1"/>
    <col min="15880" max="15880" width="0" style="5" hidden="1" customWidth="1"/>
    <col min="15881" max="15881" width="18.625" style="5" customWidth="1"/>
    <col min="15882" max="15882" width="5.625" style="5" customWidth="1"/>
    <col min="15883" max="15883" width="2.875" style="5" customWidth="1"/>
    <col min="15884" max="16128" width="10.75" style="5"/>
    <col min="16129" max="16129" width="0.75" style="5" customWidth="1"/>
    <col min="16130" max="16130" width="12.625" style="5" customWidth="1"/>
    <col min="16131" max="16131" width="10.625" style="5" customWidth="1"/>
    <col min="16132" max="16132" width="13.625" style="5" customWidth="1"/>
    <col min="16133" max="16133" width="18.375" style="5" customWidth="1"/>
    <col min="16134" max="16134" width="18.625" style="5" customWidth="1"/>
    <col min="16135" max="16135" width="17.875" style="5" customWidth="1"/>
    <col min="16136" max="16136" width="0" style="5" hidden="1" customWidth="1"/>
    <col min="16137" max="16137" width="18.625" style="5" customWidth="1"/>
    <col min="16138" max="16138" width="5.625" style="5" customWidth="1"/>
    <col min="16139" max="16139" width="2.875" style="5" customWidth="1"/>
    <col min="16140" max="16384" width="10.75" style="5"/>
  </cols>
  <sheetData>
    <row r="1" spans="2:11" ht="24" customHeight="1" thickBot="1" x14ac:dyDescent="0.2">
      <c r="B1" s="1" t="s">
        <v>105</v>
      </c>
      <c r="C1" s="2"/>
      <c r="D1" s="2"/>
      <c r="E1" s="2"/>
      <c r="F1" s="2"/>
      <c r="G1" s="2"/>
      <c r="H1" s="2"/>
      <c r="I1" s="3" t="s">
        <v>1</v>
      </c>
      <c r="J1" s="4"/>
    </row>
    <row r="2" spans="2:11" ht="20.100000000000001" customHeight="1" x14ac:dyDescent="0.15">
      <c r="B2" s="6"/>
      <c r="C2" s="7"/>
      <c r="D2" s="213" t="s">
        <v>106</v>
      </c>
      <c r="E2" s="214"/>
      <c r="F2" s="214"/>
      <c r="G2" s="214"/>
      <c r="H2" s="214"/>
      <c r="I2" s="220"/>
      <c r="J2" s="205" t="s">
        <v>3</v>
      </c>
      <c r="K2" s="8"/>
    </row>
    <row r="3" spans="2:11" ht="20.100000000000001" customHeight="1" x14ac:dyDescent="0.15">
      <c r="B3" s="8"/>
      <c r="C3" s="9"/>
      <c r="D3" s="216"/>
      <c r="E3" s="217"/>
      <c r="F3" s="217"/>
      <c r="G3" s="217"/>
      <c r="H3" s="217"/>
      <c r="I3" s="222"/>
      <c r="J3" s="206"/>
      <c r="K3" s="8"/>
    </row>
    <row r="4" spans="2:11" ht="20.100000000000001" customHeight="1" x14ac:dyDescent="0.15">
      <c r="B4" s="10" t="s">
        <v>5</v>
      </c>
      <c r="C4" s="9" t="s">
        <v>6</v>
      </c>
      <c r="D4" s="234" t="s">
        <v>107</v>
      </c>
      <c r="E4" s="234" t="s">
        <v>15</v>
      </c>
      <c r="F4" s="234" t="s">
        <v>108</v>
      </c>
      <c r="G4" s="234" t="s">
        <v>109</v>
      </c>
      <c r="H4" s="135"/>
      <c r="I4" s="234" t="s">
        <v>110</v>
      </c>
      <c r="J4" s="206"/>
      <c r="K4" s="8"/>
    </row>
    <row r="5" spans="2:11" ht="20.100000000000001" customHeight="1" x14ac:dyDescent="0.15">
      <c r="B5" s="8"/>
      <c r="C5" s="9"/>
      <c r="D5" s="235"/>
      <c r="E5" s="235"/>
      <c r="F5" s="235"/>
      <c r="G5" s="235"/>
      <c r="H5" s="137" t="s">
        <v>111</v>
      </c>
      <c r="I5" s="236"/>
      <c r="J5" s="206"/>
      <c r="K5" s="8"/>
    </row>
    <row r="6" spans="2:11" ht="20.100000000000001" customHeight="1" x14ac:dyDescent="0.15">
      <c r="B6" s="13"/>
      <c r="C6" s="14"/>
      <c r="D6" s="14" t="s">
        <v>16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206"/>
      <c r="K6" s="8"/>
    </row>
    <row r="7" spans="2:11" ht="17.100000000000001" customHeight="1" x14ac:dyDescent="0.15">
      <c r="B7" s="8"/>
      <c r="C7" s="9"/>
      <c r="D7" s="17"/>
      <c r="E7" s="17"/>
      <c r="F7" s="17"/>
      <c r="G7" s="87"/>
      <c r="H7" s="17"/>
      <c r="I7" s="17"/>
      <c r="J7" s="206"/>
      <c r="K7" s="8"/>
    </row>
    <row r="8" spans="2:11" ht="30" customHeight="1" x14ac:dyDescent="0.15">
      <c r="B8" s="10" t="s">
        <v>21</v>
      </c>
      <c r="C8" s="9" t="s">
        <v>22</v>
      </c>
      <c r="D8" s="17">
        <v>3573519</v>
      </c>
      <c r="E8" s="17">
        <v>82653328995</v>
      </c>
      <c r="F8" s="17">
        <v>60263546510</v>
      </c>
      <c r="G8" s="79">
        <v>20642169462</v>
      </c>
      <c r="H8" s="116">
        <v>0</v>
      </c>
      <c r="I8" s="79">
        <v>1747613023</v>
      </c>
      <c r="J8" s="206"/>
      <c r="K8" s="8"/>
    </row>
    <row r="9" spans="2:11" ht="30" customHeight="1" x14ac:dyDescent="0.15">
      <c r="B9" s="10" t="s">
        <v>23</v>
      </c>
      <c r="C9" s="9" t="s">
        <v>22</v>
      </c>
      <c r="D9" s="17">
        <v>3354635</v>
      </c>
      <c r="E9" s="17">
        <v>80618080523</v>
      </c>
      <c r="F9" s="17">
        <v>58971378808</v>
      </c>
      <c r="G9" s="79">
        <v>19938712768</v>
      </c>
      <c r="H9" s="116">
        <v>0</v>
      </c>
      <c r="I9" s="79">
        <v>1707988947</v>
      </c>
      <c r="J9" s="206"/>
      <c r="K9" s="8"/>
    </row>
    <row r="10" spans="2:11" ht="30" customHeight="1" x14ac:dyDescent="0.15">
      <c r="B10" s="10" t="s">
        <v>24</v>
      </c>
      <c r="C10" s="9" t="s">
        <v>22</v>
      </c>
      <c r="D10" s="80">
        <f t="shared" ref="D10:I10" si="0">SUM(D11:D12)</f>
        <v>3472701</v>
      </c>
      <c r="E10" s="80">
        <f t="shared" si="0"/>
        <v>84017107745</v>
      </c>
      <c r="F10" s="80">
        <f t="shared" si="0"/>
        <v>61636172437</v>
      </c>
      <c r="G10" s="83">
        <f t="shared" si="0"/>
        <v>20490997924</v>
      </c>
      <c r="H10" s="80">
        <f t="shared" si="0"/>
        <v>1889937384</v>
      </c>
      <c r="I10" s="80">
        <f t="shared" si="0"/>
        <v>1889937384</v>
      </c>
      <c r="J10" s="206"/>
      <c r="K10" s="8"/>
    </row>
    <row r="11" spans="2:11" ht="30" customHeight="1" x14ac:dyDescent="0.15">
      <c r="B11" s="10" t="s">
        <v>25</v>
      </c>
      <c r="C11" s="9" t="s">
        <v>26</v>
      </c>
      <c r="D11" s="80">
        <f t="shared" ref="D11:I11" si="1">SUM(D13:D32)</f>
        <v>3334295</v>
      </c>
      <c r="E11" s="80">
        <f t="shared" si="1"/>
        <v>81548126873</v>
      </c>
      <c r="F11" s="80">
        <f t="shared" si="1"/>
        <v>59875280564</v>
      </c>
      <c r="G11" s="83">
        <f t="shared" si="1"/>
        <v>19869602170</v>
      </c>
      <c r="H11" s="80">
        <f t="shared" si="1"/>
        <v>1803244139</v>
      </c>
      <c r="I11" s="83">
        <f t="shared" si="1"/>
        <v>1803244139</v>
      </c>
      <c r="J11" s="206"/>
      <c r="K11" s="8"/>
    </row>
    <row r="12" spans="2:11" ht="30" customHeight="1" x14ac:dyDescent="0.15">
      <c r="B12" s="16" t="s">
        <v>27</v>
      </c>
      <c r="C12" s="14" t="s">
        <v>26</v>
      </c>
      <c r="D12" s="122">
        <f t="shared" ref="D12:I12" si="2">SUM(D33:D35)</f>
        <v>138406</v>
      </c>
      <c r="E12" s="122">
        <f t="shared" si="2"/>
        <v>2468980872</v>
      </c>
      <c r="F12" s="122">
        <f t="shared" si="2"/>
        <v>1760891873</v>
      </c>
      <c r="G12" s="122">
        <f t="shared" si="2"/>
        <v>621395754</v>
      </c>
      <c r="H12" s="122">
        <f t="shared" si="2"/>
        <v>86693245</v>
      </c>
      <c r="I12" s="126">
        <f t="shared" si="2"/>
        <v>86693245</v>
      </c>
      <c r="J12" s="207"/>
      <c r="K12" s="8"/>
    </row>
    <row r="13" spans="2:11" ht="30" customHeight="1" x14ac:dyDescent="0.15">
      <c r="B13" s="29">
        <v>41001</v>
      </c>
      <c r="C13" s="138" t="s">
        <v>28</v>
      </c>
      <c r="D13" s="139">
        <f>SUM('１２表２'!M13+'１２表３'!D13+'１２表３'!Q13+'１２表３'!U13)</f>
        <v>912317</v>
      </c>
      <c r="E13" s="140">
        <f>SUM('１２表２'!O13+'１２表３'!R13+'１２表３'!V13)</f>
        <v>21364197836</v>
      </c>
      <c r="F13" s="88">
        <v>15669463102</v>
      </c>
      <c r="G13" s="87">
        <v>5190906407</v>
      </c>
      <c r="H13" s="141">
        <v>503828327</v>
      </c>
      <c r="I13" s="87">
        <v>503828327</v>
      </c>
      <c r="J13" s="38" t="s">
        <v>29</v>
      </c>
      <c r="K13" s="8"/>
    </row>
    <row r="14" spans="2:11" ht="30" customHeight="1" x14ac:dyDescent="0.15">
      <c r="B14" s="8">
        <v>41002</v>
      </c>
      <c r="C14" s="9" t="s">
        <v>30</v>
      </c>
      <c r="D14" s="142">
        <f>SUM('１２表２'!M14+'１２表３'!D14+'１２表３'!Q14+'１２表３'!U14)</f>
        <v>515783</v>
      </c>
      <c r="E14" s="143">
        <f>SUM('１２表２'!O14+'１２表３'!R14+'１２表３'!V14)</f>
        <v>12665001100</v>
      </c>
      <c r="F14" s="94">
        <v>9311517913</v>
      </c>
      <c r="G14" s="79">
        <v>3092763491</v>
      </c>
      <c r="H14" s="144">
        <v>260719696</v>
      </c>
      <c r="I14" s="79">
        <v>260719696</v>
      </c>
      <c r="J14" s="38" t="s">
        <v>31</v>
      </c>
      <c r="K14" s="8"/>
    </row>
    <row r="15" spans="2:11" ht="30" customHeight="1" x14ac:dyDescent="0.15">
      <c r="B15" s="8">
        <v>41003</v>
      </c>
      <c r="C15" s="9" t="s">
        <v>32</v>
      </c>
      <c r="D15" s="142">
        <f>SUM('１２表２'!M15+'１２表３'!D15+'１２表３'!Q15+'１２表３'!U15)</f>
        <v>233385</v>
      </c>
      <c r="E15" s="143">
        <f>SUM('１２表２'!O15+'１２表３'!R15+'１２表３'!V15)</f>
        <v>6094672244</v>
      </c>
      <c r="F15" s="94">
        <v>4472364603</v>
      </c>
      <c r="G15" s="91">
        <v>1458277315</v>
      </c>
      <c r="H15" s="145">
        <v>164030326</v>
      </c>
      <c r="I15" s="79">
        <v>164030326</v>
      </c>
      <c r="J15" s="38" t="s">
        <v>33</v>
      </c>
      <c r="K15" s="8"/>
    </row>
    <row r="16" spans="2:11" ht="30" customHeight="1" x14ac:dyDescent="0.15">
      <c r="B16" s="8">
        <v>41004</v>
      </c>
      <c r="C16" s="9" t="s">
        <v>34</v>
      </c>
      <c r="D16" s="142">
        <f>SUM('１２表２'!M16+'１２表３'!D16+'１２表３'!Q16+'１２表３'!U16)</f>
        <v>83073</v>
      </c>
      <c r="E16" s="143">
        <f>SUM('１２表２'!O16+'１２表３'!R16+'１２表３'!V16)</f>
        <v>2193760174</v>
      </c>
      <c r="F16" s="94">
        <v>1611013567</v>
      </c>
      <c r="G16" s="79">
        <v>540135820</v>
      </c>
      <c r="H16" s="145">
        <v>42610787</v>
      </c>
      <c r="I16" s="146">
        <v>42610787</v>
      </c>
      <c r="J16" s="38" t="s">
        <v>35</v>
      </c>
      <c r="K16" s="8"/>
    </row>
    <row r="17" spans="2:11" ht="30" customHeight="1" x14ac:dyDescent="0.15">
      <c r="B17" s="8">
        <v>41005</v>
      </c>
      <c r="C17" s="9" t="s">
        <v>36</v>
      </c>
      <c r="D17" s="142">
        <f>SUM('１２表２'!M17+'１２表３'!D17+'１２表３'!Q17+'１２表３'!U17)</f>
        <v>211986</v>
      </c>
      <c r="E17" s="143">
        <f>SUM('１２表２'!O17+'１２表３'!R17+'１２表３'!V17)</f>
        <v>5580607206</v>
      </c>
      <c r="F17" s="94">
        <v>4087978911</v>
      </c>
      <c r="G17" s="79">
        <v>1361551820</v>
      </c>
      <c r="H17" s="145">
        <v>131076475</v>
      </c>
      <c r="I17" s="79">
        <v>131076475</v>
      </c>
      <c r="J17" s="38" t="s">
        <v>37</v>
      </c>
      <c r="K17" s="8"/>
    </row>
    <row r="18" spans="2:11" ht="30" customHeight="1" x14ac:dyDescent="0.15">
      <c r="B18" s="8">
        <v>41006</v>
      </c>
      <c r="C18" s="9" t="s">
        <v>38</v>
      </c>
      <c r="D18" s="142">
        <f>SUM('１２表２'!M18+'１２表３'!D18+'１２表３'!Q18+'１２表３'!U18)</f>
        <v>217127</v>
      </c>
      <c r="E18" s="143">
        <f>SUM('１２表２'!O18+'１２表３'!R18+'１２表３'!V18)</f>
        <v>4814403699</v>
      </c>
      <c r="F18" s="94">
        <v>3548493585</v>
      </c>
      <c r="G18" s="91">
        <v>1182561696</v>
      </c>
      <c r="H18" s="145">
        <v>83348418</v>
      </c>
      <c r="I18" s="79">
        <v>83348418</v>
      </c>
      <c r="J18" s="38" t="s">
        <v>39</v>
      </c>
      <c r="K18" s="8"/>
    </row>
    <row r="19" spans="2:11" ht="30" customHeight="1" x14ac:dyDescent="0.15">
      <c r="B19" s="8">
        <v>41007</v>
      </c>
      <c r="C19" s="9" t="s">
        <v>40</v>
      </c>
      <c r="D19" s="142">
        <f>SUM('１２表２'!M19+'１２表３'!D19+'１２表３'!Q19+'１２表３'!U19)</f>
        <v>125580</v>
      </c>
      <c r="E19" s="143">
        <f>SUM('１２表２'!O19+'１２表３'!R19+'１２表３'!V19)</f>
        <v>2981968711</v>
      </c>
      <c r="F19" s="94">
        <v>2194201074</v>
      </c>
      <c r="G19" s="79">
        <v>731636193</v>
      </c>
      <c r="H19" s="145">
        <v>56131444</v>
      </c>
      <c r="I19" s="79">
        <v>56131444</v>
      </c>
      <c r="J19" s="38" t="s">
        <v>41</v>
      </c>
      <c r="K19" s="8"/>
    </row>
    <row r="20" spans="2:11" ht="30" customHeight="1" x14ac:dyDescent="0.15">
      <c r="B20" s="8">
        <v>41025</v>
      </c>
      <c r="C20" s="9" t="s">
        <v>42</v>
      </c>
      <c r="D20" s="142">
        <f>SUM('１２表２'!M20+'１２表３'!D20+'１２表３'!Q20+'１２表３'!U20)</f>
        <v>170477</v>
      </c>
      <c r="E20" s="143">
        <f>SUM('１２表２'!O20+'１２表３'!R20+'１２表３'!V20)</f>
        <v>4255223718</v>
      </c>
      <c r="F20" s="94">
        <v>3122020807</v>
      </c>
      <c r="G20" s="79">
        <v>1038710806</v>
      </c>
      <c r="H20" s="145">
        <v>94492105</v>
      </c>
      <c r="I20" s="79">
        <v>94492105</v>
      </c>
      <c r="J20" s="38" t="s">
        <v>43</v>
      </c>
      <c r="K20" s="8"/>
    </row>
    <row r="21" spans="2:11" ht="30" customHeight="1" x14ac:dyDescent="0.15">
      <c r="B21" s="8">
        <v>41048</v>
      </c>
      <c r="C21" s="9" t="s">
        <v>44</v>
      </c>
      <c r="D21" s="142">
        <f>SUM('１２表２'!M21+'１２表３'!D21+'１２表３'!Q21+'１２表３'!U21)</f>
        <v>119384</v>
      </c>
      <c r="E21" s="143">
        <f>SUM('１２表２'!O21+'１２表３'!R21+'１２表３'!V21)</f>
        <v>3021817404</v>
      </c>
      <c r="F21" s="94">
        <v>2210141178</v>
      </c>
      <c r="G21" s="79">
        <v>747883764</v>
      </c>
      <c r="H21" s="145">
        <v>63792462</v>
      </c>
      <c r="I21" s="79">
        <v>63792462</v>
      </c>
      <c r="J21" s="38" t="s">
        <v>45</v>
      </c>
      <c r="K21" s="8"/>
    </row>
    <row r="22" spans="2:11" ht="30" customHeight="1" x14ac:dyDescent="0.15">
      <c r="B22" s="8">
        <v>41014</v>
      </c>
      <c r="C22" s="9" t="s">
        <v>46</v>
      </c>
      <c r="D22" s="142">
        <f>SUM('１２表２'!M22+'１２表３'!D22+'１２表３'!Q22+'１２表３'!U22)</f>
        <v>128669</v>
      </c>
      <c r="E22" s="142">
        <f>SUM('１２表２'!O22+'１２表３'!R22+'１２表３'!V22)</f>
        <v>3214473893</v>
      </c>
      <c r="F22" s="79">
        <v>2367301574</v>
      </c>
      <c r="G22" s="91">
        <v>778674765</v>
      </c>
      <c r="H22" s="145">
        <v>68497554</v>
      </c>
      <c r="I22" s="79">
        <v>68497554</v>
      </c>
      <c r="J22" s="38" t="s">
        <v>47</v>
      </c>
      <c r="K22" s="8"/>
    </row>
    <row r="23" spans="2:11" ht="30" customHeight="1" x14ac:dyDescent="0.15">
      <c r="B23" s="8">
        <v>41016</v>
      </c>
      <c r="C23" s="9" t="s">
        <v>48</v>
      </c>
      <c r="D23" s="142">
        <f>SUM('１２表２'!M23+'１２表３'!D23+'１２表３'!Q23+'１２表３'!U23)</f>
        <v>56572</v>
      </c>
      <c r="E23" s="142">
        <f>SUM('１２表２'!O23+'１２表３'!R23+'１２表３'!V23)</f>
        <v>1420535636</v>
      </c>
      <c r="F23" s="17">
        <v>1042938399</v>
      </c>
      <c r="G23" s="79">
        <v>341236449</v>
      </c>
      <c r="H23" s="145">
        <v>36360788</v>
      </c>
      <c r="I23" s="94">
        <v>36360788</v>
      </c>
      <c r="J23" s="38" t="s">
        <v>49</v>
      </c>
      <c r="K23" s="8"/>
    </row>
    <row r="24" spans="2:11" ht="30" customHeight="1" x14ac:dyDescent="0.15">
      <c r="B24" s="8">
        <v>41020</v>
      </c>
      <c r="C24" s="9" t="s">
        <v>50</v>
      </c>
      <c r="D24" s="142">
        <f>SUM('１２表２'!M24+'１２表３'!D24+'１２表３'!Q24+'１２表３'!U24)</f>
        <v>67870</v>
      </c>
      <c r="E24" s="143">
        <f>SUM('１２表２'!O24+'１２表３'!R24+'１２表３'!V24)</f>
        <v>1580962489</v>
      </c>
      <c r="F24" s="91">
        <v>1165461479</v>
      </c>
      <c r="G24" s="79">
        <v>383661420</v>
      </c>
      <c r="H24" s="145">
        <v>31839590</v>
      </c>
      <c r="I24" s="94">
        <v>31839590</v>
      </c>
      <c r="J24" s="38" t="s">
        <v>51</v>
      </c>
      <c r="K24" s="8"/>
    </row>
    <row r="25" spans="2:11" ht="30" customHeight="1" x14ac:dyDescent="0.15">
      <c r="B25" s="8">
        <v>41024</v>
      </c>
      <c r="C25" s="9" t="s">
        <v>52</v>
      </c>
      <c r="D25" s="142">
        <f>SUM('１２表２'!M25+'１２表３'!D25+'１２表３'!Q25+'１２表３'!U25)</f>
        <v>33661</v>
      </c>
      <c r="E25" s="143">
        <f>SUM('１２表２'!O25+'１２表３'!R25+'１２表３'!V25)</f>
        <v>839323846</v>
      </c>
      <c r="F25" s="94">
        <v>616241459</v>
      </c>
      <c r="G25" s="94">
        <v>209350536</v>
      </c>
      <c r="H25" s="145">
        <v>13731851</v>
      </c>
      <c r="I25" s="94">
        <v>13731851</v>
      </c>
      <c r="J25" s="38" t="s">
        <v>53</v>
      </c>
      <c r="K25" s="8"/>
    </row>
    <row r="26" spans="2:11" ht="30" customHeight="1" x14ac:dyDescent="0.15">
      <c r="B26" s="8">
        <v>41021</v>
      </c>
      <c r="C26" s="9" t="s">
        <v>54</v>
      </c>
      <c r="D26" s="142">
        <f>SUM('１２表２'!M26+'１２表３'!D26+'１２表３'!Q26+'１２表３'!U26)</f>
        <v>116333</v>
      </c>
      <c r="E26" s="143">
        <f>SUM('１２表２'!O26+'１２表３'!R26+'１２表３'!V26)</f>
        <v>3147713856</v>
      </c>
      <c r="F26" s="94">
        <v>2318628395</v>
      </c>
      <c r="G26" s="94">
        <v>753070415</v>
      </c>
      <c r="H26" s="145">
        <v>76015046</v>
      </c>
      <c r="I26" s="94">
        <v>76015046</v>
      </c>
      <c r="J26" s="38" t="s">
        <v>55</v>
      </c>
      <c r="K26" s="8"/>
    </row>
    <row r="27" spans="2:11" ht="30" customHeight="1" x14ac:dyDescent="0.15">
      <c r="B27" s="8">
        <v>41035</v>
      </c>
      <c r="C27" s="9" t="s">
        <v>56</v>
      </c>
      <c r="D27" s="142">
        <f>SUM('１２表２'!M27+'１２表３'!D27+'１２表３'!Q27+'１２表３'!U27)</f>
        <v>29123</v>
      </c>
      <c r="E27" s="143">
        <f>SUM('１２表２'!O27+'１２表３'!R27+'１２表３'!V27)</f>
        <v>789477204</v>
      </c>
      <c r="F27" s="94">
        <v>579774231</v>
      </c>
      <c r="G27" s="94">
        <v>192541555</v>
      </c>
      <c r="H27" s="145">
        <v>17161418</v>
      </c>
      <c r="I27" s="94">
        <v>17161418</v>
      </c>
      <c r="J27" s="38" t="s">
        <v>57</v>
      </c>
      <c r="K27" s="8"/>
    </row>
    <row r="28" spans="2:11" ht="30" customHeight="1" x14ac:dyDescent="0.15">
      <c r="B28" s="8">
        <v>41038</v>
      </c>
      <c r="C28" s="9" t="s">
        <v>58</v>
      </c>
      <c r="D28" s="142">
        <f>SUM('１２表２'!M28+'１２表３'!D28+'１２表３'!Q28+'１２表３'!U28)</f>
        <v>84751</v>
      </c>
      <c r="E28" s="143">
        <f>SUM('１２表２'!O28+'１２表３'!R28+'１２表３'!V28)</f>
        <v>2017828622</v>
      </c>
      <c r="F28" s="94">
        <v>1490167023</v>
      </c>
      <c r="G28" s="94">
        <v>485860349</v>
      </c>
      <c r="H28" s="145">
        <v>41801250</v>
      </c>
      <c r="I28" s="94">
        <v>41801250</v>
      </c>
      <c r="J28" s="38" t="s">
        <v>59</v>
      </c>
      <c r="K28" s="8"/>
    </row>
    <row r="29" spans="2:11" ht="30" customHeight="1" x14ac:dyDescent="0.15">
      <c r="B29" s="8">
        <v>41042</v>
      </c>
      <c r="C29" s="9" t="s">
        <v>60</v>
      </c>
      <c r="D29" s="142">
        <f>SUM('１２表２'!M29+'１２表３'!D29+'１２表３'!Q29+'１２表３'!U29)</f>
        <v>31714</v>
      </c>
      <c r="E29" s="143">
        <f>SUM('１２表２'!O29+'１２表３'!R29+'１２表３'!V29)</f>
        <v>812687977</v>
      </c>
      <c r="F29" s="94">
        <v>600668751</v>
      </c>
      <c r="G29" s="91">
        <v>195914503</v>
      </c>
      <c r="H29" s="145">
        <v>16104723</v>
      </c>
      <c r="I29" s="79">
        <v>16104723</v>
      </c>
      <c r="J29" s="38" t="s">
        <v>61</v>
      </c>
      <c r="K29" s="8"/>
    </row>
    <row r="30" spans="2:11" ht="30" customHeight="1" x14ac:dyDescent="0.15">
      <c r="B30" s="8">
        <v>41043</v>
      </c>
      <c r="C30" s="9" t="s">
        <v>62</v>
      </c>
      <c r="D30" s="142">
        <f>SUM('１２表２'!M30+'１２表３'!D30+'１２表３'!Q30+'１２表３'!U30)</f>
        <v>38091</v>
      </c>
      <c r="E30" s="143">
        <f>SUM('１２表２'!O30+'１２表３'!R30+'１２表３'!V30)</f>
        <v>836196416</v>
      </c>
      <c r="F30" s="94">
        <v>607687336</v>
      </c>
      <c r="G30" s="147">
        <v>210886275</v>
      </c>
      <c r="H30" s="148">
        <v>17622805</v>
      </c>
      <c r="I30" s="79">
        <v>17622805</v>
      </c>
      <c r="J30" s="38" t="s">
        <v>63</v>
      </c>
      <c r="K30" s="8"/>
    </row>
    <row r="31" spans="2:11" ht="30" customHeight="1" x14ac:dyDescent="0.15">
      <c r="B31" s="8">
        <v>41044</v>
      </c>
      <c r="C31" s="9" t="s">
        <v>64</v>
      </c>
      <c r="D31" s="142">
        <f>SUM('１２表２'!M31+'１２表３'!D31+'１２表３'!Q31+'１２表３'!U31)</f>
        <v>115853</v>
      </c>
      <c r="E31" s="143">
        <f>SUM('１２表２'!O31+'１２表３'!R31+'１２表３'!V31)</f>
        <v>2857189580</v>
      </c>
      <c r="F31" s="94">
        <v>2083387174</v>
      </c>
      <c r="G31" s="91">
        <v>709895074</v>
      </c>
      <c r="H31" s="145">
        <v>63907332</v>
      </c>
      <c r="I31" s="79">
        <v>63907332</v>
      </c>
      <c r="J31" s="38" t="s">
        <v>65</v>
      </c>
      <c r="K31" s="8"/>
    </row>
    <row r="32" spans="2:11" ht="30" customHeight="1" x14ac:dyDescent="0.15">
      <c r="B32" s="47">
        <v>41047</v>
      </c>
      <c r="C32" s="48" t="s">
        <v>66</v>
      </c>
      <c r="D32" s="149">
        <f>SUM('１２表２'!M32+'１２表３'!D32+'１２表３'!Q32+'１２表３'!U32)</f>
        <v>42546</v>
      </c>
      <c r="E32" s="150">
        <f>SUM('１２表２'!O32+'１２表３'!R32+'１２表３'!V32)</f>
        <v>1060085262</v>
      </c>
      <c r="F32" s="94">
        <v>775830003</v>
      </c>
      <c r="G32" s="98">
        <v>264083517</v>
      </c>
      <c r="H32" s="151">
        <v>20171742</v>
      </c>
      <c r="I32" s="79">
        <v>20171742</v>
      </c>
      <c r="J32" s="52" t="s">
        <v>67</v>
      </c>
      <c r="K32" s="8"/>
    </row>
    <row r="33" spans="2:11" ht="30" customHeight="1" x14ac:dyDescent="0.15">
      <c r="B33" s="8">
        <v>41301</v>
      </c>
      <c r="C33" s="9" t="s">
        <v>68</v>
      </c>
      <c r="D33" s="142">
        <f>SUM('１２表２'!M33+'１２表３'!D33+'１２表３'!Q33+'１２表３'!U33)</f>
        <v>20013</v>
      </c>
      <c r="E33" s="143">
        <f>SUM('１２表２'!O33+'１２表３'!R33+'１２表３'!V33)</f>
        <v>428948228</v>
      </c>
      <c r="F33" s="103">
        <v>300208243</v>
      </c>
      <c r="G33" s="91">
        <v>116469922</v>
      </c>
      <c r="H33" s="145">
        <v>12270063</v>
      </c>
      <c r="I33" s="103">
        <v>12270063</v>
      </c>
      <c r="J33" s="11" t="s">
        <v>69</v>
      </c>
      <c r="K33" s="8"/>
    </row>
    <row r="34" spans="2:11" ht="30" customHeight="1" x14ac:dyDescent="0.15">
      <c r="B34" s="8">
        <v>41302</v>
      </c>
      <c r="C34" s="9" t="s">
        <v>70</v>
      </c>
      <c r="D34" s="142">
        <f>SUM('１２表２'!M34+'１２表３'!D34+'１２表３'!Q34+'１２表３'!U34)</f>
        <v>26197</v>
      </c>
      <c r="E34" s="142">
        <f>SUM('１２表２'!O34+'１２表３'!R34+'１２表３'!V34)</f>
        <v>396455315</v>
      </c>
      <c r="F34" s="79">
        <v>279530304</v>
      </c>
      <c r="G34" s="147">
        <v>106768813</v>
      </c>
      <c r="H34" s="148">
        <v>10156198</v>
      </c>
      <c r="I34" s="79">
        <v>10156198</v>
      </c>
      <c r="J34" s="11" t="s">
        <v>71</v>
      </c>
      <c r="K34" s="8"/>
    </row>
    <row r="35" spans="2:11" ht="30" customHeight="1" thickBot="1" x14ac:dyDescent="0.2">
      <c r="B35" s="61">
        <v>41303</v>
      </c>
      <c r="C35" s="62" t="s">
        <v>72</v>
      </c>
      <c r="D35" s="152">
        <f>SUM('１２表２'!M35+'１２表３'!D35+'１２表３'!Q35+'１２表３'!U35)</f>
        <v>92196</v>
      </c>
      <c r="E35" s="152">
        <f>SUM('１２表２'!O35+'１２表３'!R35+'１２表３'!V35)</f>
        <v>1643577329</v>
      </c>
      <c r="F35" s="107">
        <v>1181153326</v>
      </c>
      <c r="G35" s="107">
        <v>398157019</v>
      </c>
      <c r="H35" s="153">
        <v>64266984</v>
      </c>
      <c r="I35" s="107">
        <v>64266984</v>
      </c>
      <c r="J35" s="112" t="s">
        <v>73</v>
      </c>
      <c r="K35" s="8"/>
    </row>
    <row r="36" spans="2:11" ht="17.100000000000001" customHeight="1" x14ac:dyDescent="0.15">
      <c r="D36" s="154"/>
      <c r="E36" s="155"/>
      <c r="F36" s="113"/>
      <c r="G36" s="113"/>
      <c r="H36" s="12"/>
      <c r="I36" s="113"/>
      <c r="J36" s="5"/>
    </row>
    <row r="37" spans="2:11" ht="17.100000000000001" customHeight="1" x14ac:dyDescent="0.15">
      <c r="H37" s="12"/>
      <c r="J37" s="5"/>
    </row>
    <row r="38" spans="2:11" ht="17.100000000000001" customHeight="1" x14ac:dyDescent="0.15">
      <c r="H38" s="12"/>
      <c r="J38" s="5"/>
    </row>
    <row r="39" spans="2:11" ht="17.100000000000001" customHeight="1" x14ac:dyDescent="0.15">
      <c r="H39" s="12"/>
      <c r="J39" s="5"/>
    </row>
    <row r="40" spans="2:11" ht="17.100000000000001" customHeight="1" x14ac:dyDescent="0.15">
      <c r="H40" s="12"/>
      <c r="J40" s="5"/>
    </row>
    <row r="41" spans="2:11" ht="17.100000000000001" customHeight="1" x14ac:dyDescent="0.15">
      <c r="H41" s="12"/>
      <c r="J41" s="5"/>
    </row>
    <row r="42" spans="2:11" ht="17.100000000000001" customHeight="1" x14ac:dyDescent="0.15">
      <c r="H42" s="12"/>
      <c r="J42" s="5"/>
    </row>
    <row r="43" spans="2:11" ht="17.100000000000001" customHeight="1" x14ac:dyDescent="0.15">
      <c r="H43" s="12"/>
      <c r="J43" s="5"/>
    </row>
    <row r="44" spans="2:11" ht="17.100000000000001" customHeight="1" x14ac:dyDescent="0.15">
      <c r="H44" s="12"/>
      <c r="J44" s="5"/>
    </row>
  </sheetData>
  <mergeCells count="7">
    <mergeCell ref="D2:I3"/>
    <mergeCell ref="J2:J12"/>
    <mergeCell ref="D4:D5"/>
    <mergeCell ref="E4:E5"/>
    <mergeCell ref="F4:F5"/>
    <mergeCell ref="G4:G5"/>
    <mergeCell ref="I4:I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E4D5-27F6-4F3C-8C9A-EDEB9B545643}">
  <sheetPr>
    <tabColor theme="4"/>
  </sheetPr>
  <dimension ref="B1:AE36"/>
  <sheetViews>
    <sheetView showGridLines="0" view="pageBreakPreview" zoomScale="53" zoomScaleNormal="80" zoomScaleSheetLayoutView="53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.5" style="5" customWidth="1"/>
    <col min="2" max="2" width="12.625" style="5" customWidth="1"/>
    <col min="3" max="3" width="10.625" style="5" customWidth="1"/>
    <col min="4" max="5" width="14.625" style="5" customWidth="1"/>
    <col min="6" max="6" width="24.625" style="5" customWidth="1"/>
    <col min="7" max="8" width="14.625" style="5" customWidth="1"/>
    <col min="9" max="9" width="24.625" style="5" customWidth="1"/>
    <col min="10" max="11" width="18.625" style="5" customWidth="1"/>
    <col min="12" max="12" width="24.625" style="5" customWidth="1"/>
    <col min="13" max="14" width="18.625" style="5" customWidth="1"/>
    <col min="15" max="15" width="24.625" style="5" customWidth="1"/>
    <col min="16" max="16" width="5.625" style="12" customWidth="1"/>
    <col min="17" max="17" width="4" style="5" customWidth="1"/>
    <col min="18" max="255" width="10.75" style="5" customWidth="1"/>
    <col min="256" max="256" width="10.75" style="5"/>
    <col min="257" max="257" width="1.5" style="5" customWidth="1"/>
    <col min="258" max="258" width="12.625" style="5" customWidth="1"/>
    <col min="259" max="259" width="10.625" style="5" customWidth="1"/>
    <col min="260" max="261" width="14.625" style="5" customWidth="1"/>
    <col min="262" max="262" width="24.625" style="5" customWidth="1"/>
    <col min="263" max="264" width="14.625" style="5" customWidth="1"/>
    <col min="265" max="265" width="24.625" style="5" customWidth="1"/>
    <col min="266" max="267" width="18.625" style="5" customWidth="1"/>
    <col min="268" max="268" width="24.625" style="5" customWidth="1"/>
    <col min="269" max="270" width="18.625" style="5" customWidth="1"/>
    <col min="271" max="271" width="24.625" style="5" customWidth="1"/>
    <col min="272" max="272" width="5.625" style="5" customWidth="1"/>
    <col min="273" max="273" width="4" style="5" customWidth="1"/>
    <col min="274" max="512" width="10.75" style="5"/>
    <col min="513" max="513" width="1.5" style="5" customWidth="1"/>
    <col min="514" max="514" width="12.625" style="5" customWidth="1"/>
    <col min="515" max="515" width="10.625" style="5" customWidth="1"/>
    <col min="516" max="517" width="14.625" style="5" customWidth="1"/>
    <col min="518" max="518" width="24.625" style="5" customWidth="1"/>
    <col min="519" max="520" width="14.625" style="5" customWidth="1"/>
    <col min="521" max="521" width="24.625" style="5" customWidth="1"/>
    <col min="522" max="523" width="18.625" style="5" customWidth="1"/>
    <col min="524" max="524" width="24.625" style="5" customWidth="1"/>
    <col min="525" max="526" width="18.625" style="5" customWidth="1"/>
    <col min="527" max="527" width="24.625" style="5" customWidth="1"/>
    <col min="528" max="528" width="5.625" style="5" customWidth="1"/>
    <col min="529" max="529" width="4" style="5" customWidth="1"/>
    <col min="530" max="768" width="10.75" style="5"/>
    <col min="769" max="769" width="1.5" style="5" customWidth="1"/>
    <col min="770" max="770" width="12.625" style="5" customWidth="1"/>
    <col min="771" max="771" width="10.625" style="5" customWidth="1"/>
    <col min="772" max="773" width="14.625" style="5" customWidth="1"/>
    <col min="774" max="774" width="24.625" style="5" customWidth="1"/>
    <col min="775" max="776" width="14.625" style="5" customWidth="1"/>
    <col min="777" max="777" width="24.625" style="5" customWidth="1"/>
    <col min="778" max="779" width="18.625" style="5" customWidth="1"/>
    <col min="780" max="780" width="24.625" style="5" customWidth="1"/>
    <col min="781" max="782" width="18.625" style="5" customWidth="1"/>
    <col min="783" max="783" width="24.625" style="5" customWidth="1"/>
    <col min="784" max="784" width="5.625" style="5" customWidth="1"/>
    <col min="785" max="785" width="4" style="5" customWidth="1"/>
    <col min="786" max="1024" width="10.75" style="5"/>
    <col min="1025" max="1025" width="1.5" style="5" customWidth="1"/>
    <col min="1026" max="1026" width="12.625" style="5" customWidth="1"/>
    <col min="1027" max="1027" width="10.625" style="5" customWidth="1"/>
    <col min="1028" max="1029" width="14.625" style="5" customWidth="1"/>
    <col min="1030" max="1030" width="24.625" style="5" customWidth="1"/>
    <col min="1031" max="1032" width="14.625" style="5" customWidth="1"/>
    <col min="1033" max="1033" width="24.625" style="5" customWidth="1"/>
    <col min="1034" max="1035" width="18.625" style="5" customWidth="1"/>
    <col min="1036" max="1036" width="24.625" style="5" customWidth="1"/>
    <col min="1037" max="1038" width="18.625" style="5" customWidth="1"/>
    <col min="1039" max="1039" width="24.625" style="5" customWidth="1"/>
    <col min="1040" max="1040" width="5.625" style="5" customWidth="1"/>
    <col min="1041" max="1041" width="4" style="5" customWidth="1"/>
    <col min="1042" max="1280" width="10.75" style="5"/>
    <col min="1281" max="1281" width="1.5" style="5" customWidth="1"/>
    <col min="1282" max="1282" width="12.625" style="5" customWidth="1"/>
    <col min="1283" max="1283" width="10.625" style="5" customWidth="1"/>
    <col min="1284" max="1285" width="14.625" style="5" customWidth="1"/>
    <col min="1286" max="1286" width="24.625" style="5" customWidth="1"/>
    <col min="1287" max="1288" width="14.625" style="5" customWidth="1"/>
    <col min="1289" max="1289" width="24.625" style="5" customWidth="1"/>
    <col min="1290" max="1291" width="18.625" style="5" customWidth="1"/>
    <col min="1292" max="1292" width="24.625" style="5" customWidth="1"/>
    <col min="1293" max="1294" width="18.625" style="5" customWidth="1"/>
    <col min="1295" max="1295" width="24.625" style="5" customWidth="1"/>
    <col min="1296" max="1296" width="5.625" style="5" customWidth="1"/>
    <col min="1297" max="1297" width="4" style="5" customWidth="1"/>
    <col min="1298" max="1536" width="10.75" style="5"/>
    <col min="1537" max="1537" width="1.5" style="5" customWidth="1"/>
    <col min="1538" max="1538" width="12.625" style="5" customWidth="1"/>
    <col min="1539" max="1539" width="10.625" style="5" customWidth="1"/>
    <col min="1540" max="1541" width="14.625" style="5" customWidth="1"/>
    <col min="1542" max="1542" width="24.625" style="5" customWidth="1"/>
    <col min="1543" max="1544" width="14.625" style="5" customWidth="1"/>
    <col min="1545" max="1545" width="24.625" style="5" customWidth="1"/>
    <col min="1546" max="1547" width="18.625" style="5" customWidth="1"/>
    <col min="1548" max="1548" width="24.625" style="5" customWidth="1"/>
    <col min="1549" max="1550" width="18.625" style="5" customWidth="1"/>
    <col min="1551" max="1551" width="24.625" style="5" customWidth="1"/>
    <col min="1552" max="1552" width="5.625" style="5" customWidth="1"/>
    <col min="1553" max="1553" width="4" style="5" customWidth="1"/>
    <col min="1554" max="1792" width="10.75" style="5"/>
    <col min="1793" max="1793" width="1.5" style="5" customWidth="1"/>
    <col min="1794" max="1794" width="12.625" style="5" customWidth="1"/>
    <col min="1795" max="1795" width="10.625" style="5" customWidth="1"/>
    <col min="1796" max="1797" width="14.625" style="5" customWidth="1"/>
    <col min="1798" max="1798" width="24.625" style="5" customWidth="1"/>
    <col min="1799" max="1800" width="14.625" style="5" customWidth="1"/>
    <col min="1801" max="1801" width="24.625" style="5" customWidth="1"/>
    <col min="1802" max="1803" width="18.625" style="5" customWidth="1"/>
    <col min="1804" max="1804" width="24.625" style="5" customWidth="1"/>
    <col min="1805" max="1806" width="18.625" style="5" customWidth="1"/>
    <col min="1807" max="1807" width="24.625" style="5" customWidth="1"/>
    <col min="1808" max="1808" width="5.625" style="5" customWidth="1"/>
    <col min="1809" max="1809" width="4" style="5" customWidth="1"/>
    <col min="1810" max="2048" width="10.75" style="5"/>
    <col min="2049" max="2049" width="1.5" style="5" customWidth="1"/>
    <col min="2050" max="2050" width="12.625" style="5" customWidth="1"/>
    <col min="2051" max="2051" width="10.625" style="5" customWidth="1"/>
    <col min="2052" max="2053" width="14.625" style="5" customWidth="1"/>
    <col min="2054" max="2054" width="24.625" style="5" customWidth="1"/>
    <col min="2055" max="2056" width="14.625" style="5" customWidth="1"/>
    <col min="2057" max="2057" width="24.625" style="5" customWidth="1"/>
    <col min="2058" max="2059" width="18.625" style="5" customWidth="1"/>
    <col min="2060" max="2060" width="24.625" style="5" customWidth="1"/>
    <col min="2061" max="2062" width="18.625" style="5" customWidth="1"/>
    <col min="2063" max="2063" width="24.625" style="5" customWidth="1"/>
    <col min="2064" max="2064" width="5.625" style="5" customWidth="1"/>
    <col min="2065" max="2065" width="4" style="5" customWidth="1"/>
    <col min="2066" max="2304" width="10.75" style="5"/>
    <col min="2305" max="2305" width="1.5" style="5" customWidth="1"/>
    <col min="2306" max="2306" width="12.625" style="5" customWidth="1"/>
    <col min="2307" max="2307" width="10.625" style="5" customWidth="1"/>
    <col min="2308" max="2309" width="14.625" style="5" customWidth="1"/>
    <col min="2310" max="2310" width="24.625" style="5" customWidth="1"/>
    <col min="2311" max="2312" width="14.625" style="5" customWidth="1"/>
    <col min="2313" max="2313" width="24.625" style="5" customWidth="1"/>
    <col min="2314" max="2315" width="18.625" style="5" customWidth="1"/>
    <col min="2316" max="2316" width="24.625" style="5" customWidth="1"/>
    <col min="2317" max="2318" width="18.625" style="5" customWidth="1"/>
    <col min="2319" max="2319" width="24.625" style="5" customWidth="1"/>
    <col min="2320" max="2320" width="5.625" style="5" customWidth="1"/>
    <col min="2321" max="2321" width="4" style="5" customWidth="1"/>
    <col min="2322" max="2560" width="10.75" style="5"/>
    <col min="2561" max="2561" width="1.5" style="5" customWidth="1"/>
    <col min="2562" max="2562" width="12.625" style="5" customWidth="1"/>
    <col min="2563" max="2563" width="10.625" style="5" customWidth="1"/>
    <col min="2564" max="2565" width="14.625" style="5" customWidth="1"/>
    <col min="2566" max="2566" width="24.625" style="5" customWidth="1"/>
    <col min="2567" max="2568" width="14.625" style="5" customWidth="1"/>
    <col min="2569" max="2569" width="24.625" style="5" customWidth="1"/>
    <col min="2570" max="2571" width="18.625" style="5" customWidth="1"/>
    <col min="2572" max="2572" width="24.625" style="5" customWidth="1"/>
    <col min="2573" max="2574" width="18.625" style="5" customWidth="1"/>
    <col min="2575" max="2575" width="24.625" style="5" customWidth="1"/>
    <col min="2576" max="2576" width="5.625" style="5" customWidth="1"/>
    <col min="2577" max="2577" width="4" style="5" customWidth="1"/>
    <col min="2578" max="2816" width="10.75" style="5"/>
    <col min="2817" max="2817" width="1.5" style="5" customWidth="1"/>
    <col min="2818" max="2818" width="12.625" style="5" customWidth="1"/>
    <col min="2819" max="2819" width="10.625" style="5" customWidth="1"/>
    <col min="2820" max="2821" width="14.625" style="5" customWidth="1"/>
    <col min="2822" max="2822" width="24.625" style="5" customWidth="1"/>
    <col min="2823" max="2824" width="14.625" style="5" customWidth="1"/>
    <col min="2825" max="2825" width="24.625" style="5" customWidth="1"/>
    <col min="2826" max="2827" width="18.625" style="5" customWidth="1"/>
    <col min="2828" max="2828" width="24.625" style="5" customWidth="1"/>
    <col min="2829" max="2830" width="18.625" style="5" customWidth="1"/>
    <col min="2831" max="2831" width="24.625" style="5" customWidth="1"/>
    <col min="2832" max="2832" width="5.625" style="5" customWidth="1"/>
    <col min="2833" max="2833" width="4" style="5" customWidth="1"/>
    <col min="2834" max="3072" width="10.75" style="5"/>
    <col min="3073" max="3073" width="1.5" style="5" customWidth="1"/>
    <col min="3074" max="3074" width="12.625" style="5" customWidth="1"/>
    <col min="3075" max="3075" width="10.625" style="5" customWidth="1"/>
    <col min="3076" max="3077" width="14.625" style="5" customWidth="1"/>
    <col min="3078" max="3078" width="24.625" style="5" customWidth="1"/>
    <col min="3079" max="3080" width="14.625" style="5" customWidth="1"/>
    <col min="3081" max="3081" width="24.625" style="5" customWidth="1"/>
    <col min="3082" max="3083" width="18.625" style="5" customWidth="1"/>
    <col min="3084" max="3084" width="24.625" style="5" customWidth="1"/>
    <col min="3085" max="3086" width="18.625" style="5" customWidth="1"/>
    <col min="3087" max="3087" width="24.625" style="5" customWidth="1"/>
    <col min="3088" max="3088" width="5.625" style="5" customWidth="1"/>
    <col min="3089" max="3089" width="4" style="5" customWidth="1"/>
    <col min="3090" max="3328" width="10.75" style="5"/>
    <col min="3329" max="3329" width="1.5" style="5" customWidth="1"/>
    <col min="3330" max="3330" width="12.625" style="5" customWidth="1"/>
    <col min="3331" max="3331" width="10.625" style="5" customWidth="1"/>
    <col min="3332" max="3333" width="14.625" style="5" customWidth="1"/>
    <col min="3334" max="3334" width="24.625" style="5" customWidth="1"/>
    <col min="3335" max="3336" width="14.625" style="5" customWidth="1"/>
    <col min="3337" max="3337" width="24.625" style="5" customWidth="1"/>
    <col min="3338" max="3339" width="18.625" style="5" customWidth="1"/>
    <col min="3340" max="3340" width="24.625" style="5" customWidth="1"/>
    <col min="3341" max="3342" width="18.625" style="5" customWidth="1"/>
    <col min="3343" max="3343" width="24.625" style="5" customWidth="1"/>
    <col min="3344" max="3344" width="5.625" style="5" customWidth="1"/>
    <col min="3345" max="3345" width="4" style="5" customWidth="1"/>
    <col min="3346" max="3584" width="10.75" style="5"/>
    <col min="3585" max="3585" width="1.5" style="5" customWidth="1"/>
    <col min="3586" max="3586" width="12.625" style="5" customWidth="1"/>
    <col min="3587" max="3587" width="10.625" style="5" customWidth="1"/>
    <col min="3588" max="3589" width="14.625" style="5" customWidth="1"/>
    <col min="3590" max="3590" width="24.625" style="5" customWidth="1"/>
    <col min="3591" max="3592" width="14.625" style="5" customWidth="1"/>
    <col min="3593" max="3593" width="24.625" style="5" customWidth="1"/>
    <col min="3594" max="3595" width="18.625" style="5" customWidth="1"/>
    <col min="3596" max="3596" width="24.625" style="5" customWidth="1"/>
    <col min="3597" max="3598" width="18.625" style="5" customWidth="1"/>
    <col min="3599" max="3599" width="24.625" style="5" customWidth="1"/>
    <col min="3600" max="3600" width="5.625" style="5" customWidth="1"/>
    <col min="3601" max="3601" width="4" style="5" customWidth="1"/>
    <col min="3602" max="3840" width="10.75" style="5"/>
    <col min="3841" max="3841" width="1.5" style="5" customWidth="1"/>
    <col min="3842" max="3842" width="12.625" style="5" customWidth="1"/>
    <col min="3843" max="3843" width="10.625" style="5" customWidth="1"/>
    <col min="3844" max="3845" width="14.625" style="5" customWidth="1"/>
    <col min="3846" max="3846" width="24.625" style="5" customWidth="1"/>
    <col min="3847" max="3848" width="14.625" style="5" customWidth="1"/>
    <col min="3849" max="3849" width="24.625" style="5" customWidth="1"/>
    <col min="3850" max="3851" width="18.625" style="5" customWidth="1"/>
    <col min="3852" max="3852" width="24.625" style="5" customWidth="1"/>
    <col min="3853" max="3854" width="18.625" style="5" customWidth="1"/>
    <col min="3855" max="3855" width="24.625" style="5" customWidth="1"/>
    <col min="3856" max="3856" width="5.625" style="5" customWidth="1"/>
    <col min="3857" max="3857" width="4" style="5" customWidth="1"/>
    <col min="3858" max="4096" width="10.75" style="5"/>
    <col min="4097" max="4097" width="1.5" style="5" customWidth="1"/>
    <col min="4098" max="4098" width="12.625" style="5" customWidth="1"/>
    <col min="4099" max="4099" width="10.625" style="5" customWidth="1"/>
    <col min="4100" max="4101" width="14.625" style="5" customWidth="1"/>
    <col min="4102" max="4102" width="24.625" style="5" customWidth="1"/>
    <col min="4103" max="4104" width="14.625" style="5" customWidth="1"/>
    <col min="4105" max="4105" width="24.625" style="5" customWidth="1"/>
    <col min="4106" max="4107" width="18.625" style="5" customWidth="1"/>
    <col min="4108" max="4108" width="24.625" style="5" customWidth="1"/>
    <col min="4109" max="4110" width="18.625" style="5" customWidth="1"/>
    <col min="4111" max="4111" width="24.625" style="5" customWidth="1"/>
    <col min="4112" max="4112" width="5.625" style="5" customWidth="1"/>
    <col min="4113" max="4113" width="4" style="5" customWidth="1"/>
    <col min="4114" max="4352" width="10.75" style="5"/>
    <col min="4353" max="4353" width="1.5" style="5" customWidth="1"/>
    <col min="4354" max="4354" width="12.625" style="5" customWidth="1"/>
    <col min="4355" max="4355" width="10.625" style="5" customWidth="1"/>
    <col min="4356" max="4357" width="14.625" style="5" customWidth="1"/>
    <col min="4358" max="4358" width="24.625" style="5" customWidth="1"/>
    <col min="4359" max="4360" width="14.625" style="5" customWidth="1"/>
    <col min="4361" max="4361" width="24.625" style="5" customWidth="1"/>
    <col min="4362" max="4363" width="18.625" style="5" customWidth="1"/>
    <col min="4364" max="4364" width="24.625" style="5" customWidth="1"/>
    <col min="4365" max="4366" width="18.625" style="5" customWidth="1"/>
    <col min="4367" max="4367" width="24.625" style="5" customWidth="1"/>
    <col min="4368" max="4368" width="5.625" style="5" customWidth="1"/>
    <col min="4369" max="4369" width="4" style="5" customWidth="1"/>
    <col min="4370" max="4608" width="10.75" style="5"/>
    <col min="4609" max="4609" width="1.5" style="5" customWidth="1"/>
    <col min="4610" max="4610" width="12.625" style="5" customWidth="1"/>
    <col min="4611" max="4611" width="10.625" style="5" customWidth="1"/>
    <col min="4612" max="4613" width="14.625" style="5" customWidth="1"/>
    <col min="4614" max="4614" width="24.625" style="5" customWidth="1"/>
    <col min="4615" max="4616" width="14.625" style="5" customWidth="1"/>
    <col min="4617" max="4617" width="24.625" style="5" customWidth="1"/>
    <col min="4618" max="4619" width="18.625" style="5" customWidth="1"/>
    <col min="4620" max="4620" width="24.625" style="5" customWidth="1"/>
    <col min="4621" max="4622" width="18.625" style="5" customWidth="1"/>
    <col min="4623" max="4623" width="24.625" style="5" customWidth="1"/>
    <col min="4624" max="4624" width="5.625" style="5" customWidth="1"/>
    <col min="4625" max="4625" width="4" style="5" customWidth="1"/>
    <col min="4626" max="4864" width="10.75" style="5"/>
    <col min="4865" max="4865" width="1.5" style="5" customWidth="1"/>
    <col min="4866" max="4866" width="12.625" style="5" customWidth="1"/>
    <col min="4867" max="4867" width="10.625" style="5" customWidth="1"/>
    <col min="4868" max="4869" width="14.625" style="5" customWidth="1"/>
    <col min="4870" max="4870" width="24.625" style="5" customWidth="1"/>
    <col min="4871" max="4872" width="14.625" style="5" customWidth="1"/>
    <col min="4873" max="4873" width="24.625" style="5" customWidth="1"/>
    <col min="4874" max="4875" width="18.625" style="5" customWidth="1"/>
    <col min="4876" max="4876" width="24.625" style="5" customWidth="1"/>
    <col min="4877" max="4878" width="18.625" style="5" customWidth="1"/>
    <col min="4879" max="4879" width="24.625" style="5" customWidth="1"/>
    <col min="4880" max="4880" width="5.625" style="5" customWidth="1"/>
    <col min="4881" max="4881" width="4" style="5" customWidth="1"/>
    <col min="4882" max="5120" width="10.75" style="5"/>
    <col min="5121" max="5121" width="1.5" style="5" customWidth="1"/>
    <col min="5122" max="5122" width="12.625" style="5" customWidth="1"/>
    <col min="5123" max="5123" width="10.625" style="5" customWidth="1"/>
    <col min="5124" max="5125" width="14.625" style="5" customWidth="1"/>
    <col min="5126" max="5126" width="24.625" style="5" customWidth="1"/>
    <col min="5127" max="5128" width="14.625" style="5" customWidth="1"/>
    <col min="5129" max="5129" width="24.625" style="5" customWidth="1"/>
    <col min="5130" max="5131" width="18.625" style="5" customWidth="1"/>
    <col min="5132" max="5132" width="24.625" style="5" customWidth="1"/>
    <col min="5133" max="5134" width="18.625" style="5" customWidth="1"/>
    <col min="5135" max="5135" width="24.625" style="5" customWidth="1"/>
    <col min="5136" max="5136" width="5.625" style="5" customWidth="1"/>
    <col min="5137" max="5137" width="4" style="5" customWidth="1"/>
    <col min="5138" max="5376" width="10.75" style="5"/>
    <col min="5377" max="5377" width="1.5" style="5" customWidth="1"/>
    <col min="5378" max="5378" width="12.625" style="5" customWidth="1"/>
    <col min="5379" max="5379" width="10.625" style="5" customWidth="1"/>
    <col min="5380" max="5381" width="14.625" style="5" customWidth="1"/>
    <col min="5382" max="5382" width="24.625" style="5" customWidth="1"/>
    <col min="5383" max="5384" width="14.625" style="5" customWidth="1"/>
    <col min="5385" max="5385" width="24.625" style="5" customWidth="1"/>
    <col min="5386" max="5387" width="18.625" style="5" customWidth="1"/>
    <col min="5388" max="5388" width="24.625" style="5" customWidth="1"/>
    <col min="5389" max="5390" width="18.625" style="5" customWidth="1"/>
    <col min="5391" max="5391" width="24.625" style="5" customWidth="1"/>
    <col min="5392" max="5392" width="5.625" style="5" customWidth="1"/>
    <col min="5393" max="5393" width="4" style="5" customWidth="1"/>
    <col min="5394" max="5632" width="10.75" style="5"/>
    <col min="5633" max="5633" width="1.5" style="5" customWidth="1"/>
    <col min="5634" max="5634" width="12.625" style="5" customWidth="1"/>
    <col min="5635" max="5635" width="10.625" style="5" customWidth="1"/>
    <col min="5636" max="5637" width="14.625" style="5" customWidth="1"/>
    <col min="5638" max="5638" width="24.625" style="5" customWidth="1"/>
    <col min="5639" max="5640" width="14.625" style="5" customWidth="1"/>
    <col min="5641" max="5641" width="24.625" style="5" customWidth="1"/>
    <col min="5642" max="5643" width="18.625" style="5" customWidth="1"/>
    <col min="5644" max="5644" width="24.625" style="5" customWidth="1"/>
    <col min="5645" max="5646" width="18.625" style="5" customWidth="1"/>
    <col min="5647" max="5647" width="24.625" style="5" customWidth="1"/>
    <col min="5648" max="5648" width="5.625" style="5" customWidth="1"/>
    <col min="5649" max="5649" width="4" style="5" customWidth="1"/>
    <col min="5650" max="5888" width="10.75" style="5"/>
    <col min="5889" max="5889" width="1.5" style="5" customWidth="1"/>
    <col min="5890" max="5890" width="12.625" style="5" customWidth="1"/>
    <col min="5891" max="5891" width="10.625" style="5" customWidth="1"/>
    <col min="5892" max="5893" width="14.625" style="5" customWidth="1"/>
    <col min="5894" max="5894" width="24.625" style="5" customWidth="1"/>
    <col min="5895" max="5896" width="14.625" style="5" customWidth="1"/>
    <col min="5897" max="5897" width="24.625" style="5" customWidth="1"/>
    <col min="5898" max="5899" width="18.625" style="5" customWidth="1"/>
    <col min="5900" max="5900" width="24.625" style="5" customWidth="1"/>
    <col min="5901" max="5902" width="18.625" style="5" customWidth="1"/>
    <col min="5903" max="5903" width="24.625" style="5" customWidth="1"/>
    <col min="5904" max="5904" width="5.625" style="5" customWidth="1"/>
    <col min="5905" max="5905" width="4" style="5" customWidth="1"/>
    <col min="5906" max="6144" width="10.75" style="5"/>
    <col min="6145" max="6145" width="1.5" style="5" customWidth="1"/>
    <col min="6146" max="6146" width="12.625" style="5" customWidth="1"/>
    <col min="6147" max="6147" width="10.625" style="5" customWidth="1"/>
    <col min="6148" max="6149" width="14.625" style="5" customWidth="1"/>
    <col min="6150" max="6150" width="24.625" style="5" customWidth="1"/>
    <col min="6151" max="6152" width="14.625" style="5" customWidth="1"/>
    <col min="6153" max="6153" width="24.625" style="5" customWidth="1"/>
    <col min="6154" max="6155" width="18.625" style="5" customWidth="1"/>
    <col min="6156" max="6156" width="24.625" style="5" customWidth="1"/>
    <col min="6157" max="6158" width="18.625" style="5" customWidth="1"/>
    <col min="6159" max="6159" width="24.625" style="5" customWidth="1"/>
    <col min="6160" max="6160" width="5.625" style="5" customWidth="1"/>
    <col min="6161" max="6161" width="4" style="5" customWidth="1"/>
    <col min="6162" max="6400" width="10.75" style="5"/>
    <col min="6401" max="6401" width="1.5" style="5" customWidth="1"/>
    <col min="6402" max="6402" width="12.625" style="5" customWidth="1"/>
    <col min="6403" max="6403" width="10.625" style="5" customWidth="1"/>
    <col min="6404" max="6405" width="14.625" style="5" customWidth="1"/>
    <col min="6406" max="6406" width="24.625" style="5" customWidth="1"/>
    <col min="6407" max="6408" width="14.625" style="5" customWidth="1"/>
    <col min="6409" max="6409" width="24.625" style="5" customWidth="1"/>
    <col min="6410" max="6411" width="18.625" style="5" customWidth="1"/>
    <col min="6412" max="6412" width="24.625" style="5" customWidth="1"/>
    <col min="6413" max="6414" width="18.625" style="5" customWidth="1"/>
    <col min="6415" max="6415" width="24.625" style="5" customWidth="1"/>
    <col min="6416" max="6416" width="5.625" style="5" customWidth="1"/>
    <col min="6417" max="6417" width="4" style="5" customWidth="1"/>
    <col min="6418" max="6656" width="10.75" style="5"/>
    <col min="6657" max="6657" width="1.5" style="5" customWidth="1"/>
    <col min="6658" max="6658" width="12.625" style="5" customWidth="1"/>
    <col min="6659" max="6659" width="10.625" style="5" customWidth="1"/>
    <col min="6660" max="6661" width="14.625" style="5" customWidth="1"/>
    <col min="6662" max="6662" width="24.625" style="5" customWidth="1"/>
    <col min="6663" max="6664" width="14.625" style="5" customWidth="1"/>
    <col min="6665" max="6665" width="24.625" style="5" customWidth="1"/>
    <col min="6666" max="6667" width="18.625" style="5" customWidth="1"/>
    <col min="6668" max="6668" width="24.625" style="5" customWidth="1"/>
    <col min="6669" max="6670" width="18.625" style="5" customWidth="1"/>
    <col min="6671" max="6671" width="24.625" style="5" customWidth="1"/>
    <col min="6672" max="6672" width="5.625" style="5" customWidth="1"/>
    <col min="6673" max="6673" width="4" style="5" customWidth="1"/>
    <col min="6674" max="6912" width="10.75" style="5"/>
    <col min="6913" max="6913" width="1.5" style="5" customWidth="1"/>
    <col min="6914" max="6914" width="12.625" style="5" customWidth="1"/>
    <col min="6915" max="6915" width="10.625" style="5" customWidth="1"/>
    <col min="6916" max="6917" width="14.625" style="5" customWidth="1"/>
    <col min="6918" max="6918" width="24.625" style="5" customWidth="1"/>
    <col min="6919" max="6920" width="14.625" style="5" customWidth="1"/>
    <col min="6921" max="6921" width="24.625" style="5" customWidth="1"/>
    <col min="6922" max="6923" width="18.625" style="5" customWidth="1"/>
    <col min="6924" max="6924" width="24.625" style="5" customWidth="1"/>
    <col min="6925" max="6926" width="18.625" style="5" customWidth="1"/>
    <col min="6927" max="6927" width="24.625" style="5" customWidth="1"/>
    <col min="6928" max="6928" width="5.625" style="5" customWidth="1"/>
    <col min="6929" max="6929" width="4" style="5" customWidth="1"/>
    <col min="6930" max="7168" width="10.75" style="5"/>
    <col min="7169" max="7169" width="1.5" style="5" customWidth="1"/>
    <col min="7170" max="7170" width="12.625" style="5" customWidth="1"/>
    <col min="7171" max="7171" width="10.625" style="5" customWidth="1"/>
    <col min="7172" max="7173" width="14.625" style="5" customWidth="1"/>
    <col min="7174" max="7174" width="24.625" style="5" customWidth="1"/>
    <col min="7175" max="7176" width="14.625" style="5" customWidth="1"/>
    <col min="7177" max="7177" width="24.625" style="5" customWidth="1"/>
    <col min="7178" max="7179" width="18.625" style="5" customWidth="1"/>
    <col min="7180" max="7180" width="24.625" style="5" customWidth="1"/>
    <col min="7181" max="7182" width="18.625" style="5" customWidth="1"/>
    <col min="7183" max="7183" width="24.625" style="5" customWidth="1"/>
    <col min="7184" max="7184" width="5.625" style="5" customWidth="1"/>
    <col min="7185" max="7185" width="4" style="5" customWidth="1"/>
    <col min="7186" max="7424" width="10.75" style="5"/>
    <col min="7425" max="7425" width="1.5" style="5" customWidth="1"/>
    <col min="7426" max="7426" width="12.625" style="5" customWidth="1"/>
    <col min="7427" max="7427" width="10.625" style="5" customWidth="1"/>
    <col min="7428" max="7429" width="14.625" style="5" customWidth="1"/>
    <col min="7430" max="7430" width="24.625" style="5" customWidth="1"/>
    <col min="7431" max="7432" width="14.625" style="5" customWidth="1"/>
    <col min="7433" max="7433" width="24.625" style="5" customWidth="1"/>
    <col min="7434" max="7435" width="18.625" style="5" customWidth="1"/>
    <col min="7436" max="7436" width="24.625" style="5" customWidth="1"/>
    <col min="7437" max="7438" width="18.625" style="5" customWidth="1"/>
    <col min="7439" max="7439" width="24.625" style="5" customWidth="1"/>
    <col min="7440" max="7440" width="5.625" style="5" customWidth="1"/>
    <col min="7441" max="7441" width="4" style="5" customWidth="1"/>
    <col min="7442" max="7680" width="10.75" style="5"/>
    <col min="7681" max="7681" width="1.5" style="5" customWidth="1"/>
    <col min="7682" max="7682" width="12.625" style="5" customWidth="1"/>
    <col min="7683" max="7683" width="10.625" style="5" customWidth="1"/>
    <col min="7684" max="7685" width="14.625" style="5" customWidth="1"/>
    <col min="7686" max="7686" width="24.625" style="5" customWidth="1"/>
    <col min="7687" max="7688" width="14.625" style="5" customWidth="1"/>
    <col min="7689" max="7689" width="24.625" style="5" customWidth="1"/>
    <col min="7690" max="7691" width="18.625" style="5" customWidth="1"/>
    <col min="7692" max="7692" width="24.625" style="5" customWidth="1"/>
    <col min="7693" max="7694" width="18.625" style="5" customWidth="1"/>
    <col min="7695" max="7695" width="24.625" style="5" customWidth="1"/>
    <col min="7696" max="7696" width="5.625" style="5" customWidth="1"/>
    <col min="7697" max="7697" width="4" style="5" customWidth="1"/>
    <col min="7698" max="7936" width="10.75" style="5"/>
    <col min="7937" max="7937" width="1.5" style="5" customWidth="1"/>
    <col min="7938" max="7938" width="12.625" style="5" customWidth="1"/>
    <col min="7939" max="7939" width="10.625" style="5" customWidth="1"/>
    <col min="7940" max="7941" width="14.625" style="5" customWidth="1"/>
    <col min="7942" max="7942" width="24.625" style="5" customWidth="1"/>
    <col min="7943" max="7944" width="14.625" style="5" customWidth="1"/>
    <col min="7945" max="7945" width="24.625" style="5" customWidth="1"/>
    <col min="7946" max="7947" width="18.625" style="5" customWidth="1"/>
    <col min="7948" max="7948" width="24.625" style="5" customWidth="1"/>
    <col min="7949" max="7950" width="18.625" style="5" customWidth="1"/>
    <col min="7951" max="7951" width="24.625" style="5" customWidth="1"/>
    <col min="7952" max="7952" width="5.625" style="5" customWidth="1"/>
    <col min="7953" max="7953" width="4" style="5" customWidth="1"/>
    <col min="7954" max="8192" width="10.75" style="5"/>
    <col min="8193" max="8193" width="1.5" style="5" customWidth="1"/>
    <col min="8194" max="8194" width="12.625" style="5" customWidth="1"/>
    <col min="8195" max="8195" width="10.625" style="5" customWidth="1"/>
    <col min="8196" max="8197" width="14.625" style="5" customWidth="1"/>
    <col min="8198" max="8198" width="24.625" style="5" customWidth="1"/>
    <col min="8199" max="8200" width="14.625" style="5" customWidth="1"/>
    <col min="8201" max="8201" width="24.625" style="5" customWidth="1"/>
    <col min="8202" max="8203" width="18.625" style="5" customWidth="1"/>
    <col min="8204" max="8204" width="24.625" style="5" customWidth="1"/>
    <col min="8205" max="8206" width="18.625" style="5" customWidth="1"/>
    <col min="8207" max="8207" width="24.625" style="5" customWidth="1"/>
    <col min="8208" max="8208" width="5.625" style="5" customWidth="1"/>
    <col min="8209" max="8209" width="4" style="5" customWidth="1"/>
    <col min="8210" max="8448" width="10.75" style="5"/>
    <col min="8449" max="8449" width="1.5" style="5" customWidth="1"/>
    <col min="8450" max="8450" width="12.625" style="5" customWidth="1"/>
    <col min="8451" max="8451" width="10.625" style="5" customWidth="1"/>
    <col min="8452" max="8453" width="14.625" style="5" customWidth="1"/>
    <col min="8454" max="8454" width="24.625" style="5" customWidth="1"/>
    <col min="8455" max="8456" width="14.625" style="5" customWidth="1"/>
    <col min="8457" max="8457" width="24.625" style="5" customWidth="1"/>
    <col min="8458" max="8459" width="18.625" style="5" customWidth="1"/>
    <col min="8460" max="8460" width="24.625" style="5" customWidth="1"/>
    <col min="8461" max="8462" width="18.625" style="5" customWidth="1"/>
    <col min="8463" max="8463" width="24.625" style="5" customWidth="1"/>
    <col min="8464" max="8464" width="5.625" style="5" customWidth="1"/>
    <col min="8465" max="8465" width="4" style="5" customWidth="1"/>
    <col min="8466" max="8704" width="10.75" style="5"/>
    <col min="8705" max="8705" width="1.5" style="5" customWidth="1"/>
    <col min="8706" max="8706" width="12.625" style="5" customWidth="1"/>
    <col min="8707" max="8707" width="10.625" style="5" customWidth="1"/>
    <col min="8708" max="8709" width="14.625" style="5" customWidth="1"/>
    <col min="8710" max="8710" width="24.625" style="5" customWidth="1"/>
    <col min="8711" max="8712" width="14.625" style="5" customWidth="1"/>
    <col min="8713" max="8713" width="24.625" style="5" customWidth="1"/>
    <col min="8714" max="8715" width="18.625" style="5" customWidth="1"/>
    <col min="8716" max="8716" width="24.625" style="5" customWidth="1"/>
    <col min="8717" max="8718" width="18.625" style="5" customWidth="1"/>
    <col min="8719" max="8719" width="24.625" style="5" customWidth="1"/>
    <col min="8720" max="8720" width="5.625" style="5" customWidth="1"/>
    <col min="8721" max="8721" width="4" style="5" customWidth="1"/>
    <col min="8722" max="8960" width="10.75" style="5"/>
    <col min="8961" max="8961" width="1.5" style="5" customWidth="1"/>
    <col min="8962" max="8962" width="12.625" style="5" customWidth="1"/>
    <col min="8963" max="8963" width="10.625" style="5" customWidth="1"/>
    <col min="8964" max="8965" width="14.625" style="5" customWidth="1"/>
    <col min="8966" max="8966" width="24.625" style="5" customWidth="1"/>
    <col min="8967" max="8968" width="14.625" style="5" customWidth="1"/>
    <col min="8969" max="8969" width="24.625" style="5" customWidth="1"/>
    <col min="8970" max="8971" width="18.625" style="5" customWidth="1"/>
    <col min="8972" max="8972" width="24.625" style="5" customWidth="1"/>
    <col min="8973" max="8974" width="18.625" style="5" customWidth="1"/>
    <col min="8975" max="8975" width="24.625" style="5" customWidth="1"/>
    <col min="8976" max="8976" width="5.625" style="5" customWidth="1"/>
    <col min="8977" max="8977" width="4" style="5" customWidth="1"/>
    <col min="8978" max="9216" width="10.75" style="5"/>
    <col min="9217" max="9217" width="1.5" style="5" customWidth="1"/>
    <col min="9218" max="9218" width="12.625" style="5" customWidth="1"/>
    <col min="9219" max="9219" width="10.625" style="5" customWidth="1"/>
    <col min="9220" max="9221" width="14.625" style="5" customWidth="1"/>
    <col min="9222" max="9222" width="24.625" style="5" customWidth="1"/>
    <col min="9223" max="9224" width="14.625" style="5" customWidth="1"/>
    <col min="9225" max="9225" width="24.625" style="5" customWidth="1"/>
    <col min="9226" max="9227" width="18.625" style="5" customWidth="1"/>
    <col min="9228" max="9228" width="24.625" style="5" customWidth="1"/>
    <col min="9229" max="9230" width="18.625" style="5" customWidth="1"/>
    <col min="9231" max="9231" width="24.625" style="5" customWidth="1"/>
    <col min="9232" max="9232" width="5.625" style="5" customWidth="1"/>
    <col min="9233" max="9233" width="4" style="5" customWidth="1"/>
    <col min="9234" max="9472" width="10.75" style="5"/>
    <col min="9473" max="9473" width="1.5" style="5" customWidth="1"/>
    <col min="9474" max="9474" width="12.625" style="5" customWidth="1"/>
    <col min="9475" max="9475" width="10.625" style="5" customWidth="1"/>
    <col min="9476" max="9477" width="14.625" style="5" customWidth="1"/>
    <col min="9478" max="9478" width="24.625" style="5" customWidth="1"/>
    <col min="9479" max="9480" width="14.625" style="5" customWidth="1"/>
    <col min="9481" max="9481" width="24.625" style="5" customWidth="1"/>
    <col min="9482" max="9483" width="18.625" style="5" customWidth="1"/>
    <col min="9484" max="9484" width="24.625" style="5" customWidth="1"/>
    <col min="9485" max="9486" width="18.625" style="5" customWidth="1"/>
    <col min="9487" max="9487" width="24.625" style="5" customWidth="1"/>
    <col min="9488" max="9488" width="5.625" style="5" customWidth="1"/>
    <col min="9489" max="9489" width="4" style="5" customWidth="1"/>
    <col min="9490" max="9728" width="10.75" style="5"/>
    <col min="9729" max="9729" width="1.5" style="5" customWidth="1"/>
    <col min="9730" max="9730" width="12.625" style="5" customWidth="1"/>
    <col min="9731" max="9731" width="10.625" style="5" customWidth="1"/>
    <col min="9732" max="9733" width="14.625" style="5" customWidth="1"/>
    <col min="9734" max="9734" width="24.625" style="5" customWidth="1"/>
    <col min="9735" max="9736" width="14.625" style="5" customWidth="1"/>
    <col min="9737" max="9737" width="24.625" style="5" customWidth="1"/>
    <col min="9738" max="9739" width="18.625" style="5" customWidth="1"/>
    <col min="9740" max="9740" width="24.625" style="5" customWidth="1"/>
    <col min="9741" max="9742" width="18.625" style="5" customWidth="1"/>
    <col min="9743" max="9743" width="24.625" style="5" customWidth="1"/>
    <col min="9744" max="9744" width="5.625" style="5" customWidth="1"/>
    <col min="9745" max="9745" width="4" style="5" customWidth="1"/>
    <col min="9746" max="9984" width="10.75" style="5"/>
    <col min="9985" max="9985" width="1.5" style="5" customWidth="1"/>
    <col min="9986" max="9986" width="12.625" style="5" customWidth="1"/>
    <col min="9987" max="9987" width="10.625" style="5" customWidth="1"/>
    <col min="9988" max="9989" width="14.625" style="5" customWidth="1"/>
    <col min="9990" max="9990" width="24.625" style="5" customWidth="1"/>
    <col min="9991" max="9992" width="14.625" style="5" customWidth="1"/>
    <col min="9993" max="9993" width="24.625" style="5" customWidth="1"/>
    <col min="9994" max="9995" width="18.625" style="5" customWidth="1"/>
    <col min="9996" max="9996" width="24.625" style="5" customWidth="1"/>
    <col min="9997" max="9998" width="18.625" style="5" customWidth="1"/>
    <col min="9999" max="9999" width="24.625" style="5" customWidth="1"/>
    <col min="10000" max="10000" width="5.625" style="5" customWidth="1"/>
    <col min="10001" max="10001" width="4" style="5" customWidth="1"/>
    <col min="10002" max="10240" width="10.75" style="5"/>
    <col min="10241" max="10241" width="1.5" style="5" customWidth="1"/>
    <col min="10242" max="10242" width="12.625" style="5" customWidth="1"/>
    <col min="10243" max="10243" width="10.625" style="5" customWidth="1"/>
    <col min="10244" max="10245" width="14.625" style="5" customWidth="1"/>
    <col min="10246" max="10246" width="24.625" style="5" customWidth="1"/>
    <col min="10247" max="10248" width="14.625" style="5" customWidth="1"/>
    <col min="10249" max="10249" width="24.625" style="5" customWidth="1"/>
    <col min="10250" max="10251" width="18.625" style="5" customWidth="1"/>
    <col min="10252" max="10252" width="24.625" style="5" customWidth="1"/>
    <col min="10253" max="10254" width="18.625" style="5" customWidth="1"/>
    <col min="10255" max="10255" width="24.625" style="5" customWidth="1"/>
    <col min="10256" max="10256" width="5.625" style="5" customWidth="1"/>
    <col min="10257" max="10257" width="4" style="5" customWidth="1"/>
    <col min="10258" max="10496" width="10.75" style="5"/>
    <col min="10497" max="10497" width="1.5" style="5" customWidth="1"/>
    <col min="10498" max="10498" width="12.625" style="5" customWidth="1"/>
    <col min="10499" max="10499" width="10.625" style="5" customWidth="1"/>
    <col min="10500" max="10501" width="14.625" style="5" customWidth="1"/>
    <col min="10502" max="10502" width="24.625" style="5" customWidth="1"/>
    <col min="10503" max="10504" width="14.625" style="5" customWidth="1"/>
    <col min="10505" max="10505" width="24.625" style="5" customWidth="1"/>
    <col min="10506" max="10507" width="18.625" style="5" customWidth="1"/>
    <col min="10508" max="10508" width="24.625" style="5" customWidth="1"/>
    <col min="10509" max="10510" width="18.625" style="5" customWidth="1"/>
    <col min="10511" max="10511" width="24.625" style="5" customWidth="1"/>
    <col min="10512" max="10512" width="5.625" style="5" customWidth="1"/>
    <col min="10513" max="10513" width="4" style="5" customWidth="1"/>
    <col min="10514" max="10752" width="10.75" style="5"/>
    <col min="10753" max="10753" width="1.5" style="5" customWidth="1"/>
    <col min="10754" max="10754" width="12.625" style="5" customWidth="1"/>
    <col min="10755" max="10755" width="10.625" style="5" customWidth="1"/>
    <col min="10756" max="10757" width="14.625" style="5" customWidth="1"/>
    <col min="10758" max="10758" width="24.625" style="5" customWidth="1"/>
    <col min="10759" max="10760" width="14.625" style="5" customWidth="1"/>
    <col min="10761" max="10761" width="24.625" style="5" customWidth="1"/>
    <col min="10762" max="10763" width="18.625" style="5" customWidth="1"/>
    <col min="10764" max="10764" width="24.625" style="5" customWidth="1"/>
    <col min="10765" max="10766" width="18.625" style="5" customWidth="1"/>
    <col min="10767" max="10767" width="24.625" style="5" customWidth="1"/>
    <col min="10768" max="10768" width="5.625" style="5" customWidth="1"/>
    <col min="10769" max="10769" width="4" style="5" customWidth="1"/>
    <col min="10770" max="11008" width="10.75" style="5"/>
    <col min="11009" max="11009" width="1.5" style="5" customWidth="1"/>
    <col min="11010" max="11010" width="12.625" style="5" customWidth="1"/>
    <col min="11011" max="11011" width="10.625" style="5" customWidth="1"/>
    <col min="11012" max="11013" width="14.625" style="5" customWidth="1"/>
    <col min="11014" max="11014" width="24.625" style="5" customWidth="1"/>
    <col min="11015" max="11016" width="14.625" style="5" customWidth="1"/>
    <col min="11017" max="11017" width="24.625" style="5" customWidth="1"/>
    <col min="11018" max="11019" width="18.625" style="5" customWidth="1"/>
    <col min="11020" max="11020" width="24.625" style="5" customWidth="1"/>
    <col min="11021" max="11022" width="18.625" style="5" customWidth="1"/>
    <col min="11023" max="11023" width="24.625" style="5" customWidth="1"/>
    <col min="11024" max="11024" width="5.625" style="5" customWidth="1"/>
    <col min="11025" max="11025" width="4" style="5" customWidth="1"/>
    <col min="11026" max="11264" width="10.75" style="5"/>
    <col min="11265" max="11265" width="1.5" style="5" customWidth="1"/>
    <col min="11266" max="11266" width="12.625" style="5" customWidth="1"/>
    <col min="11267" max="11267" width="10.625" style="5" customWidth="1"/>
    <col min="11268" max="11269" width="14.625" style="5" customWidth="1"/>
    <col min="11270" max="11270" width="24.625" style="5" customWidth="1"/>
    <col min="11271" max="11272" width="14.625" style="5" customWidth="1"/>
    <col min="11273" max="11273" width="24.625" style="5" customWidth="1"/>
    <col min="11274" max="11275" width="18.625" style="5" customWidth="1"/>
    <col min="11276" max="11276" width="24.625" style="5" customWidth="1"/>
    <col min="11277" max="11278" width="18.625" style="5" customWidth="1"/>
    <col min="11279" max="11279" width="24.625" style="5" customWidth="1"/>
    <col min="11280" max="11280" width="5.625" style="5" customWidth="1"/>
    <col min="11281" max="11281" width="4" style="5" customWidth="1"/>
    <col min="11282" max="11520" width="10.75" style="5"/>
    <col min="11521" max="11521" width="1.5" style="5" customWidth="1"/>
    <col min="11522" max="11522" width="12.625" style="5" customWidth="1"/>
    <col min="11523" max="11523" width="10.625" style="5" customWidth="1"/>
    <col min="11524" max="11525" width="14.625" style="5" customWidth="1"/>
    <col min="11526" max="11526" width="24.625" style="5" customWidth="1"/>
    <col min="11527" max="11528" width="14.625" style="5" customWidth="1"/>
    <col min="11529" max="11529" width="24.625" style="5" customWidth="1"/>
    <col min="11530" max="11531" width="18.625" style="5" customWidth="1"/>
    <col min="11532" max="11532" width="24.625" style="5" customWidth="1"/>
    <col min="11533" max="11534" width="18.625" style="5" customWidth="1"/>
    <col min="11535" max="11535" width="24.625" style="5" customWidth="1"/>
    <col min="11536" max="11536" width="5.625" style="5" customWidth="1"/>
    <col min="11537" max="11537" width="4" style="5" customWidth="1"/>
    <col min="11538" max="11776" width="10.75" style="5"/>
    <col min="11777" max="11777" width="1.5" style="5" customWidth="1"/>
    <col min="11778" max="11778" width="12.625" style="5" customWidth="1"/>
    <col min="11779" max="11779" width="10.625" style="5" customWidth="1"/>
    <col min="11780" max="11781" width="14.625" style="5" customWidth="1"/>
    <col min="11782" max="11782" width="24.625" style="5" customWidth="1"/>
    <col min="11783" max="11784" width="14.625" style="5" customWidth="1"/>
    <col min="11785" max="11785" width="24.625" style="5" customWidth="1"/>
    <col min="11786" max="11787" width="18.625" style="5" customWidth="1"/>
    <col min="11788" max="11788" width="24.625" style="5" customWidth="1"/>
    <col min="11789" max="11790" width="18.625" style="5" customWidth="1"/>
    <col min="11791" max="11791" width="24.625" style="5" customWidth="1"/>
    <col min="11792" max="11792" width="5.625" style="5" customWidth="1"/>
    <col min="11793" max="11793" width="4" style="5" customWidth="1"/>
    <col min="11794" max="12032" width="10.75" style="5"/>
    <col min="12033" max="12033" width="1.5" style="5" customWidth="1"/>
    <col min="12034" max="12034" width="12.625" style="5" customWidth="1"/>
    <col min="12035" max="12035" width="10.625" style="5" customWidth="1"/>
    <col min="12036" max="12037" width="14.625" style="5" customWidth="1"/>
    <col min="12038" max="12038" width="24.625" style="5" customWidth="1"/>
    <col min="12039" max="12040" width="14.625" style="5" customWidth="1"/>
    <col min="12041" max="12041" width="24.625" style="5" customWidth="1"/>
    <col min="12042" max="12043" width="18.625" style="5" customWidth="1"/>
    <col min="12044" max="12044" width="24.625" style="5" customWidth="1"/>
    <col min="12045" max="12046" width="18.625" style="5" customWidth="1"/>
    <col min="12047" max="12047" width="24.625" style="5" customWidth="1"/>
    <col min="12048" max="12048" width="5.625" style="5" customWidth="1"/>
    <col min="12049" max="12049" width="4" style="5" customWidth="1"/>
    <col min="12050" max="12288" width="10.75" style="5"/>
    <col min="12289" max="12289" width="1.5" style="5" customWidth="1"/>
    <col min="12290" max="12290" width="12.625" style="5" customWidth="1"/>
    <col min="12291" max="12291" width="10.625" style="5" customWidth="1"/>
    <col min="12292" max="12293" width="14.625" style="5" customWidth="1"/>
    <col min="12294" max="12294" width="24.625" style="5" customWidth="1"/>
    <col min="12295" max="12296" width="14.625" style="5" customWidth="1"/>
    <col min="12297" max="12297" width="24.625" style="5" customWidth="1"/>
    <col min="12298" max="12299" width="18.625" style="5" customWidth="1"/>
    <col min="12300" max="12300" width="24.625" style="5" customWidth="1"/>
    <col min="12301" max="12302" width="18.625" style="5" customWidth="1"/>
    <col min="12303" max="12303" width="24.625" style="5" customWidth="1"/>
    <col min="12304" max="12304" width="5.625" style="5" customWidth="1"/>
    <col min="12305" max="12305" width="4" style="5" customWidth="1"/>
    <col min="12306" max="12544" width="10.75" style="5"/>
    <col min="12545" max="12545" width="1.5" style="5" customWidth="1"/>
    <col min="12546" max="12546" width="12.625" style="5" customWidth="1"/>
    <col min="12547" max="12547" width="10.625" style="5" customWidth="1"/>
    <col min="12548" max="12549" width="14.625" style="5" customWidth="1"/>
    <col min="12550" max="12550" width="24.625" style="5" customWidth="1"/>
    <col min="12551" max="12552" width="14.625" style="5" customWidth="1"/>
    <col min="12553" max="12553" width="24.625" style="5" customWidth="1"/>
    <col min="12554" max="12555" width="18.625" style="5" customWidth="1"/>
    <col min="12556" max="12556" width="24.625" style="5" customWidth="1"/>
    <col min="12557" max="12558" width="18.625" style="5" customWidth="1"/>
    <col min="12559" max="12559" width="24.625" style="5" customWidth="1"/>
    <col min="12560" max="12560" width="5.625" style="5" customWidth="1"/>
    <col min="12561" max="12561" width="4" style="5" customWidth="1"/>
    <col min="12562" max="12800" width="10.75" style="5"/>
    <col min="12801" max="12801" width="1.5" style="5" customWidth="1"/>
    <col min="12802" max="12802" width="12.625" style="5" customWidth="1"/>
    <col min="12803" max="12803" width="10.625" style="5" customWidth="1"/>
    <col min="12804" max="12805" width="14.625" style="5" customWidth="1"/>
    <col min="12806" max="12806" width="24.625" style="5" customWidth="1"/>
    <col min="12807" max="12808" width="14.625" style="5" customWidth="1"/>
    <col min="12809" max="12809" width="24.625" style="5" customWidth="1"/>
    <col min="12810" max="12811" width="18.625" style="5" customWidth="1"/>
    <col min="12812" max="12812" width="24.625" style="5" customWidth="1"/>
    <col min="12813" max="12814" width="18.625" style="5" customWidth="1"/>
    <col min="12815" max="12815" width="24.625" style="5" customWidth="1"/>
    <col min="12816" max="12816" width="5.625" style="5" customWidth="1"/>
    <col min="12817" max="12817" width="4" style="5" customWidth="1"/>
    <col min="12818" max="13056" width="10.75" style="5"/>
    <col min="13057" max="13057" width="1.5" style="5" customWidth="1"/>
    <col min="13058" max="13058" width="12.625" style="5" customWidth="1"/>
    <col min="13059" max="13059" width="10.625" style="5" customWidth="1"/>
    <col min="13060" max="13061" width="14.625" style="5" customWidth="1"/>
    <col min="13062" max="13062" width="24.625" style="5" customWidth="1"/>
    <col min="13063" max="13064" width="14.625" style="5" customWidth="1"/>
    <col min="13065" max="13065" width="24.625" style="5" customWidth="1"/>
    <col min="13066" max="13067" width="18.625" style="5" customWidth="1"/>
    <col min="13068" max="13068" width="24.625" style="5" customWidth="1"/>
    <col min="13069" max="13070" width="18.625" style="5" customWidth="1"/>
    <col min="13071" max="13071" width="24.625" style="5" customWidth="1"/>
    <col min="13072" max="13072" width="5.625" style="5" customWidth="1"/>
    <col min="13073" max="13073" width="4" style="5" customWidth="1"/>
    <col min="13074" max="13312" width="10.75" style="5"/>
    <col min="13313" max="13313" width="1.5" style="5" customWidth="1"/>
    <col min="13314" max="13314" width="12.625" style="5" customWidth="1"/>
    <col min="13315" max="13315" width="10.625" style="5" customWidth="1"/>
    <col min="13316" max="13317" width="14.625" style="5" customWidth="1"/>
    <col min="13318" max="13318" width="24.625" style="5" customWidth="1"/>
    <col min="13319" max="13320" width="14.625" style="5" customWidth="1"/>
    <col min="13321" max="13321" width="24.625" style="5" customWidth="1"/>
    <col min="13322" max="13323" width="18.625" style="5" customWidth="1"/>
    <col min="13324" max="13324" width="24.625" style="5" customWidth="1"/>
    <col min="13325" max="13326" width="18.625" style="5" customWidth="1"/>
    <col min="13327" max="13327" width="24.625" style="5" customWidth="1"/>
    <col min="13328" max="13328" width="5.625" style="5" customWidth="1"/>
    <col min="13329" max="13329" width="4" style="5" customWidth="1"/>
    <col min="13330" max="13568" width="10.75" style="5"/>
    <col min="13569" max="13569" width="1.5" style="5" customWidth="1"/>
    <col min="13570" max="13570" width="12.625" style="5" customWidth="1"/>
    <col min="13571" max="13571" width="10.625" style="5" customWidth="1"/>
    <col min="13572" max="13573" width="14.625" style="5" customWidth="1"/>
    <col min="13574" max="13574" width="24.625" style="5" customWidth="1"/>
    <col min="13575" max="13576" width="14.625" style="5" customWidth="1"/>
    <col min="13577" max="13577" width="24.625" style="5" customWidth="1"/>
    <col min="13578" max="13579" width="18.625" style="5" customWidth="1"/>
    <col min="13580" max="13580" width="24.625" style="5" customWidth="1"/>
    <col min="13581" max="13582" width="18.625" style="5" customWidth="1"/>
    <col min="13583" max="13583" width="24.625" style="5" customWidth="1"/>
    <col min="13584" max="13584" width="5.625" style="5" customWidth="1"/>
    <col min="13585" max="13585" width="4" style="5" customWidth="1"/>
    <col min="13586" max="13824" width="10.75" style="5"/>
    <col min="13825" max="13825" width="1.5" style="5" customWidth="1"/>
    <col min="13826" max="13826" width="12.625" style="5" customWidth="1"/>
    <col min="13827" max="13827" width="10.625" style="5" customWidth="1"/>
    <col min="13828" max="13829" width="14.625" style="5" customWidth="1"/>
    <col min="13830" max="13830" width="24.625" style="5" customWidth="1"/>
    <col min="13831" max="13832" width="14.625" style="5" customWidth="1"/>
    <col min="13833" max="13833" width="24.625" style="5" customWidth="1"/>
    <col min="13834" max="13835" width="18.625" style="5" customWidth="1"/>
    <col min="13836" max="13836" width="24.625" style="5" customWidth="1"/>
    <col min="13837" max="13838" width="18.625" style="5" customWidth="1"/>
    <col min="13839" max="13839" width="24.625" style="5" customWidth="1"/>
    <col min="13840" max="13840" width="5.625" style="5" customWidth="1"/>
    <col min="13841" max="13841" width="4" style="5" customWidth="1"/>
    <col min="13842" max="14080" width="10.75" style="5"/>
    <col min="14081" max="14081" width="1.5" style="5" customWidth="1"/>
    <col min="14082" max="14082" width="12.625" style="5" customWidth="1"/>
    <col min="14083" max="14083" width="10.625" style="5" customWidth="1"/>
    <col min="14084" max="14085" width="14.625" style="5" customWidth="1"/>
    <col min="14086" max="14086" width="24.625" style="5" customWidth="1"/>
    <col min="14087" max="14088" width="14.625" style="5" customWidth="1"/>
    <col min="14089" max="14089" width="24.625" style="5" customWidth="1"/>
    <col min="14090" max="14091" width="18.625" style="5" customWidth="1"/>
    <col min="14092" max="14092" width="24.625" style="5" customWidth="1"/>
    <col min="14093" max="14094" width="18.625" style="5" customWidth="1"/>
    <col min="14095" max="14095" width="24.625" style="5" customWidth="1"/>
    <col min="14096" max="14096" width="5.625" style="5" customWidth="1"/>
    <col min="14097" max="14097" width="4" style="5" customWidth="1"/>
    <col min="14098" max="14336" width="10.75" style="5"/>
    <col min="14337" max="14337" width="1.5" style="5" customWidth="1"/>
    <col min="14338" max="14338" width="12.625" style="5" customWidth="1"/>
    <col min="14339" max="14339" width="10.625" style="5" customWidth="1"/>
    <col min="14340" max="14341" width="14.625" style="5" customWidth="1"/>
    <col min="14342" max="14342" width="24.625" style="5" customWidth="1"/>
    <col min="14343" max="14344" width="14.625" style="5" customWidth="1"/>
    <col min="14345" max="14345" width="24.625" style="5" customWidth="1"/>
    <col min="14346" max="14347" width="18.625" style="5" customWidth="1"/>
    <col min="14348" max="14348" width="24.625" style="5" customWidth="1"/>
    <col min="14349" max="14350" width="18.625" style="5" customWidth="1"/>
    <col min="14351" max="14351" width="24.625" style="5" customWidth="1"/>
    <col min="14352" max="14352" width="5.625" style="5" customWidth="1"/>
    <col min="14353" max="14353" width="4" style="5" customWidth="1"/>
    <col min="14354" max="14592" width="10.75" style="5"/>
    <col min="14593" max="14593" width="1.5" style="5" customWidth="1"/>
    <col min="14594" max="14594" width="12.625" style="5" customWidth="1"/>
    <col min="14595" max="14595" width="10.625" style="5" customWidth="1"/>
    <col min="14596" max="14597" width="14.625" style="5" customWidth="1"/>
    <col min="14598" max="14598" width="24.625" style="5" customWidth="1"/>
    <col min="14599" max="14600" width="14.625" style="5" customWidth="1"/>
    <col min="14601" max="14601" width="24.625" style="5" customWidth="1"/>
    <col min="14602" max="14603" width="18.625" style="5" customWidth="1"/>
    <col min="14604" max="14604" width="24.625" style="5" customWidth="1"/>
    <col min="14605" max="14606" width="18.625" style="5" customWidth="1"/>
    <col min="14607" max="14607" width="24.625" style="5" customWidth="1"/>
    <col min="14608" max="14608" width="5.625" style="5" customWidth="1"/>
    <col min="14609" max="14609" width="4" style="5" customWidth="1"/>
    <col min="14610" max="14848" width="10.75" style="5"/>
    <col min="14849" max="14849" width="1.5" style="5" customWidth="1"/>
    <col min="14850" max="14850" width="12.625" style="5" customWidth="1"/>
    <col min="14851" max="14851" width="10.625" style="5" customWidth="1"/>
    <col min="14852" max="14853" width="14.625" style="5" customWidth="1"/>
    <col min="14854" max="14854" width="24.625" style="5" customWidth="1"/>
    <col min="14855" max="14856" width="14.625" style="5" customWidth="1"/>
    <col min="14857" max="14857" width="24.625" style="5" customWidth="1"/>
    <col min="14858" max="14859" width="18.625" style="5" customWidth="1"/>
    <col min="14860" max="14860" width="24.625" style="5" customWidth="1"/>
    <col min="14861" max="14862" width="18.625" style="5" customWidth="1"/>
    <col min="14863" max="14863" width="24.625" style="5" customWidth="1"/>
    <col min="14864" max="14864" width="5.625" style="5" customWidth="1"/>
    <col min="14865" max="14865" width="4" style="5" customWidth="1"/>
    <col min="14866" max="15104" width="10.75" style="5"/>
    <col min="15105" max="15105" width="1.5" style="5" customWidth="1"/>
    <col min="15106" max="15106" width="12.625" style="5" customWidth="1"/>
    <col min="15107" max="15107" width="10.625" style="5" customWidth="1"/>
    <col min="15108" max="15109" width="14.625" style="5" customWidth="1"/>
    <col min="15110" max="15110" width="24.625" style="5" customWidth="1"/>
    <col min="15111" max="15112" width="14.625" style="5" customWidth="1"/>
    <col min="15113" max="15113" width="24.625" style="5" customWidth="1"/>
    <col min="15114" max="15115" width="18.625" style="5" customWidth="1"/>
    <col min="15116" max="15116" width="24.625" style="5" customWidth="1"/>
    <col min="15117" max="15118" width="18.625" style="5" customWidth="1"/>
    <col min="15119" max="15119" width="24.625" style="5" customWidth="1"/>
    <col min="15120" max="15120" width="5.625" style="5" customWidth="1"/>
    <col min="15121" max="15121" width="4" style="5" customWidth="1"/>
    <col min="15122" max="15360" width="10.75" style="5"/>
    <col min="15361" max="15361" width="1.5" style="5" customWidth="1"/>
    <col min="15362" max="15362" width="12.625" style="5" customWidth="1"/>
    <col min="15363" max="15363" width="10.625" style="5" customWidth="1"/>
    <col min="15364" max="15365" width="14.625" style="5" customWidth="1"/>
    <col min="15366" max="15366" width="24.625" style="5" customWidth="1"/>
    <col min="15367" max="15368" width="14.625" style="5" customWidth="1"/>
    <col min="15369" max="15369" width="24.625" style="5" customWidth="1"/>
    <col min="15370" max="15371" width="18.625" style="5" customWidth="1"/>
    <col min="15372" max="15372" width="24.625" style="5" customWidth="1"/>
    <col min="15373" max="15374" width="18.625" style="5" customWidth="1"/>
    <col min="15375" max="15375" width="24.625" style="5" customWidth="1"/>
    <col min="15376" max="15376" width="5.625" style="5" customWidth="1"/>
    <col min="15377" max="15377" width="4" style="5" customWidth="1"/>
    <col min="15378" max="15616" width="10.75" style="5"/>
    <col min="15617" max="15617" width="1.5" style="5" customWidth="1"/>
    <col min="15618" max="15618" width="12.625" style="5" customWidth="1"/>
    <col min="15619" max="15619" width="10.625" style="5" customWidth="1"/>
    <col min="15620" max="15621" width="14.625" style="5" customWidth="1"/>
    <col min="15622" max="15622" width="24.625" style="5" customWidth="1"/>
    <col min="15623" max="15624" width="14.625" style="5" customWidth="1"/>
    <col min="15625" max="15625" width="24.625" style="5" customWidth="1"/>
    <col min="15626" max="15627" width="18.625" style="5" customWidth="1"/>
    <col min="15628" max="15628" width="24.625" style="5" customWidth="1"/>
    <col min="15629" max="15630" width="18.625" style="5" customWidth="1"/>
    <col min="15631" max="15631" width="24.625" style="5" customWidth="1"/>
    <col min="15632" max="15632" width="5.625" style="5" customWidth="1"/>
    <col min="15633" max="15633" width="4" style="5" customWidth="1"/>
    <col min="15634" max="15872" width="10.75" style="5"/>
    <col min="15873" max="15873" width="1.5" style="5" customWidth="1"/>
    <col min="15874" max="15874" width="12.625" style="5" customWidth="1"/>
    <col min="15875" max="15875" width="10.625" style="5" customWidth="1"/>
    <col min="15876" max="15877" width="14.625" style="5" customWidth="1"/>
    <col min="15878" max="15878" width="24.625" style="5" customWidth="1"/>
    <col min="15879" max="15880" width="14.625" style="5" customWidth="1"/>
    <col min="15881" max="15881" width="24.625" style="5" customWidth="1"/>
    <col min="15882" max="15883" width="18.625" style="5" customWidth="1"/>
    <col min="15884" max="15884" width="24.625" style="5" customWidth="1"/>
    <col min="15885" max="15886" width="18.625" style="5" customWidth="1"/>
    <col min="15887" max="15887" width="24.625" style="5" customWidth="1"/>
    <col min="15888" max="15888" width="5.625" style="5" customWidth="1"/>
    <col min="15889" max="15889" width="4" style="5" customWidth="1"/>
    <col min="15890" max="16128" width="10.75" style="5"/>
    <col min="16129" max="16129" width="1.5" style="5" customWidth="1"/>
    <col min="16130" max="16130" width="12.625" style="5" customWidth="1"/>
    <col min="16131" max="16131" width="10.625" style="5" customWidth="1"/>
    <col min="16132" max="16133" width="14.625" style="5" customWidth="1"/>
    <col min="16134" max="16134" width="24.625" style="5" customWidth="1"/>
    <col min="16135" max="16136" width="14.625" style="5" customWidth="1"/>
    <col min="16137" max="16137" width="24.625" style="5" customWidth="1"/>
    <col min="16138" max="16139" width="18.625" style="5" customWidth="1"/>
    <col min="16140" max="16140" width="24.625" style="5" customWidth="1"/>
    <col min="16141" max="16142" width="18.625" style="5" customWidth="1"/>
    <col min="16143" max="16143" width="24.625" style="5" customWidth="1"/>
    <col min="16144" max="16144" width="5.625" style="5" customWidth="1"/>
    <col min="16145" max="16145" width="4" style="5" customWidth="1"/>
    <col min="16146" max="16384" width="10.75" style="5"/>
  </cols>
  <sheetData>
    <row r="1" spans="2:31" ht="24" customHeight="1" thickBot="1" x14ac:dyDescent="0.2">
      <c r="B1" s="1" t="s">
        <v>112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113</v>
      </c>
      <c r="P1" s="4"/>
    </row>
    <row r="2" spans="2:31" ht="20.100000000000001" customHeight="1" x14ac:dyDescent="0.15">
      <c r="B2" s="6"/>
      <c r="C2" s="72"/>
      <c r="D2" s="200" t="s">
        <v>2</v>
      </c>
      <c r="E2" s="201"/>
      <c r="F2" s="201"/>
      <c r="G2" s="201"/>
      <c r="H2" s="201"/>
      <c r="I2" s="202"/>
      <c r="J2" s="203" t="s">
        <v>2</v>
      </c>
      <c r="K2" s="201"/>
      <c r="L2" s="201"/>
      <c r="M2" s="201"/>
      <c r="N2" s="201"/>
      <c r="O2" s="204"/>
      <c r="P2" s="205" t="s">
        <v>3</v>
      </c>
    </row>
    <row r="3" spans="2:31" ht="20.100000000000001" customHeight="1" x14ac:dyDescent="0.15">
      <c r="B3" s="8"/>
      <c r="C3" s="9"/>
      <c r="D3" s="208" t="s">
        <v>4</v>
      </c>
      <c r="E3" s="209"/>
      <c r="F3" s="209"/>
      <c r="G3" s="209"/>
      <c r="H3" s="209"/>
      <c r="I3" s="210"/>
      <c r="J3" s="211" t="s">
        <v>4</v>
      </c>
      <c r="K3" s="209"/>
      <c r="L3" s="209"/>
      <c r="M3" s="209"/>
      <c r="N3" s="209"/>
      <c r="O3" s="212"/>
      <c r="P3" s="206"/>
    </row>
    <row r="4" spans="2:31" ht="20.100000000000001" customHeight="1" x14ac:dyDescent="0.15">
      <c r="B4" s="10" t="s">
        <v>5</v>
      </c>
      <c r="C4" s="9" t="s">
        <v>6</v>
      </c>
      <c r="D4" s="208" t="s">
        <v>7</v>
      </c>
      <c r="E4" s="209"/>
      <c r="F4" s="212"/>
      <c r="G4" s="208" t="s">
        <v>8</v>
      </c>
      <c r="H4" s="209"/>
      <c r="I4" s="210"/>
      <c r="J4" s="211" t="s">
        <v>9</v>
      </c>
      <c r="K4" s="209"/>
      <c r="L4" s="212"/>
      <c r="M4" s="208" t="s">
        <v>10</v>
      </c>
      <c r="N4" s="209"/>
      <c r="O4" s="212"/>
      <c r="P4" s="206"/>
    </row>
    <row r="5" spans="2:31" ht="20.100000000000001" customHeight="1" x14ac:dyDescent="0.15">
      <c r="B5" s="8"/>
      <c r="C5" s="9"/>
      <c r="D5" s="9" t="s">
        <v>11</v>
      </c>
      <c r="E5" s="9" t="s">
        <v>12</v>
      </c>
      <c r="F5" s="9" t="s">
        <v>13</v>
      </c>
      <c r="G5" s="9" t="s">
        <v>11</v>
      </c>
      <c r="H5" s="9" t="s">
        <v>12</v>
      </c>
      <c r="I5" s="11" t="s">
        <v>13</v>
      </c>
      <c r="J5" s="10" t="s">
        <v>11</v>
      </c>
      <c r="K5" s="9" t="s">
        <v>12</v>
      </c>
      <c r="L5" s="9" t="s">
        <v>15</v>
      </c>
      <c r="M5" s="9" t="s">
        <v>11</v>
      </c>
      <c r="N5" s="9" t="s">
        <v>12</v>
      </c>
      <c r="O5" s="136" t="s">
        <v>13</v>
      </c>
      <c r="P5" s="206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2:31" ht="20.100000000000001" customHeight="1" x14ac:dyDescent="0.15">
      <c r="B6" s="13"/>
      <c r="C6" s="73"/>
      <c r="D6" s="73" t="s">
        <v>16</v>
      </c>
      <c r="E6" s="73" t="s">
        <v>17</v>
      </c>
      <c r="F6" s="73" t="s">
        <v>18</v>
      </c>
      <c r="G6" s="73" t="s">
        <v>16</v>
      </c>
      <c r="H6" s="73" t="s">
        <v>17</v>
      </c>
      <c r="I6" s="15" t="s">
        <v>18</v>
      </c>
      <c r="J6" s="74" t="s">
        <v>16</v>
      </c>
      <c r="K6" s="73" t="s">
        <v>17</v>
      </c>
      <c r="L6" s="73" t="s">
        <v>18</v>
      </c>
      <c r="M6" s="73" t="s">
        <v>16</v>
      </c>
      <c r="N6" s="73" t="s">
        <v>17</v>
      </c>
      <c r="O6" s="114" t="s">
        <v>18</v>
      </c>
      <c r="P6" s="206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2:31" ht="17.100000000000001" customHeight="1" x14ac:dyDescent="0.15">
      <c r="B7" s="8"/>
      <c r="C7" s="9"/>
      <c r="D7" s="17"/>
      <c r="E7" s="17"/>
      <c r="F7" s="17"/>
      <c r="G7" s="17"/>
      <c r="H7" s="17"/>
      <c r="I7" s="18"/>
      <c r="J7" s="19"/>
      <c r="K7" s="17"/>
      <c r="L7" s="17"/>
      <c r="M7" s="17"/>
      <c r="N7" s="17"/>
      <c r="O7" s="79"/>
      <c r="P7" s="206"/>
    </row>
    <row r="8" spans="2:31" ht="30" customHeight="1" x14ac:dyDescent="0.15">
      <c r="B8" s="10" t="s">
        <v>21</v>
      </c>
      <c r="C8" s="9" t="s">
        <v>22</v>
      </c>
      <c r="D8" s="156">
        <v>34286</v>
      </c>
      <c r="E8" s="156">
        <v>557045</v>
      </c>
      <c r="F8" s="156">
        <v>19216618515</v>
      </c>
      <c r="G8" s="156">
        <v>1047795</v>
      </c>
      <c r="H8" s="156">
        <v>1762587</v>
      </c>
      <c r="I8" s="157">
        <v>16245805505</v>
      </c>
      <c r="J8" s="158">
        <v>208915</v>
      </c>
      <c r="K8" s="156">
        <v>397976</v>
      </c>
      <c r="L8" s="156">
        <v>2632697292</v>
      </c>
      <c r="M8" s="156">
        <v>1290996</v>
      </c>
      <c r="N8" s="156">
        <v>2717608</v>
      </c>
      <c r="O8" s="159">
        <v>38095121312</v>
      </c>
      <c r="P8" s="206"/>
    </row>
    <row r="9" spans="2:31" ht="30" customHeight="1" x14ac:dyDescent="0.15">
      <c r="B9" s="10" t="s">
        <v>23</v>
      </c>
      <c r="C9" s="9" t="s">
        <v>22</v>
      </c>
      <c r="D9" s="156">
        <v>33623</v>
      </c>
      <c r="E9" s="156">
        <v>553323</v>
      </c>
      <c r="F9" s="156">
        <v>19411093240</v>
      </c>
      <c r="G9" s="156">
        <v>1013917</v>
      </c>
      <c r="H9" s="156">
        <v>1658090</v>
      </c>
      <c r="I9" s="157">
        <v>16042893521</v>
      </c>
      <c r="J9" s="158">
        <v>196431</v>
      </c>
      <c r="K9" s="156">
        <v>370885</v>
      </c>
      <c r="L9" s="156">
        <v>2650341357</v>
      </c>
      <c r="M9" s="156">
        <v>1243971</v>
      </c>
      <c r="N9" s="156">
        <v>2582298</v>
      </c>
      <c r="O9" s="159">
        <v>38104328118</v>
      </c>
      <c r="P9" s="206"/>
    </row>
    <row r="10" spans="2:31" ht="30" customHeight="1" x14ac:dyDescent="0.15">
      <c r="B10" s="10" t="s">
        <v>24</v>
      </c>
      <c r="C10" s="9" t="s">
        <v>22</v>
      </c>
      <c r="D10" s="23">
        <f t="shared" ref="D10:O10" si="0">SUM(D11:D12)</f>
        <v>34606</v>
      </c>
      <c r="E10" s="23">
        <f t="shared" si="0"/>
        <v>560990</v>
      </c>
      <c r="F10" s="23">
        <f t="shared" si="0"/>
        <v>20508739809</v>
      </c>
      <c r="G10" s="23">
        <f t="shared" si="0"/>
        <v>1062920</v>
      </c>
      <c r="H10" s="23">
        <f t="shared" si="0"/>
        <v>1729093</v>
      </c>
      <c r="I10" s="24">
        <f t="shared" si="0"/>
        <v>17133763205</v>
      </c>
      <c r="J10" s="160">
        <f t="shared" si="0"/>
        <v>211092</v>
      </c>
      <c r="K10" s="23">
        <f t="shared" si="0"/>
        <v>389440</v>
      </c>
      <c r="L10" s="23">
        <f t="shared" si="0"/>
        <v>2826382090</v>
      </c>
      <c r="M10" s="23">
        <f t="shared" si="0"/>
        <v>1308618</v>
      </c>
      <c r="N10" s="23">
        <f t="shared" si="0"/>
        <v>2679523</v>
      </c>
      <c r="O10" s="23">
        <f t="shared" si="0"/>
        <v>40468885104</v>
      </c>
      <c r="P10" s="206"/>
    </row>
    <row r="11" spans="2:31" ht="30" customHeight="1" x14ac:dyDescent="0.15">
      <c r="B11" s="10" t="s">
        <v>25</v>
      </c>
      <c r="C11" s="9" t="s">
        <v>26</v>
      </c>
      <c r="D11" s="23">
        <f t="shared" ref="D11:O11" si="1">SUM(D13:D32)</f>
        <v>33949</v>
      </c>
      <c r="E11" s="23">
        <f t="shared" si="1"/>
        <v>552579</v>
      </c>
      <c r="F11" s="23">
        <f t="shared" si="1"/>
        <v>20115149709</v>
      </c>
      <c r="G11" s="23">
        <f t="shared" si="1"/>
        <v>1042484</v>
      </c>
      <c r="H11" s="23">
        <f t="shared" si="1"/>
        <v>1697312</v>
      </c>
      <c r="I11" s="24">
        <f t="shared" si="1"/>
        <v>16814565875</v>
      </c>
      <c r="J11" s="160">
        <f t="shared" si="1"/>
        <v>206966</v>
      </c>
      <c r="K11" s="23">
        <f t="shared" si="1"/>
        <v>382026</v>
      </c>
      <c r="L11" s="23">
        <f t="shared" si="1"/>
        <v>2770566470</v>
      </c>
      <c r="M11" s="23">
        <f t="shared" si="1"/>
        <v>1283399</v>
      </c>
      <c r="N11" s="23">
        <f t="shared" si="1"/>
        <v>2631917</v>
      </c>
      <c r="O11" s="23">
        <f t="shared" si="1"/>
        <v>39700282054</v>
      </c>
      <c r="P11" s="206"/>
    </row>
    <row r="12" spans="2:31" ht="30" customHeight="1" x14ac:dyDescent="0.15">
      <c r="B12" s="74" t="s">
        <v>27</v>
      </c>
      <c r="C12" s="73" t="s">
        <v>26</v>
      </c>
      <c r="D12" s="26">
        <f t="shared" ref="D12:O12" si="2">SUM(D33:D35)</f>
        <v>657</v>
      </c>
      <c r="E12" s="26">
        <f t="shared" si="2"/>
        <v>8411</v>
      </c>
      <c r="F12" s="26">
        <f t="shared" si="2"/>
        <v>393590100</v>
      </c>
      <c r="G12" s="26">
        <f t="shared" si="2"/>
        <v>20436</v>
      </c>
      <c r="H12" s="26">
        <f t="shared" si="2"/>
        <v>31781</v>
      </c>
      <c r="I12" s="27">
        <f t="shared" si="2"/>
        <v>319197330</v>
      </c>
      <c r="J12" s="161">
        <f t="shared" si="2"/>
        <v>4126</v>
      </c>
      <c r="K12" s="26">
        <f t="shared" si="2"/>
        <v>7414</v>
      </c>
      <c r="L12" s="26">
        <f t="shared" si="2"/>
        <v>55815620</v>
      </c>
      <c r="M12" s="26">
        <f t="shared" si="2"/>
        <v>25219</v>
      </c>
      <c r="N12" s="26">
        <f t="shared" si="2"/>
        <v>47606</v>
      </c>
      <c r="O12" s="26">
        <f t="shared" si="2"/>
        <v>768603050</v>
      </c>
      <c r="P12" s="207"/>
    </row>
    <row r="13" spans="2:31" ht="30" customHeight="1" x14ac:dyDescent="0.15">
      <c r="B13" s="29">
        <v>41001</v>
      </c>
      <c r="C13" s="134" t="s">
        <v>28</v>
      </c>
      <c r="D13" s="31">
        <v>8028</v>
      </c>
      <c r="E13" s="31">
        <v>122842</v>
      </c>
      <c r="F13" s="31">
        <v>4767406663</v>
      </c>
      <c r="G13" s="31">
        <v>270886</v>
      </c>
      <c r="H13" s="31">
        <v>451270</v>
      </c>
      <c r="I13" s="33">
        <v>4470170117</v>
      </c>
      <c r="J13" s="34">
        <v>54332</v>
      </c>
      <c r="K13" s="31">
        <v>102546</v>
      </c>
      <c r="L13" s="199">
        <v>736445590</v>
      </c>
      <c r="M13" s="36">
        <f t="shared" ref="M13:O35" si="3">D13+G13+J13</f>
        <v>333246</v>
      </c>
      <c r="N13" s="36">
        <f t="shared" si="3"/>
        <v>676658</v>
      </c>
      <c r="O13" s="37">
        <f t="shared" si="3"/>
        <v>9974022370</v>
      </c>
      <c r="P13" s="38" t="s">
        <v>29</v>
      </c>
    </row>
    <row r="14" spans="2:31" ht="30" customHeight="1" x14ac:dyDescent="0.15">
      <c r="B14" s="8">
        <v>41002</v>
      </c>
      <c r="C14" s="136" t="s">
        <v>30</v>
      </c>
      <c r="D14" s="40">
        <v>5166</v>
      </c>
      <c r="E14" s="40">
        <v>87500</v>
      </c>
      <c r="F14" s="40">
        <v>3065871698</v>
      </c>
      <c r="G14" s="40">
        <v>160248</v>
      </c>
      <c r="H14" s="40">
        <v>254836</v>
      </c>
      <c r="I14" s="42">
        <v>2729521503</v>
      </c>
      <c r="J14" s="43">
        <v>31151</v>
      </c>
      <c r="K14" s="40">
        <v>54268</v>
      </c>
      <c r="L14" s="199">
        <v>406690160</v>
      </c>
      <c r="M14" s="44">
        <f t="shared" si="3"/>
        <v>196565</v>
      </c>
      <c r="N14" s="44">
        <f t="shared" si="3"/>
        <v>396604</v>
      </c>
      <c r="O14" s="45">
        <f t="shared" si="3"/>
        <v>6202083361</v>
      </c>
      <c r="P14" s="38" t="s">
        <v>31</v>
      </c>
    </row>
    <row r="15" spans="2:31" ht="30" customHeight="1" x14ac:dyDescent="0.15">
      <c r="B15" s="8">
        <v>41003</v>
      </c>
      <c r="C15" s="136" t="s">
        <v>32</v>
      </c>
      <c r="D15" s="40">
        <v>2330</v>
      </c>
      <c r="E15" s="40">
        <v>42472</v>
      </c>
      <c r="F15" s="40">
        <v>1532901634</v>
      </c>
      <c r="G15" s="40">
        <v>73552</v>
      </c>
      <c r="H15" s="40">
        <v>127548</v>
      </c>
      <c r="I15" s="42">
        <v>1114794135</v>
      </c>
      <c r="J15" s="43">
        <v>15571</v>
      </c>
      <c r="K15" s="40">
        <v>28896</v>
      </c>
      <c r="L15" s="199">
        <v>205472250</v>
      </c>
      <c r="M15" s="44">
        <f t="shared" si="3"/>
        <v>91453</v>
      </c>
      <c r="N15" s="44">
        <f t="shared" si="3"/>
        <v>198916</v>
      </c>
      <c r="O15" s="45">
        <f t="shared" si="3"/>
        <v>2853168019</v>
      </c>
      <c r="P15" s="38" t="s">
        <v>33</v>
      </c>
    </row>
    <row r="16" spans="2:31" ht="30" customHeight="1" x14ac:dyDescent="0.15">
      <c r="B16" s="8">
        <v>41004</v>
      </c>
      <c r="C16" s="136" t="s">
        <v>34</v>
      </c>
      <c r="D16" s="40">
        <v>1128</v>
      </c>
      <c r="E16" s="40">
        <v>19088</v>
      </c>
      <c r="F16" s="40">
        <v>648239239</v>
      </c>
      <c r="G16" s="40">
        <v>29111</v>
      </c>
      <c r="H16" s="40">
        <v>48353</v>
      </c>
      <c r="I16" s="42">
        <v>515693443</v>
      </c>
      <c r="J16" s="43">
        <v>5567</v>
      </c>
      <c r="K16" s="40">
        <v>10620</v>
      </c>
      <c r="L16" s="199">
        <v>71380390</v>
      </c>
      <c r="M16" s="44">
        <f t="shared" si="3"/>
        <v>35806</v>
      </c>
      <c r="N16" s="44">
        <f t="shared" si="3"/>
        <v>78061</v>
      </c>
      <c r="O16" s="45">
        <f t="shared" si="3"/>
        <v>1235313072</v>
      </c>
      <c r="P16" s="38" t="s">
        <v>35</v>
      </c>
    </row>
    <row r="17" spans="2:16" ht="30" customHeight="1" x14ac:dyDescent="0.15">
      <c r="B17" s="8">
        <v>41005</v>
      </c>
      <c r="C17" s="136" t="s">
        <v>36</v>
      </c>
      <c r="D17" s="40">
        <v>2596</v>
      </c>
      <c r="E17" s="40">
        <v>43324</v>
      </c>
      <c r="F17" s="40">
        <v>1433682770</v>
      </c>
      <c r="G17" s="40">
        <v>70582</v>
      </c>
      <c r="H17" s="40">
        <v>114260</v>
      </c>
      <c r="I17" s="42">
        <v>1098342519</v>
      </c>
      <c r="J17" s="43">
        <v>12328</v>
      </c>
      <c r="K17" s="40">
        <v>22483</v>
      </c>
      <c r="L17" s="199">
        <v>167809500</v>
      </c>
      <c r="M17" s="44">
        <f t="shared" si="3"/>
        <v>85506</v>
      </c>
      <c r="N17" s="44">
        <f t="shared" si="3"/>
        <v>180067</v>
      </c>
      <c r="O17" s="45">
        <f t="shared" si="3"/>
        <v>2699834789</v>
      </c>
      <c r="P17" s="38" t="s">
        <v>37</v>
      </c>
    </row>
    <row r="18" spans="2:16" ht="30" customHeight="1" x14ac:dyDescent="0.15">
      <c r="B18" s="8">
        <v>41006</v>
      </c>
      <c r="C18" s="136" t="s">
        <v>38</v>
      </c>
      <c r="D18" s="40">
        <v>2107</v>
      </c>
      <c r="E18" s="40">
        <v>32279</v>
      </c>
      <c r="F18" s="40">
        <v>1248902500</v>
      </c>
      <c r="G18" s="40">
        <v>68921</v>
      </c>
      <c r="H18" s="40">
        <v>109220</v>
      </c>
      <c r="I18" s="42">
        <v>1011914490</v>
      </c>
      <c r="J18" s="43">
        <v>13501</v>
      </c>
      <c r="K18" s="40">
        <v>24983</v>
      </c>
      <c r="L18" s="199">
        <v>188666560</v>
      </c>
      <c r="M18" s="44">
        <f t="shared" si="3"/>
        <v>84529</v>
      </c>
      <c r="N18" s="44">
        <f t="shared" si="3"/>
        <v>166482</v>
      </c>
      <c r="O18" s="45">
        <f t="shared" si="3"/>
        <v>2449483550</v>
      </c>
      <c r="P18" s="38" t="s">
        <v>39</v>
      </c>
    </row>
    <row r="19" spans="2:16" ht="30" customHeight="1" x14ac:dyDescent="0.15">
      <c r="B19" s="8">
        <v>41007</v>
      </c>
      <c r="C19" s="136" t="s">
        <v>40</v>
      </c>
      <c r="D19" s="40">
        <v>1451</v>
      </c>
      <c r="E19" s="40">
        <v>23043</v>
      </c>
      <c r="F19" s="40">
        <v>778726724</v>
      </c>
      <c r="G19" s="40">
        <v>37368</v>
      </c>
      <c r="H19" s="40">
        <v>54797</v>
      </c>
      <c r="I19" s="42">
        <v>555209484</v>
      </c>
      <c r="J19" s="43">
        <v>8103</v>
      </c>
      <c r="K19" s="40">
        <v>14504</v>
      </c>
      <c r="L19" s="199">
        <v>105636060</v>
      </c>
      <c r="M19" s="44">
        <f t="shared" si="3"/>
        <v>46922</v>
      </c>
      <c r="N19" s="44">
        <f t="shared" si="3"/>
        <v>92344</v>
      </c>
      <c r="O19" s="45">
        <f t="shared" si="3"/>
        <v>1439572268</v>
      </c>
      <c r="P19" s="38" t="s">
        <v>41</v>
      </c>
    </row>
    <row r="20" spans="2:16" ht="30" customHeight="1" x14ac:dyDescent="0.15">
      <c r="B20" s="8">
        <v>41025</v>
      </c>
      <c r="C20" s="136" t="s">
        <v>42</v>
      </c>
      <c r="D20" s="40">
        <v>1767</v>
      </c>
      <c r="E20" s="40">
        <v>25815</v>
      </c>
      <c r="F20" s="40">
        <v>1102172380</v>
      </c>
      <c r="G20" s="40">
        <v>52402</v>
      </c>
      <c r="H20" s="40">
        <v>87498</v>
      </c>
      <c r="I20" s="42">
        <v>843096115</v>
      </c>
      <c r="J20" s="43">
        <v>11281</v>
      </c>
      <c r="K20" s="40">
        <v>21069</v>
      </c>
      <c r="L20" s="199">
        <v>156302140</v>
      </c>
      <c r="M20" s="44">
        <f t="shared" si="3"/>
        <v>65450</v>
      </c>
      <c r="N20" s="44">
        <f t="shared" si="3"/>
        <v>134382</v>
      </c>
      <c r="O20" s="45">
        <f t="shared" si="3"/>
        <v>2101570635</v>
      </c>
      <c r="P20" s="38" t="s">
        <v>43</v>
      </c>
    </row>
    <row r="21" spans="2:16" ht="30" customHeight="1" x14ac:dyDescent="0.15">
      <c r="B21" s="8">
        <v>41048</v>
      </c>
      <c r="C21" s="136" t="s">
        <v>44</v>
      </c>
      <c r="D21" s="40">
        <v>1357</v>
      </c>
      <c r="E21" s="40">
        <v>22431</v>
      </c>
      <c r="F21" s="40">
        <v>783168016</v>
      </c>
      <c r="G21" s="40">
        <v>35743</v>
      </c>
      <c r="H21" s="40">
        <v>58354</v>
      </c>
      <c r="I21" s="42">
        <v>547700586</v>
      </c>
      <c r="J21" s="43">
        <v>8439</v>
      </c>
      <c r="K21" s="40">
        <v>14776</v>
      </c>
      <c r="L21" s="199">
        <v>113830010</v>
      </c>
      <c r="M21" s="44">
        <f t="shared" si="3"/>
        <v>45539</v>
      </c>
      <c r="N21" s="44">
        <f t="shared" si="3"/>
        <v>95561</v>
      </c>
      <c r="O21" s="45">
        <f t="shared" si="3"/>
        <v>1444698612</v>
      </c>
      <c r="P21" s="38" t="s">
        <v>45</v>
      </c>
    </row>
    <row r="22" spans="2:16" ht="30" customHeight="1" x14ac:dyDescent="0.15">
      <c r="B22" s="8">
        <v>41014</v>
      </c>
      <c r="C22" s="136" t="s">
        <v>46</v>
      </c>
      <c r="D22" s="40">
        <v>1335</v>
      </c>
      <c r="E22" s="40">
        <v>22914</v>
      </c>
      <c r="F22" s="40">
        <v>808035251</v>
      </c>
      <c r="G22" s="40">
        <v>43668</v>
      </c>
      <c r="H22" s="40">
        <v>72327</v>
      </c>
      <c r="I22" s="42">
        <v>761932620</v>
      </c>
      <c r="J22" s="43">
        <v>8871</v>
      </c>
      <c r="K22" s="40">
        <v>16611</v>
      </c>
      <c r="L22" s="199">
        <v>112483660</v>
      </c>
      <c r="M22" s="44">
        <f t="shared" si="3"/>
        <v>53874</v>
      </c>
      <c r="N22" s="44">
        <f t="shared" si="3"/>
        <v>111852</v>
      </c>
      <c r="O22" s="45">
        <f t="shared" si="3"/>
        <v>1682451531</v>
      </c>
      <c r="P22" s="38" t="s">
        <v>47</v>
      </c>
    </row>
    <row r="23" spans="2:16" ht="30" customHeight="1" x14ac:dyDescent="0.15">
      <c r="B23" s="8">
        <v>41016</v>
      </c>
      <c r="C23" s="136" t="s">
        <v>48</v>
      </c>
      <c r="D23" s="40">
        <v>564</v>
      </c>
      <c r="E23" s="40">
        <v>9538</v>
      </c>
      <c r="F23" s="40">
        <v>355184254</v>
      </c>
      <c r="G23" s="40">
        <v>17976</v>
      </c>
      <c r="H23" s="40">
        <v>28663</v>
      </c>
      <c r="I23" s="42">
        <v>297354345</v>
      </c>
      <c r="J23" s="43">
        <v>3587</v>
      </c>
      <c r="K23" s="40">
        <v>6319</v>
      </c>
      <c r="L23" s="199">
        <v>46153960</v>
      </c>
      <c r="M23" s="44">
        <f t="shared" si="3"/>
        <v>22127</v>
      </c>
      <c r="N23" s="44">
        <f t="shared" si="3"/>
        <v>44520</v>
      </c>
      <c r="O23" s="45">
        <f t="shared" si="3"/>
        <v>698692559</v>
      </c>
      <c r="P23" s="38" t="s">
        <v>49</v>
      </c>
    </row>
    <row r="24" spans="2:16" ht="30" customHeight="1" x14ac:dyDescent="0.15">
      <c r="B24" s="8">
        <v>41020</v>
      </c>
      <c r="C24" s="136" t="s">
        <v>50</v>
      </c>
      <c r="D24" s="40">
        <v>727</v>
      </c>
      <c r="E24" s="41">
        <v>10867</v>
      </c>
      <c r="F24" s="40">
        <v>448918050</v>
      </c>
      <c r="G24" s="40">
        <v>24057</v>
      </c>
      <c r="H24" s="41">
        <v>37468</v>
      </c>
      <c r="I24" s="42">
        <v>379815148</v>
      </c>
      <c r="J24" s="43">
        <v>4733</v>
      </c>
      <c r="K24" s="40">
        <v>8744</v>
      </c>
      <c r="L24" s="199">
        <v>60575710</v>
      </c>
      <c r="M24" s="44">
        <f t="shared" si="3"/>
        <v>29517</v>
      </c>
      <c r="N24" s="44">
        <f t="shared" si="3"/>
        <v>57079</v>
      </c>
      <c r="O24" s="45">
        <f t="shared" si="3"/>
        <v>889308908</v>
      </c>
      <c r="P24" s="38" t="s">
        <v>51</v>
      </c>
    </row>
    <row r="25" spans="2:16" ht="30" customHeight="1" x14ac:dyDescent="0.15">
      <c r="B25" s="8">
        <v>41024</v>
      </c>
      <c r="C25" s="136" t="s">
        <v>52</v>
      </c>
      <c r="D25" s="40">
        <v>416</v>
      </c>
      <c r="E25" s="41">
        <v>7045</v>
      </c>
      <c r="F25" s="40">
        <v>239660814</v>
      </c>
      <c r="G25" s="40">
        <v>11417</v>
      </c>
      <c r="H25" s="41">
        <v>17622</v>
      </c>
      <c r="I25" s="42">
        <v>168212820</v>
      </c>
      <c r="J25" s="43">
        <v>2351</v>
      </c>
      <c r="K25" s="40">
        <v>4213</v>
      </c>
      <c r="L25" s="199">
        <v>30017990</v>
      </c>
      <c r="M25" s="44">
        <f t="shared" si="3"/>
        <v>14184</v>
      </c>
      <c r="N25" s="44">
        <f t="shared" si="3"/>
        <v>28880</v>
      </c>
      <c r="O25" s="45">
        <f t="shared" si="3"/>
        <v>437891624</v>
      </c>
      <c r="P25" s="38" t="s">
        <v>53</v>
      </c>
    </row>
    <row r="26" spans="2:16" ht="30" customHeight="1" x14ac:dyDescent="0.15">
      <c r="B26" s="8">
        <v>41021</v>
      </c>
      <c r="C26" s="136" t="s">
        <v>54</v>
      </c>
      <c r="D26" s="40">
        <v>1334</v>
      </c>
      <c r="E26" s="41">
        <v>23977</v>
      </c>
      <c r="F26" s="40">
        <v>835038320</v>
      </c>
      <c r="G26" s="40">
        <v>41021</v>
      </c>
      <c r="H26" s="41">
        <v>67698</v>
      </c>
      <c r="I26" s="42">
        <v>636503850</v>
      </c>
      <c r="J26" s="43">
        <v>7691</v>
      </c>
      <c r="K26" s="40">
        <v>13482</v>
      </c>
      <c r="L26" s="199">
        <v>96429000</v>
      </c>
      <c r="M26" s="44">
        <f t="shared" si="3"/>
        <v>50046</v>
      </c>
      <c r="N26" s="44">
        <f t="shared" si="3"/>
        <v>105157</v>
      </c>
      <c r="O26" s="45">
        <f t="shared" si="3"/>
        <v>1567971170</v>
      </c>
      <c r="P26" s="38" t="s">
        <v>55</v>
      </c>
    </row>
    <row r="27" spans="2:16" ht="30" customHeight="1" x14ac:dyDescent="0.15">
      <c r="B27" s="8">
        <v>41035</v>
      </c>
      <c r="C27" s="136" t="s">
        <v>56</v>
      </c>
      <c r="D27" s="40">
        <v>241</v>
      </c>
      <c r="E27" s="41">
        <v>3784</v>
      </c>
      <c r="F27" s="40">
        <v>157254420</v>
      </c>
      <c r="G27" s="40">
        <v>8580</v>
      </c>
      <c r="H27" s="41">
        <v>13752</v>
      </c>
      <c r="I27" s="42">
        <v>202807916</v>
      </c>
      <c r="J27" s="43">
        <v>1163</v>
      </c>
      <c r="K27" s="40">
        <v>2087</v>
      </c>
      <c r="L27" s="199">
        <v>17506740</v>
      </c>
      <c r="M27" s="44">
        <f t="shared" si="3"/>
        <v>9984</v>
      </c>
      <c r="N27" s="44">
        <f t="shared" si="3"/>
        <v>19623</v>
      </c>
      <c r="O27" s="45">
        <f t="shared" si="3"/>
        <v>377569076</v>
      </c>
      <c r="P27" s="38" t="s">
        <v>57</v>
      </c>
    </row>
    <row r="28" spans="2:16" ht="30" customHeight="1" x14ac:dyDescent="0.15">
      <c r="B28" s="8">
        <v>41038</v>
      </c>
      <c r="C28" s="9" t="s">
        <v>58</v>
      </c>
      <c r="D28" s="40">
        <v>1000</v>
      </c>
      <c r="E28" s="41">
        <v>15805</v>
      </c>
      <c r="F28" s="40">
        <v>570793400</v>
      </c>
      <c r="G28" s="40">
        <v>28508</v>
      </c>
      <c r="H28" s="41">
        <v>45026</v>
      </c>
      <c r="I28" s="42">
        <v>463893464</v>
      </c>
      <c r="J28" s="43">
        <v>5372</v>
      </c>
      <c r="K28" s="40">
        <v>9005</v>
      </c>
      <c r="L28" s="199">
        <v>68644080</v>
      </c>
      <c r="M28" s="44">
        <f t="shared" si="3"/>
        <v>34880</v>
      </c>
      <c r="N28" s="44">
        <f t="shared" si="3"/>
        <v>69836</v>
      </c>
      <c r="O28" s="45">
        <f t="shared" si="3"/>
        <v>1103330944</v>
      </c>
      <c r="P28" s="38" t="s">
        <v>59</v>
      </c>
    </row>
    <row r="29" spans="2:16" ht="30" customHeight="1" x14ac:dyDescent="0.15">
      <c r="B29" s="8">
        <v>41042</v>
      </c>
      <c r="C29" s="136" t="s">
        <v>60</v>
      </c>
      <c r="D29" s="40">
        <v>406</v>
      </c>
      <c r="E29" s="41">
        <v>6696</v>
      </c>
      <c r="F29" s="40">
        <v>225725560</v>
      </c>
      <c r="G29" s="40">
        <v>10667</v>
      </c>
      <c r="H29" s="41">
        <v>17995</v>
      </c>
      <c r="I29" s="42">
        <v>151962840</v>
      </c>
      <c r="J29" s="43">
        <v>2024</v>
      </c>
      <c r="K29" s="40">
        <v>6308</v>
      </c>
      <c r="L29" s="199">
        <v>30612480</v>
      </c>
      <c r="M29" s="44">
        <f t="shared" si="3"/>
        <v>13097</v>
      </c>
      <c r="N29" s="44">
        <f t="shared" si="3"/>
        <v>30999</v>
      </c>
      <c r="O29" s="45">
        <f t="shared" si="3"/>
        <v>408300880</v>
      </c>
      <c r="P29" s="38" t="s">
        <v>61</v>
      </c>
    </row>
    <row r="30" spans="2:16" ht="30" customHeight="1" x14ac:dyDescent="0.15">
      <c r="B30" s="8">
        <v>41043</v>
      </c>
      <c r="C30" s="136" t="s">
        <v>62</v>
      </c>
      <c r="D30" s="40">
        <v>337</v>
      </c>
      <c r="E30" s="41">
        <v>5734</v>
      </c>
      <c r="F30" s="40">
        <v>176426210</v>
      </c>
      <c r="G30" s="40">
        <v>11430</v>
      </c>
      <c r="H30" s="41">
        <v>17289</v>
      </c>
      <c r="I30" s="42">
        <v>166298070</v>
      </c>
      <c r="J30" s="43">
        <v>2192</v>
      </c>
      <c r="K30" s="40">
        <v>4576</v>
      </c>
      <c r="L30" s="199">
        <v>32766600</v>
      </c>
      <c r="M30" s="44">
        <f t="shared" si="3"/>
        <v>13959</v>
      </c>
      <c r="N30" s="44">
        <f t="shared" si="3"/>
        <v>27599</v>
      </c>
      <c r="O30" s="45">
        <f t="shared" si="3"/>
        <v>375490880</v>
      </c>
      <c r="P30" s="38" t="s">
        <v>63</v>
      </c>
    </row>
    <row r="31" spans="2:16" ht="30" customHeight="1" x14ac:dyDescent="0.15">
      <c r="B31" s="8">
        <v>41044</v>
      </c>
      <c r="C31" s="136" t="s">
        <v>64</v>
      </c>
      <c r="D31" s="40">
        <v>1170</v>
      </c>
      <c r="E31" s="41">
        <v>19673</v>
      </c>
      <c r="F31" s="40">
        <v>652608710</v>
      </c>
      <c r="G31" s="40">
        <v>34630</v>
      </c>
      <c r="H31" s="41">
        <v>55220</v>
      </c>
      <c r="I31" s="42">
        <v>529663250</v>
      </c>
      <c r="J31" s="43">
        <v>6541</v>
      </c>
      <c r="K31" s="40">
        <v>12684</v>
      </c>
      <c r="L31" s="199">
        <v>95214940</v>
      </c>
      <c r="M31" s="44">
        <f t="shared" si="3"/>
        <v>42341</v>
      </c>
      <c r="N31" s="44">
        <f t="shared" si="3"/>
        <v>87577</v>
      </c>
      <c r="O31" s="45">
        <f t="shared" si="3"/>
        <v>1277486900</v>
      </c>
      <c r="P31" s="38" t="s">
        <v>65</v>
      </c>
    </row>
    <row r="32" spans="2:16" ht="30" customHeight="1" x14ac:dyDescent="0.15">
      <c r="B32" s="47">
        <v>41047</v>
      </c>
      <c r="C32" s="48" t="s">
        <v>66</v>
      </c>
      <c r="D32" s="49">
        <v>489</v>
      </c>
      <c r="E32" s="41">
        <v>7752</v>
      </c>
      <c r="F32" s="40">
        <v>284433096</v>
      </c>
      <c r="G32" s="40">
        <v>11717</v>
      </c>
      <c r="H32" s="41">
        <v>18116</v>
      </c>
      <c r="I32" s="50">
        <v>169679160</v>
      </c>
      <c r="J32" s="51">
        <v>2168</v>
      </c>
      <c r="K32" s="49">
        <v>3852</v>
      </c>
      <c r="L32" s="49">
        <v>27928650</v>
      </c>
      <c r="M32" s="162">
        <f t="shared" si="3"/>
        <v>14374</v>
      </c>
      <c r="N32" s="162">
        <f t="shared" si="3"/>
        <v>29720</v>
      </c>
      <c r="O32" s="163">
        <f t="shared" si="3"/>
        <v>482040906</v>
      </c>
      <c r="P32" s="52" t="s">
        <v>67</v>
      </c>
    </row>
    <row r="33" spans="2:16" ht="30" customHeight="1" x14ac:dyDescent="0.15">
      <c r="B33" s="8">
        <v>41301</v>
      </c>
      <c r="C33" s="9" t="s">
        <v>68</v>
      </c>
      <c r="D33" s="54">
        <v>103</v>
      </c>
      <c r="E33" s="54">
        <v>1446</v>
      </c>
      <c r="F33" s="54">
        <v>73747550</v>
      </c>
      <c r="G33" s="54">
        <v>2712</v>
      </c>
      <c r="H33" s="54">
        <v>4717</v>
      </c>
      <c r="I33" s="56">
        <v>62236060</v>
      </c>
      <c r="J33" s="57">
        <v>1097</v>
      </c>
      <c r="K33" s="40">
        <v>1843</v>
      </c>
      <c r="L33" s="199">
        <v>13213240</v>
      </c>
      <c r="M33" s="44">
        <f t="shared" si="3"/>
        <v>3912</v>
      </c>
      <c r="N33" s="44">
        <f t="shared" si="3"/>
        <v>8006</v>
      </c>
      <c r="O33" s="45">
        <f t="shared" si="3"/>
        <v>149196850</v>
      </c>
      <c r="P33" s="11" t="s">
        <v>69</v>
      </c>
    </row>
    <row r="34" spans="2:16" ht="30" customHeight="1" x14ac:dyDescent="0.15">
      <c r="B34" s="8">
        <v>41302</v>
      </c>
      <c r="C34" s="136" t="s">
        <v>70</v>
      </c>
      <c r="D34" s="40">
        <v>48</v>
      </c>
      <c r="E34" s="199">
        <v>543</v>
      </c>
      <c r="F34" s="46">
        <v>24826120</v>
      </c>
      <c r="G34" s="46">
        <v>2217</v>
      </c>
      <c r="H34" s="46">
        <v>3158</v>
      </c>
      <c r="I34" s="42">
        <v>36021610</v>
      </c>
      <c r="J34" s="43">
        <v>142</v>
      </c>
      <c r="K34" s="46">
        <v>264</v>
      </c>
      <c r="L34" s="40">
        <v>2398720</v>
      </c>
      <c r="M34" s="44">
        <f t="shared" si="3"/>
        <v>2407</v>
      </c>
      <c r="N34" s="44">
        <f t="shared" si="3"/>
        <v>3965</v>
      </c>
      <c r="O34" s="45">
        <f t="shared" si="3"/>
        <v>63246450</v>
      </c>
      <c r="P34" s="11" t="s">
        <v>71</v>
      </c>
    </row>
    <row r="35" spans="2:16" ht="30" customHeight="1" thickBot="1" x14ac:dyDescent="0.2">
      <c r="B35" s="61">
        <v>41303</v>
      </c>
      <c r="C35" s="62" t="s">
        <v>72</v>
      </c>
      <c r="D35" s="63">
        <v>506</v>
      </c>
      <c r="E35" s="64">
        <v>6422</v>
      </c>
      <c r="F35" s="67">
        <v>295016430</v>
      </c>
      <c r="G35" s="67">
        <v>15507</v>
      </c>
      <c r="H35" s="63">
        <v>23906</v>
      </c>
      <c r="I35" s="65">
        <v>220939660</v>
      </c>
      <c r="J35" s="66">
        <v>2887</v>
      </c>
      <c r="K35" s="64">
        <v>5307</v>
      </c>
      <c r="L35" s="63">
        <v>40203660</v>
      </c>
      <c r="M35" s="68">
        <f t="shared" si="3"/>
        <v>18900</v>
      </c>
      <c r="N35" s="68">
        <f t="shared" si="3"/>
        <v>35635</v>
      </c>
      <c r="O35" s="69">
        <f t="shared" si="3"/>
        <v>556159750</v>
      </c>
      <c r="P35" s="112" t="s">
        <v>73</v>
      </c>
    </row>
    <row r="36" spans="2:16" ht="17.100000000000001" customHeight="1" x14ac:dyDescent="0.15">
      <c r="D36" s="113"/>
      <c r="E36" s="113"/>
      <c r="F36" s="113"/>
      <c r="G36" s="113"/>
      <c r="I36" s="113"/>
      <c r="J36" s="113"/>
      <c r="K36" s="113"/>
      <c r="L36" s="113"/>
      <c r="N36" s="113"/>
    </row>
  </sheetData>
  <mergeCells count="9">
    <mergeCell ref="D2:I2"/>
    <mergeCell ref="J2:O2"/>
    <mergeCell ref="P2:P12"/>
    <mergeCell ref="D3:I3"/>
    <mergeCell ref="J3:O3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9914E-7F00-42A7-8838-CD91B48C019A}">
  <sheetPr>
    <tabColor theme="4"/>
  </sheetPr>
  <dimension ref="B1:P36"/>
  <sheetViews>
    <sheetView showGridLines="0" view="pageBreakPreview" zoomScale="33" zoomScaleNormal="75" zoomScaleSheetLayoutView="33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.125" style="5" customWidth="1"/>
    <col min="2" max="2" width="12.625" style="5" customWidth="1"/>
    <col min="3" max="3" width="10.625" style="5" customWidth="1"/>
    <col min="4" max="5" width="16.625" style="5" customWidth="1"/>
    <col min="6" max="6" width="20.625" style="5" customWidth="1"/>
    <col min="7" max="8" width="16.625" style="5" customWidth="1"/>
    <col min="9" max="9" width="20.625" style="5" customWidth="1"/>
    <col min="10" max="10" width="18.625" style="5" customWidth="1"/>
    <col min="11" max="11" width="18.5" style="5" customWidth="1"/>
    <col min="12" max="12" width="24.625" style="5" customWidth="1"/>
    <col min="13" max="14" width="18.625" style="5" customWidth="1"/>
    <col min="15" max="15" width="24.625" style="5" customWidth="1"/>
    <col min="16" max="16" width="5.625" style="12" customWidth="1"/>
    <col min="17" max="17" width="3.875" style="5" customWidth="1"/>
    <col min="18" max="256" width="10.75" style="5"/>
    <col min="257" max="257" width="1.125" style="5" customWidth="1"/>
    <col min="258" max="258" width="12.625" style="5" customWidth="1"/>
    <col min="259" max="259" width="10.625" style="5" customWidth="1"/>
    <col min="260" max="261" width="16.625" style="5" customWidth="1"/>
    <col min="262" max="262" width="20.625" style="5" customWidth="1"/>
    <col min="263" max="264" width="16.625" style="5" customWidth="1"/>
    <col min="265" max="265" width="20.625" style="5" customWidth="1"/>
    <col min="266" max="266" width="18.625" style="5" customWidth="1"/>
    <col min="267" max="267" width="18.5" style="5" customWidth="1"/>
    <col min="268" max="268" width="24.625" style="5" customWidth="1"/>
    <col min="269" max="270" width="18.625" style="5" customWidth="1"/>
    <col min="271" max="271" width="24.625" style="5" customWidth="1"/>
    <col min="272" max="272" width="5.625" style="5" customWidth="1"/>
    <col min="273" max="273" width="3.875" style="5" customWidth="1"/>
    <col min="274" max="512" width="10.75" style="5"/>
    <col min="513" max="513" width="1.125" style="5" customWidth="1"/>
    <col min="514" max="514" width="12.625" style="5" customWidth="1"/>
    <col min="515" max="515" width="10.625" style="5" customWidth="1"/>
    <col min="516" max="517" width="16.625" style="5" customWidth="1"/>
    <col min="518" max="518" width="20.625" style="5" customWidth="1"/>
    <col min="519" max="520" width="16.625" style="5" customWidth="1"/>
    <col min="521" max="521" width="20.625" style="5" customWidth="1"/>
    <col min="522" max="522" width="18.625" style="5" customWidth="1"/>
    <col min="523" max="523" width="18.5" style="5" customWidth="1"/>
    <col min="524" max="524" width="24.625" style="5" customWidth="1"/>
    <col min="525" max="526" width="18.625" style="5" customWidth="1"/>
    <col min="527" max="527" width="24.625" style="5" customWidth="1"/>
    <col min="528" max="528" width="5.625" style="5" customWidth="1"/>
    <col min="529" max="529" width="3.875" style="5" customWidth="1"/>
    <col min="530" max="768" width="10.75" style="5"/>
    <col min="769" max="769" width="1.125" style="5" customWidth="1"/>
    <col min="770" max="770" width="12.625" style="5" customWidth="1"/>
    <col min="771" max="771" width="10.625" style="5" customWidth="1"/>
    <col min="772" max="773" width="16.625" style="5" customWidth="1"/>
    <col min="774" max="774" width="20.625" style="5" customWidth="1"/>
    <col min="775" max="776" width="16.625" style="5" customWidth="1"/>
    <col min="777" max="777" width="20.625" style="5" customWidth="1"/>
    <col min="778" max="778" width="18.625" style="5" customWidth="1"/>
    <col min="779" max="779" width="18.5" style="5" customWidth="1"/>
    <col min="780" max="780" width="24.625" style="5" customWidth="1"/>
    <col min="781" max="782" width="18.625" style="5" customWidth="1"/>
    <col min="783" max="783" width="24.625" style="5" customWidth="1"/>
    <col min="784" max="784" width="5.625" style="5" customWidth="1"/>
    <col min="785" max="785" width="3.875" style="5" customWidth="1"/>
    <col min="786" max="1024" width="10.75" style="5"/>
    <col min="1025" max="1025" width="1.125" style="5" customWidth="1"/>
    <col min="1026" max="1026" width="12.625" style="5" customWidth="1"/>
    <col min="1027" max="1027" width="10.625" style="5" customWidth="1"/>
    <col min="1028" max="1029" width="16.625" style="5" customWidth="1"/>
    <col min="1030" max="1030" width="20.625" style="5" customWidth="1"/>
    <col min="1031" max="1032" width="16.625" style="5" customWidth="1"/>
    <col min="1033" max="1033" width="20.625" style="5" customWidth="1"/>
    <col min="1034" max="1034" width="18.625" style="5" customWidth="1"/>
    <col min="1035" max="1035" width="18.5" style="5" customWidth="1"/>
    <col min="1036" max="1036" width="24.625" style="5" customWidth="1"/>
    <col min="1037" max="1038" width="18.625" style="5" customWidth="1"/>
    <col min="1039" max="1039" width="24.625" style="5" customWidth="1"/>
    <col min="1040" max="1040" width="5.625" style="5" customWidth="1"/>
    <col min="1041" max="1041" width="3.875" style="5" customWidth="1"/>
    <col min="1042" max="1280" width="10.75" style="5"/>
    <col min="1281" max="1281" width="1.125" style="5" customWidth="1"/>
    <col min="1282" max="1282" width="12.625" style="5" customWidth="1"/>
    <col min="1283" max="1283" width="10.625" style="5" customWidth="1"/>
    <col min="1284" max="1285" width="16.625" style="5" customWidth="1"/>
    <col min="1286" max="1286" width="20.625" style="5" customWidth="1"/>
    <col min="1287" max="1288" width="16.625" style="5" customWidth="1"/>
    <col min="1289" max="1289" width="20.625" style="5" customWidth="1"/>
    <col min="1290" max="1290" width="18.625" style="5" customWidth="1"/>
    <col min="1291" max="1291" width="18.5" style="5" customWidth="1"/>
    <col min="1292" max="1292" width="24.625" style="5" customWidth="1"/>
    <col min="1293" max="1294" width="18.625" style="5" customWidth="1"/>
    <col min="1295" max="1295" width="24.625" style="5" customWidth="1"/>
    <col min="1296" max="1296" width="5.625" style="5" customWidth="1"/>
    <col min="1297" max="1297" width="3.875" style="5" customWidth="1"/>
    <col min="1298" max="1536" width="10.75" style="5"/>
    <col min="1537" max="1537" width="1.125" style="5" customWidth="1"/>
    <col min="1538" max="1538" width="12.625" style="5" customWidth="1"/>
    <col min="1539" max="1539" width="10.625" style="5" customWidth="1"/>
    <col min="1540" max="1541" width="16.625" style="5" customWidth="1"/>
    <col min="1542" max="1542" width="20.625" style="5" customWidth="1"/>
    <col min="1543" max="1544" width="16.625" style="5" customWidth="1"/>
    <col min="1545" max="1545" width="20.625" style="5" customWidth="1"/>
    <col min="1546" max="1546" width="18.625" style="5" customWidth="1"/>
    <col min="1547" max="1547" width="18.5" style="5" customWidth="1"/>
    <col min="1548" max="1548" width="24.625" style="5" customWidth="1"/>
    <col min="1549" max="1550" width="18.625" style="5" customWidth="1"/>
    <col min="1551" max="1551" width="24.625" style="5" customWidth="1"/>
    <col min="1552" max="1552" width="5.625" style="5" customWidth="1"/>
    <col min="1553" max="1553" width="3.875" style="5" customWidth="1"/>
    <col min="1554" max="1792" width="10.75" style="5"/>
    <col min="1793" max="1793" width="1.125" style="5" customWidth="1"/>
    <col min="1794" max="1794" width="12.625" style="5" customWidth="1"/>
    <col min="1795" max="1795" width="10.625" style="5" customWidth="1"/>
    <col min="1796" max="1797" width="16.625" style="5" customWidth="1"/>
    <col min="1798" max="1798" width="20.625" style="5" customWidth="1"/>
    <col min="1799" max="1800" width="16.625" style="5" customWidth="1"/>
    <col min="1801" max="1801" width="20.625" style="5" customWidth="1"/>
    <col min="1802" max="1802" width="18.625" style="5" customWidth="1"/>
    <col min="1803" max="1803" width="18.5" style="5" customWidth="1"/>
    <col min="1804" max="1804" width="24.625" style="5" customWidth="1"/>
    <col min="1805" max="1806" width="18.625" style="5" customWidth="1"/>
    <col min="1807" max="1807" width="24.625" style="5" customWidth="1"/>
    <col min="1808" max="1808" width="5.625" style="5" customWidth="1"/>
    <col min="1809" max="1809" width="3.875" style="5" customWidth="1"/>
    <col min="1810" max="2048" width="10.75" style="5"/>
    <col min="2049" max="2049" width="1.125" style="5" customWidth="1"/>
    <col min="2050" max="2050" width="12.625" style="5" customWidth="1"/>
    <col min="2051" max="2051" width="10.625" style="5" customWidth="1"/>
    <col min="2052" max="2053" width="16.625" style="5" customWidth="1"/>
    <col min="2054" max="2054" width="20.625" style="5" customWidth="1"/>
    <col min="2055" max="2056" width="16.625" style="5" customWidth="1"/>
    <col min="2057" max="2057" width="20.625" style="5" customWidth="1"/>
    <col min="2058" max="2058" width="18.625" style="5" customWidth="1"/>
    <col min="2059" max="2059" width="18.5" style="5" customWidth="1"/>
    <col min="2060" max="2060" width="24.625" style="5" customWidth="1"/>
    <col min="2061" max="2062" width="18.625" style="5" customWidth="1"/>
    <col min="2063" max="2063" width="24.625" style="5" customWidth="1"/>
    <col min="2064" max="2064" width="5.625" style="5" customWidth="1"/>
    <col min="2065" max="2065" width="3.875" style="5" customWidth="1"/>
    <col min="2066" max="2304" width="10.75" style="5"/>
    <col min="2305" max="2305" width="1.125" style="5" customWidth="1"/>
    <col min="2306" max="2306" width="12.625" style="5" customWidth="1"/>
    <col min="2307" max="2307" width="10.625" style="5" customWidth="1"/>
    <col min="2308" max="2309" width="16.625" style="5" customWidth="1"/>
    <col min="2310" max="2310" width="20.625" style="5" customWidth="1"/>
    <col min="2311" max="2312" width="16.625" style="5" customWidth="1"/>
    <col min="2313" max="2313" width="20.625" style="5" customWidth="1"/>
    <col min="2314" max="2314" width="18.625" style="5" customWidth="1"/>
    <col min="2315" max="2315" width="18.5" style="5" customWidth="1"/>
    <col min="2316" max="2316" width="24.625" style="5" customWidth="1"/>
    <col min="2317" max="2318" width="18.625" style="5" customWidth="1"/>
    <col min="2319" max="2319" width="24.625" style="5" customWidth="1"/>
    <col min="2320" max="2320" width="5.625" style="5" customWidth="1"/>
    <col min="2321" max="2321" width="3.875" style="5" customWidth="1"/>
    <col min="2322" max="2560" width="10.75" style="5"/>
    <col min="2561" max="2561" width="1.125" style="5" customWidth="1"/>
    <col min="2562" max="2562" width="12.625" style="5" customWidth="1"/>
    <col min="2563" max="2563" width="10.625" style="5" customWidth="1"/>
    <col min="2564" max="2565" width="16.625" style="5" customWidth="1"/>
    <col min="2566" max="2566" width="20.625" style="5" customWidth="1"/>
    <col min="2567" max="2568" width="16.625" style="5" customWidth="1"/>
    <col min="2569" max="2569" width="20.625" style="5" customWidth="1"/>
    <col min="2570" max="2570" width="18.625" style="5" customWidth="1"/>
    <col min="2571" max="2571" width="18.5" style="5" customWidth="1"/>
    <col min="2572" max="2572" width="24.625" style="5" customWidth="1"/>
    <col min="2573" max="2574" width="18.625" style="5" customWidth="1"/>
    <col min="2575" max="2575" width="24.625" style="5" customWidth="1"/>
    <col min="2576" max="2576" width="5.625" style="5" customWidth="1"/>
    <col min="2577" max="2577" width="3.875" style="5" customWidth="1"/>
    <col min="2578" max="2816" width="10.75" style="5"/>
    <col min="2817" max="2817" width="1.125" style="5" customWidth="1"/>
    <col min="2818" max="2818" width="12.625" style="5" customWidth="1"/>
    <col min="2819" max="2819" width="10.625" style="5" customWidth="1"/>
    <col min="2820" max="2821" width="16.625" style="5" customWidth="1"/>
    <col min="2822" max="2822" width="20.625" style="5" customWidth="1"/>
    <col min="2823" max="2824" width="16.625" style="5" customWidth="1"/>
    <col min="2825" max="2825" width="20.625" style="5" customWidth="1"/>
    <col min="2826" max="2826" width="18.625" style="5" customWidth="1"/>
    <col min="2827" max="2827" width="18.5" style="5" customWidth="1"/>
    <col min="2828" max="2828" width="24.625" style="5" customWidth="1"/>
    <col min="2829" max="2830" width="18.625" style="5" customWidth="1"/>
    <col min="2831" max="2831" width="24.625" style="5" customWidth="1"/>
    <col min="2832" max="2832" width="5.625" style="5" customWidth="1"/>
    <col min="2833" max="2833" width="3.875" style="5" customWidth="1"/>
    <col min="2834" max="3072" width="10.75" style="5"/>
    <col min="3073" max="3073" width="1.125" style="5" customWidth="1"/>
    <col min="3074" max="3074" width="12.625" style="5" customWidth="1"/>
    <col min="3075" max="3075" width="10.625" style="5" customWidth="1"/>
    <col min="3076" max="3077" width="16.625" style="5" customWidth="1"/>
    <col min="3078" max="3078" width="20.625" style="5" customWidth="1"/>
    <col min="3079" max="3080" width="16.625" style="5" customWidth="1"/>
    <col min="3081" max="3081" width="20.625" style="5" customWidth="1"/>
    <col min="3082" max="3082" width="18.625" style="5" customWidth="1"/>
    <col min="3083" max="3083" width="18.5" style="5" customWidth="1"/>
    <col min="3084" max="3084" width="24.625" style="5" customWidth="1"/>
    <col min="3085" max="3086" width="18.625" style="5" customWidth="1"/>
    <col min="3087" max="3087" width="24.625" style="5" customWidth="1"/>
    <col min="3088" max="3088" width="5.625" style="5" customWidth="1"/>
    <col min="3089" max="3089" width="3.875" style="5" customWidth="1"/>
    <col min="3090" max="3328" width="10.75" style="5"/>
    <col min="3329" max="3329" width="1.125" style="5" customWidth="1"/>
    <col min="3330" max="3330" width="12.625" style="5" customWidth="1"/>
    <col min="3331" max="3331" width="10.625" style="5" customWidth="1"/>
    <col min="3332" max="3333" width="16.625" style="5" customWidth="1"/>
    <col min="3334" max="3334" width="20.625" style="5" customWidth="1"/>
    <col min="3335" max="3336" width="16.625" style="5" customWidth="1"/>
    <col min="3337" max="3337" width="20.625" style="5" customWidth="1"/>
    <col min="3338" max="3338" width="18.625" style="5" customWidth="1"/>
    <col min="3339" max="3339" width="18.5" style="5" customWidth="1"/>
    <col min="3340" max="3340" width="24.625" style="5" customWidth="1"/>
    <col min="3341" max="3342" width="18.625" style="5" customWidth="1"/>
    <col min="3343" max="3343" width="24.625" style="5" customWidth="1"/>
    <col min="3344" max="3344" width="5.625" style="5" customWidth="1"/>
    <col min="3345" max="3345" width="3.875" style="5" customWidth="1"/>
    <col min="3346" max="3584" width="10.75" style="5"/>
    <col min="3585" max="3585" width="1.125" style="5" customWidth="1"/>
    <col min="3586" max="3586" width="12.625" style="5" customWidth="1"/>
    <col min="3587" max="3587" width="10.625" style="5" customWidth="1"/>
    <col min="3588" max="3589" width="16.625" style="5" customWidth="1"/>
    <col min="3590" max="3590" width="20.625" style="5" customWidth="1"/>
    <col min="3591" max="3592" width="16.625" style="5" customWidth="1"/>
    <col min="3593" max="3593" width="20.625" style="5" customWidth="1"/>
    <col min="3594" max="3594" width="18.625" style="5" customWidth="1"/>
    <col min="3595" max="3595" width="18.5" style="5" customWidth="1"/>
    <col min="3596" max="3596" width="24.625" style="5" customWidth="1"/>
    <col min="3597" max="3598" width="18.625" style="5" customWidth="1"/>
    <col min="3599" max="3599" width="24.625" style="5" customWidth="1"/>
    <col min="3600" max="3600" width="5.625" style="5" customWidth="1"/>
    <col min="3601" max="3601" width="3.875" style="5" customWidth="1"/>
    <col min="3602" max="3840" width="10.75" style="5"/>
    <col min="3841" max="3841" width="1.125" style="5" customWidth="1"/>
    <col min="3842" max="3842" width="12.625" style="5" customWidth="1"/>
    <col min="3843" max="3843" width="10.625" style="5" customWidth="1"/>
    <col min="3844" max="3845" width="16.625" style="5" customWidth="1"/>
    <col min="3846" max="3846" width="20.625" style="5" customWidth="1"/>
    <col min="3847" max="3848" width="16.625" style="5" customWidth="1"/>
    <col min="3849" max="3849" width="20.625" style="5" customWidth="1"/>
    <col min="3850" max="3850" width="18.625" style="5" customWidth="1"/>
    <col min="3851" max="3851" width="18.5" style="5" customWidth="1"/>
    <col min="3852" max="3852" width="24.625" style="5" customWidth="1"/>
    <col min="3853" max="3854" width="18.625" style="5" customWidth="1"/>
    <col min="3855" max="3855" width="24.625" style="5" customWidth="1"/>
    <col min="3856" max="3856" width="5.625" style="5" customWidth="1"/>
    <col min="3857" max="3857" width="3.875" style="5" customWidth="1"/>
    <col min="3858" max="4096" width="10.75" style="5"/>
    <col min="4097" max="4097" width="1.125" style="5" customWidth="1"/>
    <col min="4098" max="4098" width="12.625" style="5" customWidth="1"/>
    <col min="4099" max="4099" width="10.625" style="5" customWidth="1"/>
    <col min="4100" max="4101" width="16.625" style="5" customWidth="1"/>
    <col min="4102" max="4102" width="20.625" style="5" customWidth="1"/>
    <col min="4103" max="4104" width="16.625" style="5" customWidth="1"/>
    <col min="4105" max="4105" width="20.625" style="5" customWidth="1"/>
    <col min="4106" max="4106" width="18.625" style="5" customWidth="1"/>
    <col min="4107" max="4107" width="18.5" style="5" customWidth="1"/>
    <col min="4108" max="4108" width="24.625" style="5" customWidth="1"/>
    <col min="4109" max="4110" width="18.625" style="5" customWidth="1"/>
    <col min="4111" max="4111" width="24.625" style="5" customWidth="1"/>
    <col min="4112" max="4112" width="5.625" style="5" customWidth="1"/>
    <col min="4113" max="4113" width="3.875" style="5" customWidth="1"/>
    <col min="4114" max="4352" width="10.75" style="5"/>
    <col min="4353" max="4353" width="1.125" style="5" customWidth="1"/>
    <col min="4354" max="4354" width="12.625" style="5" customWidth="1"/>
    <col min="4355" max="4355" width="10.625" style="5" customWidth="1"/>
    <col min="4356" max="4357" width="16.625" style="5" customWidth="1"/>
    <col min="4358" max="4358" width="20.625" style="5" customWidth="1"/>
    <col min="4359" max="4360" width="16.625" style="5" customWidth="1"/>
    <col min="4361" max="4361" width="20.625" style="5" customWidth="1"/>
    <col min="4362" max="4362" width="18.625" style="5" customWidth="1"/>
    <col min="4363" max="4363" width="18.5" style="5" customWidth="1"/>
    <col min="4364" max="4364" width="24.625" style="5" customWidth="1"/>
    <col min="4365" max="4366" width="18.625" style="5" customWidth="1"/>
    <col min="4367" max="4367" width="24.625" style="5" customWidth="1"/>
    <col min="4368" max="4368" width="5.625" style="5" customWidth="1"/>
    <col min="4369" max="4369" width="3.875" style="5" customWidth="1"/>
    <col min="4370" max="4608" width="10.75" style="5"/>
    <col min="4609" max="4609" width="1.125" style="5" customWidth="1"/>
    <col min="4610" max="4610" width="12.625" style="5" customWidth="1"/>
    <col min="4611" max="4611" width="10.625" style="5" customWidth="1"/>
    <col min="4612" max="4613" width="16.625" style="5" customWidth="1"/>
    <col min="4614" max="4614" width="20.625" style="5" customWidth="1"/>
    <col min="4615" max="4616" width="16.625" style="5" customWidth="1"/>
    <col min="4617" max="4617" width="20.625" style="5" customWidth="1"/>
    <col min="4618" max="4618" width="18.625" style="5" customWidth="1"/>
    <col min="4619" max="4619" width="18.5" style="5" customWidth="1"/>
    <col min="4620" max="4620" width="24.625" style="5" customWidth="1"/>
    <col min="4621" max="4622" width="18.625" style="5" customWidth="1"/>
    <col min="4623" max="4623" width="24.625" style="5" customWidth="1"/>
    <col min="4624" max="4624" width="5.625" style="5" customWidth="1"/>
    <col min="4625" max="4625" width="3.875" style="5" customWidth="1"/>
    <col min="4626" max="4864" width="10.75" style="5"/>
    <col min="4865" max="4865" width="1.125" style="5" customWidth="1"/>
    <col min="4866" max="4866" width="12.625" style="5" customWidth="1"/>
    <col min="4867" max="4867" width="10.625" style="5" customWidth="1"/>
    <col min="4868" max="4869" width="16.625" style="5" customWidth="1"/>
    <col min="4870" max="4870" width="20.625" style="5" customWidth="1"/>
    <col min="4871" max="4872" width="16.625" style="5" customWidth="1"/>
    <col min="4873" max="4873" width="20.625" style="5" customWidth="1"/>
    <col min="4874" max="4874" width="18.625" style="5" customWidth="1"/>
    <col min="4875" max="4875" width="18.5" style="5" customWidth="1"/>
    <col min="4876" max="4876" width="24.625" style="5" customWidth="1"/>
    <col min="4877" max="4878" width="18.625" style="5" customWidth="1"/>
    <col min="4879" max="4879" width="24.625" style="5" customWidth="1"/>
    <col min="4880" max="4880" width="5.625" style="5" customWidth="1"/>
    <col min="4881" max="4881" width="3.875" style="5" customWidth="1"/>
    <col min="4882" max="5120" width="10.75" style="5"/>
    <col min="5121" max="5121" width="1.125" style="5" customWidth="1"/>
    <col min="5122" max="5122" width="12.625" style="5" customWidth="1"/>
    <col min="5123" max="5123" width="10.625" style="5" customWidth="1"/>
    <col min="5124" max="5125" width="16.625" style="5" customWidth="1"/>
    <col min="5126" max="5126" width="20.625" style="5" customWidth="1"/>
    <col min="5127" max="5128" width="16.625" style="5" customWidth="1"/>
    <col min="5129" max="5129" width="20.625" style="5" customWidth="1"/>
    <col min="5130" max="5130" width="18.625" style="5" customWidth="1"/>
    <col min="5131" max="5131" width="18.5" style="5" customWidth="1"/>
    <col min="5132" max="5132" width="24.625" style="5" customWidth="1"/>
    <col min="5133" max="5134" width="18.625" style="5" customWidth="1"/>
    <col min="5135" max="5135" width="24.625" style="5" customWidth="1"/>
    <col min="5136" max="5136" width="5.625" style="5" customWidth="1"/>
    <col min="5137" max="5137" width="3.875" style="5" customWidth="1"/>
    <col min="5138" max="5376" width="10.75" style="5"/>
    <col min="5377" max="5377" width="1.125" style="5" customWidth="1"/>
    <col min="5378" max="5378" width="12.625" style="5" customWidth="1"/>
    <col min="5379" max="5379" width="10.625" style="5" customWidth="1"/>
    <col min="5380" max="5381" width="16.625" style="5" customWidth="1"/>
    <col min="5382" max="5382" width="20.625" style="5" customWidth="1"/>
    <col min="5383" max="5384" width="16.625" style="5" customWidth="1"/>
    <col min="5385" max="5385" width="20.625" style="5" customWidth="1"/>
    <col min="5386" max="5386" width="18.625" style="5" customWidth="1"/>
    <col min="5387" max="5387" width="18.5" style="5" customWidth="1"/>
    <col min="5388" max="5388" width="24.625" style="5" customWidth="1"/>
    <col min="5389" max="5390" width="18.625" style="5" customWidth="1"/>
    <col min="5391" max="5391" width="24.625" style="5" customWidth="1"/>
    <col min="5392" max="5392" width="5.625" style="5" customWidth="1"/>
    <col min="5393" max="5393" width="3.875" style="5" customWidth="1"/>
    <col min="5394" max="5632" width="10.75" style="5"/>
    <col min="5633" max="5633" width="1.125" style="5" customWidth="1"/>
    <col min="5634" max="5634" width="12.625" style="5" customWidth="1"/>
    <col min="5635" max="5635" width="10.625" style="5" customWidth="1"/>
    <col min="5636" max="5637" width="16.625" style="5" customWidth="1"/>
    <col min="5638" max="5638" width="20.625" style="5" customWidth="1"/>
    <col min="5639" max="5640" width="16.625" style="5" customWidth="1"/>
    <col min="5641" max="5641" width="20.625" style="5" customWidth="1"/>
    <col min="5642" max="5642" width="18.625" style="5" customWidth="1"/>
    <col min="5643" max="5643" width="18.5" style="5" customWidth="1"/>
    <col min="5644" max="5644" width="24.625" style="5" customWidth="1"/>
    <col min="5645" max="5646" width="18.625" style="5" customWidth="1"/>
    <col min="5647" max="5647" width="24.625" style="5" customWidth="1"/>
    <col min="5648" max="5648" width="5.625" style="5" customWidth="1"/>
    <col min="5649" max="5649" width="3.875" style="5" customWidth="1"/>
    <col min="5650" max="5888" width="10.75" style="5"/>
    <col min="5889" max="5889" width="1.125" style="5" customWidth="1"/>
    <col min="5890" max="5890" width="12.625" style="5" customWidth="1"/>
    <col min="5891" max="5891" width="10.625" style="5" customWidth="1"/>
    <col min="5892" max="5893" width="16.625" style="5" customWidth="1"/>
    <col min="5894" max="5894" width="20.625" style="5" customWidth="1"/>
    <col min="5895" max="5896" width="16.625" style="5" customWidth="1"/>
    <col min="5897" max="5897" width="20.625" style="5" customWidth="1"/>
    <col min="5898" max="5898" width="18.625" style="5" customWidth="1"/>
    <col min="5899" max="5899" width="18.5" style="5" customWidth="1"/>
    <col min="5900" max="5900" width="24.625" style="5" customWidth="1"/>
    <col min="5901" max="5902" width="18.625" style="5" customWidth="1"/>
    <col min="5903" max="5903" width="24.625" style="5" customWidth="1"/>
    <col min="5904" max="5904" width="5.625" style="5" customWidth="1"/>
    <col min="5905" max="5905" width="3.875" style="5" customWidth="1"/>
    <col min="5906" max="6144" width="10.75" style="5"/>
    <col min="6145" max="6145" width="1.125" style="5" customWidth="1"/>
    <col min="6146" max="6146" width="12.625" style="5" customWidth="1"/>
    <col min="6147" max="6147" width="10.625" style="5" customWidth="1"/>
    <col min="6148" max="6149" width="16.625" style="5" customWidth="1"/>
    <col min="6150" max="6150" width="20.625" style="5" customWidth="1"/>
    <col min="6151" max="6152" width="16.625" style="5" customWidth="1"/>
    <col min="6153" max="6153" width="20.625" style="5" customWidth="1"/>
    <col min="6154" max="6154" width="18.625" style="5" customWidth="1"/>
    <col min="6155" max="6155" width="18.5" style="5" customWidth="1"/>
    <col min="6156" max="6156" width="24.625" style="5" customWidth="1"/>
    <col min="6157" max="6158" width="18.625" style="5" customWidth="1"/>
    <col min="6159" max="6159" width="24.625" style="5" customWidth="1"/>
    <col min="6160" max="6160" width="5.625" style="5" customWidth="1"/>
    <col min="6161" max="6161" width="3.875" style="5" customWidth="1"/>
    <col min="6162" max="6400" width="10.75" style="5"/>
    <col min="6401" max="6401" width="1.125" style="5" customWidth="1"/>
    <col min="6402" max="6402" width="12.625" style="5" customWidth="1"/>
    <col min="6403" max="6403" width="10.625" style="5" customWidth="1"/>
    <col min="6404" max="6405" width="16.625" style="5" customWidth="1"/>
    <col min="6406" max="6406" width="20.625" style="5" customWidth="1"/>
    <col min="6407" max="6408" width="16.625" style="5" customWidth="1"/>
    <col min="6409" max="6409" width="20.625" style="5" customWidth="1"/>
    <col min="6410" max="6410" width="18.625" style="5" customWidth="1"/>
    <col min="6411" max="6411" width="18.5" style="5" customWidth="1"/>
    <col min="6412" max="6412" width="24.625" style="5" customWidth="1"/>
    <col min="6413" max="6414" width="18.625" style="5" customWidth="1"/>
    <col min="6415" max="6415" width="24.625" style="5" customWidth="1"/>
    <col min="6416" max="6416" width="5.625" style="5" customWidth="1"/>
    <col min="6417" max="6417" width="3.875" style="5" customWidth="1"/>
    <col min="6418" max="6656" width="10.75" style="5"/>
    <col min="6657" max="6657" width="1.125" style="5" customWidth="1"/>
    <col min="6658" max="6658" width="12.625" style="5" customWidth="1"/>
    <col min="6659" max="6659" width="10.625" style="5" customWidth="1"/>
    <col min="6660" max="6661" width="16.625" style="5" customWidth="1"/>
    <col min="6662" max="6662" width="20.625" style="5" customWidth="1"/>
    <col min="6663" max="6664" width="16.625" style="5" customWidth="1"/>
    <col min="6665" max="6665" width="20.625" style="5" customWidth="1"/>
    <col min="6666" max="6666" width="18.625" style="5" customWidth="1"/>
    <col min="6667" max="6667" width="18.5" style="5" customWidth="1"/>
    <col min="6668" max="6668" width="24.625" style="5" customWidth="1"/>
    <col min="6669" max="6670" width="18.625" style="5" customWidth="1"/>
    <col min="6671" max="6671" width="24.625" style="5" customWidth="1"/>
    <col min="6672" max="6672" width="5.625" style="5" customWidth="1"/>
    <col min="6673" max="6673" width="3.875" style="5" customWidth="1"/>
    <col min="6674" max="6912" width="10.75" style="5"/>
    <col min="6913" max="6913" width="1.125" style="5" customWidth="1"/>
    <col min="6914" max="6914" width="12.625" style="5" customWidth="1"/>
    <col min="6915" max="6915" width="10.625" style="5" customWidth="1"/>
    <col min="6916" max="6917" width="16.625" style="5" customWidth="1"/>
    <col min="6918" max="6918" width="20.625" style="5" customWidth="1"/>
    <col min="6919" max="6920" width="16.625" style="5" customWidth="1"/>
    <col min="6921" max="6921" width="20.625" style="5" customWidth="1"/>
    <col min="6922" max="6922" width="18.625" style="5" customWidth="1"/>
    <col min="6923" max="6923" width="18.5" style="5" customWidth="1"/>
    <col min="6924" max="6924" width="24.625" style="5" customWidth="1"/>
    <col min="6925" max="6926" width="18.625" style="5" customWidth="1"/>
    <col min="6927" max="6927" width="24.625" style="5" customWidth="1"/>
    <col min="6928" max="6928" width="5.625" style="5" customWidth="1"/>
    <col min="6929" max="6929" width="3.875" style="5" customWidth="1"/>
    <col min="6930" max="7168" width="10.75" style="5"/>
    <col min="7169" max="7169" width="1.125" style="5" customWidth="1"/>
    <col min="7170" max="7170" width="12.625" style="5" customWidth="1"/>
    <col min="7171" max="7171" width="10.625" style="5" customWidth="1"/>
    <col min="7172" max="7173" width="16.625" style="5" customWidth="1"/>
    <col min="7174" max="7174" width="20.625" style="5" customWidth="1"/>
    <col min="7175" max="7176" width="16.625" style="5" customWidth="1"/>
    <col min="7177" max="7177" width="20.625" style="5" customWidth="1"/>
    <col min="7178" max="7178" width="18.625" style="5" customWidth="1"/>
    <col min="7179" max="7179" width="18.5" style="5" customWidth="1"/>
    <col min="7180" max="7180" width="24.625" style="5" customWidth="1"/>
    <col min="7181" max="7182" width="18.625" style="5" customWidth="1"/>
    <col min="7183" max="7183" width="24.625" style="5" customWidth="1"/>
    <col min="7184" max="7184" width="5.625" style="5" customWidth="1"/>
    <col min="7185" max="7185" width="3.875" style="5" customWidth="1"/>
    <col min="7186" max="7424" width="10.75" style="5"/>
    <col min="7425" max="7425" width="1.125" style="5" customWidth="1"/>
    <col min="7426" max="7426" width="12.625" style="5" customWidth="1"/>
    <col min="7427" max="7427" width="10.625" style="5" customWidth="1"/>
    <col min="7428" max="7429" width="16.625" style="5" customWidth="1"/>
    <col min="7430" max="7430" width="20.625" style="5" customWidth="1"/>
    <col min="7431" max="7432" width="16.625" style="5" customWidth="1"/>
    <col min="7433" max="7433" width="20.625" style="5" customWidth="1"/>
    <col min="7434" max="7434" width="18.625" style="5" customWidth="1"/>
    <col min="7435" max="7435" width="18.5" style="5" customWidth="1"/>
    <col min="7436" max="7436" width="24.625" style="5" customWidth="1"/>
    <col min="7437" max="7438" width="18.625" style="5" customWidth="1"/>
    <col min="7439" max="7439" width="24.625" style="5" customWidth="1"/>
    <col min="7440" max="7440" width="5.625" style="5" customWidth="1"/>
    <col min="7441" max="7441" width="3.875" style="5" customWidth="1"/>
    <col min="7442" max="7680" width="10.75" style="5"/>
    <col min="7681" max="7681" width="1.125" style="5" customWidth="1"/>
    <col min="7682" max="7682" width="12.625" style="5" customWidth="1"/>
    <col min="7683" max="7683" width="10.625" style="5" customWidth="1"/>
    <col min="7684" max="7685" width="16.625" style="5" customWidth="1"/>
    <col min="7686" max="7686" width="20.625" style="5" customWidth="1"/>
    <col min="7687" max="7688" width="16.625" style="5" customWidth="1"/>
    <col min="7689" max="7689" width="20.625" style="5" customWidth="1"/>
    <col min="7690" max="7690" width="18.625" style="5" customWidth="1"/>
    <col min="7691" max="7691" width="18.5" style="5" customWidth="1"/>
    <col min="7692" max="7692" width="24.625" style="5" customWidth="1"/>
    <col min="7693" max="7694" width="18.625" style="5" customWidth="1"/>
    <col min="7695" max="7695" width="24.625" style="5" customWidth="1"/>
    <col min="7696" max="7696" width="5.625" style="5" customWidth="1"/>
    <col min="7697" max="7697" width="3.875" style="5" customWidth="1"/>
    <col min="7698" max="7936" width="10.75" style="5"/>
    <col min="7937" max="7937" width="1.125" style="5" customWidth="1"/>
    <col min="7938" max="7938" width="12.625" style="5" customWidth="1"/>
    <col min="7939" max="7939" width="10.625" style="5" customWidth="1"/>
    <col min="7940" max="7941" width="16.625" style="5" customWidth="1"/>
    <col min="7942" max="7942" width="20.625" style="5" customWidth="1"/>
    <col min="7943" max="7944" width="16.625" style="5" customWidth="1"/>
    <col min="7945" max="7945" width="20.625" style="5" customWidth="1"/>
    <col min="7946" max="7946" width="18.625" style="5" customWidth="1"/>
    <col min="7947" max="7947" width="18.5" style="5" customWidth="1"/>
    <col min="7948" max="7948" width="24.625" style="5" customWidth="1"/>
    <col min="7949" max="7950" width="18.625" style="5" customWidth="1"/>
    <col min="7951" max="7951" width="24.625" style="5" customWidth="1"/>
    <col min="7952" max="7952" width="5.625" style="5" customWidth="1"/>
    <col min="7953" max="7953" width="3.875" style="5" customWidth="1"/>
    <col min="7954" max="8192" width="10.75" style="5"/>
    <col min="8193" max="8193" width="1.125" style="5" customWidth="1"/>
    <col min="8194" max="8194" width="12.625" style="5" customWidth="1"/>
    <col min="8195" max="8195" width="10.625" style="5" customWidth="1"/>
    <col min="8196" max="8197" width="16.625" style="5" customWidth="1"/>
    <col min="8198" max="8198" width="20.625" style="5" customWidth="1"/>
    <col min="8199" max="8200" width="16.625" style="5" customWidth="1"/>
    <col min="8201" max="8201" width="20.625" style="5" customWidth="1"/>
    <col min="8202" max="8202" width="18.625" style="5" customWidth="1"/>
    <col min="8203" max="8203" width="18.5" style="5" customWidth="1"/>
    <col min="8204" max="8204" width="24.625" style="5" customWidth="1"/>
    <col min="8205" max="8206" width="18.625" style="5" customWidth="1"/>
    <col min="8207" max="8207" width="24.625" style="5" customWidth="1"/>
    <col min="8208" max="8208" width="5.625" style="5" customWidth="1"/>
    <col min="8209" max="8209" width="3.875" style="5" customWidth="1"/>
    <col min="8210" max="8448" width="10.75" style="5"/>
    <col min="8449" max="8449" width="1.125" style="5" customWidth="1"/>
    <col min="8450" max="8450" width="12.625" style="5" customWidth="1"/>
    <col min="8451" max="8451" width="10.625" style="5" customWidth="1"/>
    <col min="8452" max="8453" width="16.625" style="5" customWidth="1"/>
    <col min="8454" max="8454" width="20.625" style="5" customWidth="1"/>
    <col min="8455" max="8456" width="16.625" style="5" customWidth="1"/>
    <col min="8457" max="8457" width="20.625" style="5" customWidth="1"/>
    <col min="8458" max="8458" width="18.625" style="5" customWidth="1"/>
    <col min="8459" max="8459" width="18.5" style="5" customWidth="1"/>
    <col min="8460" max="8460" width="24.625" style="5" customWidth="1"/>
    <col min="8461" max="8462" width="18.625" style="5" customWidth="1"/>
    <col min="8463" max="8463" width="24.625" style="5" customWidth="1"/>
    <col min="8464" max="8464" width="5.625" style="5" customWidth="1"/>
    <col min="8465" max="8465" width="3.875" style="5" customWidth="1"/>
    <col min="8466" max="8704" width="10.75" style="5"/>
    <col min="8705" max="8705" width="1.125" style="5" customWidth="1"/>
    <col min="8706" max="8706" width="12.625" style="5" customWidth="1"/>
    <col min="8707" max="8707" width="10.625" style="5" customWidth="1"/>
    <col min="8708" max="8709" width="16.625" style="5" customWidth="1"/>
    <col min="8710" max="8710" width="20.625" style="5" customWidth="1"/>
    <col min="8711" max="8712" width="16.625" style="5" customWidth="1"/>
    <col min="8713" max="8713" width="20.625" style="5" customWidth="1"/>
    <col min="8714" max="8714" width="18.625" style="5" customWidth="1"/>
    <col min="8715" max="8715" width="18.5" style="5" customWidth="1"/>
    <col min="8716" max="8716" width="24.625" style="5" customWidth="1"/>
    <col min="8717" max="8718" width="18.625" style="5" customWidth="1"/>
    <col min="8719" max="8719" width="24.625" style="5" customWidth="1"/>
    <col min="8720" max="8720" width="5.625" style="5" customWidth="1"/>
    <col min="8721" max="8721" width="3.875" style="5" customWidth="1"/>
    <col min="8722" max="8960" width="10.75" style="5"/>
    <col min="8961" max="8961" width="1.125" style="5" customWidth="1"/>
    <col min="8962" max="8962" width="12.625" style="5" customWidth="1"/>
    <col min="8963" max="8963" width="10.625" style="5" customWidth="1"/>
    <col min="8964" max="8965" width="16.625" style="5" customWidth="1"/>
    <col min="8966" max="8966" width="20.625" style="5" customWidth="1"/>
    <col min="8967" max="8968" width="16.625" style="5" customWidth="1"/>
    <col min="8969" max="8969" width="20.625" style="5" customWidth="1"/>
    <col min="8970" max="8970" width="18.625" style="5" customWidth="1"/>
    <col min="8971" max="8971" width="18.5" style="5" customWidth="1"/>
    <col min="8972" max="8972" width="24.625" style="5" customWidth="1"/>
    <col min="8973" max="8974" width="18.625" style="5" customWidth="1"/>
    <col min="8975" max="8975" width="24.625" style="5" customWidth="1"/>
    <col min="8976" max="8976" width="5.625" style="5" customWidth="1"/>
    <col min="8977" max="8977" width="3.875" style="5" customWidth="1"/>
    <col min="8978" max="9216" width="10.75" style="5"/>
    <col min="9217" max="9217" width="1.125" style="5" customWidth="1"/>
    <col min="9218" max="9218" width="12.625" style="5" customWidth="1"/>
    <col min="9219" max="9219" width="10.625" style="5" customWidth="1"/>
    <col min="9220" max="9221" width="16.625" style="5" customWidth="1"/>
    <col min="9222" max="9222" width="20.625" style="5" customWidth="1"/>
    <col min="9223" max="9224" width="16.625" style="5" customWidth="1"/>
    <col min="9225" max="9225" width="20.625" style="5" customWidth="1"/>
    <col min="9226" max="9226" width="18.625" style="5" customWidth="1"/>
    <col min="9227" max="9227" width="18.5" style="5" customWidth="1"/>
    <col min="9228" max="9228" width="24.625" style="5" customWidth="1"/>
    <col min="9229" max="9230" width="18.625" style="5" customWidth="1"/>
    <col min="9231" max="9231" width="24.625" style="5" customWidth="1"/>
    <col min="9232" max="9232" width="5.625" style="5" customWidth="1"/>
    <col min="9233" max="9233" width="3.875" style="5" customWidth="1"/>
    <col min="9234" max="9472" width="10.75" style="5"/>
    <col min="9473" max="9473" width="1.125" style="5" customWidth="1"/>
    <col min="9474" max="9474" width="12.625" style="5" customWidth="1"/>
    <col min="9475" max="9475" width="10.625" style="5" customWidth="1"/>
    <col min="9476" max="9477" width="16.625" style="5" customWidth="1"/>
    <col min="9478" max="9478" width="20.625" style="5" customWidth="1"/>
    <col min="9479" max="9480" width="16.625" style="5" customWidth="1"/>
    <col min="9481" max="9481" width="20.625" style="5" customWidth="1"/>
    <col min="9482" max="9482" width="18.625" style="5" customWidth="1"/>
    <col min="9483" max="9483" width="18.5" style="5" customWidth="1"/>
    <col min="9484" max="9484" width="24.625" style="5" customWidth="1"/>
    <col min="9485" max="9486" width="18.625" style="5" customWidth="1"/>
    <col min="9487" max="9487" width="24.625" style="5" customWidth="1"/>
    <col min="9488" max="9488" width="5.625" style="5" customWidth="1"/>
    <col min="9489" max="9489" width="3.875" style="5" customWidth="1"/>
    <col min="9490" max="9728" width="10.75" style="5"/>
    <col min="9729" max="9729" width="1.125" style="5" customWidth="1"/>
    <col min="9730" max="9730" width="12.625" style="5" customWidth="1"/>
    <col min="9731" max="9731" width="10.625" style="5" customWidth="1"/>
    <col min="9732" max="9733" width="16.625" style="5" customWidth="1"/>
    <col min="9734" max="9734" width="20.625" style="5" customWidth="1"/>
    <col min="9735" max="9736" width="16.625" style="5" customWidth="1"/>
    <col min="9737" max="9737" width="20.625" style="5" customWidth="1"/>
    <col min="9738" max="9738" width="18.625" style="5" customWidth="1"/>
    <col min="9739" max="9739" width="18.5" style="5" customWidth="1"/>
    <col min="9740" max="9740" width="24.625" style="5" customWidth="1"/>
    <col min="9741" max="9742" width="18.625" style="5" customWidth="1"/>
    <col min="9743" max="9743" width="24.625" style="5" customWidth="1"/>
    <col min="9744" max="9744" width="5.625" style="5" customWidth="1"/>
    <col min="9745" max="9745" width="3.875" style="5" customWidth="1"/>
    <col min="9746" max="9984" width="10.75" style="5"/>
    <col min="9985" max="9985" width="1.125" style="5" customWidth="1"/>
    <col min="9986" max="9986" width="12.625" style="5" customWidth="1"/>
    <col min="9987" max="9987" width="10.625" style="5" customWidth="1"/>
    <col min="9988" max="9989" width="16.625" style="5" customWidth="1"/>
    <col min="9990" max="9990" width="20.625" style="5" customWidth="1"/>
    <col min="9991" max="9992" width="16.625" style="5" customWidth="1"/>
    <col min="9993" max="9993" width="20.625" style="5" customWidth="1"/>
    <col min="9994" max="9994" width="18.625" style="5" customWidth="1"/>
    <col min="9995" max="9995" width="18.5" style="5" customWidth="1"/>
    <col min="9996" max="9996" width="24.625" style="5" customWidth="1"/>
    <col min="9997" max="9998" width="18.625" style="5" customWidth="1"/>
    <col min="9999" max="9999" width="24.625" style="5" customWidth="1"/>
    <col min="10000" max="10000" width="5.625" style="5" customWidth="1"/>
    <col min="10001" max="10001" width="3.875" style="5" customWidth="1"/>
    <col min="10002" max="10240" width="10.75" style="5"/>
    <col min="10241" max="10241" width="1.125" style="5" customWidth="1"/>
    <col min="10242" max="10242" width="12.625" style="5" customWidth="1"/>
    <col min="10243" max="10243" width="10.625" style="5" customWidth="1"/>
    <col min="10244" max="10245" width="16.625" style="5" customWidth="1"/>
    <col min="10246" max="10246" width="20.625" style="5" customWidth="1"/>
    <col min="10247" max="10248" width="16.625" style="5" customWidth="1"/>
    <col min="10249" max="10249" width="20.625" style="5" customWidth="1"/>
    <col min="10250" max="10250" width="18.625" style="5" customWidth="1"/>
    <col min="10251" max="10251" width="18.5" style="5" customWidth="1"/>
    <col min="10252" max="10252" width="24.625" style="5" customWidth="1"/>
    <col min="10253" max="10254" width="18.625" style="5" customWidth="1"/>
    <col min="10255" max="10255" width="24.625" style="5" customWidth="1"/>
    <col min="10256" max="10256" width="5.625" style="5" customWidth="1"/>
    <col min="10257" max="10257" width="3.875" style="5" customWidth="1"/>
    <col min="10258" max="10496" width="10.75" style="5"/>
    <col min="10497" max="10497" width="1.125" style="5" customWidth="1"/>
    <col min="10498" max="10498" width="12.625" style="5" customWidth="1"/>
    <col min="10499" max="10499" width="10.625" style="5" customWidth="1"/>
    <col min="10500" max="10501" width="16.625" style="5" customWidth="1"/>
    <col min="10502" max="10502" width="20.625" style="5" customWidth="1"/>
    <col min="10503" max="10504" width="16.625" style="5" customWidth="1"/>
    <col min="10505" max="10505" width="20.625" style="5" customWidth="1"/>
    <col min="10506" max="10506" width="18.625" style="5" customWidth="1"/>
    <col min="10507" max="10507" width="18.5" style="5" customWidth="1"/>
    <col min="10508" max="10508" width="24.625" style="5" customWidth="1"/>
    <col min="10509" max="10510" width="18.625" style="5" customWidth="1"/>
    <col min="10511" max="10511" width="24.625" style="5" customWidth="1"/>
    <col min="10512" max="10512" width="5.625" style="5" customWidth="1"/>
    <col min="10513" max="10513" width="3.875" style="5" customWidth="1"/>
    <col min="10514" max="10752" width="10.75" style="5"/>
    <col min="10753" max="10753" width="1.125" style="5" customWidth="1"/>
    <col min="10754" max="10754" width="12.625" style="5" customWidth="1"/>
    <col min="10755" max="10755" width="10.625" style="5" customWidth="1"/>
    <col min="10756" max="10757" width="16.625" style="5" customWidth="1"/>
    <col min="10758" max="10758" width="20.625" style="5" customWidth="1"/>
    <col min="10759" max="10760" width="16.625" style="5" customWidth="1"/>
    <col min="10761" max="10761" width="20.625" style="5" customWidth="1"/>
    <col min="10762" max="10762" width="18.625" style="5" customWidth="1"/>
    <col min="10763" max="10763" width="18.5" style="5" customWidth="1"/>
    <col min="10764" max="10764" width="24.625" style="5" customWidth="1"/>
    <col min="10765" max="10766" width="18.625" style="5" customWidth="1"/>
    <col min="10767" max="10767" width="24.625" style="5" customWidth="1"/>
    <col min="10768" max="10768" width="5.625" style="5" customWidth="1"/>
    <col min="10769" max="10769" width="3.875" style="5" customWidth="1"/>
    <col min="10770" max="11008" width="10.75" style="5"/>
    <col min="11009" max="11009" width="1.125" style="5" customWidth="1"/>
    <col min="11010" max="11010" width="12.625" style="5" customWidth="1"/>
    <col min="11011" max="11011" width="10.625" style="5" customWidth="1"/>
    <col min="11012" max="11013" width="16.625" style="5" customWidth="1"/>
    <col min="11014" max="11014" width="20.625" style="5" customWidth="1"/>
    <col min="11015" max="11016" width="16.625" style="5" customWidth="1"/>
    <col min="11017" max="11017" width="20.625" style="5" customWidth="1"/>
    <col min="11018" max="11018" width="18.625" style="5" customWidth="1"/>
    <col min="11019" max="11019" width="18.5" style="5" customWidth="1"/>
    <col min="11020" max="11020" width="24.625" style="5" customWidth="1"/>
    <col min="11021" max="11022" width="18.625" style="5" customWidth="1"/>
    <col min="11023" max="11023" width="24.625" style="5" customWidth="1"/>
    <col min="11024" max="11024" width="5.625" style="5" customWidth="1"/>
    <col min="11025" max="11025" width="3.875" style="5" customWidth="1"/>
    <col min="11026" max="11264" width="10.75" style="5"/>
    <col min="11265" max="11265" width="1.125" style="5" customWidth="1"/>
    <col min="11266" max="11266" width="12.625" style="5" customWidth="1"/>
    <col min="11267" max="11267" width="10.625" style="5" customWidth="1"/>
    <col min="11268" max="11269" width="16.625" style="5" customWidth="1"/>
    <col min="11270" max="11270" width="20.625" style="5" customWidth="1"/>
    <col min="11271" max="11272" width="16.625" style="5" customWidth="1"/>
    <col min="11273" max="11273" width="20.625" style="5" customWidth="1"/>
    <col min="11274" max="11274" width="18.625" style="5" customWidth="1"/>
    <col min="11275" max="11275" width="18.5" style="5" customWidth="1"/>
    <col min="11276" max="11276" width="24.625" style="5" customWidth="1"/>
    <col min="11277" max="11278" width="18.625" style="5" customWidth="1"/>
    <col min="11279" max="11279" width="24.625" style="5" customWidth="1"/>
    <col min="11280" max="11280" width="5.625" style="5" customWidth="1"/>
    <col min="11281" max="11281" width="3.875" style="5" customWidth="1"/>
    <col min="11282" max="11520" width="10.75" style="5"/>
    <col min="11521" max="11521" width="1.125" style="5" customWidth="1"/>
    <col min="11522" max="11522" width="12.625" style="5" customWidth="1"/>
    <col min="11523" max="11523" width="10.625" style="5" customWidth="1"/>
    <col min="11524" max="11525" width="16.625" style="5" customWidth="1"/>
    <col min="11526" max="11526" width="20.625" style="5" customWidth="1"/>
    <col min="11527" max="11528" width="16.625" style="5" customWidth="1"/>
    <col min="11529" max="11529" width="20.625" style="5" customWidth="1"/>
    <col min="11530" max="11530" width="18.625" style="5" customWidth="1"/>
    <col min="11531" max="11531" width="18.5" style="5" customWidth="1"/>
    <col min="11532" max="11532" width="24.625" style="5" customWidth="1"/>
    <col min="11533" max="11534" width="18.625" style="5" customWidth="1"/>
    <col min="11535" max="11535" width="24.625" style="5" customWidth="1"/>
    <col min="11536" max="11536" width="5.625" style="5" customWidth="1"/>
    <col min="11537" max="11537" width="3.875" style="5" customWidth="1"/>
    <col min="11538" max="11776" width="10.75" style="5"/>
    <col min="11777" max="11777" width="1.125" style="5" customWidth="1"/>
    <col min="11778" max="11778" width="12.625" style="5" customWidth="1"/>
    <col min="11779" max="11779" width="10.625" style="5" customWidth="1"/>
    <col min="11780" max="11781" width="16.625" style="5" customWidth="1"/>
    <col min="11782" max="11782" width="20.625" style="5" customWidth="1"/>
    <col min="11783" max="11784" width="16.625" style="5" customWidth="1"/>
    <col min="11785" max="11785" width="20.625" style="5" customWidth="1"/>
    <col min="11786" max="11786" width="18.625" style="5" customWidth="1"/>
    <col min="11787" max="11787" width="18.5" style="5" customWidth="1"/>
    <col min="11788" max="11788" width="24.625" style="5" customWidth="1"/>
    <col min="11789" max="11790" width="18.625" style="5" customWidth="1"/>
    <col min="11791" max="11791" width="24.625" style="5" customWidth="1"/>
    <col min="11792" max="11792" width="5.625" style="5" customWidth="1"/>
    <col min="11793" max="11793" width="3.875" style="5" customWidth="1"/>
    <col min="11794" max="12032" width="10.75" style="5"/>
    <col min="12033" max="12033" width="1.125" style="5" customWidth="1"/>
    <col min="12034" max="12034" width="12.625" style="5" customWidth="1"/>
    <col min="12035" max="12035" width="10.625" style="5" customWidth="1"/>
    <col min="12036" max="12037" width="16.625" style="5" customWidth="1"/>
    <col min="12038" max="12038" width="20.625" style="5" customWidth="1"/>
    <col min="12039" max="12040" width="16.625" style="5" customWidth="1"/>
    <col min="12041" max="12041" width="20.625" style="5" customWidth="1"/>
    <col min="12042" max="12042" width="18.625" style="5" customWidth="1"/>
    <col min="12043" max="12043" width="18.5" style="5" customWidth="1"/>
    <col min="12044" max="12044" width="24.625" style="5" customWidth="1"/>
    <col min="12045" max="12046" width="18.625" style="5" customWidth="1"/>
    <col min="12047" max="12047" width="24.625" style="5" customWidth="1"/>
    <col min="12048" max="12048" width="5.625" style="5" customWidth="1"/>
    <col min="12049" max="12049" width="3.875" style="5" customWidth="1"/>
    <col min="12050" max="12288" width="10.75" style="5"/>
    <col min="12289" max="12289" width="1.125" style="5" customWidth="1"/>
    <col min="12290" max="12290" width="12.625" style="5" customWidth="1"/>
    <col min="12291" max="12291" width="10.625" style="5" customWidth="1"/>
    <col min="12292" max="12293" width="16.625" style="5" customWidth="1"/>
    <col min="12294" max="12294" width="20.625" style="5" customWidth="1"/>
    <col min="12295" max="12296" width="16.625" style="5" customWidth="1"/>
    <col min="12297" max="12297" width="20.625" style="5" customWidth="1"/>
    <col min="12298" max="12298" width="18.625" style="5" customWidth="1"/>
    <col min="12299" max="12299" width="18.5" style="5" customWidth="1"/>
    <col min="12300" max="12300" width="24.625" style="5" customWidth="1"/>
    <col min="12301" max="12302" width="18.625" style="5" customWidth="1"/>
    <col min="12303" max="12303" width="24.625" style="5" customWidth="1"/>
    <col min="12304" max="12304" width="5.625" style="5" customWidth="1"/>
    <col min="12305" max="12305" width="3.875" style="5" customWidth="1"/>
    <col min="12306" max="12544" width="10.75" style="5"/>
    <col min="12545" max="12545" width="1.125" style="5" customWidth="1"/>
    <col min="12546" max="12546" width="12.625" style="5" customWidth="1"/>
    <col min="12547" max="12547" width="10.625" style="5" customWidth="1"/>
    <col min="12548" max="12549" width="16.625" style="5" customWidth="1"/>
    <col min="12550" max="12550" width="20.625" style="5" customWidth="1"/>
    <col min="12551" max="12552" width="16.625" style="5" customWidth="1"/>
    <col min="12553" max="12553" width="20.625" style="5" customWidth="1"/>
    <col min="12554" max="12554" width="18.625" style="5" customWidth="1"/>
    <col min="12555" max="12555" width="18.5" style="5" customWidth="1"/>
    <col min="12556" max="12556" width="24.625" style="5" customWidth="1"/>
    <col min="12557" max="12558" width="18.625" style="5" customWidth="1"/>
    <col min="12559" max="12559" width="24.625" style="5" customWidth="1"/>
    <col min="12560" max="12560" width="5.625" style="5" customWidth="1"/>
    <col min="12561" max="12561" width="3.875" style="5" customWidth="1"/>
    <col min="12562" max="12800" width="10.75" style="5"/>
    <col min="12801" max="12801" width="1.125" style="5" customWidth="1"/>
    <col min="12802" max="12802" width="12.625" style="5" customWidth="1"/>
    <col min="12803" max="12803" width="10.625" style="5" customWidth="1"/>
    <col min="12804" max="12805" width="16.625" style="5" customWidth="1"/>
    <col min="12806" max="12806" width="20.625" style="5" customWidth="1"/>
    <col min="12807" max="12808" width="16.625" style="5" customWidth="1"/>
    <col min="12809" max="12809" width="20.625" style="5" customWidth="1"/>
    <col min="12810" max="12810" width="18.625" style="5" customWidth="1"/>
    <col min="12811" max="12811" width="18.5" style="5" customWidth="1"/>
    <col min="12812" max="12812" width="24.625" style="5" customWidth="1"/>
    <col min="12813" max="12814" width="18.625" style="5" customWidth="1"/>
    <col min="12815" max="12815" width="24.625" style="5" customWidth="1"/>
    <col min="12816" max="12816" width="5.625" style="5" customWidth="1"/>
    <col min="12817" max="12817" width="3.875" style="5" customWidth="1"/>
    <col min="12818" max="13056" width="10.75" style="5"/>
    <col min="13057" max="13057" width="1.125" style="5" customWidth="1"/>
    <col min="13058" max="13058" width="12.625" style="5" customWidth="1"/>
    <col min="13059" max="13059" width="10.625" style="5" customWidth="1"/>
    <col min="13060" max="13061" width="16.625" style="5" customWidth="1"/>
    <col min="13062" max="13062" width="20.625" style="5" customWidth="1"/>
    <col min="13063" max="13064" width="16.625" style="5" customWidth="1"/>
    <col min="13065" max="13065" width="20.625" style="5" customWidth="1"/>
    <col min="13066" max="13066" width="18.625" style="5" customWidth="1"/>
    <col min="13067" max="13067" width="18.5" style="5" customWidth="1"/>
    <col min="13068" max="13068" width="24.625" style="5" customWidth="1"/>
    <col min="13069" max="13070" width="18.625" style="5" customWidth="1"/>
    <col min="13071" max="13071" width="24.625" style="5" customWidth="1"/>
    <col min="13072" max="13072" width="5.625" style="5" customWidth="1"/>
    <col min="13073" max="13073" width="3.875" style="5" customWidth="1"/>
    <col min="13074" max="13312" width="10.75" style="5"/>
    <col min="13313" max="13313" width="1.125" style="5" customWidth="1"/>
    <col min="13314" max="13314" width="12.625" style="5" customWidth="1"/>
    <col min="13315" max="13315" width="10.625" style="5" customWidth="1"/>
    <col min="13316" max="13317" width="16.625" style="5" customWidth="1"/>
    <col min="13318" max="13318" width="20.625" style="5" customWidth="1"/>
    <col min="13319" max="13320" width="16.625" style="5" customWidth="1"/>
    <col min="13321" max="13321" width="20.625" style="5" customWidth="1"/>
    <col min="13322" max="13322" width="18.625" style="5" customWidth="1"/>
    <col min="13323" max="13323" width="18.5" style="5" customWidth="1"/>
    <col min="13324" max="13324" width="24.625" style="5" customWidth="1"/>
    <col min="13325" max="13326" width="18.625" style="5" customWidth="1"/>
    <col min="13327" max="13327" width="24.625" style="5" customWidth="1"/>
    <col min="13328" max="13328" width="5.625" style="5" customWidth="1"/>
    <col min="13329" max="13329" width="3.875" style="5" customWidth="1"/>
    <col min="13330" max="13568" width="10.75" style="5"/>
    <col min="13569" max="13569" width="1.125" style="5" customWidth="1"/>
    <col min="13570" max="13570" width="12.625" style="5" customWidth="1"/>
    <col min="13571" max="13571" width="10.625" style="5" customWidth="1"/>
    <col min="13572" max="13573" width="16.625" style="5" customWidth="1"/>
    <col min="13574" max="13574" width="20.625" style="5" customWidth="1"/>
    <col min="13575" max="13576" width="16.625" style="5" customWidth="1"/>
    <col min="13577" max="13577" width="20.625" style="5" customWidth="1"/>
    <col min="13578" max="13578" width="18.625" style="5" customWidth="1"/>
    <col min="13579" max="13579" width="18.5" style="5" customWidth="1"/>
    <col min="13580" max="13580" width="24.625" style="5" customWidth="1"/>
    <col min="13581" max="13582" width="18.625" style="5" customWidth="1"/>
    <col min="13583" max="13583" width="24.625" style="5" customWidth="1"/>
    <col min="13584" max="13584" width="5.625" style="5" customWidth="1"/>
    <col min="13585" max="13585" width="3.875" style="5" customWidth="1"/>
    <col min="13586" max="13824" width="10.75" style="5"/>
    <col min="13825" max="13825" width="1.125" style="5" customWidth="1"/>
    <col min="13826" max="13826" width="12.625" style="5" customWidth="1"/>
    <col min="13827" max="13827" width="10.625" style="5" customWidth="1"/>
    <col min="13828" max="13829" width="16.625" style="5" customWidth="1"/>
    <col min="13830" max="13830" width="20.625" style="5" customWidth="1"/>
    <col min="13831" max="13832" width="16.625" style="5" customWidth="1"/>
    <col min="13833" max="13833" width="20.625" style="5" customWidth="1"/>
    <col min="13834" max="13834" width="18.625" style="5" customWidth="1"/>
    <col min="13835" max="13835" width="18.5" style="5" customWidth="1"/>
    <col min="13836" max="13836" width="24.625" style="5" customWidth="1"/>
    <col min="13837" max="13838" width="18.625" style="5" customWidth="1"/>
    <col min="13839" max="13839" width="24.625" style="5" customWidth="1"/>
    <col min="13840" max="13840" width="5.625" style="5" customWidth="1"/>
    <col min="13841" max="13841" width="3.875" style="5" customWidth="1"/>
    <col min="13842" max="14080" width="10.75" style="5"/>
    <col min="14081" max="14081" width="1.125" style="5" customWidth="1"/>
    <col min="14082" max="14082" width="12.625" style="5" customWidth="1"/>
    <col min="14083" max="14083" width="10.625" style="5" customWidth="1"/>
    <col min="14084" max="14085" width="16.625" style="5" customWidth="1"/>
    <col min="14086" max="14086" width="20.625" style="5" customWidth="1"/>
    <col min="14087" max="14088" width="16.625" style="5" customWidth="1"/>
    <col min="14089" max="14089" width="20.625" style="5" customWidth="1"/>
    <col min="14090" max="14090" width="18.625" style="5" customWidth="1"/>
    <col min="14091" max="14091" width="18.5" style="5" customWidth="1"/>
    <col min="14092" max="14092" width="24.625" style="5" customWidth="1"/>
    <col min="14093" max="14094" width="18.625" style="5" customWidth="1"/>
    <col min="14095" max="14095" width="24.625" style="5" customWidth="1"/>
    <col min="14096" max="14096" width="5.625" style="5" customWidth="1"/>
    <col min="14097" max="14097" width="3.875" style="5" customWidth="1"/>
    <col min="14098" max="14336" width="10.75" style="5"/>
    <col min="14337" max="14337" width="1.125" style="5" customWidth="1"/>
    <col min="14338" max="14338" width="12.625" style="5" customWidth="1"/>
    <col min="14339" max="14339" width="10.625" style="5" customWidth="1"/>
    <col min="14340" max="14341" width="16.625" style="5" customWidth="1"/>
    <col min="14342" max="14342" width="20.625" style="5" customWidth="1"/>
    <col min="14343" max="14344" width="16.625" style="5" customWidth="1"/>
    <col min="14345" max="14345" width="20.625" style="5" customWidth="1"/>
    <col min="14346" max="14346" width="18.625" style="5" customWidth="1"/>
    <col min="14347" max="14347" width="18.5" style="5" customWidth="1"/>
    <col min="14348" max="14348" width="24.625" style="5" customWidth="1"/>
    <col min="14349" max="14350" width="18.625" style="5" customWidth="1"/>
    <col min="14351" max="14351" width="24.625" style="5" customWidth="1"/>
    <col min="14352" max="14352" width="5.625" style="5" customWidth="1"/>
    <col min="14353" max="14353" width="3.875" style="5" customWidth="1"/>
    <col min="14354" max="14592" width="10.75" style="5"/>
    <col min="14593" max="14593" width="1.125" style="5" customWidth="1"/>
    <col min="14594" max="14594" width="12.625" style="5" customWidth="1"/>
    <col min="14595" max="14595" width="10.625" style="5" customWidth="1"/>
    <col min="14596" max="14597" width="16.625" style="5" customWidth="1"/>
    <col min="14598" max="14598" width="20.625" style="5" customWidth="1"/>
    <col min="14599" max="14600" width="16.625" style="5" customWidth="1"/>
    <col min="14601" max="14601" width="20.625" style="5" customWidth="1"/>
    <col min="14602" max="14602" width="18.625" style="5" customWidth="1"/>
    <col min="14603" max="14603" width="18.5" style="5" customWidth="1"/>
    <col min="14604" max="14604" width="24.625" style="5" customWidth="1"/>
    <col min="14605" max="14606" width="18.625" style="5" customWidth="1"/>
    <col min="14607" max="14607" width="24.625" style="5" customWidth="1"/>
    <col min="14608" max="14608" width="5.625" style="5" customWidth="1"/>
    <col min="14609" max="14609" width="3.875" style="5" customWidth="1"/>
    <col min="14610" max="14848" width="10.75" style="5"/>
    <col min="14849" max="14849" width="1.125" style="5" customWidth="1"/>
    <col min="14850" max="14850" width="12.625" style="5" customWidth="1"/>
    <col min="14851" max="14851" width="10.625" style="5" customWidth="1"/>
    <col min="14852" max="14853" width="16.625" style="5" customWidth="1"/>
    <col min="14854" max="14854" width="20.625" style="5" customWidth="1"/>
    <col min="14855" max="14856" width="16.625" style="5" customWidth="1"/>
    <col min="14857" max="14857" width="20.625" style="5" customWidth="1"/>
    <col min="14858" max="14858" width="18.625" style="5" customWidth="1"/>
    <col min="14859" max="14859" width="18.5" style="5" customWidth="1"/>
    <col min="14860" max="14860" width="24.625" style="5" customWidth="1"/>
    <col min="14861" max="14862" width="18.625" style="5" customWidth="1"/>
    <col min="14863" max="14863" width="24.625" style="5" customWidth="1"/>
    <col min="14864" max="14864" width="5.625" style="5" customWidth="1"/>
    <col min="14865" max="14865" width="3.875" style="5" customWidth="1"/>
    <col min="14866" max="15104" width="10.75" style="5"/>
    <col min="15105" max="15105" width="1.125" style="5" customWidth="1"/>
    <col min="15106" max="15106" width="12.625" style="5" customWidth="1"/>
    <col min="15107" max="15107" width="10.625" style="5" customWidth="1"/>
    <col min="15108" max="15109" width="16.625" style="5" customWidth="1"/>
    <col min="15110" max="15110" width="20.625" style="5" customWidth="1"/>
    <col min="15111" max="15112" width="16.625" style="5" customWidth="1"/>
    <col min="15113" max="15113" width="20.625" style="5" customWidth="1"/>
    <col min="15114" max="15114" width="18.625" style="5" customWidth="1"/>
    <col min="15115" max="15115" width="18.5" style="5" customWidth="1"/>
    <col min="15116" max="15116" width="24.625" style="5" customWidth="1"/>
    <col min="15117" max="15118" width="18.625" style="5" customWidth="1"/>
    <col min="15119" max="15119" width="24.625" style="5" customWidth="1"/>
    <col min="15120" max="15120" width="5.625" style="5" customWidth="1"/>
    <col min="15121" max="15121" width="3.875" style="5" customWidth="1"/>
    <col min="15122" max="15360" width="10.75" style="5"/>
    <col min="15361" max="15361" width="1.125" style="5" customWidth="1"/>
    <col min="15362" max="15362" width="12.625" style="5" customWidth="1"/>
    <col min="15363" max="15363" width="10.625" style="5" customWidth="1"/>
    <col min="15364" max="15365" width="16.625" style="5" customWidth="1"/>
    <col min="15366" max="15366" width="20.625" style="5" customWidth="1"/>
    <col min="15367" max="15368" width="16.625" style="5" customWidth="1"/>
    <col min="15369" max="15369" width="20.625" style="5" customWidth="1"/>
    <col min="15370" max="15370" width="18.625" style="5" customWidth="1"/>
    <col min="15371" max="15371" width="18.5" style="5" customWidth="1"/>
    <col min="15372" max="15372" width="24.625" style="5" customWidth="1"/>
    <col min="15373" max="15374" width="18.625" style="5" customWidth="1"/>
    <col min="15375" max="15375" width="24.625" style="5" customWidth="1"/>
    <col min="15376" max="15376" width="5.625" style="5" customWidth="1"/>
    <col min="15377" max="15377" width="3.875" style="5" customWidth="1"/>
    <col min="15378" max="15616" width="10.75" style="5"/>
    <col min="15617" max="15617" width="1.125" style="5" customWidth="1"/>
    <col min="15618" max="15618" width="12.625" style="5" customWidth="1"/>
    <col min="15619" max="15619" width="10.625" style="5" customWidth="1"/>
    <col min="15620" max="15621" width="16.625" style="5" customWidth="1"/>
    <col min="15622" max="15622" width="20.625" style="5" customWidth="1"/>
    <col min="15623" max="15624" width="16.625" style="5" customWidth="1"/>
    <col min="15625" max="15625" width="20.625" style="5" customWidth="1"/>
    <col min="15626" max="15626" width="18.625" style="5" customWidth="1"/>
    <col min="15627" max="15627" width="18.5" style="5" customWidth="1"/>
    <col min="15628" max="15628" width="24.625" style="5" customWidth="1"/>
    <col min="15629" max="15630" width="18.625" style="5" customWidth="1"/>
    <col min="15631" max="15631" width="24.625" style="5" customWidth="1"/>
    <col min="15632" max="15632" width="5.625" style="5" customWidth="1"/>
    <col min="15633" max="15633" width="3.875" style="5" customWidth="1"/>
    <col min="15634" max="15872" width="10.75" style="5"/>
    <col min="15873" max="15873" width="1.125" style="5" customWidth="1"/>
    <col min="15874" max="15874" width="12.625" style="5" customWidth="1"/>
    <col min="15875" max="15875" width="10.625" style="5" customWidth="1"/>
    <col min="15876" max="15877" width="16.625" style="5" customWidth="1"/>
    <col min="15878" max="15878" width="20.625" style="5" customWidth="1"/>
    <col min="15879" max="15880" width="16.625" style="5" customWidth="1"/>
    <col min="15881" max="15881" width="20.625" style="5" customWidth="1"/>
    <col min="15882" max="15882" width="18.625" style="5" customWidth="1"/>
    <col min="15883" max="15883" width="18.5" style="5" customWidth="1"/>
    <col min="15884" max="15884" width="24.625" style="5" customWidth="1"/>
    <col min="15885" max="15886" width="18.625" style="5" customWidth="1"/>
    <col min="15887" max="15887" width="24.625" style="5" customWidth="1"/>
    <col min="15888" max="15888" width="5.625" style="5" customWidth="1"/>
    <col min="15889" max="15889" width="3.875" style="5" customWidth="1"/>
    <col min="15890" max="16128" width="10.75" style="5"/>
    <col min="16129" max="16129" width="1.125" style="5" customWidth="1"/>
    <col min="16130" max="16130" width="12.625" style="5" customWidth="1"/>
    <col min="16131" max="16131" width="10.625" style="5" customWidth="1"/>
    <col min="16132" max="16133" width="16.625" style="5" customWidth="1"/>
    <col min="16134" max="16134" width="20.625" style="5" customWidth="1"/>
    <col min="16135" max="16136" width="16.625" style="5" customWidth="1"/>
    <col min="16137" max="16137" width="20.625" style="5" customWidth="1"/>
    <col min="16138" max="16138" width="18.625" style="5" customWidth="1"/>
    <col min="16139" max="16139" width="18.5" style="5" customWidth="1"/>
    <col min="16140" max="16140" width="24.625" style="5" customWidth="1"/>
    <col min="16141" max="16142" width="18.625" style="5" customWidth="1"/>
    <col min="16143" max="16143" width="24.625" style="5" customWidth="1"/>
    <col min="16144" max="16144" width="5.625" style="5" customWidth="1"/>
    <col min="16145" max="16145" width="3.875" style="5" customWidth="1"/>
    <col min="16146" max="16384" width="10.75" style="5"/>
  </cols>
  <sheetData>
    <row r="1" spans="2:16" ht="24" customHeight="1" thickBot="1" x14ac:dyDescent="0.2">
      <c r="B1" s="1" t="s">
        <v>114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113</v>
      </c>
      <c r="P1" s="4"/>
    </row>
    <row r="2" spans="2:16" ht="20.100000000000001" customHeight="1" x14ac:dyDescent="0.15">
      <c r="B2" s="8"/>
      <c r="C2" s="9"/>
      <c r="D2" s="213" t="s">
        <v>75</v>
      </c>
      <c r="E2" s="214"/>
      <c r="F2" s="214"/>
      <c r="G2" s="214"/>
      <c r="H2" s="214"/>
      <c r="I2" s="215"/>
      <c r="J2" s="219" t="s">
        <v>2</v>
      </c>
      <c r="K2" s="214"/>
      <c r="L2" s="214"/>
      <c r="M2" s="214"/>
      <c r="N2" s="214"/>
      <c r="O2" s="220"/>
      <c r="P2" s="205" t="s">
        <v>3</v>
      </c>
    </row>
    <row r="3" spans="2:16" ht="20.100000000000001" customHeight="1" x14ac:dyDescent="0.15">
      <c r="B3" s="8"/>
      <c r="C3" s="9"/>
      <c r="D3" s="216"/>
      <c r="E3" s="217"/>
      <c r="F3" s="217"/>
      <c r="G3" s="217"/>
      <c r="H3" s="217"/>
      <c r="I3" s="218"/>
      <c r="J3" s="221"/>
      <c r="K3" s="217"/>
      <c r="L3" s="217"/>
      <c r="M3" s="217"/>
      <c r="N3" s="217"/>
      <c r="O3" s="222"/>
      <c r="P3" s="206"/>
    </row>
    <row r="4" spans="2:16" ht="20.100000000000001" customHeight="1" x14ac:dyDescent="0.15">
      <c r="B4" s="10" t="s">
        <v>5</v>
      </c>
      <c r="C4" s="9" t="s">
        <v>6</v>
      </c>
      <c r="D4" s="208" t="s">
        <v>76</v>
      </c>
      <c r="E4" s="209"/>
      <c r="F4" s="212"/>
      <c r="G4" s="208" t="s">
        <v>77</v>
      </c>
      <c r="H4" s="209"/>
      <c r="I4" s="210"/>
      <c r="J4" s="211" t="s">
        <v>78</v>
      </c>
      <c r="K4" s="209"/>
      <c r="L4" s="212"/>
      <c r="M4" s="208" t="s">
        <v>26</v>
      </c>
      <c r="N4" s="209"/>
      <c r="O4" s="212"/>
      <c r="P4" s="206"/>
    </row>
    <row r="5" spans="2:16" ht="20.100000000000001" customHeight="1" x14ac:dyDescent="0.15">
      <c r="B5" s="8"/>
      <c r="C5" s="9"/>
      <c r="D5" s="9" t="s">
        <v>11</v>
      </c>
      <c r="E5" s="9" t="s">
        <v>79</v>
      </c>
      <c r="F5" s="9" t="s">
        <v>15</v>
      </c>
      <c r="G5" s="9" t="s">
        <v>11</v>
      </c>
      <c r="H5" s="9" t="s">
        <v>80</v>
      </c>
      <c r="I5" s="11" t="s">
        <v>15</v>
      </c>
      <c r="J5" s="10" t="s">
        <v>11</v>
      </c>
      <c r="K5" s="9" t="s">
        <v>12</v>
      </c>
      <c r="L5" s="9" t="s">
        <v>15</v>
      </c>
      <c r="M5" s="9" t="s">
        <v>81</v>
      </c>
      <c r="N5" s="9" t="s">
        <v>82</v>
      </c>
      <c r="O5" s="39" t="s">
        <v>15</v>
      </c>
      <c r="P5" s="206"/>
    </row>
    <row r="6" spans="2:16" ht="20.100000000000001" customHeight="1" x14ac:dyDescent="0.15">
      <c r="B6" s="13"/>
      <c r="C6" s="14"/>
      <c r="D6" s="14" t="s">
        <v>16</v>
      </c>
      <c r="E6" s="14" t="s">
        <v>83</v>
      </c>
      <c r="F6" s="14" t="s">
        <v>18</v>
      </c>
      <c r="G6" s="14" t="s">
        <v>16</v>
      </c>
      <c r="H6" s="14" t="s">
        <v>84</v>
      </c>
      <c r="I6" s="15" t="s">
        <v>18</v>
      </c>
      <c r="J6" s="16" t="s">
        <v>16</v>
      </c>
      <c r="K6" s="14" t="s">
        <v>17</v>
      </c>
      <c r="L6" s="14" t="s">
        <v>18</v>
      </c>
      <c r="M6" s="14" t="s">
        <v>85</v>
      </c>
      <c r="N6" s="14" t="s">
        <v>86</v>
      </c>
      <c r="O6" s="75" t="s">
        <v>18</v>
      </c>
      <c r="P6" s="206"/>
    </row>
    <row r="7" spans="2:16" ht="17.100000000000001" customHeight="1" x14ac:dyDescent="0.15">
      <c r="B7" s="8"/>
      <c r="C7" s="9"/>
      <c r="D7" s="76"/>
      <c r="E7" s="76"/>
      <c r="F7" s="76"/>
      <c r="G7" s="76"/>
      <c r="H7" s="76"/>
      <c r="I7" s="77"/>
      <c r="J7" s="164"/>
      <c r="K7" s="76"/>
      <c r="L7" s="76"/>
      <c r="M7" s="76"/>
      <c r="N7" s="76"/>
      <c r="O7" s="78"/>
      <c r="P7" s="206"/>
    </row>
    <row r="8" spans="2:16" ht="30" customHeight="1" x14ac:dyDescent="0.15">
      <c r="B8" s="10" t="s">
        <v>21</v>
      </c>
      <c r="C8" s="9" t="s">
        <v>22</v>
      </c>
      <c r="D8" s="116">
        <v>796166</v>
      </c>
      <c r="E8" s="116">
        <v>982778</v>
      </c>
      <c r="F8" s="116">
        <v>8506293018</v>
      </c>
      <c r="G8" s="116">
        <v>33200</v>
      </c>
      <c r="H8" s="116">
        <v>1505800</v>
      </c>
      <c r="I8" s="165">
        <v>1005438559</v>
      </c>
      <c r="J8" s="166">
        <v>2497</v>
      </c>
      <c r="K8" s="116">
        <v>17463</v>
      </c>
      <c r="L8" s="116">
        <v>196846420</v>
      </c>
      <c r="M8" s="116">
        <v>2042634</v>
      </c>
      <c r="N8" s="116">
        <v>2599761</v>
      </c>
      <c r="O8" s="117">
        <v>47812906115</v>
      </c>
      <c r="P8" s="206"/>
    </row>
    <row r="9" spans="2:16" ht="30" customHeight="1" x14ac:dyDescent="0.15">
      <c r="B9" s="10" t="s">
        <v>23</v>
      </c>
      <c r="C9" s="9" t="s">
        <v>22</v>
      </c>
      <c r="D9" s="116">
        <v>776345</v>
      </c>
      <c r="E9" s="116">
        <v>938764</v>
      </c>
      <c r="F9" s="116">
        <v>8417707528</v>
      </c>
      <c r="G9" s="116">
        <v>32540</v>
      </c>
      <c r="H9" s="116">
        <v>1500972</v>
      </c>
      <c r="I9" s="165">
        <v>1010028283</v>
      </c>
      <c r="J9" s="166">
        <v>3207</v>
      </c>
      <c r="K9" s="116">
        <v>23350</v>
      </c>
      <c r="L9" s="116">
        <v>260506100</v>
      </c>
      <c r="M9" s="116">
        <v>2023523</v>
      </c>
      <c r="N9" s="116">
        <v>2605648</v>
      </c>
      <c r="O9" s="117">
        <v>47792570029</v>
      </c>
      <c r="P9" s="206"/>
    </row>
    <row r="10" spans="2:16" ht="30" customHeight="1" x14ac:dyDescent="0.15">
      <c r="B10" s="10" t="s">
        <v>24</v>
      </c>
      <c r="C10" s="9" t="s">
        <v>22</v>
      </c>
      <c r="D10" s="80">
        <f t="shared" ref="D10:O10" si="0">SUM(D11:D12)</f>
        <v>811441</v>
      </c>
      <c r="E10" s="80">
        <f t="shared" si="0"/>
        <v>975268</v>
      </c>
      <c r="F10" s="80">
        <f t="shared" si="0"/>
        <v>8726437068</v>
      </c>
      <c r="G10" s="80">
        <f t="shared" si="0"/>
        <v>33523</v>
      </c>
      <c r="H10" s="80">
        <f t="shared" si="0"/>
        <v>1523544</v>
      </c>
      <c r="I10" s="81">
        <f t="shared" si="0"/>
        <v>1025478081</v>
      </c>
      <c r="J10" s="119">
        <f t="shared" si="0"/>
        <v>4087</v>
      </c>
      <c r="K10" s="80">
        <f t="shared" si="0"/>
        <v>29141</v>
      </c>
      <c r="L10" s="80">
        <f t="shared" si="0"/>
        <v>328629410</v>
      </c>
      <c r="M10" s="80">
        <f t="shared" si="0"/>
        <v>2124146</v>
      </c>
      <c r="N10" s="80">
        <f t="shared" si="0"/>
        <v>2708664</v>
      </c>
      <c r="O10" s="83">
        <f t="shared" si="0"/>
        <v>50549429663</v>
      </c>
      <c r="P10" s="206"/>
    </row>
    <row r="11" spans="2:16" ht="30" customHeight="1" x14ac:dyDescent="0.15">
      <c r="B11" s="10" t="s">
        <v>115</v>
      </c>
      <c r="C11" s="9" t="s">
        <v>26</v>
      </c>
      <c r="D11" s="80">
        <f t="shared" ref="D11:O11" si="1">SUM(D13:D32)</f>
        <v>795964</v>
      </c>
      <c r="E11" s="80">
        <f t="shared" si="1"/>
        <v>957047</v>
      </c>
      <c r="F11" s="80">
        <f t="shared" si="1"/>
        <v>8554482838</v>
      </c>
      <c r="G11" s="80">
        <f t="shared" si="1"/>
        <v>32906</v>
      </c>
      <c r="H11" s="80">
        <f t="shared" si="1"/>
        <v>1502440</v>
      </c>
      <c r="I11" s="81">
        <f t="shared" si="1"/>
        <v>1011218347</v>
      </c>
      <c r="J11" s="119">
        <f t="shared" si="1"/>
        <v>4012</v>
      </c>
      <c r="K11" s="80">
        <f t="shared" si="1"/>
        <v>28737</v>
      </c>
      <c r="L11" s="80">
        <f t="shared" si="1"/>
        <v>324085290</v>
      </c>
      <c r="M11" s="80">
        <f t="shared" si="1"/>
        <v>2083375</v>
      </c>
      <c r="N11" s="80">
        <f t="shared" si="1"/>
        <v>2660654</v>
      </c>
      <c r="O11" s="83">
        <f t="shared" si="1"/>
        <v>49590068529</v>
      </c>
      <c r="P11" s="206"/>
    </row>
    <row r="12" spans="2:16" ht="30" customHeight="1" x14ac:dyDescent="0.15">
      <c r="B12" s="16" t="s">
        <v>27</v>
      </c>
      <c r="C12" s="14" t="s">
        <v>26</v>
      </c>
      <c r="D12" s="84">
        <f t="shared" ref="D12:O12" si="2">SUM(D33:D35)</f>
        <v>15477</v>
      </c>
      <c r="E12" s="84">
        <f t="shared" si="2"/>
        <v>18221</v>
      </c>
      <c r="F12" s="84">
        <f t="shared" si="2"/>
        <v>171954230</v>
      </c>
      <c r="G12" s="84">
        <f t="shared" si="2"/>
        <v>617</v>
      </c>
      <c r="H12" s="84">
        <f t="shared" si="2"/>
        <v>21104</v>
      </c>
      <c r="I12" s="85">
        <f t="shared" si="2"/>
        <v>14259734</v>
      </c>
      <c r="J12" s="124">
        <f t="shared" si="2"/>
        <v>75</v>
      </c>
      <c r="K12" s="122">
        <f t="shared" si="2"/>
        <v>404</v>
      </c>
      <c r="L12" s="126">
        <f t="shared" si="2"/>
        <v>4544120</v>
      </c>
      <c r="M12" s="84">
        <f t="shared" si="2"/>
        <v>40771</v>
      </c>
      <c r="N12" s="84">
        <f t="shared" si="2"/>
        <v>48010</v>
      </c>
      <c r="O12" s="167">
        <f t="shared" si="2"/>
        <v>959361134</v>
      </c>
      <c r="P12" s="207"/>
    </row>
    <row r="13" spans="2:16" ht="30" customHeight="1" x14ac:dyDescent="0.15">
      <c r="B13" s="29">
        <v>41001</v>
      </c>
      <c r="C13" s="30" t="s">
        <v>28</v>
      </c>
      <c r="D13" s="91">
        <v>213370</v>
      </c>
      <c r="E13" s="87">
        <v>258179</v>
      </c>
      <c r="F13" s="87">
        <v>2314852388</v>
      </c>
      <c r="G13" s="87">
        <v>7726</v>
      </c>
      <c r="H13" s="87">
        <v>330551</v>
      </c>
      <c r="I13" s="89">
        <v>220634930</v>
      </c>
      <c r="J13" s="90">
        <v>1246</v>
      </c>
      <c r="K13" s="88">
        <v>10135</v>
      </c>
      <c r="L13" s="91">
        <v>115633580</v>
      </c>
      <c r="M13" s="92">
        <f>'１２表５'!M13+'１２表６'!D13+'１２表６'!J13</f>
        <v>547862</v>
      </c>
      <c r="N13" s="92">
        <f>'１２表５'!N13+'１２表６'!K13</f>
        <v>686793</v>
      </c>
      <c r="O13" s="93">
        <f>'１２表５'!O13+'１２表６'!F13+'１２表６'!I13+'１２表６'!L13</f>
        <v>12625143268</v>
      </c>
      <c r="P13" s="38" t="s">
        <v>29</v>
      </c>
    </row>
    <row r="14" spans="2:16" ht="30" customHeight="1" x14ac:dyDescent="0.15">
      <c r="B14" s="8">
        <v>41002</v>
      </c>
      <c r="C14" s="39" t="s">
        <v>30</v>
      </c>
      <c r="D14" s="17">
        <v>123236</v>
      </c>
      <c r="E14" s="79">
        <v>152102</v>
      </c>
      <c r="F14" s="79">
        <v>1354424793</v>
      </c>
      <c r="G14" s="79">
        <v>5020</v>
      </c>
      <c r="H14" s="79">
        <v>239872</v>
      </c>
      <c r="I14" s="18">
        <v>161241725</v>
      </c>
      <c r="J14" s="95">
        <v>741</v>
      </c>
      <c r="K14" s="94">
        <v>3753</v>
      </c>
      <c r="L14" s="91">
        <v>41481670</v>
      </c>
      <c r="M14" s="96">
        <f>'１２表５'!M14+'１２表６'!D14+'１２表６'!J14</f>
        <v>320542</v>
      </c>
      <c r="N14" s="96">
        <f>'１２表５'!N14+'１２表６'!K14</f>
        <v>400357</v>
      </c>
      <c r="O14" s="97">
        <f>'１２表５'!O14+'１２表６'!F14+'１２表６'!I14+'１２表６'!L14</f>
        <v>7759231549</v>
      </c>
      <c r="P14" s="38" t="s">
        <v>31</v>
      </c>
    </row>
    <row r="15" spans="2:16" ht="30" customHeight="1" x14ac:dyDescent="0.15">
      <c r="B15" s="8">
        <v>41003</v>
      </c>
      <c r="C15" s="39" t="s">
        <v>32</v>
      </c>
      <c r="D15" s="79">
        <v>53000</v>
      </c>
      <c r="E15" s="94">
        <v>63644</v>
      </c>
      <c r="F15" s="79">
        <v>621925625</v>
      </c>
      <c r="G15" s="79">
        <v>2253</v>
      </c>
      <c r="H15" s="79">
        <v>115840</v>
      </c>
      <c r="I15" s="18">
        <v>78096513</v>
      </c>
      <c r="J15" s="95">
        <v>288</v>
      </c>
      <c r="K15" s="94">
        <v>2380</v>
      </c>
      <c r="L15" s="91">
        <v>24844910</v>
      </c>
      <c r="M15" s="96">
        <f>'１２表５'!M15+'１２表６'!D15+'１２表６'!J15</f>
        <v>144741</v>
      </c>
      <c r="N15" s="96">
        <f>'１２表５'!N15+'１２表６'!K15</f>
        <v>201296</v>
      </c>
      <c r="O15" s="97">
        <f>'１２表５'!O15+'１２表６'!F15+'１２表６'!I15+'１２表６'!L15</f>
        <v>3578035067</v>
      </c>
      <c r="P15" s="38" t="s">
        <v>33</v>
      </c>
    </row>
    <row r="16" spans="2:16" ht="30" customHeight="1" x14ac:dyDescent="0.15">
      <c r="B16" s="8">
        <v>41004</v>
      </c>
      <c r="C16" s="39" t="s">
        <v>34</v>
      </c>
      <c r="D16" s="91">
        <v>20779</v>
      </c>
      <c r="E16" s="79">
        <v>24907</v>
      </c>
      <c r="F16" s="79">
        <v>227021654</v>
      </c>
      <c r="G16" s="79">
        <v>1103</v>
      </c>
      <c r="H16" s="79">
        <v>51878</v>
      </c>
      <c r="I16" s="18">
        <v>34717060</v>
      </c>
      <c r="J16" s="95">
        <v>204</v>
      </c>
      <c r="K16" s="94">
        <v>1228</v>
      </c>
      <c r="L16" s="91">
        <v>12865100</v>
      </c>
      <c r="M16" s="96">
        <f>'１２表５'!M16+'１２表６'!D16+'１２表６'!J16</f>
        <v>56789</v>
      </c>
      <c r="N16" s="96">
        <f>'１２表５'!N16+'１２表６'!K16</f>
        <v>79289</v>
      </c>
      <c r="O16" s="97">
        <f>'１２表５'!O16+'１２表６'!F16+'１２表６'!I16+'１２表６'!L16</f>
        <v>1509916886</v>
      </c>
      <c r="P16" s="38" t="s">
        <v>35</v>
      </c>
    </row>
    <row r="17" spans="2:16" ht="30" customHeight="1" x14ac:dyDescent="0.15">
      <c r="B17" s="8">
        <v>41005</v>
      </c>
      <c r="C17" s="39" t="s">
        <v>36</v>
      </c>
      <c r="D17" s="91">
        <v>49861</v>
      </c>
      <c r="E17" s="79">
        <v>57819</v>
      </c>
      <c r="F17" s="79">
        <v>520710959</v>
      </c>
      <c r="G17" s="79">
        <v>2460</v>
      </c>
      <c r="H17" s="79">
        <v>118334</v>
      </c>
      <c r="I17" s="18">
        <v>79855737</v>
      </c>
      <c r="J17" s="95">
        <v>318</v>
      </c>
      <c r="K17" s="94">
        <v>1762</v>
      </c>
      <c r="L17" s="91">
        <v>19461320</v>
      </c>
      <c r="M17" s="96">
        <f>'１２表５'!M17+'１２表６'!D17+'１２表６'!J17</f>
        <v>135685</v>
      </c>
      <c r="N17" s="96">
        <f>'１２表５'!N17+'１２表６'!K17</f>
        <v>181829</v>
      </c>
      <c r="O17" s="97">
        <f>'１２表５'!O17+'１２表６'!F17+'１２表６'!I17+'１２表６'!L17</f>
        <v>3319862805</v>
      </c>
      <c r="P17" s="38" t="s">
        <v>37</v>
      </c>
    </row>
    <row r="18" spans="2:16" ht="30" customHeight="1" x14ac:dyDescent="0.15">
      <c r="B18" s="8">
        <v>41006</v>
      </c>
      <c r="C18" s="39" t="s">
        <v>38</v>
      </c>
      <c r="D18" s="91">
        <v>58425</v>
      </c>
      <c r="E18" s="79">
        <v>69286</v>
      </c>
      <c r="F18" s="79">
        <v>524952870</v>
      </c>
      <c r="G18" s="79">
        <v>2059</v>
      </c>
      <c r="H18" s="79">
        <v>86304</v>
      </c>
      <c r="I18" s="18">
        <v>58666593</v>
      </c>
      <c r="J18" s="95">
        <v>141</v>
      </c>
      <c r="K18" s="94">
        <v>1134</v>
      </c>
      <c r="L18" s="91">
        <v>11576660</v>
      </c>
      <c r="M18" s="96">
        <f>'１２表５'!M18+'１２表６'!D18+'１２表６'!J18</f>
        <v>143095</v>
      </c>
      <c r="N18" s="96">
        <f>'１２表５'!N18+'１２表６'!K18</f>
        <v>167616</v>
      </c>
      <c r="O18" s="97">
        <f>'１２表５'!O18+'１２表６'!F18+'１２表６'!I18+'１２表６'!L18</f>
        <v>3044679673</v>
      </c>
      <c r="P18" s="38" t="s">
        <v>39</v>
      </c>
    </row>
    <row r="19" spans="2:16" ht="30" customHeight="1" x14ac:dyDescent="0.15">
      <c r="B19" s="8">
        <v>41007</v>
      </c>
      <c r="C19" s="39" t="s">
        <v>40</v>
      </c>
      <c r="D19" s="91">
        <v>28169</v>
      </c>
      <c r="E19" s="79">
        <v>32963</v>
      </c>
      <c r="F19" s="79">
        <v>304389822</v>
      </c>
      <c r="G19" s="79">
        <v>1418</v>
      </c>
      <c r="H19" s="79">
        <v>63055</v>
      </c>
      <c r="I19" s="18">
        <v>42517341</v>
      </c>
      <c r="J19" s="95">
        <v>81</v>
      </c>
      <c r="K19" s="94">
        <v>691</v>
      </c>
      <c r="L19" s="91">
        <v>8987900</v>
      </c>
      <c r="M19" s="96">
        <f>'１２表５'!M19+'１２表６'!D19+'１２表６'!J19</f>
        <v>75172</v>
      </c>
      <c r="N19" s="96">
        <f>'１２表５'!N19+'１２表６'!K19</f>
        <v>93035</v>
      </c>
      <c r="O19" s="97">
        <f>'１２表５'!O19+'１２表６'!F19+'１２表６'!I19+'１２表６'!L19</f>
        <v>1795467331</v>
      </c>
      <c r="P19" s="38" t="s">
        <v>41</v>
      </c>
    </row>
    <row r="20" spans="2:16" ht="30" customHeight="1" x14ac:dyDescent="0.15">
      <c r="B20" s="8">
        <v>41025</v>
      </c>
      <c r="C20" s="39" t="s">
        <v>116</v>
      </c>
      <c r="D20" s="91">
        <v>40292</v>
      </c>
      <c r="E20" s="79">
        <v>48133</v>
      </c>
      <c r="F20" s="79">
        <v>437031367</v>
      </c>
      <c r="G20" s="94">
        <v>1725</v>
      </c>
      <c r="H20" s="94">
        <v>69047</v>
      </c>
      <c r="I20" s="18">
        <v>47581465</v>
      </c>
      <c r="J20" s="95">
        <v>220</v>
      </c>
      <c r="K20" s="94">
        <v>1566</v>
      </c>
      <c r="L20" s="91">
        <v>19356440</v>
      </c>
      <c r="M20" s="96">
        <f>'１２表５'!M20+'１２表６'!D20+'１２表６'!J20</f>
        <v>105962</v>
      </c>
      <c r="N20" s="96">
        <f>'１２表５'!N20+'１２表６'!K20</f>
        <v>135948</v>
      </c>
      <c r="O20" s="97">
        <f>'１２表５'!O20+'１２表６'!F20+'１２表６'!I20+'１２表６'!L20</f>
        <v>2605539907</v>
      </c>
      <c r="P20" s="38" t="s">
        <v>43</v>
      </c>
    </row>
    <row r="21" spans="2:16" ht="30" customHeight="1" x14ac:dyDescent="0.15">
      <c r="B21" s="8">
        <v>41048</v>
      </c>
      <c r="C21" s="39" t="s">
        <v>117</v>
      </c>
      <c r="D21" s="91">
        <v>29254</v>
      </c>
      <c r="E21" s="79">
        <v>36105</v>
      </c>
      <c r="F21" s="79">
        <v>293022791</v>
      </c>
      <c r="G21" s="94">
        <v>1322</v>
      </c>
      <c r="H21" s="94">
        <v>61856</v>
      </c>
      <c r="I21" s="18">
        <v>41584665</v>
      </c>
      <c r="J21" s="95">
        <v>82</v>
      </c>
      <c r="K21" s="94">
        <v>535</v>
      </c>
      <c r="L21" s="91">
        <v>5464040</v>
      </c>
      <c r="M21" s="96">
        <f>'１２表５'!M21+'１２表６'!D21+'１２表６'!J21</f>
        <v>74875</v>
      </c>
      <c r="N21" s="96">
        <f>'１２表５'!N21+'１２表６'!K21</f>
        <v>96096</v>
      </c>
      <c r="O21" s="97">
        <f>'１２表５'!O21+'１２表６'!F21+'１２表６'!I21+'１２表６'!L21</f>
        <v>1784770108</v>
      </c>
      <c r="P21" s="38" t="s">
        <v>45</v>
      </c>
    </row>
    <row r="22" spans="2:16" ht="30" customHeight="1" x14ac:dyDescent="0.15">
      <c r="B22" s="8">
        <v>41014</v>
      </c>
      <c r="C22" s="39" t="s">
        <v>118</v>
      </c>
      <c r="D22" s="17">
        <v>31034</v>
      </c>
      <c r="E22" s="79">
        <v>37874</v>
      </c>
      <c r="F22" s="79">
        <v>348172937</v>
      </c>
      <c r="G22" s="94">
        <v>1313</v>
      </c>
      <c r="H22" s="94">
        <v>62594</v>
      </c>
      <c r="I22" s="18">
        <v>42479223</v>
      </c>
      <c r="J22" s="95">
        <v>174</v>
      </c>
      <c r="K22" s="94">
        <v>1216</v>
      </c>
      <c r="L22" s="91">
        <v>14056520</v>
      </c>
      <c r="M22" s="96">
        <f>'１２表５'!M22+'１２表６'!D22+'１２表６'!J22</f>
        <v>85082</v>
      </c>
      <c r="N22" s="96">
        <f>'１２表５'!N22+'１２表６'!K22</f>
        <v>113068</v>
      </c>
      <c r="O22" s="97">
        <f>'１２表５'!O22+'１２表６'!F22+'１２表６'!I22+'１２表６'!L22</f>
        <v>2087160211</v>
      </c>
      <c r="P22" s="38" t="s">
        <v>47</v>
      </c>
    </row>
    <row r="23" spans="2:16" ht="30" customHeight="1" x14ac:dyDescent="0.15">
      <c r="B23" s="8">
        <v>41016</v>
      </c>
      <c r="C23" s="39" t="s">
        <v>119</v>
      </c>
      <c r="D23" s="91">
        <v>13797</v>
      </c>
      <c r="E23" s="79">
        <v>16392</v>
      </c>
      <c r="F23" s="79">
        <v>150585330</v>
      </c>
      <c r="G23" s="94">
        <v>549</v>
      </c>
      <c r="H23" s="94">
        <v>25580</v>
      </c>
      <c r="I23" s="18">
        <v>17352770</v>
      </c>
      <c r="J23" s="95">
        <v>26</v>
      </c>
      <c r="K23" s="94">
        <v>115</v>
      </c>
      <c r="L23" s="91">
        <v>1279450</v>
      </c>
      <c r="M23" s="96">
        <f>'１２表５'!M23+'１２表６'!D23+'１２表６'!J23</f>
        <v>35950</v>
      </c>
      <c r="N23" s="96">
        <f>'１２表５'!N23+'１２表６'!K23</f>
        <v>44635</v>
      </c>
      <c r="O23" s="97">
        <f>'１２表５'!O23+'１２表６'!F23+'１２表６'!I23+'１２表６'!L23</f>
        <v>867910109</v>
      </c>
      <c r="P23" s="38" t="s">
        <v>49</v>
      </c>
    </row>
    <row r="24" spans="2:16" ht="30" customHeight="1" x14ac:dyDescent="0.15">
      <c r="B24" s="8">
        <v>41020</v>
      </c>
      <c r="C24" s="39" t="s">
        <v>50</v>
      </c>
      <c r="D24" s="91">
        <v>16348</v>
      </c>
      <c r="E24" s="79">
        <v>19166</v>
      </c>
      <c r="F24" s="79">
        <v>177873940</v>
      </c>
      <c r="G24" s="94">
        <v>702</v>
      </c>
      <c r="H24" s="94">
        <v>29034</v>
      </c>
      <c r="I24" s="18">
        <v>19572594</v>
      </c>
      <c r="J24" s="95">
        <v>93</v>
      </c>
      <c r="K24" s="94">
        <v>852</v>
      </c>
      <c r="L24" s="91">
        <v>9453950</v>
      </c>
      <c r="M24" s="96">
        <f>'１２表５'!M24+'１２表６'!D24+'１２表６'!J24</f>
        <v>45958</v>
      </c>
      <c r="N24" s="96">
        <f>'１２表５'!N24+'１２表６'!K24</f>
        <v>57931</v>
      </c>
      <c r="O24" s="97">
        <f>'１２表５'!O24+'１２表６'!F24+'１２表６'!I24+'１２表６'!L24</f>
        <v>1096209392</v>
      </c>
      <c r="P24" s="38" t="s">
        <v>51</v>
      </c>
    </row>
    <row r="25" spans="2:16" ht="30" customHeight="1" x14ac:dyDescent="0.15">
      <c r="B25" s="8">
        <v>41024</v>
      </c>
      <c r="C25" s="39" t="s">
        <v>52</v>
      </c>
      <c r="D25" s="91">
        <v>7935</v>
      </c>
      <c r="E25" s="79">
        <v>9262</v>
      </c>
      <c r="F25" s="79">
        <v>109612380</v>
      </c>
      <c r="G25" s="94">
        <v>410</v>
      </c>
      <c r="H25" s="94">
        <v>19781</v>
      </c>
      <c r="I25" s="18">
        <v>13206412</v>
      </c>
      <c r="J25" s="95">
        <v>28</v>
      </c>
      <c r="K25" s="94">
        <v>182</v>
      </c>
      <c r="L25" s="91">
        <v>1843620</v>
      </c>
      <c r="M25" s="96">
        <f>'１２表５'!M25+'１２表６'!D25+'１２表６'!J25</f>
        <v>22147</v>
      </c>
      <c r="N25" s="96">
        <f>'１２表５'!N25+'１２表６'!K25</f>
        <v>29062</v>
      </c>
      <c r="O25" s="97">
        <f>'１２表５'!O25+'１２表６'!F25+'１２表６'!I25+'１２表６'!L25</f>
        <v>562554036</v>
      </c>
      <c r="P25" s="38" t="s">
        <v>53</v>
      </c>
    </row>
    <row r="26" spans="2:16" ht="30" customHeight="1" x14ac:dyDescent="0.15">
      <c r="B26" s="8">
        <v>41021</v>
      </c>
      <c r="C26" s="39" t="s">
        <v>120</v>
      </c>
      <c r="D26" s="91">
        <v>30439</v>
      </c>
      <c r="E26" s="79">
        <v>36229</v>
      </c>
      <c r="F26" s="79">
        <v>319265110</v>
      </c>
      <c r="G26" s="94">
        <v>1288</v>
      </c>
      <c r="H26" s="94">
        <v>64997</v>
      </c>
      <c r="I26" s="18">
        <v>44336736</v>
      </c>
      <c r="J26" s="95">
        <v>134</v>
      </c>
      <c r="K26" s="94">
        <v>1315</v>
      </c>
      <c r="L26" s="91">
        <v>13926240</v>
      </c>
      <c r="M26" s="96">
        <f>'１２表５'!M26+'１２表６'!D26+'１２表６'!J26</f>
        <v>80619</v>
      </c>
      <c r="N26" s="96">
        <f>'１２表５'!N26+'１２表６'!K26</f>
        <v>106472</v>
      </c>
      <c r="O26" s="97">
        <f>'１２表５'!O26+'１２表６'!F26+'１２表６'!I26+'１２表６'!L26</f>
        <v>1945499256</v>
      </c>
      <c r="P26" s="38" t="s">
        <v>55</v>
      </c>
    </row>
    <row r="27" spans="2:16" ht="30" customHeight="1" x14ac:dyDescent="0.15">
      <c r="B27" s="8">
        <v>41035</v>
      </c>
      <c r="C27" s="39" t="s">
        <v>56</v>
      </c>
      <c r="D27" s="91">
        <v>6873</v>
      </c>
      <c r="E27" s="79">
        <v>8739</v>
      </c>
      <c r="F27" s="79">
        <v>73238420</v>
      </c>
      <c r="G27" s="94">
        <v>232</v>
      </c>
      <c r="H27" s="94">
        <v>10168</v>
      </c>
      <c r="I27" s="18">
        <v>6753308</v>
      </c>
      <c r="J27" s="95">
        <v>15</v>
      </c>
      <c r="K27" s="94">
        <v>121</v>
      </c>
      <c r="L27" s="91">
        <v>1333050</v>
      </c>
      <c r="M27" s="96">
        <f>'１２表５'!M27+'１２表６'!D27+'１２表６'!J27</f>
        <v>16872</v>
      </c>
      <c r="N27" s="96">
        <f>'１２表５'!N27+'１２表６'!K27</f>
        <v>19744</v>
      </c>
      <c r="O27" s="97">
        <f>'１２表５'!O27+'１２表６'!F27+'１２表６'!I27+'１２表６'!L27</f>
        <v>458893854</v>
      </c>
      <c r="P27" s="38" t="s">
        <v>57</v>
      </c>
    </row>
    <row r="28" spans="2:16" ht="30" customHeight="1" x14ac:dyDescent="0.15">
      <c r="B28" s="8">
        <v>41038</v>
      </c>
      <c r="C28" s="39" t="s">
        <v>58</v>
      </c>
      <c r="D28" s="17">
        <v>22274</v>
      </c>
      <c r="E28" s="79">
        <v>25925</v>
      </c>
      <c r="F28" s="79">
        <v>225824808</v>
      </c>
      <c r="G28" s="94">
        <v>977</v>
      </c>
      <c r="H28" s="94">
        <v>43704</v>
      </c>
      <c r="I28" s="18">
        <v>29395504</v>
      </c>
      <c r="J28" s="95">
        <v>99</v>
      </c>
      <c r="K28" s="94">
        <v>690</v>
      </c>
      <c r="L28" s="91">
        <v>7394960</v>
      </c>
      <c r="M28" s="96">
        <f>'１２表５'!M28+'１２表６'!D28+'１２表６'!J28</f>
        <v>57253</v>
      </c>
      <c r="N28" s="96">
        <f>'１２表５'!N28+'１２表６'!K28</f>
        <v>70526</v>
      </c>
      <c r="O28" s="97">
        <f>'１２表５'!O28+'１２表６'!F28+'１２表６'!I28+'１２表６'!L28</f>
        <v>1365946216</v>
      </c>
      <c r="P28" s="38" t="s">
        <v>59</v>
      </c>
    </row>
    <row r="29" spans="2:16" ht="30" customHeight="1" x14ac:dyDescent="0.15">
      <c r="B29" s="8">
        <v>41042</v>
      </c>
      <c r="C29" s="39" t="s">
        <v>60</v>
      </c>
      <c r="D29" s="91">
        <v>8795</v>
      </c>
      <c r="E29" s="79">
        <v>10609</v>
      </c>
      <c r="F29" s="79">
        <v>107838230</v>
      </c>
      <c r="G29" s="79">
        <v>399</v>
      </c>
      <c r="H29" s="94">
        <v>18376</v>
      </c>
      <c r="I29" s="18">
        <v>12227104</v>
      </c>
      <c r="J29" s="95">
        <v>19</v>
      </c>
      <c r="K29" s="94">
        <v>348</v>
      </c>
      <c r="L29" s="91">
        <v>5744320</v>
      </c>
      <c r="M29" s="96">
        <f>'１２表５'!M29+'１２表６'!D29+'１２表６'!J29</f>
        <v>21911</v>
      </c>
      <c r="N29" s="96">
        <f>'１２表５'!N29+'１２表６'!K29</f>
        <v>31347</v>
      </c>
      <c r="O29" s="97">
        <f>'１２表５'!O29+'１２表６'!F29+'１２表６'!I29+'１２表６'!L29</f>
        <v>534110534</v>
      </c>
      <c r="P29" s="38" t="s">
        <v>61</v>
      </c>
    </row>
    <row r="30" spans="2:16" ht="30" customHeight="1" x14ac:dyDescent="0.15">
      <c r="B30" s="8">
        <v>41043</v>
      </c>
      <c r="C30" s="39" t="s">
        <v>62</v>
      </c>
      <c r="D30" s="17">
        <v>9417</v>
      </c>
      <c r="E30" s="79">
        <v>10937</v>
      </c>
      <c r="F30" s="79">
        <v>98662650</v>
      </c>
      <c r="G30" s="79">
        <v>327</v>
      </c>
      <c r="H30" s="91">
        <v>15976</v>
      </c>
      <c r="I30" s="18">
        <v>10709743</v>
      </c>
      <c r="J30" s="95">
        <v>15</v>
      </c>
      <c r="K30" s="79">
        <v>79</v>
      </c>
      <c r="L30" s="91">
        <v>1064790</v>
      </c>
      <c r="M30" s="96">
        <f>'１２表５'!M30+'１２表６'!D30+'１２表６'!J30</f>
        <v>23391</v>
      </c>
      <c r="N30" s="96">
        <f>'１２表５'!N30+'１２表６'!K30</f>
        <v>27678</v>
      </c>
      <c r="O30" s="97">
        <f>'１２表５'!O30+'１２表６'!F30+'１２表６'!I30+'１２表６'!L30</f>
        <v>485928063</v>
      </c>
      <c r="P30" s="38" t="s">
        <v>63</v>
      </c>
    </row>
    <row r="31" spans="2:16" ht="30" customHeight="1" x14ac:dyDescent="0.15">
      <c r="B31" s="8">
        <v>41044</v>
      </c>
      <c r="C31" s="39" t="s">
        <v>64</v>
      </c>
      <c r="D31" s="91">
        <v>23781</v>
      </c>
      <c r="E31" s="79">
        <v>28304</v>
      </c>
      <c r="F31" s="79">
        <v>253521750</v>
      </c>
      <c r="G31" s="79">
        <v>1141</v>
      </c>
      <c r="H31" s="94">
        <v>54515</v>
      </c>
      <c r="I31" s="18">
        <v>36554844</v>
      </c>
      <c r="J31" s="95">
        <v>82</v>
      </c>
      <c r="K31" s="79">
        <v>562</v>
      </c>
      <c r="L31" s="91">
        <v>7586480</v>
      </c>
      <c r="M31" s="96">
        <f>'１２表５'!M31+'１２表６'!D31+'１２表６'!J31</f>
        <v>66204</v>
      </c>
      <c r="N31" s="96">
        <f>'１２表５'!N31+'１２表６'!K31</f>
        <v>88139</v>
      </c>
      <c r="O31" s="97">
        <f>'１２表５'!O31+'１２表６'!F31+'１２表６'!I31+'１２表６'!L31</f>
        <v>1575149974</v>
      </c>
      <c r="P31" s="38" t="s">
        <v>65</v>
      </c>
    </row>
    <row r="32" spans="2:16" ht="30" customHeight="1" x14ac:dyDescent="0.15">
      <c r="B32" s="47">
        <v>41047</v>
      </c>
      <c r="C32" s="48" t="s">
        <v>66</v>
      </c>
      <c r="D32" s="98">
        <v>8885</v>
      </c>
      <c r="E32" s="98">
        <v>10472</v>
      </c>
      <c r="F32" s="79">
        <v>91555014</v>
      </c>
      <c r="G32" s="98">
        <v>482</v>
      </c>
      <c r="H32" s="98">
        <v>20978</v>
      </c>
      <c r="I32" s="99">
        <v>13734080</v>
      </c>
      <c r="J32" s="100">
        <v>6</v>
      </c>
      <c r="K32" s="98">
        <v>73</v>
      </c>
      <c r="L32" s="91">
        <v>730290</v>
      </c>
      <c r="M32" s="101">
        <f>'１２表５'!M32+'１２表６'!D32+'１２表６'!J32</f>
        <v>23265</v>
      </c>
      <c r="N32" s="101">
        <f>'１２表５'!N32+'１２表６'!K32</f>
        <v>29793</v>
      </c>
      <c r="O32" s="102">
        <f>'１２表５'!O32+'１２表６'!F32+'１２表６'!I32+'１２表６'!L32</f>
        <v>588060290</v>
      </c>
      <c r="P32" s="52" t="s">
        <v>67</v>
      </c>
    </row>
    <row r="33" spans="2:16" ht="30" customHeight="1" x14ac:dyDescent="0.15">
      <c r="B33" s="8">
        <v>41301</v>
      </c>
      <c r="C33" s="53" t="s">
        <v>68</v>
      </c>
      <c r="D33" s="91">
        <v>1844</v>
      </c>
      <c r="E33" s="103">
        <v>2248</v>
      </c>
      <c r="F33" s="103">
        <v>39101160</v>
      </c>
      <c r="G33" s="94">
        <v>93</v>
      </c>
      <c r="H33" s="94">
        <v>3578</v>
      </c>
      <c r="I33" s="104">
        <v>2389580</v>
      </c>
      <c r="J33" s="105">
        <v>35</v>
      </c>
      <c r="K33" s="79">
        <v>180</v>
      </c>
      <c r="L33" s="103">
        <v>2131930</v>
      </c>
      <c r="M33" s="96">
        <f>'１２表５'!M33+'１２表６'!D33+'１２表６'!J33</f>
        <v>5791</v>
      </c>
      <c r="N33" s="96">
        <f>'１２表５'!N33+'１２表６'!K33</f>
        <v>8186</v>
      </c>
      <c r="O33" s="97">
        <f>'１２表５'!O33+'１２表６'!F33+'１２表６'!I33+'１２表６'!L33</f>
        <v>192819520</v>
      </c>
      <c r="P33" s="11" t="s">
        <v>69</v>
      </c>
    </row>
    <row r="34" spans="2:16" ht="30" customHeight="1" x14ac:dyDescent="0.15">
      <c r="B34" s="8">
        <v>41302</v>
      </c>
      <c r="C34" s="39" t="s">
        <v>70</v>
      </c>
      <c r="D34" s="79">
        <v>1635</v>
      </c>
      <c r="E34" s="79">
        <v>1850</v>
      </c>
      <c r="F34" s="79">
        <v>20573330</v>
      </c>
      <c r="G34" s="94">
        <v>46</v>
      </c>
      <c r="H34" s="94">
        <v>1368</v>
      </c>
      <c r="I34" s="18">
        <v>880853</v>
      </c>
      <c r="J34" s="95">
        <v>8</v>
      </c>
      <c r="K34" s="79">
        <v>58</v>
      </c>
      <c r="L34" s="91">
        <v>582620</v>
      </c>
      <c r="M34" s="96">
        <f>'１２表５'!M34+'１２表６'!D34+'１２表６'!J34</f>
        <v>4050</v>
      </c>
      <c r="N34" s="96">
        <f>'１２表５'!N34+'１２表６'!K34</f>
        <v>4023</v>
      </c>
      <c r="O34" s="97">
        <f>'１２表５'!O34+'１２表６'!F34+'１２表６'!I34+'１２表６'!L34</f>
        <v>85283253</v>
      </c>
      <c r="P34" s="11" t="s">
        <v>71</v>
      </c>
    </row>
    <row r="35" spans="2:16" ht="30" customHeight="1" thickBot="1" x14ac:dyDescent="0.2">
      <c r="B35" s="61">
        <v>41303</v>
      </c>
      <c r="C35" s="62" t="s">
        <v>72</v>
      </c>
      <c r="D35" s="107">
        <v>11998</v>
      </c>
      <c r="E35" s="107">
        <v>14123</v>
      </c>
      <c r="F35" s="79">
        <v>112279740</v>
      </c>
      <c r="G35" s="94">
        <v>478</v>
      </c>
      <c r="H35" s="107">
        <v>16158</v>
      </c>
      <c r="I35" s="108">
        <v>10989301</v>
      </c>
      <c r="J35" s="109">
        <v>32</v>
      </c>
      <c r="K35" s="107">
        <v>166</v>
      </c>
      <c r="L35" s="107">
        <v>1829570</v>
      </c>
      <c r="M35" s="111">
        <f>'１２表５'!M35+'１２表６'!D35+'１２表６'!J35</f>
        <v>30930</v>
      </c>
      <c r="N35" s="111">
        <f>'１２表５'!N35+'１２表６'!K35</f>
        <v>35801</v>
      </c>
      <c r="O35" s="111">
        <f>'１２表５'!O35+'１２表６'!F35+'１２表６'!I35+'１２表６'!L35</f>
        <v>681258361</v>
      </c>
      <c r="P35" s="112" t="s">
        <v>73</v>
      </c>
    </row>
    <row r="36" spans="2:16" ht="17.100000000000001" customHeight="1" x14ac:dyDescent="0.15">
      <c r="F36" s="113"/>
      <c r="G36" s="113"/>
      <c r="I36" s="113"/>
      <c r="J36" s="113"/>
      <c r="K36" s="113"/>
      <c r="L36" s="113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E01E-B33D-40F1-9738-2D86B84C4DF3}">
  <sheetPr>
    <tabColor theme="4"/>
  </sheetPr>
  <dimension ref="B1:Q36"/>
  <sheetViews>
    <sheetView showGridLines="0" view="pageBreakPreview" zoomScale="60" zoomScaleNormal="75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.25" style="5" customWidth="1"/>
    <col min="2" max="2" width="12.625" style="5" customWidth="1"/>
    <col min="3" max="3" width="10.625" style="5" customWidth="1"/>
    <col min="4" max="5" width="12.75" style="5" customWidth="1"/>
    <col min="6" max="6" width="19.625" style="5" customWidth="1"/>
    <col min="7" max="7" width="12.875" style="5" customWidth="1"/>
    <col min="8" max="8" width="13.125" style="5" customWidth="1"/>
    <col min="9" max="9" width="12.875" style="5" customWidth="1"/>
    <col min="10" max="10" width="13.125" style="5" customWidth="1"/>
    <col min="11" max="11" width="14.625" style="5" customWidth="1"/>
    <col min="12" max="15" width="24.625" style="5" customWidth="1"/>
    <col min="16" max="16" width="5.625" style="12" customWidth="1"/>
    <col min="17" max="17" width="2.875" style="5" customWidth="1"/>
    <col min="18" max="250" width="10.75" style="5" customWidth="1"/>
    <col min="251" max="256" width="10.75" style="5"/>
    <col min="257" max="257" width="1.25" style="5" customWidth="1"/>
    <col min="258" max="258" width="12.625" style="5" customWidth="1"/>
    <col min="259" max="259" width="10.625" style="5" customWidth="1"/>
    <col min="260" max="261" width="12.75" style="5" customWidth="1"/>
    <col min="262" max="262" width="19.625" style="5" customWidth="1"/>
    <col min="263" max="263" width="12.875" style="5" customWidth="1"/>
    <col min="264" max="264" width="13.125" style="5" customWidth="1"/>
    <col min="265" max="265" width="12.875" style="5" customWidth="1"/>
    <col min="266" max="266" width="13.125" style="5" customWidth="1"/>
    <col min="267" max="267" width="14.625" style="5" customWidth="1"/>
    <col min="268" max="271" width="24.625" style="5" customWidth="1"/>
    <col min="272" max="272" width="5.625" style="5" customWidth="1"/>
    <col min="273" max="273" width="2.875" style="5" customWidth="1"/>
    <col min="274" max="512" width="10.75" style="5"/>
    <col min="513" max="513" width="1.25" style="5" customWidth="1"/>
    <col min="514" max="514" width="12.625" style="5" customWidth="1"/>
    <col min="515" max="515" width="10.625" style="5" customWidth="1"/>
    <col min="516" max="517" width="12.75" style="5" customWidth="1"/>
    <col min="518" max="518" width="19.625" style="5" customWidth="1"/>
    <col min="519" max="519" width="12.875" style="5" customWidth="1"/>
    <col min="520" max="520" width="13.125" style="5" customWidth="1"/>
    <col min="521" max="521" width="12.875" style="5" customWidth="1"/>
    <col min="522" max="522" width="13.125" style="5" customWidth="1"/>
    <col min="523" max="523" width="14.625" style="5" customWidth="1"/>
    <col min="524" max="527" width="24.625" style="5" customWidth="1"/>
    <col min="528" max="528" width="5.625" style="5" customWidth="1"/>
    <col min="529" max="529" width="2.875" style="5" customWidth="1"/>
    <col min="530" max="768" width="10.75" style="5"/>
    <col min="769" max="769" width="1.25" style="5" customWidth="1"/>
    <col min="770" max="770" width="12.625" style="5" customWidth="1"/>
    <col min="771" max="771" width="10.625" style="5" customWidth="1"/>
    <col min="772" max="773" width="12.75" style="5" customWidth="1"/>
    <col min="774" max="774" width="19.625" style="5" customWidth="1"/>
    <col min="775" max="775" width="12.875" style="5" customWidth="1"/>
    <col min="776" max="776" width="13.125" style="5" customWidth="1"/>
    <col min="777" max="777" width="12.875" style="5" customWidth="1"/>
    <col min="778" max="778" width="13.125" style="5" customWidth="1"/>
    <col min="779" max="779" width="14.625" style="5" customWidth="1"/>
    <col min="780" max="783" width="24.625" style="5" customWidth="1"/>
    <col min="784" max="784" width="5.625" style="5" customWidth="1"/>
    <col min="785" max="785" width="2.875" style="5" customWidth="1"/>
    <col min="786" max="1024" width="10.75" style="5"/>
    <col min="1025" max="1025" width="1.25" style="5" customWidth="1"/>
    <col min="1026" max="1026" width="12.625" style="5" customWidth="1"/>
    <col min="1027" max="1027" width="10.625" style="5" customWidth="1"/>
    <col min="1028" max="1029" width="12.75" style="5" customWidth="1"/>
    <col min="1030" max="1030" width="19.625" style="5" customWidth="1"/>
    <col min="1031" max="1031" width="12.875" style="5" customWidth="1"/>
    <col min="1032" max="1032" width="13.125" style="5" customWidth="1"/>
    <col min="1033" max="1033" width="12.875" style="5" customWidth="1"/>
    <col min="1034" max="1034" width="13.125" style="5" customWidth="1"/>
    <col min="1035" max="1035" width="14.625" style="5" customWidth="1"/>
    <col min="1036" max="1039" width="24.625" style="5" customWidth="1"/>
    <col min="1040" max="1040" width="5.625" style="5" customWidth="1"/>
    <col min="1041" max="1041" width="2.875" style="5" customWidth="1"/>
    <col min="1042" max="1280" width="10.75" style="5"/>
    <col min="1281" max="1281" width="1.25" style="5" customWidth="1"/>
    <col min="1282" max="1282" width="12.625" style="5" customWidth="1"/>
    <col min="1283" max="1283" width="10.625" style="5" customWidth="1"/>
    <col min="1284" max="1285" width="12.75" style="5" customWidth="1"/>
    <col min="1286" max="1286" width="19.625" style="5" customWidth="1"/>
    <col min="1287" max="1287" width="12.875" style="5" customWidth="1"/>
    <col min="1288" max="1288" width="13.125" style="5" customWidth="1"/>
    <col min="1289" max="1289" width="12.875" style="5" customWidth="1"/>
    <col min="1290" max="1290" width="13.125" style="5" customWidth="1"/>
    <col min="1291" max="1291" width="14.625" style="5" customWidth="1"/>
    <col min="1292" max="1295" width="24.625" style="5" customWidth="1"/>
    <col min="1296" max="1296" width="5.625" style="5" customWidth="1"/>
    <col min="1297" max="1297" width="2.875" style="5" customWidth="1"/>
    <col min="1298" max="1536" width="10.75" style="5"/>
    <col min="1537" max="1537" width="1.25" style="5" customWidth="1"/>
    <col min="1538" max="1538" width="12.625" style="5" customWidth="1"/>
    <col min="1539" max="1539" width="10.625" style="5" customWidth="1"/>
    <col min="1540" max="1541" width="12.75" style="5" customWidth="1"/>
    <col min="1542" max="1542" width="19.625" style="5" customWidth="1"/>
    <col min="1543" max="1543" width="12.875" style="5" customWidth="1"/>
    <col min="1544" max="1544" width="13.125" style="5" customWidth="1"/>
    <col min="1545" max="1545" width="12.875" style="5" customWidth="1"/>
    <col min="1546" max="1546" width="13.125" style="5" customWidth="1"/>
    <col min="1547" max="1547" width="14.625" style="5" customWidth="1"/>
    <col min="1548" max="1551" width="24.625" style="5" customWidth="1"/>
    <col min="1552" max="1552" width="5.625" style="5" customWidth="1"/>
    <col min="1553" max="1553" width="2.875" style="5" customWidth="1"/>
    <col min="1554" max="1792" width="10.75" style="5"/>
    <col min="1793" max="1793" width="1.25" style="5" customWidth="1"/>
    <col min="1794" max="1794" width="12.625" style="5" customWidth="1"/>
    <col min="1795" max="1795" width="10.625" style="5" customWidth="1"/>
    <col min="1796" max="1797" width="12.75" style="5" customWidth="1"/>
    <col min="1798" max="1798" width="19.625" style="5" customWidth="1"/>
    <col min="1799" max="1799" width="12.875" style="5" customWidth="1"/>
    <col min="1800" max="1800" width="13.125" style="5" customWidth="1"/>
    <col min="1801" max="1801" width="12.875" style="5" customWidth="1"/>
    <col min="1802" max="1802" width="13.125" style="5" customWidth="1"/>
    <col min="1803" max="1803" width="14.625" style="5" customWidth="1"/>
    <col min="1804" max="1807" width="24.625" style="5" customWidth="1"/>
    <col min="1808" max="1808" width="5.625" style="5" customWidth="1"/>
    <col min="1809" max="1809" width="2.875" style="5" customWidth="1"/>
    <col min="1810" max="2048" width="10.75" style="5"/>
    <col min="2049" max="2049" width="1.25" style="5" customWidth="1"/>
    <col min="2050" max="2050" width="12.625" style="5" customWidth="1"/>
    <col min="2051" max="2051" width="10.625" style="5" customWidth="1"/>
    <col min="2052" max="2053" width="12.75" style="5" customWidth="1"/>
    <col min="2054" max="2054" width="19.625" style="5" customWidth="1"/>
    <col min="2055" max="2055" width="12.875" style="5" customWidth="1"/>
    <col min="2056" max="2056" width="13.125" style="5" customWidth="1"/>
    <col min="2057" max="2057" width="12.875" style="5" customWidth="1"/>
    <col min="2058" max="2058" width="13.125" style="5" customWidth="1"/>
    <col min="2059" max="2059" width="14.625" style="5" customWidth="1"/>
    <col min="2060" max="2063" width="24.625" style="5" customWidth="1"/>
    <col min="2064" max="2064" width="5.625" style="5" customWidth="1"/>
    <col min="2065" max="2065" width="2.875" style="5" customWidth="1"/>
    <col min="2066" max="2304" width="10.75" style="5"/>
    <col min="2305" max="2305" width="1.25" style="5" customWidth="1"/>
    <col min="2306" max="2306" width="12.625" style="5" customWidth="1"/>
    <col min="2307" max="2307" width="10.625" style="5" customWidth="1"/>
    <col min="2308" max="2309" width="12.75" style="5" customWidth="1"/>
    <col min="2310" max="2310" width="19.625" style="5" customWidth="1"/>
    <col min="2311" max="2311" width="12.875" style="5" customWidth="1"/>
    <col min="2312" max="2312" width="13.125" style="5" customWidth="1"/>
    <col min="2313" max="2313" width="12.875" style="5" customWidth="1"/>
    <col min="2314" max="2314" width="13.125" style="5" customWidth="1"/>
    <col min="2315" max="2315" width="14.625" style="5" customWidth="1"/>
    <col min="2316" max="2319" width="24.625" style="5" customWidth="1"/>
    <col min="2320" max="2320" width="5.625" style="5" customWidth="1"/>
    <col min="2321" max="2321" width="2.875" style="5" customWidth="1"/>
    <col min="2322" max="2560" width="10.75" style="5"/>
    <col min="2561" max="2561" width="1.25" style="5" customWidth="1"/>
    <col min="2562" max="2562" width="12.625" style="5" customWidth="1"/>
    <col min="2563" max="2563" width="10.625" style="5" customWidth="1"/>
    <col min="2564" max="2565" width="12.75" style="5" customWidth="1"/>
    <col min="2566" max="2566" width="19.625" style="5" customWidth="1"/>
    <col min="2567" max="2567" width="12.875" style="5" customWidth="1"/>
    <col min="2568" max="2568" width="13.125" style="5" customWidth="1"/>
    <col min="2569" max="2569" width="12.875" style="5" customWidth="1"/>
    <col min="2570" max="2570" width="13.125" style="5" customWidth="1"/>
    <col min="2571" max="2571" width="14.625" style="5" customWidth="1"/>
    <col min="2572" max="2575" width="24.625" style="5" customWidth="1"/>
    <col min="2576" max="2576" width="5.625" style="5" customWidth="1"/>
    <col min="2577" max="2577" width="2.875" style="5" customWidth="1"/>
    <col min="2578" max="2816" width="10.75" style="5"/>
    <col min="2817" max="2817" width="1.25" style="5" customWidth="1"/>
    <col min="2818" max="2818" width="12.625" style="5" customWidth="1"/>
    <col min="2819" max="2819" width="10.625" style="5" customWidth="1"/>
    <col min="2820" max="2821" width="12.75" style="5" customWidth="1"/>
    <col min="2822" max="2822" width="19.625" style="5" customWidth="1"/>
    <col min="2823" max="2823" width="12.875" style="5" customWidth="1"/>
    <col min="2824" max="2824" width="13.125" style="5" customWidth="1"/>
    <col min="2825" max="2825" width="12.875" style="5" customWidth="1"/>
    <col min="2826" max="2826" width="13.125" style="5" customWidth="1"/>
    <col min="2827" max="2827" width="14.625" style="5" customWidth="1"/>
    <col min="2828" max="2831" width="24.625" style="5" customWidth="1"/>
    <col min="2832" max="2832" width="5.625" style="5" customWidth="1"/>
    <col min="2833" max="2833" width="2.875" style="5" customWidth="1"/>
    <col min="2834" max="3072" width="10.75" style="5"/>
    <col min="3073" max="3073" width="1.25" style="5" customWidth="1"/>
    <col min="3074" max="3074" width="12.625" style="5" customWidth="1"/>
    <col min="3075" max="3075" width="10.625" style="5" customWidth="1"/>
    <col min="3076" max="3077" width="12.75" style="5" customWidth="1"/>
    <col min="3078" max="3078" width="19.625" style="5" customWidth="1"/>
    <col min="3079" max="3079" width="12.875" style="5" customWidth="1"/>
    <col min="3080" max="3080" width="13.125" style="5" customWidth="1"/>
    <col min="3081" max="3081" width="12.875" style="5" customWidth="1"/>
    <col min="3082" max="3082" width="13.125" style="5" customWidth="1"/>
    <col min="3083" max="3083" width="14.625" style="5" customWidth="1"/>
    <col min="3084" max="3087" width="24.625" style="5" customWidth="1"/>
    <col min="3088" max="3088" width="5.625" style="5" customWidth="1"/>
    <col min="3089" max="3089" width="2.875" style="5" customWidth="1"/>
    <col min="3090" max="3328" width="10.75" style="5"/>
    <col min="3329" max="3329" width="1.25" style="5" customWidth="1"/>
    <col min="3330" max="3330" width="12.625" style="5" customWidth="1"/>
    <col min="3331" max="3331" width="10.625" style="5" customWidth="1"/>
    <col min="3332" max="3333" width="12.75" style="5" customWidth="1"/>
    <col min="3334" max="3334" width="19.625" style="5" customWidth="1"/>
    <col min="3335" max="3335" width="12.875" style="5" customWidth="1"/>
    <col min="3336" max="3336" width="13.125" style="5" customWidth="1"/>
    <col min="3337" max="3337" width="12.875" style="5" customWidth="1"/>
    <col min="3338" max="3338" width="13.125" style="5" customWidth="1"/>
    <col min="3339" max="3339" width="14.625" style="5" customWidth="1"/>
    <col min="3340" max="3343" width="24.625" style="5" customWidth="1"/>
    <col min="3344" max="3344" width="5.625" style="5" customWidth="1"/>
    <col min="3345" max="3345" width="2.875" style="5" customWidth="1"/>
    <col min="3346" max="3584" width="10.75" style="5"/>
    <col min="3585" max="3585" width="1.25" style="5" customWidth="1"/>
    <col min="3586" max="3586" width="12.625" style="5" customWidth="1"/>
    <col min="3587" max="3587" width="10.625" style="5" customWidth="1"/>
    <col min="3588" max="3589" width="12.75" style="5" customWidth="1"/>
    <col min="3590" max="3590" width="19.625" style="5" customWidth="1"/>
    <col min="3591" max="3591" width="12.875" style="5" customWidth="1"/>
    <col min="3592" max="3592" width="13.125" style="5" customWidth="1"/>
    <col min="3593" max="3593" width="12.875" style="5" customWidth="1"/>
    <col min="3594" max="3594" width="13.125" style="5" customWidth="1"/>
    <col min="3595" max="3595" width="14.625" style="5" customWidth="1"/>
    <col min="3596" max="3599" width="24.625" style="5" customWidth="1"/>
    <col min="3600" max="3600" width="5.625" style="5" customWidth="1"/>
    <col min="3601" max="3601" width="2.875" style="5" customWidth="1"/>
    <col min="3602" max="3840" width="10.75" style="5"/>
    <col min="3841" max="3841" width="1.25" style="5" customWidth="1"/>
    <col min="3842" max="3842" width="12.625" style="5" customWidth="1"/>
    <col min="3843" max="3843" width="10.625" style="5" customWidth="1"/>
    <col min="3844" max="3845" width="12.75" style="5" customWidth="1"/>
    <col min="3846" max="3846" width="19.625" style="5" customWidth="1"/>
    <col min="3847" max="3847" width="12.875" style="5" customWidth="1"/>
    <col min="3848" max="3848" width="13.125" style="5" customWidth="1"/>
    <col min="3849" max="3849" width="12.875" style="5" customWidth="1"/>
    <col min="3850" max="3850" width="13.125" style="5" customWidth="1"/>
    <col min="3851" max="3851" width="14.625" style="5" customWidth="1"/>
    <col min="3852" max="3855" width="24.625" style="5" customWidth="1"/>
    <col min="3856" max="3856" width="5.625" style="5" customWidth="1"/>
    <col min="3857" max="3857" width="2.875" style="5" customWidth="1"/>
    <col min="3858" max="4096" width="10.75" style="5"/>
    <col min="4097" max="4097" width="1.25" style="5" customWidth="1"/>
    <col min="4098" max="4098" width="12.625" style="5" customWidth="1"/>
    <col min="4099" max="4099" width="10.625" style="5" customWidth="1"/>
    <col min="4100" max="4101" width="12.75" style="5" customWidth="1"/>
    <col min="4102" max="4102" width="19.625" style="5" customWidth="1"/>
    <col min="4103" max="4103" width="12.875" style="5" customWidth="1"/>
    <col min="4104" max="4104" width="13.125" style="5" customWidth="1"/>
    <col min="4105" max="4105" width="12.875" style="5" customWidth="1"/>
    <col min="4106" max="4106" width="13.125" style="5" customWidth="1"/>
    <col min="4107" max="4107" width="14.625" style="5" customWidth="1"/>
    <col min="4108" max="4111" width="24.625" style="5" customWidth="1"/>
    <col min="4112" max="4112" width="5.625" style="5" customWidth="1"/>
    <col min="4113" max="4113" width="2.875" style="5" customWidth="1"/>
    <col min="4114" max="4352" width="10.75" style="5"/>
    <col min="4353" max="4353" width="1.25" style="5" customWidth="1"/>
    <col min="4354" max="4354" width="12.625" style="5" customWidth="1"/>
    <col min="4355" max="4355" width="10.625" style="5" customWidth="1"/>
    <col min="4356" max="4357" width="12.75" style="5" customWidth="1"/>
    <col min="4358" max="4358" width="19.625" style="5" customWidth="1"/>
    <col min="4359" max="4359" width="12.875" style="5" customWidth="1"/>
    <col min="4360" max="4360" width="13.125" style="5" customWidth="1"/>
    <col min="4361" max="4361" width="12.875" style="5" customWidth="1"/>
    <col min="4362" max="4362" width="13.125" style="5" customWidth="1"/>
    <col min="4363" max="4363" width="14.625" style="5" customWidth="1"/>
    <col min="4364" max="4367" width="24.625" style="5" customWidth="1"/>
    <col min="4368" max="4368" width="5.625" style="5" customWidth="1"/>
    <col min="4369" max="4369" width="2.875" style="5" customWidth="1"/>
    <col min="4370" max="4608" width="10.75" style="5"/>
    <col min="4609" max="4609" width="1.25" style="5" customWidth="1"/>
    <col min="4610" max="4610" width="12.625" style="5" customWidth="1"/>
    <col min="4611" max="4611" width="10.625" style="5" customWidth="1"/>
    <col min="4612" max="4613" width="12.75" style="5" customWidth="1"/>
    <col min="4614" max="4614" width="19.625" style="5" customWidth="1"/>
    <col min="4615" max="4615" width="12.875" style="5" customWidth="1"/>
    <col min="4616" max="4616" width="13.125" style="5" customWidth="1"/>
    <col min="4617" max="4617" width="12.875" style="5" customWidth="1"/>
    <col min="4618" max="4618" width="13.125" style="5" customWidth="1"/>
    <col min="4619" max="4619" width="14.625" style="5" customWidth="1"/>
    <col min="4620" max="4623" width="24.625" style="5" customWidth="1"/>
    <col min="4624" max="4624" width="5.625" style="5" customWidth="1"/>
    <col min="4625" max="4625" width="2.875" style="5" customWidth="1"/>
    <col min="4626" max="4864" width="10.75" style="5"/>
    <col min="4865" max="4865" width="1.25" style="5" customWidth="1"/>
    <col min="4866" max="4866" width="12.625" style="5" customWidth="1"/>
    <col min="4867" max="4867" width="10.625" style="5" customWidth="1"/>
    <col min="4868" max="4869" width="12.75" style="5" customWidth="1"/>
    <col min="4870" max="4870" width="19.625" style="5" customWidth="1"/>
    <col min="4871" max="4871" width="12.875" style="5" customWidth="1"/>
    <col min="4872" max="4872" width="13.125" style="5" customWidth="1"/>
    <col min="4873" max="4873" width="12.875" style="5" customWidth="1"/>
    <col min="4874" max="4874" width="13.125" style="5" customWidth="1"/>
    <col min="4875" max="4875" width="14.625" style="5" customWidth="1"/>
    <col min="4876" max="4879" width="24.625" style="5" customWidth="1"/>
    <col min="4880" max="4880" width="5.625" style="5" customWidth="1"/>
    <col min="4881" max="4881" width="2.875" style="5" customWidth="1"/>
    <col min="4882" max="5120" width="10.75" style="5"/>
    <col min="5121" max="5121" width="1.25" style="5" customWidth="1"/>
    <col min="5122" max="5122" width="12.625" style="5" customWidth="1"/>
    <col min="5123" max="5123" width="10.625" style="5" customWidth="1"/>
    <col min="5124" max="5125" width="12.75" style="5" customWidth="1"/>
    <col min="5126" max="5126" width="19.625" style="5" customWidth="1"/>
    <col min="5127" max="5127" width="12.875" style="5" customWidth="1"/>
    <col min="5128" max="5128" width="13.125" style="5" customWidth="1"/>
    <col min="5129" max="5129" width="12.875" style="5" customWidth="1"/>
    <col min="5130" max="5130" width="13.125" style="5" customWidth="1"/>
    <col min="5131" max="5131" width="14.625" style="5" customWidth="1"/>
    <col min="5132" max="5135" width="24.625" style="5" customWidth="1"/>
    <col min="5136" max="5136" width="5.625" style="5" customWidth="1"/>
    <col min="5137" max="5137" width="2.875" style="5" customWidth="1"/>
    <col min="5138" max="5376" width="10.75" style="5"/>
    <col min="5377" max="5377" width="1.25" style="5" customWidth="1"/>
    <col min="5378" max="5378" width="12.625" style="5" customWidth="1"/>
    <col min="5379" max="5379" width="10.625" style="5" customWidth="1"/>
    <col min="5380" max="5381" width="12.75" style="5" customWidth="1"/>
    <col min="5382" max="5382" width="19.625" style="5" customWidth="1"/>
    <col min="5383" max="5383" width="12.875" style="5" customWidth="1"/>
    <col min="5384" max="5384" width="13.125" style="5" customWidth="1"/>
    <col min="5385" max="5385" width="12.875" style="5" customWidth="1"/>
    <col min="5386" max="5386" width="13.125" style="5" customWidth="1"/>
    <col min="5387" max="5387" width="14.625" style="5" customWidth="1"/>
    <col min="5388" max="5391" width="24.625" style="5" customWidth="1"/>
    <col min="5392" max="5392" width="5.625" style="5" customWidth="1"/>
    <col min="5393" max="5393" width="2.875" style="5" customWidth="1"/>
    <col min="5394" max="5632" width="10.75" style="5"/>
    <col min="5633" max="5633" width="1.25" style="5" customWidth="1"/>
    <col min="5634" max="5634" width="12.625" style="5" customWidth="1"/>
    <col min="5635" max="5635" width="10.625" style="5" customWidth="1"/>
    <col min="5636" max="5637" width="12.75" style="5" customWidth="1"/>
    <col min="5638" max="5638" width="19.625" style="5" customWidth="1"/>
    <col min="5639" max="5639" width="12.875" style="5" customWidth="1"/>
    <col min="5640" max="5640" width="13.125" style="5" customWidth="1"/>
    <col min="5641" max="5641" width="12.875" style="5" customWidth="1"/>
    <col min="5642" max="5642" width="13.125" style="5" customWidth="1"/>
    <col min="5643" max="5643" width="14.625" style="5" customWidth="1"/>
    <col min="5644" max="5647" width="24.625" style="5" customWidth="1"/>
    <col min="5648" max="5648" width="5.625" style="5" customWidth="1"/>
    <col min="5649" max="5649" width="2.875" style="5" customWidth="1"/>
    <col min="5650" max="5888" width="10.75" style="5"/>
    <col min="5889" max="5889" width="1.25" style="5" customWidth="1"/>
    <col min="5890" max="5890" width="12.625" style="5" customWidth="1"/>
    <col min="5891" max="5891" width="10.625" style="5" customWidth="1"/>
    <col min="5892" max="5893" width="12.75" style="5" customWidth="1"/>
    <col min="5894" max="5894" width="19.625" style="5" customWidth="1"/>
    <col min="5895" max="5895" width="12.875" style="5" customWidth="1"/>
    <col min="5896" max="5896" width="13.125" style="5" customWidth="1"/>
    <col min="5897" max="5897" width="12.875" style="5" customWidth="1"/>
    <col min="5898" max="5898" width="13.125" style="5" customWidth="1"/>
    <col min="5899" max="5899" width="14.625" style="5" customWidth="1"/>
    <col min="5900" max="5903" width="24.625" style="5" customWidth="1"/>
    <col min="5904" max="5904" width="5.625" style="5" customWidth="1"/>
    <col min="5905" max="5905" width="2.875" style="5" customWidth="1"/>
    <col min="5906" max="6144" width="10.75" style="5"/>
    <col min="6145" max="6145" width="1.25" style="5" customWidth="1"/>
    <col min="6146" max="6146" width="12.625" style="5" customWidth="1"/>
    <col min="6147" max="6147" width="10.625" style="5" customWidth="1"/>
    <col min="6148" max="6149" width="12.75" style="5" customWidth="1"/>
    <col min="6150" max="6150" width="19.625" style="5" customWidth="1"/>
    <col min="6151" max="6151" width="12.875" style="5" customWidth="1"/>
    <col min="6152" max="6152" width="13.125" style="5" customWidth="1"/>
    <col min="6153" max="6153" width="12.875" style="5" customWidth="1"/>
    <col min="6154" max="6154" width="13.125" style="5" customWidth="1"/>
    <col min="6155" max="6155" width="14.625" style="5" customWidth="1"/>
    <col min="6156" max="6159" width="24.625" style="5" customWidth="1"/>
    <col min="6160" max="6160" width="5.625" style="5" customWidth="1"/>
    <col min="6161" max="6161" width="2.875" style="5" customWidth="1"/>
    <col min="6162" max="6400" width="10.75" style="5"/>
    <col min="6401" max="6401" width="1.25" style="5" customWidth="1"/>
    <col min="6402" max="6402" width="12.625" style="5" customWidth="1"/>
    <col min="6403" max="6403" width="10.625" style="5" customWidth="1"/>
    <col min="6404" max="6405" width="12.75" style="5" customWidth="1"/>
    <col min="6406" max="6406" width="19.625" style="5" customWidth="1"/>
    <col min="6407" max="6407" width="12.875" style="5" customWidth="1"/>
    <col min="6408" max="6408" width="13.125" style="5" customWidth="1"/>
    <col min="6409" max="6409" width="12.875" style="5" customWidth="1"/>
    <col min="6410" max="6410" width="13.125" style="5" customWidth="1"/>
    <col min="6411" max="6411" width="14.625" style="5" customWidth="1"/>
    <col min="6412" max="6415" width="24.625" style="5" customWidth="1"/>
    <col min="6416" max="6416" width="5.625" style="5" customWidth="1"/>
    <col min="6417" max="6417" width="2.875" style="5" customWidth="1"/>
    <col min="6418" max="6656" width="10.75" style="5"/>
    <col min="6657" max="6657" width="1.25" style="5" customWidth="1"/>
    <col min="6658" max="6658" width="12.625" style="5" customWidth="1"/>
    <col min="6659" max="6659" width="10.625" style="5" customWidth="1"/>
    <col min="6660" max="6661" width="12.75" style="5" customWidth="1"/>
    <col min="6662" max="6662" width="19.625" style="5" customWidth="1"/>
    <col min="6663" max="6663" width="12.875" style="5" customWidth="1"/>
    <col min="6664" max="6664" width="13.125" style="5" customWidth="1"/>
    <col min="6665" max="6665" width="12.875" style="5" customWidth="1"/>
    <col min="6666" max="6666" width="13.125" style="5" customWidth="1"/>
    <col min="6667" max="6667" width="14.625" style="5" customWidth="1"/>
    <col min="6668" max="6671" width="24.625" style="5" customWidth="1"/>
    <col min="6672" max="6672" width="5.625" style="5" customWidth="1"/>
    <col min="6673" max="6673" width="2.875" style="5" customWidth="1"/>
    <col min="6674" max="6912" width="10.75" style="5"/>
    <col min="6913" max="6913" width="1.25" style="5" customWidth="1"/>
    <col min="6914" max="6914" width="12.625" style="5" customWidth="1"/>
    <col min="6915" max="6915" width="10.625" style="5" customWidth="1"/>
    <col min="6916" max="6917" width="12.75" style="5" customWidth="1"/>
    <col min="6918" max="6918" width="19.625" style="5" customWidth="1"/>
    <col min="6919" max="6919" width="12.875" style="5" customWidth="1"/>
    <col min="6920" max="6920" width="13.125" style="5" customWidth="1"/>
    <col min="6921" max="6921" width="12.875" style="5" customWidth="1"/>
    <col min="6922" max="6922" width="13.125" style="5" customWidth="1"/>
    <col min="6923" max="6923" width="14.625" style="5" customWidth="1"/>
    <col min="6924" max="6927" width="24.625" style="5" customWidth="1"/>
    <col min="6928" max="6928" width="5.625" style="5" customWidth="1"/>
    <col min="6929" max="6929" width="2.875" style="5" customWidth="1"/>
    <col min="6930" max="7168" width="10.75" style="5"/>
    <col min="7169" max="7169" width="1.25" style="5" customWidth="1"/>
    <col min="7170" max="7170" width="12.625" style="5" customWidth="1"/>
    <col min="7171" max="7171" width="10.625" style="5" customWidth="1"/>
    <col min="7172" max="7173" width="12.75" style="5" customWidth="1"/>
    <col min="7174" max="7174" width="19.625" style="5" customWidth="1"/>
    <col min="7175" max="7175" width="12.875" style="5" customWidth="1"/>
    <col min="7176" max="7176" width="13.125" style="5" customWidth="1"/>
    <col min="7177" max="7177" width="12.875" style="5" customWidth="1"/>
    <col min="7178" max="7178" width="13.125" style="5" customWidth="1"/>
    <col min="7179" max="7179" width="14.625" style="5" customWidth="1"/>
    <col min="7180" max="7183" width="24.625" style="5" customWidth="1"/>
    <col min="7184" max="7184" width="5.625" style="5" customWidth="1"/>
    <col min="7185" max="7185" width="2.875" style="5" customWidth="1"/>
    <col min="7186" max="7424" width="10.75" style="5"/>
    <col min="7425" max="7425" width="1.25" style="5" customWidth="1"/>
    <col min="7426" max="7426" width="12.625" style="5" customWidth="1"/>
    <col min="7427" max="7427" width="10.625" style="5" customWidth="1"/>
    <col min="7428" max="7429" width="12.75" style="5" customWidth="1"/>
    <col min="7430" max="7430" width="19.625" style="5" customWidth="1"/>
    <col min="7431" max="7431" width="12.875" style="5" customWidth="1"/>
    <col min="7432" max="7432" width="13.125" style="5" customWidth="1"/>
    <col min="7433" max="7433" width="12.875" style="5" customWidth="1"/>
    <col min="7434" max="7434" width="13.125" style="5" customWidth="1"/>
    <col min="7435" max="7435" width="14.625" style="5" customWidth="1"/>
    <col min="7436" max="7439" width="24.625" style="5" customWidth="1"/>
    <col min="7440" max="7440" width="5.625" style="5" customWidth="1"/>
    <col min="7441" max="7441" width="2.875" style="5" customWidth="1"/>
    <col min="7442" max="7680" width="10.75" style="5"/>
    <col min="7681" max="7681" width="1.25" style="5" customWidth="1"/>
    <col min="7682" max="7682" width="12.625" style="5" customWidth="1"/>
    <col min="7683" max="7683" width="10.625" style="5" customWidth="1"/>
    <col min="7684" max="7685" width="12.75" style="5" customWidth="1"/>
    <col min="7686" max="7686" width="19.625" style="5" customWidth="1"/>
    <col min="7687" max="7687" width="12.875" style="5" customWidth="1"/>
    <col min="7688" max="7688" width="13.125" style="5" customWidth="1"/>
    <col min="7689" max="7689" width="12.875" style="5" customWidth="1"/>
    <col min="7690" max="7690" width="13.125" style="5" customWidth="1"/>
    <col min="7691" max="7691" width="14.625" style="5" customWidth="1"/>
    <col min="7692" max="7695" width="24.625" style="5" customWidth="1"/>
    <col min="7696" max="7696" width="5.625" style="5" customWidth="1"/>
    <col min="7697" max="7697" width="2.875" style="5" customWidth="1"/>
    <col min="7698" max="7936" width="10.75" style="5"/>
    <col min="7937" max="7937" width="1.25" style="5" customWidth="1"/>
    <col min="7938" max="7938" width="12.625" style="5" customWidth="1"/>
    <col min="7939" max="7939" width="10.625" style="5" customWidth="1"/>
    <col min="7940" max="7941" width="12.75" style="5" customWidth="1"/>
    <col min="7942" max="7942" width="19.625" style="5" customWidth="1"/>
    <col min="7943" max="7943" width="12.875" style="5" customWidth="1"/>
    <col min="7944" max="7944" width="13.125" style="5" customWidth="1"/>
    <col min="7945" max="7945" width="12.875" style="5" customWidth="1"/>
    <col min="7946" max="7946" width="13.125" style="5" customWidth="1"/>
    <col min="7947" max="7947" width="14.625" style="5" customWidth="1"/>
    <col min="7948" max="7951" width="24.625" style="5" customWidth="1"/>
    <col min="7952" max="7952" width="5.625" style="5" customWidth="1"/>
    <col min="7953" max="7953" width="2.875" style="5" customWidth="1"/>
    <col min="7954" max="8192" width="10.75" style="5"/>
    <col min="8193" max="8193" width="1.25" style="5" customWidth="1"/>
    <col min="8194" max="8194" width="12.625" style="5" customWidth="1"/>
    <col min="8195" max="8195" width="10.625" style="5" customWidth="1"/>
    <col min="8196" max="8197" width="12.75" style="5" customWidth="1"/>
    <col min="8198" max="8198" width="19.625" style="5" customWidth="1"/>
    <col min="8199" max="8199" width="12.875" style="5" customWidth="1"/>
    <col min="8200" max="8200" width="13.125" style="5" customWidth="1"/>
    <col min="8201" max="8201" width="12.875" style="5" customWidth="1"/>
    <col min="8202" max="8202" width="13.125" style="5" customWidth="1"/>
    <col min="8203" max="8203" width="14.625" style="5" customWidth="1"/>
    <col min="8204" max="8207" width="24.625" style="5" customWidth="1"/>
    <col min="8208" max="8208" width="5.625" style="5" customWidth="1"/>
    <col min="8209" max="8209" width="2.875" style="5" customWidth="1"/>
    <col min="8210" max="8448" width="10.75" style="5"/>
    <col min="8449" max="8449" width="1.25" style="5" customWidth="1"/>
    <col min="8450" max="8450" width="12.625" style="5" customWidth="1"/>
    <col min="8451" max="8451" width="10.625" style="5" customWidth="1"/>
    <col min="8452" max="8453" width="12.75" style="5" customWidth="1"/>
    <col min="8454" max="8454" width="19.625" style="5" customWidth="1"/>
    <col min="8455" max="8455" width="12.875" style="5" customWidth="1"/>
    <col min="8456" max="8456" width="13.125" style="5" customWidth="1"/>
    <col min="8457" max="8457" width="12.875" style="5" customWidth="1"/>
    <col min="8458" max="8458" width="13.125" style="5" customWidth="1"/>
    <col min="8459" max="8459" width="14.625" style="5" customWidth="1"/>
    <col min="8460" max="8463" width="24.625" style="5" customWidth="1"/>
    <col min="8464" max="8464" width="5.625" style="5" customWidth="1"/>
    <col min="8465" max="8465" width="2.875" style="5" customWidth="1"/>
    <col min="8466" max="8704" width="10.75" style="5"/>
    <col min="8705" max="8705" width="1.25" style="5" customWidth="1"/>
    <col min="8706" max="8706" width="12.625" style="5" customWidth="1"/>
    <col min="8707" max="8707" width="10.625" style="5" customWidth="1"/>
    <col min="8708" max="8709" width="12.75" style="5" customWidth="1"/>
    <col min="8710" max="8710" width="19.625" style="5" customWidth="1"/>
    <col min="8711" max="8711" width="12.875" style="5" customWidth="1"/>
    <col min="8712" max="8712" width="13.125" style="5" customWidth="1"/>
    <col min="8713" max="8713" width="12.875" style="5" customWidth="1"/>
    <col min="8714" max="8714" width="13.125" style="5" customWidth="1"/>
    <col min="8715" max="8715" width="14.625" style="5" customWidth="1"/>
    <col min="8716" max="8719" width="24.625" style="5" customWidth="1"/>
    <col min="8720" max="8720" width="5.625" style="5" customWidth="1"/>
    <col min="8721" max="8721" width="2.875" style="5" customWidth="1"/>
    <col min="8722" max="8960" width="10.75" style="5"/>
    <col min="8961" max="8961" width="1.25" style="5" customWidth="1"/>
    <col min="8962" max="8962" width="12.625" style="5" customWidth="1"/>
    <col min="8963" max="8963" width="10.625" style="5" customWidth="1"/>
    <col min="8964" max="8965" width="12.75" style="5" customWidth="1"/>
    <col min="8966" max="8966" width="19.625" style="5" customWidth="1"/>
    <col min="8967" max="8967" width="12.875" style="5" customWidth="1"/>
    <col min="8968" max="8968" width="13.125" style="5" customWidth="1"/>
    <col min="8969" max="8969" width="12.875" style="5" customWidth="1"/>
    <col min="8970" max="8970" width="13.125" style="5" customWidth="1"/>
    <col min="8971" max="8971" width="14.625" style="5" customWidth="1"/>
    <col min="8972" max="8975" width="24.625" style="5" customWidth="1"/>
    <col min="8976" max="8976" width="5.625" style="5" customWidth="1"/>
    <col min="8977" max="8977" width="2.875" style="5" customWidth="1"/>
    <col min="8978" max="9216" width="10.75" style="5"/>
    <col min="9217" max="9217" width="1.25" style="5" customWidth="1"/>
    <col min="9218" max="9218" width="12.625" style="5" customWidth="1"/>
    <col min="9219" max="9219" width="10.625" style="5" customWidth="1"/>
    <col min="9220" max="9221" width="12.75" style="5" customWidth="1"/>
    <col min="9222" max="9222" width="19.625" style="5" customWidth="1"/>
    <col min="9223" max="9223" width="12.875" style="5" customWidth="1"/>
    <col min="9224" max="9224" width="13.125" style="5" customWidth="1"/>
    <col min="9225" max="9225" width="12.875" style="5" customWidth="1"/>
    <col min="9226" max="9226" width="13.125" style="5" customWidth="1"/>
    <col min="9227" max="9227" width="14.625" style="5" customWidth="1"/>
    <col min="9228" max="9231" width="24.625" style="5" customWidth="1"/>
    <col min="9232" max="9232" width="5.625" style="5" customWidth="1"/>
    <col min="9233" max="9233" width="2.875" style="5" customWidth="1"/>
    <col min="9234" max="9472" width="10.75" style="5"/>
    <col min="9473" max="9473" width="1.25" style="5" customWidth="1"/>
    <col min="9474" max="9474" width="12.625" style="5" customWidth="1"/>
    <col min="9475" max="9475" width="10.625" style="5" customWidth="1"/>
    <col min="9476" max="9477" width="12.75" style="5" customWidth="1"/>
    <col min="9478" max="9478" width="19.625" style="5" customWidth="1"/>
    <col min="9479" max="9479" width="12.875" style="5" customWidth="1"/>
    <col min="9480" max="9480" width="13.125" style="5" customWidth="1"/>
    <col min="9481" max="9481" width="12.875" style="5" customWidth="1"/>
    <col min="9482" max="9482" width="13.125" style="5" customWidth="1"/>
    <col min="9483" max="9483" width="14.625" style="5" customWidth="1"/>
    <col min="9484" max="9487" width="24.625" style="5" customWidth="1"/>
    <col min="9488" max="9488" width="5.625" style="5" customWidth="1"/>
    <col min="9489" max="9489" width="2.875" style="5" customWidth="1"/>
    <col min="9490" max="9728" width="10.75" style="5"/>
    <col min="9729" max="9729" width="1.25" style="5" customWidth="1"/>
    <col min="9730" max="9730" width="12.625" style="5" customWidth="1"/>
    <col min="9731" max="9731" width="10.625" style="5" customWidth="1"/>
    <col min="9732" max="9733" width="12.75" style="5" customWidth="1"/>
    <col min="9734" max="9734" width="19.625" style="5" customWidth="1"/>
    <col min="9735" max="9735" width="12.875" style="5" customWidth="1"/>
    <col min="9736" max="9736" width="13.125" style="5" customWidth="1"/>
    <col min="9737" max="9737" width="12.875" style="5" customWidth="1"/>
    <col min="9738" max="9738" width="13.125" style="5" customWidth="1"/>
    <col min="9739" max="9739" width="14.625" style="5" customWidth="1"/>
    <col min="9740" max="9743" width="24.625" style="5" customWidth="1"/>
    <col min="9744" max="9744" width="5.625" style="5" customWidth="1"/>
    <col min="9745" max="9745" width="2.875" style="5" customWidth="1"/>
    <col min="9746" max="9984" width="10.75" style="5"/>
    <col min="9985" max="9985" width="1.25" style="5" customWidth="1"/>
    <col min="9986" max="9986" width="12.625" style="5" customWidth="1"/>
    <col min="9987" max="9987" width="10.625" style="5" customWidth="1"/>
    <col min="9988" max="9989" width="12.75" style="5" customWidth="1"/>
    <col min="9990" max="9990" width="19.625" style="5" customWidth="1"/>
    <col min="9991" max="9991" width="12.875" style="5" customWidth="1"/>
    <col min="9992" max="9992" width="13.125" style="5" customWidth="1"/>
    <col min="9993" max="9993" width="12.875" style="5" customWidth="1"/>
    <col min="9994" max="9994" width="13.125" style="5" customWidth="1"/>
    <col min="9995" max="9995" width="14.625" style="5" customWidth="1"/>
    <col min="9996" max="9999" width="24.625" style="5" customWidth="1"/>
    <col min="10000" max="10000" width="5.625" style="5" customWidth="1"/>
    <col min="10001" max="10001" width="2.875" style="5" customWidth="1"/>
    <col min="10002" max="10240" width="10.75" style="5"/>
    <col min="10241" max="10241" width="1.25" style="5" customWidth="1"/>
    <col min="10242" max="10242" width="12.625" style="5" customWidth="1"/>
    <col min="10243" max="10243" width="10.625" style="5" customWidth="1"/>
    <col min="10244" max="10245" width="12.75" style="5" customWidth="1"/>
    <col min="10246" max="10246" width="19.625" style="5" customWidth="1"/>
    <col min="10247" max="10247" width="12.875" style="5" customWidth="1"/>
    <col min="10248" max="10248" width="13.125" style="5" customWidth="1"/>
    <col min="10249" max="10249" width="12.875" style="5" customWidth="1"/>
    <col min="10250" max="10250" width="13.125" style="5" customWidth="1"/>
    <col min="10251" max="10251" width="14.625" style="5" customWidth="1"/>
    <col min="10252" max="10255" width="24.625" style="5" customWidth="1"/>
    <col min="10256" max="10256" width="5.625" style="5" customWidth="1"/>
    <col min="10257" max="10257" width="2.875" style="5" customWidth="1"/>
    <col min="10258" max="10496" width="10.75" style="5"/>
    <col min="10497" max="10497" width="1.25" style="5" customWidth="1"/>
    <col min="10498" max="10498" width="12.625" style="5" customWidth="1"/>
    <col min="10499" max="10499" width="10.625" style="5" customWidth="1"/>
    <col min="10500" max="10501" width="12.75" style="5" customWidth="1"/>
    <col min="10502" max="10502" width="19.625" style="5" customWidth="1"/>
    <col min="10503" max="10503" width="12.875" style="5" customWidth="1"/>
    <col min="10504" max="10504" width="13.125" style="5" customWidth="1"/>
    <col min="10505" max="10505" width="12.875" style="5" customWidth="1"/>
    <col min="10506" max="10506" width="13.125" style="5" customWidth="1"/>
    <col min="10507" max="10507" width="14.625" style="5" customWidth="1"/>
    <col min="10508" max="10511" width="24.625" style="5" customWidth="1"/>
    <col min="10512" max="10512" width="5.625" style="5" customWidth="1"/>
    <col min="10513" max="10513" width="2.875" style="5" customWidth="1"/>
    <col min="10514" max="10752" width="10.75" style="5"/>
    <col min="10753" max="10753" width="1.25" style="5" customWidth="1"/>
    <col min="10754" max="10754" width="12.625" style="5" customWidth="1"/>
    <col min="10755" max="10755" width="10.625" style="5" customWidth="1"/>
    <col min="10756" max="10757" width="12.75" style="5" customWidth="1"/>
    <col min="10758" max="10758" width="19.625" style="5" customWidth="1"/>
    <col min="10759" max="10759" width="12.875" style="5" customWidth="1"/>
    <col min="10760" max="10760" width="13.125" style="5" customWidth="1"/>
    <col min="10761" max="10761" width="12.875" style="5" customWidth="1"/>
    <col min="10762" max="10762" width="13.125" style="5" customWidth="1"/>
    <col min="10763" max="10763" width="14.625" style="5" customWidth="1"/>
    <col min="10764" max="10767" width="24.625" style="5" customWidth="1"/>
    <col min="10768" max="10768" width="5.625" style="5" customWidth="1"/>
    <col min="10769" max="10769" width="2.875" style="5" customWidth="1"/>
    <col min="10770" max="11008" width="10.75" style="5"/>
    <col min="11009" max="11009" width="1.25" style="5" customWidth="1"/>
    <col min="11010" max="11010" width="12.625" style="5" customWidth="1"/>
    <col min="11011" max="11011" width="10.625" style="5" customWidth="1"/>
    <col min="11012" max="11013" width="12.75" style="5" customWidth="1"/>
    <col min="11014" max="11014" width="19.625" style="5" customWidth="1"/>
    <col min="11015" max="11015" width="12.875" style="5" customWidth="1"/>
    <col min="11016" max="11016" width="13.125" style="5" customWidth="1"/>
    <col min="11017" max="11017" width="12.875" style="5" customWidth="1"/>
    <col min="11018" max="11018" width="13.125" style="5" customWidth="1"/>
    <col min="11019" max="11019" width="14.625" style="5" customWidth="1"/>
    <col min="11020" max="11023" width="24.625" style="5" customWidth="1"/>
    <col min="11024" max="11024" width="5.625" style="5" customWidth="1"/>
    <col min="11025" max="11025" width="2.875" style="5" customWidth="1"/>
    <col min="11026" max="11264" width="10.75" style="5"/>
    <col min="11265" max="11265" width="1.25" style="5" customWidth="1"/>
    <col min="11266" max="11266" width="12.625" style="5" customWidth="1"/>
    <col min="11267" max="11267" width="10.625" style="5" customWidth="1"/>
    <col min="11268" max="11269" width="12.75" style="5" customWidth="1"/>
    <col min="11270" max="11270" width="19.625" style="5" customWidth="1"/>
    <col min="11271" max="11271" width="12.875" style="5" customWidth="1"/>
    <col min="11272" max="11272" width="13.125" style="5" customWidth="1"/>
    <col min="11273" max="11273" width="12.875" style="5" customWidth="1"/>
    <col min="11274" max="11274" width="13.125" style="5" customWidth="1"/>
    <col min="11275" max="11275" width="14.625" style="5" customWidth="1"/>
    <col min="11276" max="11279" width="24.625" style="5" customWidth="1"/>
    <col min="11280" max="11280" width="5.625" style="5" customWidth="1"/>
    <col min="11281" max="11281" width="2.875" style="5" customWidth="1"/>
    <col min="11282" max="11520" width="10.75" style="5"/>
    <col min="11521" max="11521" width="1.25" style="5" customWidth="1"/>
    <col min="11522" max="11522" width="12.625" style="5" customWidth="1"/>
    <col min="11523" max="11523" width="10.625" style="5" customWidth="1"/>
    <col min="11524" max="11525" width="12.75" style="5" customWidth="1"/>
    <col min="11526" max="11526" width="19.625" style="5" customWidth="1"/>
    <col min="11527" max="11527" width="12.875" style="5" customWidth="1"/>
    <col min="11528" max="11528" width="13.125" style="5" customWidth="1"/>
    <col min="11529" max="11529" width="12.875" style="5" customWidth="1"/>
    <col min="11530" max="11530" width="13.125" style="5" customWidth="1"/>
    <col min="11531" max="11531" width="14.625" style="5" customWidth="1"/>
    <col min="11532" max="11535" width="24.625" style="5" customWidth="1"/>
    <col min="11536" max="11536" width="5.625" style="5" customWidth="1"/>
    <col min="11537" max="11537" width="2.875" style="5" customWidth="1"/>
    <col min="11538" max="11776" width="10.75" style="5"/>
    <col min="11777" max="11777" width="1.25" style="5" customWidth="1"/>
    <col min="11778" max="11778" width="12.625" style="5" customWidth="1"/>
    <col min="11779" max="11779" width="10.625" style="5" customWidth="1"/>
    <col min="11780" max="11781" width="12.75" style="5" customWidth="1"/>
    <col min="11782" max="11782" width="19.625" style="5" customWidth="1"/>
    <col min="11783" max="11783" width="12.875" style="5" customWidth="1"/>
    <col min="11784" max="11784" width="13.125" style="5" customWidth="1"/>
    <col min="11785" max="11785" width="12.875" style="5" customWidth="1"/>
    <col min="11786" max="11786" width="13.125" style="5" customWidth="1"/>
    <col min="11787" max="11787" width="14.625" style="5" customWidth="1"/>
    <col min="11788" max="11791" width="24.625" style="5" customWidth="1"/>
    <col min="11792" max="11792" width="5.625" style="5" customWidth="1"/>
    <col min="11793" max="11793" width="2.875" style="5" customWidth="1"/>
    <col min="11794" max="12032" width="10.75" style="5"/>
    <col min="12033" max="12033" width="1.25" style="5" customWidth="1"/>
    <col min="12034" max="12034" width="12.625" style="5" customWidth="1"/>
    <col min="12035" max="12035" width="10.625" style="5" customWidth="1"/>
    <col min="12036" max="12037" width="12.75" style="5" customWidth="1"/>
    <col min="12038" max="12038" width="19.625" style="5" customWidth="1"/>
    <col min="12039" max="12039" width="12.875" style="5" customWidth="1"/>
    <col min="12040" max="12040" width="13.125" style="5" customWidth="1"/>
    <col min="12041" max="12041" width="12.875" style="5" customWidth="1"/>
    <col min="12042" max="12042" width="13.125" style="5" customWidth="1"/>
    <col min="12043" max="12043" width="14.625" style="5" customWidth="1"/>
    <col min="12044" max="12047" width="24.625" style="5" customWidth="1"/>
    <col min="12048" max="12048" width="5.625" style="5" customWidth="1"/>
    <col min="12049" max="12049" width="2.875" style="5" customWidth="1"/>
    <col min="12050" max="12288" width="10.75" style="5"/>
    <col min="12289" max="12289" width="1.25" style="5" customWidth="1"/>
    <col min="12290" max="12290" width="12.625" style="5" customWidth="1"/>
    <col min="12291" max="12291" width="10.625" style="5" customWidth="1"/>
    <col min="12292" max="12293" width="12.75" style="5" customWidth="1"/>
    <col min="12294" max="12294" width="19.625" style="5" customWidth="1"/>
    <col min="12295" max="12295" width="12.875" style="5" customWidth="1"/>
    <col min="12296" max="12296" width="13.125" style="5" customWidth="1"/>
    <col min="12297" max="12297" width="12.875" style="5" customWidth="1"/>
    <col min="12298" max="12298" width="13.125" style="5" customWidth="1"/>
    <col min="12299" max="12299" width="14.625" style="5" customWidth="1"/>
    <col min="12300" max="12303" width="24.625" style="5" customWidth="1"/>
    <col min="12304" max="12304" width="5.625" style="5" customWidth="1"/>
    <col min="12305" max="12305" width="2.875" style="5" customWidth="1"/>
    <col min="12306" max="12544" width="10.75" style="5"/>
    <col min="12545" max="12545" width="1.25" style="5" customWidth="1"/>
    <col min="12546" max="12546" width="12.625" style="5" customWidth="1"/>
    <col min="12547" max="12547" width="10.625" style="5" customWidth="1"/>
    <col min="12548" max="12549" width="12.75" style="5" customWidth="1"/>
    <col min="12550" max="12550" width="19.625" style="5" customWidth="1"/>
    <col min="12551" max="12551" width="12.875" style="5" customWidth="1"/>
    <col min="12552" max="12552" width="13.125" style="5" customWidth="1"/>
    <col min="12553" max="12553" width="12.875" style="5" customWidth="1"/>
    <col min="12554" max="12554" width="13.125" style="5" customWidth="1"/>
    <col min="12555" max="12555" width="14.625" style="5" customWidth="1"/>
    <col min="12556" max="12559" width="24.625" style="5" customWidth="1"/>
    <col min="12560" max="12560" width="5.625" style="5" customWidth="1"/>
    <col min="12561" max="12561" width="2.875" style="5" customWidth="1"/>
    <col min="12562" max="12800" width="10.75" style="5"/>
    <col min="12801" max="12801" width="1.25" style="5" customWidth="1"/>
    <col min="12802" max="12802" width="12.625" style="5" customWidth="1"/>
    <col min="12803" max="12803" width="10.625" style="5" customWidth="1"/>
    <col min="12804" max="12805" width="12.75" style="5" customWidth="1"/>
    <col min="12806" max="12806" width="19.625" style="5" customWidth="1"/>
    <col min="12807" max="12807" width="12.875" style="5" customWidth="1"/>
    <col min="12808" max="12808" width="13.125" style="5" customWidth="1"/>
    <col min="12809" max="12809" width="12.875" style="5" customWidth="1"/>
    <col min="12810" max="12810" width="13.125" style="5" customWidth="1"/>
    <col min="12811" max="12811" width="14.625" style="5" customWidth="1"/>
    <col min="12812" max="12815" width="24.625" style="5" customWidth="1"/>
    <col min="12816" max="12816" width="5.625" style="5" customWidth="1"/>
    <col min="12817" max="12817" width="2.875" style="5" customWidth="1"/>
    <col min="12818" max="13056" width="10.75" style="5"/>
    <col min="13057" max="13057" width="1.25" style="5" customWidth="1"/>
    <col min="13058" max="13058" width="12.625" style="5" customWidth="1"/>
    <col min="13059" max="13059" width="10.625" style="5" customWidth="1"/>
    <col min="13060" max="13061" width="12.75" style="5" customWidth="1"/>
    <col min="13062" max="13062" width="19.625" style="5" customWidth="1"/>
    <col min="13063" max="13063" width="12.875" style="5" customWidth="1"/>
    <col min="13064" max="13064" width="13.125" style="5" customWidth="1"/>
    <col min="13065" max="13065" width="12.875" style="5" customWidth="1"/>
    <col min="13066" max="13066" width="13.125" style="5" customWidth="1"/>
    <col min="13067" max="13067" width="14.625" style="5" customWidth="1"/>
    <col min="13068" max="13071" width="24.625" style="5" customWidth="1"/>
    <col min="13072" max="13072" width="5.625" style="5" customWidth="1"/>
    <col min="13073" max="13073" width="2.875" style="5" customWidth="1"/>
    <col min="13074" max="13312" width="10.75" style="5"/>
    <col min="13313" max="13313" width="1.25" style="5" customWidth="1"/>
    <col min="13314" max="13314" width="12.625" style="5" customWidth="1"/>
    <col min="13315" max="13315" width="10.625" style="5" customWidth="1"/>
    <col min="13316" max="13317" width="12.75" style="5" customWidth="1"/>
    <col min="13318" max="13318" width="19.625" style="5" customWidth="1"/>
    <col min="13319" max="13319" width="12.875" style="5" customWidth="1"/>
    <col min="13320" max="13320" width="13.125" style="5" customWidth="1"/>
    <col min="13321" max="13321" width="12.875" style="5" customWidth="1"/>
    <col min="13322" max="13322" width="13.125" style="5" customWidth="1"/>
    <col min="13323" max="13323" width="14.625" style="5" customWidth="1"/>
    <col min="13324" max="13327" width="24.625" style="5" customWidth="1"/>
    <col min="13328" max="13328" width="5.625" style="5" customWidth="1"/>
    <col min="13329" max="13329" width="2.875" style="5" customWidth="1"/>
    <col min="13330" max="13568" width="10.75" style="5"/>
    <col min="13569" max="13569" width="1.25" style="5" customWidth="1"/>
    <col min="13570" max="13570" width="12.625" style="5" customWidth="1"/>
    <col min="13571" max="13571" width="10.625" style="5" customWidth="1"/>
    <col min="13572" max="13573" width="12.75" style="5" customWidth="1"/>
    <col min="13574" max="13574" width="19.625" style="5" customWidth="1"/>
    <col min="13575" max="13575" width="12.875" style="5" customWidth="1"/>
    <col min="13576" max="13576" width="13.125" style="5" customWidth="1"/>
    <col min="13577" max="13577" width="12.875" style="5" customWidth="1"/>
    <col min="13578" max="13578" width="13.125" style="5" customWidth="1"/>
    <col min="13579" max="13579" width="14.625" style="5" customWidth="1"/>
    <col min="13580" max="13583" width="24.625" style="5" customWidth="1"/>
    <col min="13584" max="13584" width="5.625" style="5" customWidth="1"/>
    <col min="13585" max="13585" width="2.875" style="5" customWidth="1"/>
    <col min="13586" max="13824" width="10.75" style="5"/>
    <col min="13825" max="13825" width="1.25" style="5" customWidth="1"/>
    <col min="13826" max="13826" width="12.625" style="5" customWidth="1"/>
    <col min="13827" max="13827" width="10.625" style="5" customWidth="1"/>
    <col min="13828" max="13829" width="12.75" style="5" customWidth="1"/>
    <col min="13830" max="13830" width="19.625" style="5" customWidth="1"/>
    <col min="13831" max="13831" width="12.875" style="5" customWidth="1"/>
    <col min="13832" max="13832" width="13.125" style="5" customWidth="1"/>
    <col min="13833" max="13833" width="12.875" style="5" customWidth="1"/>
    <col min="13834" max="13834" width="13.125" style="5" customWidth="1"/>
    <col min="13835" max="13835" width="14.625" style="5" customWidth="1"/>
    <col min="13836" max="13839" width="24.625" style="5" customWidth="1"/>
    <col min="13840" max="13840" width="5.625" style="5" customWidth="1"/>
    <col min="13841" max="13841" width="2.875" style="5" customWidth="1"/>
    <col min="13842" max="14080" width="10.75" style="5"/>
    <col min="14081" max="14081" width="1.25" style="5" customWidth="1"/>
    <col min="14082" max="14082" width="12.625" style="5" customWidth="1"/>
    <col min="14083" max="14083" width="10.625" style="5" customWidth="1"/>
    <col min="14084" max="14085" width="12.75" style="5" customWidth="1"/>
    <col min="14086" max="14086" width="19.625" style="5" customWidth="1"/>
    <col min="14087" max="14087" width="12.875" style="5" customWidth="1"/>
    <col min="14088" max="14088" width="13.125" style="5" customWidth="1"/>
    <col min="14089" max="14089" width="12.875" style="5" customWidth="1"/>
    <col min="14090" max="14090" width="13.125" style="5" customWidth="1"/>
    <col min="14091" max="14091" width="14.625" style="5" customWidth="1"/>
    <col min="14092" max="14095" width="24.625" style="5" customWidth="1"/>
    <col min="14096" max="14096" width="5.625" style="5" customWidth="1"/>
    <col min="14097" max="14097" width="2.875" style="5" customWidth="1"/>
    <col min="14098" max="14336" width="10.75" style="5"/>
    <col min="14337" max="14337" width="1.25" style="5" customWidth="1"/>
    <col min="14338" max="14338" width="12.625" style="5" customWidth="1"/>
    <col min="14339" max="14339" width="10.625" style="5" customWidth="1"/>
    <col min="14340" max="14341" width="12.75" style="5" customWidth="1"/>
    <col min="14342" max="14342" width="19.625" style="5" customWidth="1"/>
    <col min="14343" max="14343" width="12.875" style="5" customWidth="1"/>
    <col min="14344" max="14344" width="13.125" style="5" customWidth="1"/>
    <col min="14345" max="14345" width="12.875" style="5" customWidth="1"/>
    <col min="14346" max="14346" width="13.125" style="5" customWidth="1"/>
    <col min="14347" max="14347" width="14.625" style="5" customWidth="1"/>
    <col min="14348" max="14351" width="24.625" style="5" customWidth="1"/>
    <col min="14352" max="14352" width="5.625" style="5" customWidth="1"/>
    <col min="14353" max="14353" width="2.875" style="5" customWidth="1"/>
    <col min="14354" max="14592" width="10.75" style="5"/>
    <col min="14593" max="14593" width="1.25" style="5" customWidth="1"/>
    <col min="14594" max="14594" width="12.625" style="5" customWidth="1"/>
    <col min="14595" max="14595" width="10.625" style="5" customWidth="1"/>
    <col min="14596" max="14597" width="12.75" style="5" customWidth="1"/>
    <col min="14598" max="14598" width="19.625" style="5" customWidth="1"/>
    <col min="14599" max="14599" width="12.875" style="5" customWidth="1"/>
    <col min="14600" max="14600" width="13.125" style="5" customWidth="1"/>
    <col min="14601" max="14601" width="12.875" style="5" customWidth="1"/>
    <col min="14602" max="14602" width="13.125" style="5" customWidth="1"/>
    <col min="14603" max="14603" width="14.625" style="5" customWidth="1"/>
    <col min="14604" max="14607" width="24.625" style="5" customWidth="1"/>
    <col min="14608" max="14608" width="5.625" style="5" customWidth="1"/>
    <col min="14609" max="14609" width="2.875" style="5" customWidth="1"/>
    <col min="14610" max="14848" width="10.75" style="5"/>
    <col min="14849" max="14849" width="1.25" style="5" customWidth="1"/>
    <col min="14850" max="14850" width="12.625" style="5" customWidth="1"/>
    <col min="14851" max="14851" width="10.625" style="5" customWidth="1"/>
    <col min="14852" max="14853" width="12.75" style="5" customWidth="1"/>
    <col min="14854" max="14854" width="19.625" style="5" customWidth="1"/>
    <col min="14855" max="14855" width="12.875" style="5" customWidth="1"/>
    <col min="14856" max="14856" width="13.125" style="5" customWidth="1"/>
    <col min="14857" max="14857" width="12.875" style="5" customWidth="1"/>
    <col min="14858" max="14858" width="13.125" style="5" customWidth="1"/>
    <col min="14859" max="14859" width="14.625" style="5" customWidth="1"/>
    <col min="14860" max="14863" width="24.625" style="5" customWidth="1"/>
    <col min="14864" max="14864" width="5.625" style="5" customWidth="1"/>
    <col min="14865" max="14865" width="2.875" style="5" customWidth="1"/>
    <col min="14866" max="15104" width="10.75" style="5"/>
    <col min="15105" max="15105" width="1.25" style="5" customWidth="1"/>
    <col min="15106" max="15106" width="12.625" style="5" customWidth="1"/>
    <col min="15107" max="15107" width="10.625" style="5" customWidth="1"/>
    <col min="15108" max="15109" width="12.75" style="5" customWidth="1"/>
    <col min="15110" max="15110" width="19.625" style="5" customWidth="1"/>
    <col min="15111" max="15111" width="12.875" style="5" customWidth="1"/>
    <col min="15112" max="15112" width="13.125" style="5" customWidth="1"/>
    <col min="15113" max="15113" width="12.875" style="5" customWidth="1"/>
    <col min="15114" max="15114" width="13.125" style="5" customWidth="1"/>
    <col min="15115" max="15115" width="14.625" style="5" customWidth="1"/>
    <col min="15116" max="15119" width="24.625" style="5" customWidth="1"/>
    <col min="15120" max="15120" width="5.625" style="5" customWidth="1"/>
    <col min="15121" max="15121" width="2.875" style="5" customWidth="1"/>
    <col min="15122" max="15360" width="10.75" style="5"/>
    <col min="15361" max="15361" width="1.25" style="5" customWidth="1"/>
    <col min="15362" max="15362" width="12.625" style="5" customWidth="1"/>
    <col min="15363" max="15363" width="10.625" style="5" customWidth="1"/>
    <col min="15364" max="15365" width="12.75" style="5" customWidth="1"/>
    <col min="15366" max="15366" width="19.625" style="5" customWidth="1"/>
    <col min="15367" max="15367" width="12.875" style="5" customWidth="1"/>
    <col min="15368" max="15368" width="13.125" style="5" customWidth="1"/>
    <col min="15369" max="15369" width="12.875" style="5" customWidth="1"/>
    <col min="15370" max="15370" width="13.125" style="5" customWidth="1"/>
    <col min="15371" max="15371" width="14.625" style="5" customWidth="1"/>
    <col min="15372" max="15375" width="24.625" style="5" customWidth="1"/>
    <col min="15376" max="15376" width="5.625" style="5" customWidth="1"/>
    <col min="15377" max="15377" width="2.875" style="5" customWidth="1"/>
    <col min="15378" max="15616" width="10.75" style="5"/>
    <col min="15617" max="15617" width="1.25" style="5" customWidth="1"/>
    <col min="15618" max="15618" width="12.625" style="5" customWidth="1"/>
    <col min="15619" max="15619" width="10.625" style="5" customWidth="1"/>
    <col min="15620" max="15621" width="12.75" style="5" customWidth="1"/>
    <col min="15622" max="15622" width="19.625" style="5" customWidth="1"/>
    <col min="15623" max="15623" width="12.875" style="5" customWidth="1"/>
    <col min="15624" max="15624" width="13.125" style="5" customWidth="1"/>
    <col min="15625" max="15625" width="12.875" style="5" customWidth="1"/>
    <col min="15626" max="15626" width="13.125" style="5" customWidth="1"/>
    <col min="15627" max="15627" width="14.625" style="5" customWidth="1"/>
    <col min="15628" max="15631" width="24.625" style="5" customWidth="1"/>
    <col min="15632" max="15632" width="5.625" style="5" customWidth="1"/>
    <col min="15633" max="15633" width="2.875" style="5" customWidth="1"/>
    <col min="15634" max="15872" width="10.75" style="5"/>
    <col min="15873" max="15873" width="1.25" style="5" customWidth="1"/>
    <col min="15874" max="15874" width="12.625" style="5" customWidth="1"/>
    <col min="15875" max="15875" width="10.625" style="5" customWidth="1"/>
    <col min="15876" max="15877" width="12.75" style="5" customWidth="1"/>
    <col min="15878" max="15878" width="19.625" style="5" customWidth="1"/>
    <col min="15879" max="15879" width="12.875" style="5" customWidth="1"/>
    <col min="15880" max="15880" width="13.125" style="5" customWidth="1"/>
    <col min="15881" max="15881" width="12.875" style="5" customWidth="1"/>
    <col min="15882" max="15882" width="13.125" style="5" customWidth="1"/>
    <col min="15883" max="15883" width="14.625" style="5" customWidth="1"/>
    <col min="15884" max="15887" width="24.625" style="5" customWidth="1"/>
    <col min="15888" max="15888" width="5.625" style="5" customWidth="1"/>
    <col min="15889" max="15889" width="2.875" style="5" customWidth="1"/>
    <col min="15890" max="16128" width="10.75" style="5"/>
    <col min="16129" max="16129" width="1.25" style="5" customWidth="1"/>
    <col min="16130" max="16130" width="12.625" style="5" customWidth="1"/>
    <col min="16131" max="16131" width="10.625" style="5" customWidth="1"/>
    <col min="16132" max="16133" width="12.75" style="5" customWidth="1"/>
    <col min="16134" max="16134" width="19.625" style="5" customWidth="1"/>
    <col min="16135" max="16135" width="12.875" style="5" customWidth="1"/>
    <col min="16136" max="16136" width="13.125" style="5" customWidth="1"/>
    <col min="16137" max="16137" width="12.875" style="5" customWidth="1"/>
    <col min="16138" max="16138" width="13.125" style="5" customWidth="1"/>
    <col min="16139" max="16139" width="14.625" style="5" customWidth="1"/>
    <col min="16140" max="16143" width="24.625" style="5" customWidth="1"/>
    <col min="16144" max="16144" width="5.625" style="5" customWidth="1"/>
    <col min="16145" max="16145" width="2.875" style="5" customWidth="1"/>
    <col min="16146" max="16384" width="10.75" style="5"/>
  </cols>
  <sheetData>
    <row r="1" spans="2:17" ht="24" customHeight="1" thickBot="1" x14ac:dyDescent="0.2">
      <c r="B1" s="1" t="s">
        <v>121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113</v>
      </c>
      <c r="P1" s="4"/>
    </row>
    <row r="2" spans="2:17" ht="20.100000000000001" customHeight="1" x14ac:dyDescent="0.15">
      <c r="B2" s="6"/>
      <c r="C2" s="7"/>
      <c r="D2" s="200" t="s">
        <v>122</v>
      </c>
      <c r="E2" s="201"/>
      <c r="F2" s="201"/>
      <c r="G2" s="201"/>
      <c r="H2" s="201"/>
      <c r="I2" s="223"/>
      <c r="J2" s="224"/>
      <c r="K2" s="219" t="s">
        <v>106</v>
      </c>
      <c r="L2" s="214"/>
      <c r="M2" s="214"/>
      <c r="N2" s="214"/>
      <c r="O2" s="220"/>
      <c r="P2" s="205" t="s">
        <v>3</v>
      </c>
      <c r="Q2" s="8"/>
    </row>
    <row r="3" spans="2:17" ht="20.100000000000001" customHeight="1" x14ac:dyDescent="0.15">
      <c r="B3" s="8"/>
      <c r="C3" s="9"/>
      <c r="D3" s="226" t="s">
        <v>90</v>
      </c>
      <c r="E3" s="233" t="s">
        <v>123</v>
      </c>
      <c r="F3" s="237"/>
      <c r="G3" s="168"/>
      <c r="H3" s="168"/>
      <c r="I3" s="233" t="s">
        <v>93</v>
      </c>
      <c r="J3" s="240"/>
      <c r="K3" s="221"/>
      <c r="L3" s="217"/>
      <c r="M3" s="217"/>
      <c r="N3" s="217"/>
      <c r="O3" s="222"/>
      <c r="P3" s="206"/>
      <c r="Q3" s="8"/>
    </row>
    <row r="4" spans="2:17" ht="20.100000000000001" customHeight="1" x14ac:dyDescent="0.15">
      <c r="B4" s="10" t="s">
        <v>5</v>
      </c>
      <c r="C4" s="9" t="s">
        <v>6</v>
      </c>
      <c r="D4" s="227"/>
      <c r="E4" s="238"/>
      <c r="F4" s="239"/>
      <c r="G4" s="241" t="s">
        <v>101</v>
      </c>
      <c r="H4" s="242"/>
      <c r="I4" s="216"/>
      <c r="J4" s="218"/>
      <c r="K4" s="243" t="s">
        <v>107</v>
      </c>
      <c r="L4" s="234" t="s">
        <v>15</v>
      </c>
      <c r="M4" s="234" t="s">
        <v>108</v>
      </c>
      <c r="N4" s="234" t="s">
        <v>124</v>
      </c>
      <c r="O4" s="234" t="s">
        <v>125</v>
      </c>
      <c r="P4" s="206"/>
      <c r="Q4" s="8"/>
    </row>
    <row r="5" spans="2:17" ht="20.100000000000001" customHeight="1" x14ac:dyDescent="0.15">
      <c r="B5" s="8"/>
      <c r="C5" s="9"/>
      <c r="D5" s="9" t="s">
        <v>11</v>
      </c>
      <c r="E5" s="9" t="s">
        <v>102</v>
      </c>
      <c r="F5" s="9" t="s">
        <v>15</v>
      </c>
      <c r="G5" s="9" t="s">
        <v>102</v>
      </c>
      <c r="H5" s="9" t="s">
        <v>126</v>
      </c>
      <c r="I5" s="9" t="s">
        <v>104</v>
      </c>
      <c r="J5" s="11" t="s">
        <v>126</v>
      </c>
      <c r="K5" s="244"/>
      <c r="L5" s="235"/>
      <c r="M5" s="235"/>
      <c r="N5" s="236"/>
      <c r="O5" s="235"/>
      <c r="P5" s="206"/>
      <c r="Q5" s="8"/>
    </row>
    <row r="6" spans="2:17" ht="20.100000000000001" customHeight="1" x14ac:dyDescent="0.15">
      <c r="B6" s="13"/>
      <c r="C6" s="14"/>
      <c r="D6" s="14" t="s">
        <v>16</v>
      </c>
      <c r="E6" s="14" t="s">
        <v>16</v>
      </c>
      <c r="F6" s="14" t="s">
        <v>18</v>
      </c>
      <c r="G6" s="14" t="s">
        <v>16</v>
      </c>
      <c r="H6" s="14" t="s">
        <v>18</v>
      </c>
      <c r="I6" s="14" t="s">
        <v>16</v>
      </c>
      <c r="J6" s="15" t="s">
        <v>18</v>
      </c>
      <c r="K6" s="16" t="s">
        <v>16</v>
      </c>
      <c r="L6" s="14" t="s">
        <v>18</v>
      </c>
      <c r="M6" s="14" t="s">
        <v>18</v>
      </c>
      <c r="N6" s="14" t="s">
        <v>18</v>
      </c>
      <c r="O6" s="14" t="s">
        <v>18</v>
      </c>
      <c r="P6" s="206"/>
      <c r="Q6" s="8"/>
    </row>
    <row r="7" spans="2:17" ht="17.100000000000001" customHeight="1" x14ac:dyDescent="0.15">
      <c r="B7" s="10"/>
      <c r="C7" s="9"/>
      <c r="D7" s="17"/>
      <c r="E7" s="17"/>
      <c r="F7" s="17"/>
      <c r="G7" s="17"/>
      <c r="H7" s="17"/>
      <c r="I7" s="17"/>
      <c r="J7" s="18"/>
      <c r="K7" s="19"/>
      <c r="L7" s="17"/>
      <c r="M7" s="17"/>
      <c r="N7" s="17"/>
      <c r="O7" s="17"/>
      <c r="P7" s="206"/>
      <c r="Q7" s="8"/>
    </row>
    <row r="8" spans="2:17" ht="30" customHeight="1" x14ac:dyDescent="0.15">
      <c r="B8" s="169" t="s">
        <v>21</v>
      </c>
      <c r="C8" s="9" t="s">
        <v>22</v>
      </c>
      <c r="D8" s="116">
        <v>230</v>
      </c>
      <c r="E8" s="116">
        <v>43201</v>
      </c>
      <c r="F8" s="116">
        <v>382301366</v>
      </c>
      <c r="G8" s="117">
        <v>0</v>
      </c>
      <c r="H8" s="170">
        <v>0</v>
      </c>
      <c r="I8" s="116">
        <v>5</v>
      </c>
      <c r="J8" s="165">
        <v>66000</v>
      </c>
      <c r="K8" s="171">
        <v>2066959</v>
      </c>
      <c r="L8" s="116">
        <v>48174937395</v>
      </c>
      <c r="M8" s="116">
        <v>36075817053</v>
      </c>
      <c r="N8" s="116">
        <v>11735498155</v>
      </c>
      <c r="O8" s="116">
        <v>374751467</v>
      </c>
      <c r="P8" s="206"/>
      <c r="Q8" s="8"/>
    </row>
    <row r="9" spans="2:17" ht="30" customHeight="1" x14ac:dyDescent="0.15">
      <c r="B9" s="169" t="s">
        <v>23</v>
      </c>
      <c r="C9" s="9" t="s">
        <v>22</v>
      </c>
      <c r="D9" s="116">
        <v>306</v>
      </c>
      <c r="E9" s="116">
        <v>39186</v>
      </c>
      <c r="F9" s="116">
        <v>351628288</v>
      </c>
      <c r="G9" s="117">
        <v>1</v>
      </c>
      <c r="H9" s="170">
        <v>15760</v>
      </c>
      <c r="I9" s="116">
        <v>3</v>
      </c>
      <c r="J9" s="165">
        <v>30500</v>
      </c>
      <c r="K9" s="171">
        <v>2063018</v>
      </c>
      <c r="L9" s="116">
        <v>48144228817</v>
      </c>
      <c r="M9" s="116">
        <v>36177066016</v>
      </c>
      <c r="N9" s="116">
        <v>11593528382</v>
      </c>
      <c r="O9" s="116">
        <v>373634419</v>
      </c>
      <c r="P9" s="206"/>
      <c r="Q9" s="8"/>
    </row>
    <row r="10" spans="2:17" ht="30" customHeight="1" x14ac:dyDescent="0.15">
      <c r="B10" s="169" t="s">
        <v>24</v>
      </c>
      <c r="C10" s="9" t="s">
        <v>22</v>
      </c>
      <c r="D10" s="80">
        <f t="shared" ref="D10:N10" si="0">SUM(D11:D12)</f>
        <v>252</v>
      </c>
      <c r="E10" s="80">
        <f t="shared" si="0"/>
        <v>41902</v>
      </c>
      <c r="F10" s="80">
        <f t="shared" si="0"/>
        <v>377064978</v>
      </c>
      <c r="G10" s="80">
        <f>SUM(G11:G12)</f>
        <v>0</v>
      </c>
      <c r="H10" s="80">
        <f>SUM(H11:H12)</f>
        <v>0</v>
      </c>
      <c r="I10" s="125">
        <f t="shared" si="0"/>
        <v>3</v>
      </c>
      <c r="J10" s="81">
        <f t="shared" si="0"/>
        <v>45000</v>
      </c>
      <c r="K10" s="119">
        <f t="shared" si="0"/>
        <v>2166303</v>
      </c>
      <c r="L10" s="80">
        <f t="shared" si="0"/>
        <v>50926539641</v>
      </c>
      <c r="M10" s="80">
        <f t="shared" si="0"/>
        <v>38414139884</v>
      </c>
      <c r="N10" s="80">
        <f t="shared" si="0"/>
        <v>12071790550</v>
      </c>
      <c r="O10" s="80">
        <f>SUM(O11:O12)</f>
        <v>440609207</v>
      </c>
      <c r="P10" s="206"/>
      <c r="Q10" s="8"/>
    </row>
    <row r="11" spans="2:17" ht="30" customHeight="1" x14ac:dyDescent="0.15">
      <c r="B11" s="10" t="s">
        <v>115</v>
      </c>
      <c r="C11" s="9" t="s">
        <v>26</v>
      </c>
      <c r="D11" s="80">
        <f t="shared" ref="D11:N11" si="1">SUM(D13:D32)</f>
        <v>252</v>
      </c>
      <c r="E11" s="80">
        <f t="shared" si="1"/>
        <v>40852</v>
      </c>
      <c r="F11" s="80">
        <f t="shared" si="1"/>
        <v>367713545</v>
      </c>
      <c r="G11" s="80">
        <f>SUM(G13:G32)</f>
        <v>0</v>
      </c>
      <c r="H11" s="80">
        <f>SUM(H13:H32)</f>
        <v>0</v>
      </c>
      <c r="I11" s="125">
        <f t="shared" si="1"/>
        <v>3</v>
      </c>
      <c r="J11" s="81">
        <f t="shared" si="1"/>
        <v>45000</v>
      </c>
      <c r="K11" s="119">
        <f t="shared" si="1"/>
        <v>2124482</v>
      </c>
      <c r="L11" s="80">
        <f t="shared" si="1"/>
        <v>49957827074</v>
      </c>
      <c r="M11" s="80">
        <f t="shared" si="1"/>
        <v>37712037020</v>
      </c>
      <c r="N11" s="80">
        <f t="shared" si="1"/>
        <v>11817760391</v>
      </c>
      <c r="O11" s="80">
        <f>SUM(O13:O32)</f>
        <v>428029663</v>
      </c>
      <c r="P11" s="206"/>
      <c r="Q11" s="8"/>
    </row>
    <row r="12" spans="2:17" ht="30" customHeight="1" x14ac:dyDescent="0.15">
      <c r="B12" s="16" t="s">
        <v>27</v>
      </c>
      <c r="C12" s="14" t="s">
        <v>26</v>
      </c>
      <c r="D12" s="122">
        <f t="shared" ref="D12:N12" si="2">SUM(D33:D35)</f>
        <v>0</v>
      </c>
      <c r="E12" s="84">
        <f t="shared" si="2"/>
        <v>1050</v>
      </c>
      <c r="F12" s="84">
        <f t="shared" si="2"/>
        <v>9351433</v>
      </c>
      <c r="G12" s="84">
        <f>SUM(G33:G35)</f>
        <v>0</v>
      </c>
      <c r="H12" s="84">
        <f>SUM(H33:H35)</f>
        <v>0</v>
      </c>
      <c r="I12" s="122">
        <f t="shared" si="2"/>
        <v>0</v>
      </c>
      <c r="J12" s="123">
        <f t="shared" si="2"/>
        <v>0</v>
      </c>
      <c r="K12" s="172">
        <f t="shared" si="2"/>
        <v>41821</v>
      </c>
      <c r="L12" s="84">
        <f t="shared" si="2"/>
        <v>968712567</v>
      </c>
      <c r="M12" s="84">
        <f t="shared" si="2"/>
        <v>702102864</v>
      </c>
      <c r="N12" s="84">
        <f t="shared" si="2"/>
        <v>254030159</v>
      </c>
      <c r="O12" s="84">
        <f>SUM(O33:O35)</f>
        <v>12579544</v>
      </c>
      <c r="P12" s="207"/>
      <c r="Q12" s="8"/>
    </row>
    <row r="13" spans="2:17" ht="30" customHeight="1" x14ac:dyDescent="0.15">
      <c r="B13" s="29">
        <v>41001</v>
      </c>
      <c r="C13" s="30" t="s">
        <v>28</v>
      </c>
      <c r="D13" s="91">
        <v>5</v>
      </c>
      <c r="E13" s="87">
        <v>10871</v>
      </c>
      <c r="F13" s="87">
        <v>89255605</v>
      </c>
      <c r="G13" s="87">
        <v>0</v>
      </c>
      <c r="H13" s="87">
        <v>0</v>
      </c>
      <c r="I13" s="87">
        <v>0</v>
      </c>
      <c r="J13" s="89">
        <v>0</v>
      </c>
      <c r="K13" s="173">
        <f>SUM('１２表６'!M13+'１２表７'!D13+'１２表７'!E13+'１２表７'!I13)</f>
        <v>558738</v>
      </c>
      <c r="L13" s="140">
        <f>SUM('１２表６'!O13+'１２表７'!F13+'１２表７'!J13)</f>
        <v>12714398873</v>
      </c>
      <c r="M13" s="87">
        <v>9599135930</v>
      </c>
      <c r="N13" s="87">
        <v>2992148468</v>
      </c>
      <c r="O13" s="87">
        <v>123114475</v>
      </c>
      <c r="P13" s="38" t="s">
        <v>29</v>
      </c>
      <c r="Q13" s="8"/>
    </row>
    <row r="14" spans="2:17" ht="30" customHeight="1" x14ac:dyDescent="0.15">
      <c r="B14" s="8">
        <v>41002</v>
      </c>
      <c r="C14" s="39" t="s">
        <v>30</v>
      </c>
      <c r="D14" s="91">
        <v>8</v>
      </c>
      <c r="E14" s="79">
        <v>5691</v>
      </c>
      <c r="F14" s="79">
        <v>48825825</v>
      </c>
      <c r="G14" s="79">
        <v>0</v>
      </c>
      <c r="H14" s="79">
        <v>0</v>
      </c>
      <c r="I14" s="79">
        <v>3</v>
      </c>
      <c r="J14" s="18">
        <v>45000</v>
      </c>
      <c r="K14" s="174">
        <f>SUM('１２表６'!M14+'１２表７'!D14+'１２表７'!E14+'１２表７'!I14)</f>
        <v>326244</v>
      </c>
      <c r="L14" s="143">
        <f>SUM('１２表６'!O14+'１２表７'!F14+'１２表７'!J14)</f>
        <v>7808102374</v>
      </c>
      <c r="M14" s="79">
        <v>5902413909</v>
      </c>
      <c r="N14" s="79">
        <v>1841084565</v>
      </c>
      <c r="O14" s="79">
        <v>64603900</v>
      </c>
      <c r="P14" s="38" t="s">
        <v>31</v>
      </c>
      <c r="Q14" s="8"/>
    </row>
    <row r="15" spans="2:17" ht="30" customHeight="1" x14ac:dyDescent="0.15">
      <c r="B15" s="8">
        <v>41003</v>
      </c>
      <c r="C15" s="39" t="s">
        <v>32</v>
      </c>
      <c r="D15" s="91">
        <v>40</v>
      </c>
      <c r="E15" s="79">
        <v>3751</v>
      </c>
      <c r="F15" s="79">
        <v>36612167</v>
      </c>
      <c r="G15" s="79">
        <v>0</v>
      </c>
      <c r="H15" s="79">
        <v>0</v>
      </c>
      <c r="I15" s="79">
        <v>0</v>
      </c>
      <c r="J15" s="18">
        <v>0</v>
      </c>
      <c r="K15" s="174">
        <f>SUM('１２表６'!M15+'１２表７'!D15+'１２表７'!E15+'１２表７'!I15)</f>
        <v>148532</v>
      </c>
      <c r="L15" s="143">
        <f>SUM('１２表６'!O15+'１２表７'!F15+'１２表７'!J15)</f>
        <v>3614647234</v>
      </c>
      <c r="M15" s="79">
        <v>2732200557</v>
      </c>
      <c r="N15" s="79">
        <v>852939045</v>
      </c>
      <c r="O15" s="79">
        <v>29507632</v>
      </c>
      <c r="P15" s="38" t="s">
        <v>33</v>
      </c>
      <c r="Q15" s="8"/>
    </row>
    <row r="16" spans="2:17" ht="30" customHeight="1" x14ac:dyDescent="0.15">
      <c r="B16" s="8">
        <v>41004</v>
      </c>
      <c r="C16" s="39" t="s">
        <v>34</v>
      </c>
      <c r="D16" s="91">
        <v>0</v>
      </c>
      <c r="E16" s="79">
        <v>815</v>
      </c>
      <c r="F16" s="79">
        <v>8254603</v>
      </c>
      <c r="G16" s="79">
        <v>0</v>
      </c>
      <c r="H16" s="79">
        <v>0</v>
      </c>
      <c r="I16" s="79">
        <v>0</v>
      </c>
      <c r="J16" s="18">
        <v>0</v>
      </c>
      <c r="K16" s="174">
        <f>SUM('１２表６'!M16+'１２表７'!D16+'１２表７'!E16+'１２表７'!I16)</f>
        <v>57604</v>
      </c>
      <c r="L16" s="143">
        <f>SUM('１２表６'!O16+'１２表７'!F16+'１２表７'!J16)</f>
        <v>1518171489</v>
      </c>
      <c r="M16" s="79">
        <v>1138093501</v>
      </c>
      <c r="N16" s="79">
        <v>365949778</v>
      </c>
      <c r="O16" s="79">
        <v>14128210</v>
      </c>
      <c r="P16" s="38" t="s">
        <v>35</v>
      </c>
      <c r="Q16" s="8"/>
    </row>
    <row r="17" spans="2:17" ht="30" customHeight="1" x14ac:dyDescent="0.15">
      <c r="B17" s="8">
        <v>41005</v>
      </c>
      <c r="C17" s="39" t="s">
        <v>36</v>
      </c>
      <c r="D17" s="91">
        <v>0</v>
      </c>
      <c r="E17" s="79">
        <v>2368</v>
      </c>
      <c r="F17" s="79">
        <v>19682749</v>
      </c>
      <c r="G17" s="79">
        <v>0</v>
      </c>
      <c r="H17" s="79">
        <v>0</v>
      </c>
      <c r="I17" s="79">
        <v>0</v>
      </c>
      <c r="J17" s="18">
        <v>0</v>
      </c>
      <c r="K17" s="174">
        <f>SUM('１２表６'!M17+'１２表７'!D17+'１２表７'!E17+'１２表７'!I17)</f>
        <v>138053</v>
      </c>
      <c r="L17" s="143">
        <f>SUM('１２表６'!O17+'１２表７'!F17+'１２表７'!J17)</f>
        <v>3339545554</v>
      </c>
      <c r="M17" s="79">
        <v>2516915568</v>
      </c>
      <c r="N17" s="79">
        <v>785950645</v>
      </c>
      <c r="O17" s="79">
        <v>36679341</v>
      </c>
      <c r="P17" s="38" t="s">
        <v>37</v>
      </c>
      <c r="Q17" s="8"/>
    </row>
    <row r="18" spans="2:17" ht="30" customHeight="1" x14ac:dyDescent="0.15">
      <c r="B18" s="8">
        <v>41006</v>
      </c>
      <c r="C18" s="39" t="s">
        <v>38</v>
      </c>
      <c r="D18" s="91">
        <v>17</v>
      </c>
      <c r="E18" s="79">
        <v>2638</v>
      </c>
      <c r="F18" s="79">
        <v>22770674</v>
      </c>
      <c r="G18" s="79">
        <v>0</v>
      </c>
      <c r="H18" s="79">
        <v>0</v>
      </c>
      <c r="I18" s="79">
        <v>0</v>
      </c>
      <c r="J18" s="18">
        <v>0</v>
      </c>
      <c r="K18" s="174">
        <f>SUM('１２表６'!M18+'１２表７'!D18+'１２表７'!E18+'１２表７'!I18)</f>
        <v>145750</v>
      </c>
      <c r="L18" s="143">
        <f>SUM('１２表６'!O18+'１２表７'!F18+'１２表７'!J18)</f>
        <v>3067450347</v>
      </c>
      <c r="M18" s="79">
        <v>2321264742</v>
      </c>
      <c r="N18" s="79">
        <v>727936452</v>
      </c>
      <c r="O18" s="79">
        <v>18249153</v>
      </c>
      <c r="P18" s="38" t="s">
        <v>39</v>
      </c>
      <c r="Q18" s="8"/>
    </row>
    <row r="19" spans="2:17" ht="30" customHeight="1" x14ac:dyDescent="0.15">
      <c r="B19" s="8">
        <v>41007</v>
      </c>
      <c r="C19" s="39" t="s">
        <v>40</v>
      </c>
      <c r="D19" s="91">
        <v>98</v>
      </c>
      <c r="E19" s="79">
        <v>1912</v>
      </c>
      <c r="F19" s="79">
        <v>17494006</v>
      </c>
      <c r="G19" s="79">
        <v>0</v>
      </c>
      <c r="H19" s="79">
        <v>0</v>
      </c>
      <c r="I19" s="79">
        <v>0</v>
      </c>
      <c r="J19" s="18">
        <v>0</v>
      </c>
      <c r="K19" s="174">
        <f>SUM('１２表６'!M19+'１２表７'!D19+'１２表７'!E19+'１２表７'!I19)</f>
        <v>77182</v>
      </c>
      <c r="L19" s="143">
        <f>SUM('１２表６'!O19+'１２表７'!F19+'１２表７'!J19)</f>
        <v>1812961337</v>
      </c>
      <c r="M19" s="79">
        <v>1371725905</v>
      </c>
      <c r="N19" s="79">
        <v>429251517</v>
      </c>
      <c r="O19" s="79">
        <v>11983915</v>
      </c>
      <c r="P19" s="38" t="s">
        <v>41</v>
      </c>
      <c r="Q19" s="8"/>
    </row>
    <row r="20" spans="2:17" ht="30" customHeight="1" x14ac:dyDescent="0.15">
      <c r="B20" s="8">
        <v>41025</v>
      </c>
      <c r="C20" s="39" t="s">
        <v>116</v>
      </c>
      <c r="D20" s="17">
        <v>9</v>
      </c>
      <c r="E20" s="79">
        <v>1943</v>
      </c>
      <c r="F20" s="79">
        <v>18041008</v>
      </c>
      <c r="G20" s="79">
        <v>0</v>
      </c>
      <c r="H20" s="79">
        <v>0</v>
      </c>
      <c r="I20" s="79">
        <v>0</v>
      </c>
      <c r="J20" s="18">
        <v>0</v>
      </c>
      <c r="K20" s="174">
        <f>SUM('１２表６'!M20+'１２表７'!D20+'１２表７'!E20+'１２表７'!I20)</f>
        <v>107914</v>
      </c>
      <c r="L20" s="143">
        <f>SUM('１２表６'!O20+'１２表７'!F20+'１２表７'!J20)</f>
        <v>2623580915</v>
      </c>
      <c r="M20" s="79">
        <v>1979653784</v>
      </c>
      <c r="N20" s="79">
        <v>623415301</v>
      </c>
      <c r="O20" s="79">
        <v>20511830</v>
      </c>
      <c r="P20" s="38" t="s">
        <v>43</v>
      </c>
      <c r="Q20" s="8"/>
    </row>
    <row r="21" spans="2:17" ht="30" customHeight="1" x14ac:dyDescent="0.15">
      <c r="B21" s="8">
        <v>41048</v>
      </c>
      <c r="C21" s="39" t="s">
        <v>117</v>
      </c>
      <c r="D21" s="91">
        <v>8</v>
      </c>
      <c r="E21" s="79">
        <v>1229</v>
      </c>
      <c r="F21" s="79">
        <v>10641856</v>
      </c>
      <c r="G21" s="79">
        <v>0</v>
      </c>
      <c r="H21" s="79">
        <v>0</v>
      </c>
      <c r="I21" s="79">
        <v>0</v>
      </c>
      <c r="J21" s="18">
        <v>0</v>
      </c>
      <c r="K21" s="174">
        <f>SUM('１２表６'!M21+'１２表７'!D21+'１２表７'!E21+'１２表７'!I21)</f>
        <v>76112</v>
      </c>
      <c r="L21" s="143">
        <f>SUM('１２表６'!O21+'１２表７'!F21+'１２表７'!J21)</f>
        <v>1795411964</v>
      </c>
      <c r="M21" s="79">
        <v>1352867078</v>
      </c>
      <c r="N21" s="79">
        <v>431660066</v>
      </c>
      <c r="O21" s="79">
        <v>10884820</v>
      </c>
      <c r="P21" s="38" t="s">
        <v>45</v>
      </c>
      <c r="Q21" s="8"/>
    </row>
    <row r="22" spans="2:17" ht="30" customHeight="1" x14ac:dyDescent="0.15">
      <c r="B22" s="8">
        <v>41014</v>
      </c>
      <c r="C22" s="39" t="s">
        <v>118</v>
      </c>
      <c r="D22" s="91">
        <v>0</v>
      </c>
      <c r="E22" s="79">
        <v>1975</v>
      </c>
      <c r="F22" s="79">
        <v>17703524</v>
      </c>
      <c r="G22" s="79">
        <v>0</v>
      </c>
      <c r="H22" s="79">
        <v>0</v>
      </c>
      <c r="I22" s="94">
        <v>0</v>
      </c>
      <c r="J22" s="18">
        <v>0</v>
      </c>
      <c r="K22" s="174">
        <f>SUM('１２表６'!M22+'１２表７'!D22+'１２表７'!E22+'１２表７'!I22)</f>
        <v>87057</v>
      </c>
      <c r="L22" s="143">
        <f>SUM('１２表６'!O22+'１２表７'!F22+'１２表７'!J22)</f>
        <v>2104863735</v>
      </c>
      <c r="M22" s="79">
        <v>1587318836</v>
      </c>
      <c r="N22" s="79">
        <v>498869666</v>
      </c>
      <c r="O22" s="79">
        <v>18675233</v>
      </c>
      <c r="P22" s="38" t="s">
        <v>47</v>
      </c>
      <c r="Q22" s="8"/>
    </row>
    <row r="23" spans="2:17" ht="30" customHeight="1" x14ac:dyDescent="0.15">
      <c r="B23" s="8">
        <v>41016</v>
      </c>
      <c r="C23" s="39" t="s">
        <v>119</v>
      </c>
      <c r="D23" s="79">
        <v>21</v>
      </c>
      <c r="E23" s="79">
        <v>585</v>
      </c>
      <c r="F23" s="94">
        <v>10174641</v>
      </c>
      <c r="G23" s="79">
        <v>0</v>
      </c>
      <c r="H23" s="94">
        <v>0</v>
      </c>
      <c r="I23" s="94">
        <v>0</v>
      </c>
      <c r="J23" s="18">
        <v>0</v>
      </c>
      <c r="K23" s="174">
        <f>SUM('１２表６'!M23+'１２表７'!D23+'１２表７'!E23+'１２表７'!I23)</f>
        <v>36556</v>
      </c>
      <c r="L23" s="143">
        <f>SUM('１２表６'!O23+'１２表７'!F23+'１２表７'!J23)</f>
        <v>878084750</v>
      </c>
      <c r="M23" s="94">
        <v>662778050</v>
      </c>
      <c r="N23" s="94">
        <v>208535734</v>
      </c>
      <c r="O23" s="94">
        <v>6770966</v>
      </c>
      <c r="P23" s="38" t="s">
        <v>49</v>
      </c>
      <c r="Q23" s="8"/>
    </row>
    <row r="24" spans="2:17" ht="30" customHeight="1" x14ac:dyDescent="0.15">
      <c r="B24" s="8">
        <v>41020</v>
      </c>
      <c r="C24" s="39" t="s">
        <v>50</v>
      </c>
      <c r="D24" s="91">
        <v>1</v>
      </c>
      <c r="E24" s="79">
        <v>976</v>
      </c>
      <c r="F24" s="94">
        <v>9946914</v>
      </c>
      <c r="G24" s="79">
        <v>0</v>
      </c>
      <c r="H24" s="94">
        <v>0</v>
      </c>
      <c r="I24" s="94">
        <v>0</v>
      </c>
      <c r="J24" s="18">
        <v>0</v>
      </c>
      <c r="K24" s="174">
        <f>SUM('１２表６'!M24+'１２表７'!D24+'１２表７'!E24+'１２表７'!I24)</f>
        <v>46935</v>
      </c>
      <c r="L24" s="143">
        <f>SUM('１２表６'!O24+'１２表７'!F24+'１２表７'!J24)</f>
        <v>1106156306</v>
      </c>
      <c r="M24" s="94">
        <v>832785112</v>
      </c>
      <c r="N24" s="94">
        <v>262513240</v>
      </c>
      <c r="O24" s="94">
        <v>10857954</v>
      </c>
      <c r="P24" s="38" t="s">
        <v>51</v>
      </c>
      <c r="Q24" s="8"/>
    </row>
    <row r="25" spans="2:17" ht="30" customHeight="1" x14ac:dyDescent="0.15">
      <c r="B25" s="8">
        <v>41024</v>
      </c>
      <c r="C25" s="39" t="s">
        <v>52</v>
      </c>
      <c r="D25" s="91">
        <v>10</v>
      </c>
      <c r="E25" s="79">
        <v>525</v>
      </c>
      <c r="F25" s="94">
        <v>5035143</v>
      </c>
      <c r="G25" s="79">
        <v>0</v>
      </c>
      <c r="H25" s="94">
        <v>0</v>
      </c>
      <c r="I25" s="94">
        <v>0</v>
      </c>
      <c r="J25" s="18">
        <v>0</v>
      </c>
      <c r="K25" s="174">
        <f>SUM('１２表６'!M25+'１２表７'!D25+'１２表７'!E25+'１２表７'!I25)</f>
        <v>22682</v>
      </c>
      <c r="L25" s="143">
        <f>SUM('１２表６'!O25+'１２表７'!F25+'１２表７'!J25)</f>
        <v>567589179</v>
      </c>
      <c r="M25" s="94">
        <v>424979388</v>
      </c>
      <c r="N25" s="94">
        <v>138074847</v>
      </c>
      <c r="O25" s="94">
        <v>4534944</v>
      </c>
      <c r="P25" s="38" t="s">
        <v>53</v>
      </c>
      <c r="Q25" s="8"/>
    </row>
    <row r="26" spans="2:17" ht="30" customHeight="1" x14ac:dyDescent="0.15">
      <c r="B26" s="8">
        <v>41021</v>
      </c>
      <c r="C26" s="39" t="s">
        <v>120</v>
      </c>
      <c r="D26" s="91">
        <v>21</v>
      </c>
      <c r="E26" s="79">
        <v>1358</v>
      </c>
      <c r="F26" s="94">
        <v>14877461</v>
      </c>
      <c r="G26" s="79">
        <v>0</v>
      </c>
      <c r="H26" s="94">
        <v>0</v>
      </c>
      <c r="I26" s="94">
        <v>0</v>
      </c>
      <c r="J26" s="18">
        <v>0</v>
      </c>
      <c r="K26" s="174">
        <f>SUM('１２表６'!M26+'１２表７'!D26+'１２表７'!E26+'１２表７'!I26)</f>
        <v>81998</v>
      </c>
      <c r="L26" s="143">
        <f>SUM('１２表６'!O26+'１２表７'!F26+'１２表７'!J26)</f>
        <v>1960376717</v>
      </c>
      <c r="M26" s="94">
        <v>1487019644</v>
      </c>
      <c r="N26" s="94">
        <v>456296606</v>
      </c>
      <c r="O26" s="94">
        <v>17060467</v>
      </c>
      <c r="P26" s="38" t="s">
        <v>55</v>
      </c>
      <c r="Q26" s="8"/>
    </row>
    <row r="27" spans="2:17" ht="30" customHeight="1" x14ac:dyDescent="0.15">
      <c r="B27" s="8">
        <v>41035</v>
      </c>
      <c r="C27" s="39" t="s">
        <v>56</v>
      </c>
      <c r="D27" s="91">
        <v>0</v>
      </c>
      <c r="E27" s="79">
        <v>216</v>
      </c>
      <c r="F27" s="94">
        <v>2294239</v>
      </c>
      <c r="G27" s="79">
        <v>0</v>
      </c>
      <c r="H27" s="94">
        <v>0</v>
      </c>
      <c r="I27" s="94">
        <v>0</v>
      </c>
      <c r="J27" s="18">
        <v>0</v>
      </c>
      <c r="K27" s="174">
        <f>SUM('１２表６'!M27+'１２表７'!D27+'１２表７'!E27+'１２表７'!I27)</f>
        <v>17088</v>
      </c>
      <c r="L27" s="143">
        <f>SUM('１２表６'!O27+'１２表７'!F27+'１２表７'!J27)</f>
        <v>461188093</v>
      </c>
      <c r="M27" s="94">
        <v>349275636</v>
      </c>
      <c r="N27" s="94">
        <v>108549076</v>
      </c>
      <c r="O27" s="94">
        <v>3363381</v>
      </c>
      <c r="P27" s="38" t="s">
        <v>57</v>
      </c>
      <c r="Q27" s="8"/>
    </row>
    <row r="28" spans="2:17" ht="30" customHeight="1" x14ac:dyDescent="0.15">
      <c r="B28" s="8">
        <v>41038</v>
      </c>
      <c r="C28" s="39" t="s">
        <v>58</v>
      </c>
      <c r="D28" s="91">
        <v>6</v>
      </c>
      <c r="E28" s="79">
        <v>1081</v>
      </c>
      <c r="F28" s="94">
        <v>7999623</v>
      </c>
      <c r="G28" s="79">
        <v>0</v>
      </c>
      <c r="H28" s="94">
        <v>0</v>
      </c>
      <c r="I28" s="94">
        <v>0</v>
      </c>
      <c r="J28" s="18">
        <v>0</v>
      </c>
      <c r="K28" s="174">
        <f>SUM('１２表６'!M28+'１２表７'!D28+'１２表７'!E28+'１２表７'!I28)</f>
        <v>58340</v>
      </c>
      <c r="L28" s="143">
        <f>SUM('１２表６'!O28+'１２表７'!F28+'１２表７'!J28)</f>
        <v>1373945839</v>
      </c>
      <c r="M28" s="94">
        <v>1039138200</v>
      </c>
      <c r="N28" s="94">
        <v>322678309</v>
      </c>
      <c r="O28" s="94">
        <v>12129330</v>
      </c>
      <c r="P28" s="38" t="s">
        <v>59</v>
      </c>
      <c r="Q28" s="8"/>
    </row>
    <row r="29" spans="2:17" ht="30" customHeight="1" x14ac:dyDescent="0.15">
      <c r="B29" s="8">
        <v>41042</v>
      </c>
      <c r="C29" s="39" t="s">
        <v>60</v>
      </c>
      <c r="D29" s="91">
        <v>0</v>
      </c>
      <c r="E29" s="79">
        <v>234</v>
      </c>
      <c r="F29" s="94">
        <v>2608735</v>
      </c>
      <c r="G29" s="79">
        <v>0</v>
      </c>
      <c r="H29" s="94">
        <v>0</v>
      </c>
      <c r="I29" s="94">
        <v>0</v>
      </c>
      <c r="J29" s="18">
        <v>0</v>
      </c>
      <c r="K29" s="174">
        <f>SUM('１２表６'!M29+'１２表７'!D29+'１２表７'!E29+'１２表７'!I29)</f>
        <v>22145</v>
      </c>
      <c r="L29" s="143">
        <f>SUM('１２表６'!O29+'１２表７'!F29+'１２表７'!J29)</f>
        <v>536719269</v>
      </c>
      <c r="M29" s="94">
        <v>407308863</v>
      </c>
      <c r="N29" s="94">
        <v>124488013</v>
      </c>
      <c r="O29" s="94">
        <v>4922393</v>
      </c>
      <c r="P29" s="38" t="s">
        <v>61</v>
      </c>
      <c r="Q29" s="8"/>
    </row>
    <row r="30" spans="2:17" ht="30" customHeight="1" x14ac:dyDescent="0.15">
      <c r="B30" s="8">
        <v>41043</v>
      </c>
      <c r="C30" s="39" t="s">
        <v>62</v>
      </c>
      <c r="D30" s="17">
        <v>0</v>
      </c>
      <c r="E30" s="79">
        <v>545</v>
      </c>
      <c r="F30" s="94">
        <v>5235829</v>
      </c>
      <c r="G30" s="79">
        <v>0</v>
      </c>
      <c r="H30" s="94">
        <v>0</v>
      </c>
      <c r="I30" s="94">
        <v>0</v>
      </c>
      <c r="J30" s="18">
        <v>0</v>
      </c>
      <c r="K30" s="174">
        <f>SUM('１２表６'!M30+'１２表７'!D30+'１２表７'!E30+'１２表７'!I30)</f>
        <v>23936</v>
      </c>
      <c r="L30" s="143">
        <f>SUM('１２表６'!O30+'１２表７'!F30+'１２表７'!J30)</f>
        <v>491163892</v>
      </c>
      <c r="M30" s="94">
        <v>365307808</v>
      </c>
      <c r="N30" s="94">
        <v>122526656</v>
      </c>
      <c r="O30" s="94">
        <v>3329428</v>
      </c>
      <c r="P30" s="38" t="s">
        <v>63</v>
      </c>
      <c r="Q30" s="8"/>
    </row>
    <row r="31" spans="2:17" ht="30" customHeight="1" x14ac:dyDescent="0.15">
      <c r="B31" s="8">
        <v>41044</v>
      </c>
      <c r="C31" s="39" t="s">
        <v>64</v>
      </c>
      <c r="D31" s="79">
        <v>2</v>
      </c>
      <c r="E31" s="79">
        <v>1419</v>
      </c>
      <c r="F31" s="79">
        <v>13078714</v>
      </c>
      <c r="G31" s="79">
        <v>0</v>
      </c>
      <c r="H31" s="79">
        <v>0</v>
      </c>
      <c r="I31" s="94">
        <v>0</v>
      </c>
      <c r="J31" s="18">
        <v>0</v>
      </c>
      <c r="K31" s="174">
        <f>SUM('１２表６'!M31+'１２表７'!D31+'１２表７'!E31+'１２表７'!I31)</f>
        <v>67625</v>
      </c>
      <c r="L31" s="143">
        <f>SUM('１２表６'!O31+'１２表７'!F31+'１２表７'!J31)</f>
        <v>1588228688</v>
      </c>
      <c r="M31" s="94">
        <v>1192784879</v>
      </c>
      <c r="N31" s="94">
        <v>383520778</v>
      </c>
      <c r="O31" s="94">
        <v>11923031</v>
      </c>
      <c r="P31" s="38" t="s">
        <v>65</v>
      </c>
      <c r="Q31" s="8"/>
    </row>
    <row r="32" spans="2:17" ht="30" customHeight="1" x14ac:dyDescent="0.15">
      <c r="B32" s="47">
        <v>41047</v>
      </c>
      <c r="C32" s="128" t="s">
        <v>66</v>
      </c>
      <c r="D32" s="98">
        <v>6</v>
      </c>
      <c r="E32" s="94">
        <v>720</v>
      </c>
      <c r="F32" s="79">
        <v>7180229</v>
      </c>
      <c r="G32" s="94">
        <v>0</v>
      </c>
      <c r="H32" s="79">
        <v>0</v>
      </c>
      <c r="I32" s="98">
        <v>0</v>
      </c>
      <c r="J32" s="99">
        <v>0</v>
      </c>
      <c r="K32" s="175">
        <f>SUM('１２表６'!M32+'１２表７'!D32+'１２表７'!E32+'１２表７'!I32)</f>
        <v>23991</v>
      </c>
      <c r="L32" s="149">
        <f>SUM('１２表６'!O32+'１２表７'!F32+'１２表７'!J32)</f>
        <v>595240519</v>
      </c>
      <c r="M32" s="98">
        <v>449069630</v>
      </c>
      <c r="N32" s="79">
        <v>141371629</v>
      </c>
      <c r="O32" s="79">
        <v>4799260</v>
      </c>
      <c r="P32" s="52" t="s">
        <v>67</v>
      </c>
      <c r="Q32" s="8"/>
    </row>
    <row r="33" spans="2:17" ht="30" customHeight="1" x14ac:dyDescent="0.15">
      <c r="B33" s="8">
        <v>41301</v>
      </c>
      <c r="C33" s="9" t="s">
        <v>68</v>
      </c>
      <c r="D33" s="17">
        <v>0</v>
      </c>
      <c r="E33" s="103">
        <v>54</v>
      </c>
      <c r="F33" s="103">
        <v>847767</v>
      </c>
      <c r="G33" s="103">
        <v>0</v>
      </c>
      <c r="H33" s="103">
        <v>0</v>
      </c>
      <c r="I33" s="79">
        <v>0</v>
      </c>
      <c r="J33" s="104">
        <v>0</v>
      </c>
      <c r="K33" s="176">
        <f>SUM('１２表６'!M33+'１２表７'!D33+'１２表７'!E33+'１２表７'!I33)</f>
        <v>5845</v>
      </c>
      <c r="L33" s="142">
        <f>SUM('１２表６'!O33+'１２表７'!F33+'１２表７'!J33)</f>
        <v>193667287</v>
      </c>
      <c r="M33" s="79">
        <v>136106345</v>
      </c>
      <c r="N33" s="103">
        <v>51109694</v>
      </c>
      <c r="O33" s="103">
        <v>6451248</v>
      </c>
      <c r="P33" s="11" t="s">
        <v>69</v>
      </c>
      <c r="Q33" s="8"/>
    </row>
    <row r="34" spans="2:17" ht="30" customHeight="1" x14ac:dyDescent="0.15">
      <c r="B34" s="8">
        <v>41302</v>
      </c>
      <c r="C34" s="39" t="s">
        <v>70</v>
      </c>
      <c r="D34" s="91">
        <v>0</v>
      </c>
      <c r="E34" s="79">
        <v>145</v>
      </c>
      <c r="F34" s="79">
        <v>1083335</v>
      </c>
      <c r="G34" s="79">
        <v>0</v>
      </c>
      <c r="H34" s="79">
        <v>0</v>
      </c>
      <c r="I34" s="79">
        <v>0</v>
      </c>
      <c r="J34" s="18">
        <v>0</v>
      </c>
      <c r="K34" s="174">
        <f>SUM('１２表６'!M34+'１２表７'!D34+'１２表７'!E34+'１２表７'!I34)</f>
        <v>4195</v>
      </c>
      <c r="L34" s="143">
        <f>SUM('１２表６'!O34+'１２表７'!F34+'１２表７'!J34)</f>
        <v>86366588</v>
      </c>
      <c r="M34" s="79">
        <v>62345401</v>
      </c>
      <c r="N34" s="79">
        <v>23227118</v>
      </c>
      <c r="O34" s="91">
        <v>794069</v>
      </c>
      <c r="P34" s="11" t="s">
        <v>71</v>
      </c>
      <c r="Q34" s="8"/>
    </row>
    <row r="35" spans="2:17" ht="30" customHeight="1" thickBot="1" x14ac:dyDescent="0.2">
      <c r="B35" s="61">
        <v>41303</v>
      </c>
      <c r="C35" s="106" t="s">
        <v>72</v>
      </c>
      <c r="D35" s="107">
        <v>0</v>
      </c>
      <c r="E35" s="107">
        <v>851</v>
      </c>
      <c r="F35" s="107">
        <v>7420331</v>
      </c>
      <c r="G35" s="107">
        <v>0</v>
      </c>
      <c r="H35" s="107">
        <v>0</v>
      </c>
      <c r="I35" s="107">
        <v>0</v>
      </c>
      <c r="J35" s="108">
        <v>0</v>
      </c>
      <c r="K35" s="177">
        <f>SUM('１２表６'!M35+'１２表７'!D35+'１２表７'!E35+'１２表７'!I35)</f>
        <v>31781</v>
      </c>
      <c r="L35" s="152">
        <f>SUM('１２表６'!O35+'１２表７'!F35+'１２表７'!J35)</f>
        <v>688678692</v>
      </c>
      <c r="M35" s="107">
        <v>503651118</v>
      </c>
      <c r="N35" s="107">
        <v>179693347</v>
      </c>
      <c r="O35" s="107">
        <v>5334227</v>
      </c>
      <c r="P35" s="112" t="s">
        <v>73</v>
      </c>
      <c r="Q35" s="8"/>
    </row>
    <row r="36" spans="2:17" ht="17.100000000000001" customHeight="1" x14ac:dyDescent="0.15"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</sheetData>
  <mergeCells count="12">
    <mergeCell ref="N4:N5"/>
    <mergeCell ref="O4:O5"/>
    <mergeCell ref="D2:J2"/>
    <mergeCell ref="K2:O3"/>
    <mergeCell ref="P2:P12"/>
    <mergeCell ref="D3:D4"/>
    <mergeCell ref="E3:F4"/>
    <mergeCell ref="I3:J4"/>
    <mergeCell ref="G4:H4"/>
    <mergeCell ref="K4:K5"/>
    <mergeCell ref="L4:L5"/>
    <mergeCell ref="M4:M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0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6C2F6-6D7B-4822-AA48-EF4173F0E638}">
  <sheetPr>
    <tabColor theme="4"/>
  </sheetPr>
  <dimension ref="B1:AE36"/>
  <sheetViews>
    <sheetView showGridLines="0" view="pageBreakPreview" zoomScale="64" zoomScaleNormal="75" zoomScaleSheetLayoutView="64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.5" style="5" customWidth="1"/>
    <col min="2" max="2" width="12.625" style="5" customWidth="1"/>
    <col min="3" max="3" width="10.625" style="5" customWidth="1"/>
    <col min="4" max="5" width="14.625" style="5" customWidth="1"/>
    <col min="6" max="6" width="24.625" style="5" customWidth="1"/>
    <col min="7" max="8" width="14.625" style="5" customWidth="1"/>
    <col min="9" max="9" width="24.625" style="5" customWidth="1"/>
    <col min="10" max="11" width="18.625" style="5" customWidth="1"/>
    <col min="12" max="12" width="24.625" style="5" customWidth="1"/>
    <col min="13" max="14" width="18.625" style="5" customWidth="1"/>
    <col min="15" max="15" width="24.625" style="5" customWidth="1"/>
    <col min="16" max="16" width="5.625" style="12" customWidth="1"/>
    <col min="17" max="17" width="4" style="5" customWidth="1"/>
    <col min="18" max="255" width="10.75" style="5" customWidth="1"/>
    <col min="256" max="256" width="10.75" style="5"/>
    <col min="257" max="257" width="1.5" style="5" customWidth="1"/>
    <col min="258" max="258" width="12.625" style="5" customWidth="1"/>
    <col min="259" max="259" width="10.625" style="5" customWidth="1"/>
    <col min="260" max="261" width="14.625" style="5" customWidth="1"/>
    <col min="262" max="262" width="24.625" style="5" customWidth="1"/>
    <col min="263" max="264" width="14.625" style="5" customWidth="1"/>
    <col min="265" max="265" width="24.625" style="5" customWidth="1"/>
    <col min="266" max="267" width="18.625" style="5" customWidth="1"/>
    <col min="268" max="268" width="24.625" style="5" customWidth="1"/>
    <col min="269" max="270" width="18.625" style="5" customWidth="1"/>
    <col min="271" max="271" width="24.625" style="5" customWidth="1"/>
    <col min="272" max="272" width="5.625" style="5" customWidth="1"/>
    <col min="273" max="273" width="4" style="5" customWidth="1"/>
    <col min="274" max="512" width="10.75" style="5"/>
    <col min="513" max="513" width="1.5" style="5" customWidth="1"/>
    <col min="514" max="514" width="12.625" style="5" customWidth="1"/>
    <col min="515" max="515" width="10.625" style="5" customWidth="1"/>
    <col min="516" max="517" width="14.625" style="5" customWidth="1"/>
    <col min="518" max="518" width="24.625" style="5" customWidth="1"/>
    <col min="519" max="520" width="14.625" style="5" customWidth="1"/>
    <col min="521" max="521" width="24.625" style="5" customWidth="1"/>
    <col min="522" max="523" width="18.625" style="5" customWidth="1"/>
    <col min="524" max="524" width="24.625" style="5" customWidth="1"/>
    <col min="525" max="526" width="18.625" style="5" customWidth="1"/>
    <col min="527" max="527" width="24.625" style="5" customWidth="1"/>
    <col min="528" max="528" width="5.625" style="5" customWidth="1"/>
    <col min="529" max="529" width="4" style="5" customWidth="1"/>
    <col min="530" max="768" width="10.75" style="5"/>
    <col min="769" max="769" width="1.5" style="5" customWidth="1"/>
    <col min="770" max="770" width="12.625" style="5" customWidth="1"/>
    <col min="771" max="771" width="10.625" style="5" customWidth="1"/>
    <col min="772" max="773" width="14.625" style="5" customWidth="1"/>
    <col min="774" max="774" width="24.625" style="5" customWidth="1"/>
    <col min="775" max="776" width="14.625" style="5" customWidth="1"/>
    <col min="777" max="777" width="24.625" style="5" customWidth="1"/>
    <col min="778" max="779" width="18.625" style="5" customWidth="1"/>
    <col min="780" max="780" width="24.625" style="5" customWidth="1"/>
    <col min="781" max="782" width="18.625" style="5" customWidth="1"/>
    <col min="783" max="783" width="24.625" style="5" customWidth="1"/>
    <col min="784" max="784" width="5.625" style="5" customWidth="1"/>
    <col min="785" max="785" width="4" style="5" customWidth="1"/>
    <col min="786" max="1024" width="10.75" style="5"/>
    <col min="1025" max="1025" width="1.5" style="5" customWidth="1"/>
    <col min="1026" max="1026" width="12.625" style="5" customWidth="1"/>
    <col min="1027" max="1027" width="10.625" style="5" customWidth="1"/>
    <col min="1028" max="1029" width="14.625" style="5" customWidth="1"/>
    <col min="1030" max="1030" width="24.625" style="5" customWidth="1"/>
    <col min="1031" max="1032" width="14.625" style="5" customWidth="1"/>
    <col min="1033" max="1033" width="24.625" style="5" customWidth="1"/>
    <col min="1034" max="1035" width="18.625" style="5" customWidth="1"/>
    <col min="1036" max="1036" width="24.625" style="5" customWidth="1"/>
    <col min="1037" max="1038" width="18.625" style="5" customWidth="1"/>
    <col min="1039" max="1039" width="24.625" style="5" customWidth="1"/>
    <col min="1040" max="1040" width="5.625" style="5" customWidth="1"/>
    <col min="1041" max="1041" width="4" style="5" customWidth="1"/>
    <col min="1042" max="1280" width="10.75" style="5"/>
    <col min="1281" max="1281" width="1.5" style="5" customWidth="1"/>
    <col min="1282" max="1282" width="12.625" style="5" customWidth="1"/>
    <col min="1283" max="1283" width="10.625" style="5" customWidth="1"/>
    <col min="1284" max="1285" width="14.625" style="5" customWidth="1"/>
    <col min="1286" max="1286" width="24.625" style="5" customWidth="1"/>
    <col min="1287" max="1288" width="14.625" style="5" customWidth="1"/>
    <col min="1289" max="1289" width="24.625" style="5" customWidth="1"/>
    <col min="1290" max="1291" width="18.625" style="5" customWidth="1"/>
    <col min="1292" max="1292" width="24.625" style="5" customWidth="1"/>
    <col min="1293" max="1294" width="18.625" style="5" customWidth="1"/>
    <col min="1295" max="1295" width="24.625" style="5" customWidth="1"/>
    <col min="1296" max="1296" width="5.625" style="5" customWidth="1"/>
    <col min="1297" max="1297" width="4" style="5" customWidth="1"/>
    <col min="1298" max="1536" width="10.75" style="5"/>
    <col min="1537" max="1537" width="1.5" style="5" customWidth="1"/>
    <col min="1538" max="1538" width="12.625" style="5" customWidth="1"/>
    <col min="1539" max="1539" width="10.625" style="5" customWidth="1"/>
    <col min="1540" max="1541" width="14.625" style="5" customWidth="1"/>
    <col min="1542" max="1542" width="24.625" style="5" customWidth="1"/>
    <col min="1543" max="1544" width="14.625" style="5" customWidth="1"/>
    <col min="1545" max="1545" width="24.625" style="5" customWidth="1"/>
    <col min="1546" max="1547" width="18.625" style="5" customWidth="1"/>
    <col min="1548" max="1548" width="24.625" style="5" customWidth="1"/>
    <col min="1549" max="1550" width="18.625" style="5" customWidth="1"/>
    <col min="1551" max="1551" width="24.625" style="5" customWidth="1"/>
    <col min="1552" max="1552" width="5.625" style="5" customWidth="1"/>
    <col min="1553" max="1553" width="4" style="5" customWidth="1"/>
    <col min="1554" max="1792" width="10.75" style="5"/>
    <col min="1793" max="1793" width="1.5" style="5" customWidth="1"/>
    <col min="1794" max="1794" width="12.625" style="5" customWidth="1"/>
    <col min="1795" max="1795" width="10.625" style="5" customWidth="1"/>
    <col min="1796" max="1797" width="14.625" style="5" customWidth="1"/>
    <col min="1798" max="1798" width="24.625" style="5" customWidth="1"/>
    <col min="1799" max="1800" width="14.625" style="5" customWidth="1"/>
    <col min="1801" max="1801" width="24.625" style="5" customWidth="1"/>
    <col min="1802" max="1803" width="18.625" style="5" customWidth="1"/>
    <col min="1804" max="1804" width="24.625" style="5" customWidth="1"/>
    <col min="1805" max="1806" width="18.625" style="5" customWidth="1"/>
    <col min="1807" max="1807" width="24.625" style="5" customWidth="1"/>
    <col min="1808" max="1808" width="5.625" style="5" customWidth="1"/>
    <col min="1809" max="1809" width="4" style="5" customWidth="1"/>
    <col min="1810" max="2048" width="10.75" style="5"/>
    <col min="2049" max="2049" width="1.5" style="5" customWidth="1"/>
    <col min="2050" max="2050" width="12.625" style="5" customWidth="1"/>
    <col min="2051" max="2051" width="10.625" style="5" customWidth="1"/>
    <col min="2052" max="2053" width="14.625" style="5" customWidth="1"/>
    <col min="2054" max="2054" width="24.625" style="5" customWidth="1"/>
    <col min="2055" max="2056" width="14.625" style="5" customWidth="1"/>
    <col min="2057" max="2057" width="24.625" style="5" customWidth="1"/>
    <col min="2058" max="2059" width="18.625" style="5" customWidth="1"/>
    <col min="2060" max="2060" width="24.625" style="5" customWidth="1"/>
    <col min="2061" max="2062" width="18.625" style="5" customWidth="1"/>
    <col min="2063" max="2063" width="24.625" style="5" customWidth="1"/>
    <col min="2064" max="2064" width="5.625" style="5" customWidth="1"/>
    <col min="2065" max="2065" width="4" style="5" customWidth="1"/>
    <col min="2066" max="2304" width="10.75" style="5"/>
    <col min="2305" max="2305" width="1.5" style="5" customWidth="1"/>
    <col min="2306" max="2306" width="12.625" style="5" customWidth="1"/>
    <col min="2307" max="2307" width="10.625" style="5" customWidth="1"/>
    <col min="2308" max="2309" width="14.625" style="5" customWidth="1"/>
    <col min="2310" max="2310" width="24.625" style="5" customWidth="1"/>
    <col min="2311" max="2312" width="14.625" style="5" customWidth="1"/>
    <col min="2313" max="2313" width="24.625" style="5" customWidth="1"/>
    <col min="2314" max="2315" width="18.625" style="5" customWidth="1"/>
    <col min="2316" max="2316" width="24.625" style="5" customWidth="1"/>
    <col min="2317" max="2318" width="18.625" style="5" customWidth="1"/>
    <col min="2319" max="2319" width="24.625" style="5" customWidth="1"/>
    <col min="2320" max="2320" width="5.625" style="5" customWidth="1"/>
    <col min="2321" max="2321" width="4" style="5" customWidth="1"/>
    <col min="2322" max="2560" width="10.75" style="5"/>
    <col min="2561" max="2561" width="1.5" style="5" customWidth="1"/>
    <col min="2562" max="2562" width="12.625" style="5" customWidth="1"/>
    <col min="2563" max="2563" width="10.625" style="5" customWidth="1"/>
    <col min="2564" max="2565" width="14.625" style="5" customWidth="1"/>
    <col min="2566" max="2566" width="24.625" style="5" customWidth="1"/>
    <col min="2567" max="2568" width="14.625" style="5" customWidth="1"/>
    <col min="2569" max="2569" width="24.625" style="5" customWidth="1"/>
    <col min="2570" max="2571" width="18.625" style="5" customWidth="1"/>
    <col min="2572" max="2572" width="24.625" style="5" customWidth="1"/>
    <col min="2573" max="2574" width="18.625" style="5" customWidth="1"/>
    <col min="2575" max="2575" width="24.625" style="5" customWidth="1"/>
    <col min="2576" max="2576" width="5.625" style="5" customWidth="1"/>
    <col min="2577" max="2577" width="4" style="5" customWidth="1"/>
    <col min="2578" max="2816" width="10.75" style="5"/>
    <col min="2817" max="2817" width="1.5" style="5" customWidth="1"/>
    <col min="2818" max="2818" width="12.625" style="5" customWidth="1"/>
    <col min="2819" max="2819" width="10.625" style="5" customWidth="1"/>
    <col min="2820" max="2821" width="14.625" style="5" customWidth="1"/>
    <col min="2822" max="2822" width="24.625" style="5" customWidth="1"/>
    <col min="2823" max="2824" width="14.625" style="5" customWidth="1"/>
    <col min="2825" max="2825" width="24.625" style="5" customWidth="1"/>
    <col min="2826" max="2827" width="18.625" style="5" customWidth="1"/>
    <col min="2828" max="2828" width="24.625" style="5" customWidth="1"/>
    <col min="2829" max="2830" width="18.625" style="5" customWidth="1"/>
    <col min="2831" max="2831" width="24.625" style="5" customWidth="1"/>
    <col min="2832" max="2832" width="5.625" style="5" customWidth="1"/>
    <col min="2833" max="2833" width="4" style="5" customWidth="1"/>
    <col min="2834" max="3072" width="10.75" style="5"/>
    <col min="3073" max="3073" width="1.5" style="5" customWidth="1"/>
    <col min="3074" max="3074" width="12.625" style="5" customWidth="1"/>
    <col min="3075" max="3075" width="10.625" style="5" customWidth="1"/>
    <col min="3076" max="3077" width="14.625" style="5" customWidth="1"/>
    <col min="3078" max="3078" width="24.625" style="5" customWidth="1"/>
    <col min="3079" max="3080" width="14.625" style="5" customWidth="1"/>
    <col min="3081" max="3081" width="24.625" style="5" customWidth="1"/>
    <col min="3082" max="3083" width="18.625" style="5" customWidth="1"/>
    <col min="3084" max="3084" width="24.625" style="5" customWidth="1"/>
    <col min="3085" max="3086" width="18.625" style="5" customWidth="1"/>
    <col min="3087" max="3087" width="24.625" style="5" customWidth="1"/>
    <col min="3088" max="3088" width="5.625" style="5" customWidth="1"/>
    <col min="3089" max="3089" width="4" style="5" customWidth="1"/>
    <col min="3090" max="3328" width="10.75" style="5"/>
    <col min="3329" max="3329" width="1.5" style="5" customWidth="1"/>
    <col min="3330" max="3330" width="12.625" style="5" customWidth="1"/>
    <col min="3331" max="3331" width="10.625" style="5" customWidth="1"/>
    <col min="3332" max="3333" width="14.625" style="5" customWidth="1"/>
    <col min="3334" max="3334" width="24.625" style="5" customWidth="1"/>
    <col min="3335" max="3336" width="14.625" style="5" customWidth="1"/>
    <col min="3337" max="3337" width="24.625" style="5" customWidth="1"/>
    <col min="3338" max="3339" width="18.625" style="5" customWidth="1"/>
    <col min="3340" max="3340" width="24.625" style="5" customWidth="1"/>
    <col min="3341" max="3342" width="18.625" style="5" customWidth="1"/>
    <col min="3343" max="3343" width="24.625" style="5" customWidth="1"/>
    <col min="3344" max="3344" width="5.625" style="5" customWidth="1"/>
    <col min="3345" max="3345" width="4" style="5" customWidth="1"/>
    <col min="3346" max="3584" width="10.75" style="5"/>
    <col min="3585" max="3585" width="1.5" style="5" customWidth="1"/>
    <col min="3586" max="3586" width="12.625" style="5" customWidth="1"/>
    <col min="3587" max="3587" width="10.625" style="5" customWidth="1"/>
    <col min="3588" max="3589" width="14.625" style="5" customWidth="1"/>
    <col min="3590" max="3590" width="24.625" style="5" customWidth="1"/>
    <col min="3591" max="3592" width="14.625" style="5" customWidth="1"/>
    <col min="3593" max="3593" width="24.625" style="5" customWidth="1"/>
    <col min="3594" max="3595" width="18.625" style="5" customWidth="1"/>
    <col min="3596" max="3596" width="24.625" style="5" customWidth="1"/>
    <col min="3597" max="3598" width="18.625" style="5" customWidth="1"/>
    <col min="3599" max="3599" width="24.625" style="5" customWidth="1"/>
    <col min="3600" max="3600" width="5.625" style="5" customWidth="1"/>
    <col min="3601" max="3601" width="4" style="5" customWidth="1"/>
    <col min="3602" max="3840" width="10.75" style="5"/>
    <col min="3841" max="3841" width="1.5" style="5" customWidth="1"/>
    <col min="3842" max="3842" width="12.625" style="5" customWidth="1"/>
    <col min="3843" max="3843" width="10.625" style="5" customWidth="1"/>
    <col min="3844" max="3845" width="14.625" style="5" customWidth="1"/>
    <col min="3846" max="3846" width="24.625" style="5" customWidth="1"/>
    <col min="3847" max="3848" width="14.625" style="5" customWidth="1"/>
    <col min="3849" max="3849" width="24.625" style="5" customWidth="1"/>
    <col min="3850" max="3851" width="18.625" style="5" customWidth="1"/>
    <col min="3852" max="3852" width="24.625" style="5" customWidth="1"/>
    <col min="3853" max="3854" width="18.625" style="5" customWidth="1"/>
    <col min="3855" max="3855" width="24.625" style="5" customWidth="1"/>
    <col min="3856" max="3856" width="5.625" style="5" customWidth="1"/>
    <col min="3857" max="3857" width="4" style="5" customWidth="1"/>
    <col min="3858" max="4096" width="10.75" style="5"/>
    <col min="4097" max="4097" width="1.5" style="5" customWidth="1"/>
    <col min="4098" max="4098" width="12.625" style="5" customWidth="1"/>
    <col min="4099" max="4099" width="10.625" style="5" customWidth="1"/>
    <col min="4100" max="4101" width="14.625" style="5" customWidth="1"/>
    <col min="4102" max="4102" width="24.625" style="5" customWidth="1"/>
    <col min="4103" max="4104" width="14.625" style="5" customWidth="1"/>
    <col min="4105" max="4105" width="24.625" style="5" customWidth="1"/>
    <col min="4106" max="4107" width="18.625" style="5" customWidth="1"/>
    <col min="4108" max="4108" width="24.625" style="5" customWidth="1"/>
    <col min="4109" max="4110" width="18.625" style="5" customWidth="1"/>
    <col min="4111" max="4111" width="24.625" style="5" customWidth="1"/>
    <col min="4112" max="4112" width="5.625" style="5" customWidth="1"/>
    <col min="4113" max="4113" width="4" style="5" customWidth="1"/>
    <col min="4114" max="4352" width="10.75" style="5"/>
    <col min="4353" max="4353" width="1.5" style="5" customWidth="1"/>
    <col min="4354" max="4354" width="12.625" style="5" customWidth="1"/>
    <col min="4355" max="4355" width="10.625" style="5" customWidth="1"/>
    <col min="4356" max="4357" width="14.625" style="5" customWidth="1"/>
    <col min="4358" max="4358" width="24.625" style="5" customWidth="1"/>
    <col min="4359" max="4360" width="14.625" style="5" customWidth="1"/>
    <col min="4361" max="4361" width="24.625" style="5" customWidth="1"/>
    <col min="4362" max="4363" width="18.625" style="5" customWidth="1"/>
    <col min="4364" max="4364" width="24.625" style="5" customWidth="1"/>
    <col min="4365" max="4366" width="18.625" style="5" customWidth="1"/>
    <col min="4367" max="4367" width="24.625" style="5" customWidth="1"/>
    <col min="4368" max="4368" width="5.625" style="5" customWidth="1"/>
    <col min="4369" max="4369" width="4" style="5" customWidth="1"/>
    <col min="4370" max="4608" width="10.75" style="5"/>
    <col min="4609" max="4609" width="1.5" style="5" customWidth="1"/>
    <col min="4610" max="4610" width="12.625" style="5" customWidth="1"/>
    <col min="4611" max="4611" width="10.625" style="5" customWidth="1"/>
    <col min="4612" max="4613" width="14.625" style="5" customWidth="1"/>
    <col min="4614" max="4614" width="24.625" style="5" customWidth="1"/>
    <col min="4615" max="4616" width="14.625" style="5" customWidth="1"/>
    <col min="4617" max="4617" width="24.625" style="5" customWidth="1"/>
    <col min="4618" max="4619" width="18.625" style="5" customWidth="1"/>
    <col min="4620" max="4620" width="24.625" style="5" customWidth="1"/>
    <col min="4621" max="4622" width="18.625" style="5" customWidth="1"/>
    <col min="4623" max="4623" width="24.625" style="5" customWidth="1"/>
    <col min="4624" max="4624" width="5.625" style="5" customWidth="1"/>
    <col min="4625" max="4625" width="4" style="5" customWidth="1"/>
    <col min="4626" max="4864" width="10.75" style="5"/>
    <col min="4865" max="4865" width="1.5" style="5" customWidth="1"/>
    <col min="4866" max="4866" width="12.625" style="5" customWidth="1"/>
    <col min="4867" max="4867" width="10.625" style="5" customWidth="1"/>
    <col min="4868" max="4869" width="14.625" style="5" customWidth="1"/>
    <col min="4870" max="4870" width="24.625" style="5" customWidth="1"/>
    <col min="4871" max="4872" width="14.625" style="5" customWidth="1"/>
    <col min="4873" max="4873" width="24.625" style="5" customWidth="1"/>
    <col min="4874" max="4875" width="18.625" style="5" customWidth="1"/>
    <col min="4876" max="4876" width="24.625" style="5" customWidth="1"/>
    <col min="4877" max="4878" width="18.625" style="5" customWidth="1"/>
    <col min="4879" max="4879" width="24.625" style="5" customWidth="1"/>
    <col min="4880" max="4880" width="5.625" style="5" customWidth="1"/>
    <col min="4881" max="4881" width="4" style="5" customWidth="1"/>
    <col min="4882" max="5120" width="10.75" style="5"/>
    <col min="5121" max="5121" width="1.5" style="5" customWidth="1"/>
    <col min="5122" max="5122" width="12.625" style="5" customWidth="1"/>
    <col min="5123" max="5123" width="10.625" style="5" customWidth="1"/>
    <col min="5124" max="5125" width="14.625" style="5" customWidth="1"/>
    <col min="5126" max="5126" width="24.625" style="5" customWidth="1"/>
    <col min="5127" max="5128" width="14.625" style="5" customWidth="1"/>
    <col min="5129" max="5129" width="24.625" style="5" customWidth="1"/>
    <col min="5130" max="5131" width="18.625" style="5" customWidth="1"/>
    <col min="5132" max="5132" width="24.625" style="5" customWidth="1"/>
    <col min="5133" max="5134" width="18.625" style="5" customWidth="1"/>
    <col min="5135" max="5135" width="24.625" style="5" customWidth="1"/>
    <col min="5136" max="5136" width="5.625" style="5" customWidth="1"/>
    <col min="5137" max="5137" width="4" style="5" customWidth="1"/>
    <col min="5138" max="5376" width="10.75" style="5"/>
    <col min="5377" max="5377" width="1.5" style="5" customWidth="1"/>
    <col min="5378" max="5378" width="12.625" style="5" customWidth="1"/>
    <col min="5379" max="5379" width="10.625" style="5" customWidth="1"/>
    <col min="5380" max="5381" width="14.625" style="5" customWidth="1"/>
    <col min="5382" max="5382" width="24.625" style="5" customWidth="1"/>
    <col min="5383" max="5384" width="14.625" style="5" customWidth="1"/>
    <col min="5385" max="5385" width="24.625" style="5" customWidth="1"/>
    <col min="5386" max="5387" width="18.625" style="5" customWidth="1"/>
    <col min="5388" max="5388" width="24.625" style="5" customWidth="1"/>
    <col min="5389" max="5390" width="18.625" style="5" customWidth="1"/>
    <col min="5391" max="5391" width="24.625" style="5" customWidth="1"/>
    <col min="5392" max="5392" width="5.625" style="5" customWidth="1"/>
    <col min="5393" max="5393" width="4" style="5" customWidth="1"/>
    <col min="5394" max="5632" width="10.75" style="5"/>
    <col min="5633" max="5633" width="1.5" style="5" customWidth="1"/>
    <col min="5634" max="5634" width="12.625" style="5" customWidth="1"/>
    <col min="5635" max="5635" width="10.625" style="5" customWidth="1"/>
    <col min="5636" max="5637" width="14.625" style="5" customWidth="1"/>
    <col min="5638" max="5638" width="24.625" style="5" customWidth="1"/>
    <col min="5639" max="5640" width="14.625" style="5" customWidth="1"/>
    <col min="5641" max="5641" width="24.625" style="5" customWidth="1"/>
    <col min="5642" max="5643" width="18.625" style="5" customWidth="1"/>
    <col min="5644" max="5644" width="24.625" style="5" customWidth="1"/>
    <col min="5645" max="5646" width="18.625" style="5" customWidth="1"/>
    <col min="5647" max="5647" width="24.625" style="5" customWidth="1"/>
    <col min="5648" max="5648" width="5.625" style="5" customWidth="1"/>
    <col min="5649" max="5649" width="4" style="5" customWidth="1"/>
    <col min="5650" max="5888" width="10.75" style="5"/>
    <col min="5889" max="5889" width="1.5" style="5" customWidth="1"/>
    <col min="5890" max="5890" width="12.625" style="5" customWidth="1"/>
    <col min="5891" max="5891" width="10.625" style="5" customWidth="1"/>
    <col min="5892" max="5893" width="14.625" style="5" customWidth="1"/>
    <col min="5894" max="5894" width="24.625" style="5" customWidth="1"/>
    <col min="5895" max="5896" width="14.625" style="5" customWidth="1"/>
    <col min="5897" max="5897" width="24.625" style="5" customWidth="1"/>
    <col min="5898" max="5899" width="18.625" style="5" customWidth="1"/>
    <col min="5900" max="5900" width="24.625" style="5" customWidth="1"/>
    <col min="5901" max="5902" width="18.625" style="5" customWidth="1"/>
    <col min="5903" max="5903" width="24.625" style="5" customWidth="1"/>
    <col min="5904" max="5904" width="5.625" style="5" customWidth="1"/>
    <col min="5905" max="5905" width="4" style="5" customWidth="1"/>
    <col min="5906" max="6144" width="10.75" style="5"/>
    <col min="6145" max="6145" width="1.5" style="5" customWidth="1"/>
    <col min="6146" max="6146" width="12.625" style="5" customWidth="1"/>
    <col min="6147" max="6147" width="10.625" style="5" customWidth="1"/>
    <col min="6148" max="6149" width="14.625" style="5" customWidth="1"/>
    <col min="6150" max="6150" width="24.625" style="5" customWidth="1"/>
    <col min="6151" max="6152" width="14.625" style="5" customWidth="1"/>
    <col min="6153" max="6153" width="24.625" style="5" customWidth="1"/>
    <col min="6154" max="6155" width="18.625" style="5" customWidth="1"/>
    <col min="6156" max="6156" width="24.625" style="5" customWidth="1"/>
    <col min="6157" max="6158" width="18.625" style="5" customWidth="1"/>
    <col min="6159" max="6159" width="24.625" style="5" customWidth="1"/>
    <col min="6160" max="6160" width="5.625" style="5" customWidth="1"/>
    <col min="6161" max="6161" width="4" style="5" customWidth="1"/>
    <col min="6162" max="6400" width="10.75" style="5"/>
    <col min="6401" max="6401" width="1.5" style="5" customWidth="1"/>
    <col min="6402" max="6402" width="12.625" style="5" customWidth="1"/>
    <col min="6403" max="6403" width="10.625" style="5" customWidth="1"/>
    <col min="6404" max="6405" width="14.625" style="5" customWidth="1"/>
    <col min="6406" max="6406" width="24.625" style="5" customWidth="1"/>
    <col min="6407" max="6408" width="14.625" style="5" customWidth="1"/>
    <col min="6409" max="6409" width="24.625" style="5" customWidth="1"/>
    <col min="6410" max="6411" width="18.625" style="5" customWidth="1"/>
    <col min="6412" max="6412" width="24.625" style="5" customWidth="1"/>
    <col min="6413" max="6414" width="18.625" style="5" customWidth="1"/>
    <col min="6415" max="6415" width="24.625" style="5" customWidth="1"/>
    <col min="6416" max="6416" width="5.625" style="5" customWidth="1"/>
    <col min="6417" max="6417" width="4" style="5" customWidth="1"/>
    <col min="6418" max="6656" width="10.75" style="5"/>
    <col min="6657" max="6657" width="1.5" style="5" customWidth="1"/>
    <col min="6658" max="6658" width="12.625" style="5" customWidth="1"/>
    <col min="6659" max="6659" width="10.625" style="5" customWidth="1"/>
    <col min="6660" max="6661" width="14.625" style="5" customWidth="1"/>
    <col min="6662" max="6662" width="24.625" style="5" customWidth="1"/>
    <col min="6663" max="6664" width="14.625" style="5" customWidth="1"/>
    <col min="6665" max="6665" width="24.625" style="5" customWidth="1"/>
    <col min="6666" max="6667" width="18.625" style="5" customWidth="1"/>
    <col min="6668" max="6668" width="24.625" style="5" customWidth="1"/>
    <col min="6669" max="6670" width="18.625" style="5" customWidth="1"/>
    <col min="6671" max="6671" width="24.625" style="5" customWidth="1"/>
    <col min="6672" max="6672" width="5.625" style="5" customWidth="1"/>
    <col min="6673" max="6673" width="4" style="5" customWidth="1"/>
    <col min="6674" max="6912" width="10.75" style="5"/>
    <col min="6913" max="6913" width="1.5" style="5" customWidth="1"/>
    <col min="6914" max="6914" width="12.625" style="5" customWidth="1"/>
    <col min="6915" max="6915" width="10.625" style="5" customWidth="1"/>
    <col min="6916" max="6917" width="14.625" style="5" customWidth="1"/>
    <col min="6918" max="6918" width="24.625" style="5" customWidth="1"/>
    <col min="6919" max="6920" width="14.625" style="5" customWidth="1"/>
    <col min="6921" max="6921" width="24.625" style="5" customWidth="1"/>
    <col min="6922" max="6923" width="18.625" style="5" customWidth="1"/>
    <col min="6924" max="6924" width="24.625" style="5" customWidth="1"/>
    <col min="6925" max="6926" width="18.625" style="5" customWidth="1"/>
    <col min="6927" max="6927" width="24.625" style="5" customWidth="1"/>
    <col min="6928" max="6928" width="5.625" style="5" customWidth="1"/>
    <col min="6929" max="6929" width="4" style="5" customWidth="1"/>
    <col min="6930" max="7168" width="10.75" style="5"/>
    <col min="7169" max="7169" width="1.5" style="5" customWidth="1"/>
    <col min="7170" max="7170" width="12.625" style="5" customWidth="1"/>
    <col min="7171" max="7171" width="10.625" style="5" customWidth="1"/>
    <col min="7172" max="7173" width="14.625" style="5" customWidth="1"/>
    <col min="7174" max="7174" width="24.625" style="5" customWidth="1"/>
    <col min="7175" max="7176" width="14.625" style="5" customWidth="1"/>
    <col min="7177" max="7177" width="24.625" style="5" customWidth="1"/>
    <col min="7178" max="7179" width="18.625" style="5" customWidth="1"/>
    <col min="7180" max="7180" width="24.625" style="5" customWidth="1"/>
    <col min="7181" max="7182" width="18.625" style="5" customWidth="1"/>
    <col min="7183" max="7183" width="24.625" style="5" customWidth="1"/>
    <col min="7184" max="7184" width="5.625" style="5" customWidth="1"/>
    <col min="7185" max="7185" width="4" style="5" customWidth="1"/>
    <col min="7186" max="7424" width="10.75" style="5"/>
    <col min="7425" max="7425" width="1.5" style="5" customWidth="1"/>
    <col min="7426" max="7426" width="12.625" style="5" customWidth="1"/>
    <col min="7427" max="7427" width="10.625" style="5" customWidth="1"/>
    <col min="7428" max="7429" width="14.625" style="5" customWidth="1"/>
    <col min="7430" max="7430" width="24.625" style="5" customWidth="1"/>
    <col min="7431" max="7432" width="14.625" style="5" customWidth="1"/>
    <col min="7433" max="7433" width="24.625" style="5" customWidth="1"/>
    <col min="7434" max="7435" width="18.625" style="5" customWidth="1"/>
    <col min="7436" max="7436" width="24.625" style="5" customWidth="1"/>
    <col min="7437" max="7438" width="18.625" style="5" customWidth="1"/>
    <col min="7439" max="7439" width="24.625" style="5" customWidth="1"/>
    <col min="7440" max="7440" width="5.625" style="5" customWidth="1"/>
    <col min="7441" max="7441" width="4" style="5" customWidth="1"/>
    <col min="7442" max="7680" width="10.75" style="5"/>
    <col min="7681" max="7681" width="1.5" style="5" customWidth="1"/>
    <col min="7682" max="7682" width="12.625" style="5" customWidth="1"/>
    <col min="7683" max="7683" width="10.625" style="5" customWidth="1"/>
    <col min="7684" max="7685" width="14.625" style="5" customWidth="1"/>
    <col min="7686" max="7686" width="24.625" style="5" customWidth="1"/>
    <col min="7687" max="7688" width="14.625" style="5" customWidth="1"/>
    <col min="7689" max="7689" width="24.625" style="5" customWidth="1"/>
    <col min="7690" max="7691" width="18.625" style="5" customWidth="1"/>
    <col min="7692" max="7692" width="24.625" style="5" customWidth="1"/>
    <col min="7693" max="7694" width="18.625" style="5" customWidth="1"/>
    <col min="7695" max="7695" width="24.625" style="5" customWidth="1"/>
    <col min="7696" max="7696" width="5.625" style="5" customWidth="1"/>
    <col min="7697" max="7697" width="4" style="5" customWidth="1"/>
    <col min="7698" max="7936" width="10.75" style="5"/>
    <col min="7937" max="7937" width="1.5" style="5" customWidth="1"/>
    <col min="7938" max="7938" width="12.625" style="5" customWidth="1"/>
    <col min="7939" max="7939" width="10.625" style="5" customWidth="1"/>
    <col min="7940" max="7941" width="14.625" style="5" customWidth="1"/>
    <col min="7942" max="7942" width="24.625" style="5" customWidth="1"/>
    <col min="7943" max="7944" width="14.625" style="5" customWidth="1"/>
    <col min="7945" max="7945" width="24.625" style="5" customWidth="1"/>
    <col min="7946" max="7947" width="18.625" style="5" customWidth="1"/>
    <col min="7948" max="7948" width="24.625" style="5" customWidth="1"/>
    <col min="7949" max="7950" width="18.625" style="5" customWidth="1"/>
    <col min="7951" max="7951" width="24.625" style="5" customWidth="1"/>
    <col min="7952" max="7952" width="5.625" style="5" customWidth="1"/>
    <col min="7953" max="7953" width="4" style="5" customWidth="1"/>
    <col min="7954" max="8192" width="10.75" style="5"/>
    <col min="8193" max="8193" width="1.5" style="5" customWidth="1"/>
    <col min="8194" max="8194" width="12.625" style="5" customWidth="1"/>
    <col min="8195" max="8195" width="10.625" style="5" customWidth="1"/>
    <col min="8196" max="8197" width="14.625" style="5" customWidth="1"/>
    <col min="8198" max="8198" width="24.625" style="5" customWidth="1"/>
    <col min="8199" max="8200" width="14.625" style="5" customWidth="1"/>
    <col min="8201" max="8201" width="24.625" style="5" customWidth="1"/>
    <col min="8202" max="8203" width="18.625" style="5" customWidth="1"/>
    <col min="8204" max="8204" width="24.625" style="5" customWidth="1"/>
    <col min="8205" max="8206" width="18.625" style="5" customWidth="1"/>
    <col min="8207" max="8207" width="24.625" style="5" customWidth="1"/>
    <col min="8208" max="8208" width="5.625" style="5" customWidth="1"/>
    <col min="8209" max="8209" width="4" style="5" customWidth="1"/>
    <col min="8210" max="8448" width="10.75" style="5"/>
    <col min="8449" max="8449" width="1.5" style="5" customWidth="1"/>
    <col min="8450" max="8450" width="12.625" style="5" customWidth="1"/>
    <col min="8451" max="8451" width="10.625" style="5" customWidth="1"/>
    <col min="8452" max="8453" width="14.625" style="5" customWidth="1"/>
    <col min="8454" max="8454" width="24.625" style="5" customWidth="1"/>
    <col min="8455" max="8456" width="14.625" style="5" customWidth="1"/>
    <col min="8457" max="8457" width="24.625" style="5" customWidth="1"/>
    <col min="8458" max="8459" width="18.625" style="5" customWidth="1"/>
    <col min="8460" max="8460" width="24.625" style="5" customWidth="1"/>
    <col min="8461" max="8462" width="18.625" style="5" customWidth="1"/>
    <col min="8463" max="8463" width="24.625" style="5" customWidth="1"/>
    <col min="8464" max="8464" width="5.625" style="5" customWidth="1"/>
    <col min="8465" max="8465" width="4" style="5" customWidth="1"/>
    <col min="8466" max="8704" width="10.75" style="5"/>
    <col min="8705" max="8705" width="1.5" style="5" customWidth="1"/>
    <col min="8706" max="8706" width="12.625" style="5" customWidth="1"/>
    <col min="8707" max="8707" width="10.625" style="5" customWidth="1"/>
    <col min="8708" max="8709" width="14.625" style="5" customWidth="1"/>
    <col min="8710" max="8710" width="24.625" style="5" customWidth="1"/>
    <col min="8711" max="8712" width="14.625" style="5" customWidth="1"/>
    <col min="8713" max="8713" width="24.625" style="5" customWidth="1"/>
    <col min="8714" max="8715" width="18.625" style="5" customWidth="1"/>
    <col min="8716" max="8716" width="24.625" style="5" customWidth="1"/>
    <col min="8717" max="8718" width="18.625" style="5" customWidth="1"/>
    <col min="8719" max="8719" width="24.625" style="5" customWidth="1"/>
    <col min="8720" max="8720" width="5.625" style="5" customWidth="1"/>
    <col min="8721" max="8721" width="4" style="5" customWidth="1"/>
    <col min="8722" max="8960" width="10.75" style="5"/>
    <col min="8961" max="8961" width="1.5" style="5" customWidth="1"/>
    <col min="8962" max="8962" width="12.625" style="5" customWidth="1"/>
    <col min="8963" max="8963" width="10.625" style="5" customWidth="1"/>
    <col min="8964" max="8965" width="14.625" style="5" customWidth="1"/>
    <col min="8966" max="8966" width="24.625" style="5" customWidth="1"/>
    <col min="8967" max="8968" width="14.625" style="5" customWidth="1"/>
    <col min="8969" max="8969" width="24.625" style="5" customWidth="1"/>
    <col min="8970" max="8971" width="18.625" style="5" customWidth="1"/>
    <col min="8972" max="8972" width="24.625" style="5" customWidth="1"/>
    <col min="8973" max="8974" width="18.625" style="5" customWidth="1"/>
    <col min="8975" max="8975" width="24.625" style="5" customWidth="1"/>
    <col min="8976" max="8976" width="5.625" style="5" customWidth="1"/>
    <col min="8977" max="8977" width="4" style="5" customWidth="1"/>
    <col min="8978" max="9216" width="10.75" style="5"/>
    <col min="9217" max="9217" width="1.5" style="5" customWidth="1"/>
    <col min="9218" max="9218" width="12.625" style="5" customWidth="1"/>
    <col min="9219" max="9219" width="10.625" style="5" customWidth="1"/>
    <col min="9220" max="9221" width="14.625" style="5" customWidth="1"/>
    <col min="9222" max="9222" width="24.625" style="5" customWidth="1"/>
    <col min="9223" max="9224" width="14.625" style="5" customWidth="1"/>
    <col min="9225" max="9225" width="24.625" style="5" customWidth="1"/>
    <col min="9226" max="9227" width="18.625" style="5" customWidth="1"/>
    <col min="9228" max="9228" width="24.625" style="5" customWidth="1"/>
    <col min="9229" max="9230" width="18.625" style="5" customWidth="1"/>
    <col min="9231" max="9231" width="24.625" style="5" customWidth="1"/>
    <col min="9232" max="9232" width="5.625" style="5" customWidth="1"/>
    <col min="9233" max="9233" width="4" style="5" customWidth="1"/>
    <col min="9234" max="9472" width="10.75" style="5"/>
    <col min="9473" max="9473" width="1.5" style="5" customWidth="1"/>
    <col min="9474" max="9474" width="12.625" style="5" customWidth="1"/>
    <col min="9475" max="9475" width="10.625" style="5" customWidth="1"/>
    <col min="9476" max="9477" width="14.625" style="5" customWidth="1"/>
    <col min="9478" max="9478" width="24.625" style="5" customWidth="1"/>
    <col min="9479" max="9480" width="14.625" style="5" customWidth="1"/>
    <col min="9481" max="9481" width="24.625" style="5" customWidth="1"/>
    <col min="9482" max="9483" width="18.625" style="5" customWidth="1"/>
    <col min="9484" max="9484" width="24.625" style="5" customWidth="1"/>
    <col min="9485" max="9486" width="18.625" style="5" customWidth="1"/>
    <col min="9487" max="9487" width="24.625" style="5" customWidth="1"/>
    <col min="9488" max="9488" width="5.625" style="5" customWidth="1"/>
    <col min="9489" max="9489" width="4" style="5" customWidth="1"/>
    <col min="9490" max="9728" width="10.75" style="5"/>
    <col min="9729" max="9729" width="1.5" style="5" customWidth="1"/>
    <col min="9730" max="9730" width="12.625" style="5" customWidth="1"/>
    <col min="9731" max="9731" width="10.625" style="5" customWidth="1"/>
    <col min="9732" max="9733" width="14.625" style="5" customWidth="1"/>
    <col min="9734" max="9734" width="24.625" style="5" customWidth="1"/>
    <col min="9735" max="9736" width="14.625" style="5" customWidth="1"/>
    <col min="9737" max="9737" width="24.625" style="5" customWidth="1"/>
    <col min="9738" max="9739" width="18.625" style="5" customWidth="1"/>
    <col min="9740" max="9740" width="24.625" style="5" customWidth="1"/>
    <col min="9741" max="9742" width="18.625" style="5" customWidth="1"/>
    <col min="9743" max="9743" width="24.625" style="5" customWidth="1"/>
    <col min="9744" max="9744" width="5.625" style="5" customWidth="1"/>
    <col min="9745" max="9745" width="4" style="5" customWidth="1"/>
    <col min="9746" max="9984" width="10.75" style="5"/>
    <col min="9985" max="9985" width="1.5" style="5" customWidth="1"/>
    <col min="9986" max="9986" width="12.625" style="5" customWidth="1"/>
    <col min="9987" max="9987" width="10.625" style="5" customWidth="1"/>
    <col min="9988" max="9989" width="14.625" style="5" customWidth="1"/>
    <col min="9990" max="9990" width="24.625" style="5" customWidth="1"/>
    <col min="9991" max="9992" width="14.625" style="5" customWidth="1"/>
    <col min="9993" max="9993" width="24.625" style="5" customWidth="1"/>
    <col min="9994" max="9995" width="18.625" style="5" customWidth="1"/>
    <col min="9996" max="9996" width="24.625" style="5" customWidth="1"/>
    <col min="9997" max="9998" width="18.625" style="5" customWidth="1"/>
    <col min="9999" max="9999" width="24.625" style="5" customWidth="1"/>
    <col min="10000" max="10000" width="5.625" style="5" customWidth="1"/>
    <col min="10001" max="10001" width="4" style="5" customWidth="1"/>
    <col min="10002" max="10240" width="10.75" style="5"/>
    <col min="10241" max="10241" width="1.5" style="5" customWidth="1"/>
    <col min="10242" max="10242" width="12.625" style="5" customWidth="1"/>
    <col min="10243" max="10243" width="10.625" style="5" customWidth="1"/>
    <col min="10244" max="10245" width="14.625" style="5" customWidth="1"/>
    <col min="10246" max="10246" width="24.625" style="5" customWidth="1"/>
    <col min="10247" max="10248" width="14.625" style="5" customWidth="1"/>
    <col min="10249" max="10249" width="24.625" style="5" customWidth="1"/>
    <col min="10250" max="10251" width="18.625" style="5" customWidth="1"/>
    <col min="10252" max="10252" width="24.625" style="5" customWidth="1"/>
    <col min="10253" max="10254" width="18.625" style="5" customWidth="1"/>
    <col min="10255" max="10255" width="24.625" style="5" customWidth="1"/>
    <col min="10256" max="10256" width="5.625" style="5" customWidth="1"/>
    <col min="10257" max="10257" width="4" style="5" customWidth="1"/>
    <col min="10258" max="10496" width="10.75" style="5"/>
    <col min="10497" max="10497" width="1.5" style="5" customWidth="1"/>
    <col min="10498" max="10498" width="12.625" style="5" customWidth="1"/>
    <col min="10499" max="10499" width="10.625" style="5" customWidth="1"/>
    <col min="10500" max="10501" width="14.625" style="5" customWidth="1"/>
    <col min="10502" max="10502" width="24.625" style="5" customWidth="1"/>
    <col min="10503" max="10504" width="14.625" style="5" customWidth="1"/>
    <col min="10505" max="10505" width="24.625" style="5" customWidth="1"/>
    <col min="10506" max="10507" width="18.625" style="5" customWidth="1"/>
    <col min="10508" max="10508" width="24.625" style="5" customWidth="1"/>
    <col min="10509" max="10510" width="18.625" style="5" customWidth="1"/>
    <col min="10511" max="10511" width="24.625" style="5" customWidth="1"/>
    <col min="10512" max="10512" width="5.625" style="5" customWidth="1"/>
    <col min="10513" max="10513" width="4" style="5" customWidth="1"/>
    <col min="10514" max="10752" width="10.75" style="5"/>
    <col min="10753" max="10753" width="1.5" style="5" customWidth="1"/>
    <col min="10754" max="10754" width="12.625" style="5" customWidth="1"/>
    <col min="10755" max="10755" width="10.625" style="5" customWidth="1"/>
    <col min="10756" max="10757" width="14.625" style="5" customWidth="1"/>
    <col min="10758" max="10758" width="24.625" style="5" customWidth="1"/>
    <col min="10759" max="10760" width="14.625" style="5" customWidth="1"/>
    <col min="10761" max="10761" width="24.625" style="5" customWidth="1"/>
    <col min="10762" max="10763" width="18.625" style="5" customWidth="1"/>
    <col min="10764" max="10764" width="24.625" style="5" customWidth="1"/>
    <col min="10765" max="10766" width="18.625" style="5" customWidth="1"/>
    <col min="10767" max="10767" width="24.625" style="5" customWidth="1"/>
    <col min="10768" max="10768" width="5.625" style="5" customWidth="1"/>
    <col min="10769" max="10769" width="4" style="5" customWidth="1"/>
    <col min="10770" max="11008" width="10.75" style="5"/>
    <col min="11009" max="11009" width="1.5" style="5" customWidth="1"/>
    <col min="11010" max="11010" width="12.625" style="5" customWidth="1"/>
    <col min="11011" max="11011" width="10.625" style="5" customWidth="1"/>
    <col min="11012" max="11013" width="14.625" style="5" customWidth="1"/>
    <col min="11014" max="11014" width="24.625" style="5" customWidth="1"/>
    <col min="11015" max="11016" width="14.625" style="5" customWidth="1"/>
    <col min="11017" max="11017" width="24.625" style="5" customWidth="1"/>
    <col min="11018" max="11019" width="18.625" style="5" customWidth="1"/>
    <col min="11020" max="11020" width="24.625" style="5" customWidth="1"/>
    <col min="11021" max="11022" width="18.625" style="5" customWidth="1"/>
    <col min="11023" max="11023" width="24.625" style="5" customWidth="1"/>
    <col min="11024" max="11024" width="5.625" style="5" customWidth="1"/>
    <col min="11025" max="11025" width="4" style="5" customWidth="1"/>
    <col min="11026" max="11264" width="10.75" style="5"/>
    <col min="11265" max="11265" width="1.5" style="5" customWidth="1"/>
    <col min="11266" max="11266" width="12.625" style="5" customWidth="1"/>
    <col min="11267" max="11267" width="10.625" style="5" customWidth="1"/>
    <col min="11268" max="11269" width="14.625" style="5" customWidth="1"/>
    <col min="11270" max="11270" width="24.625" style="5" customWidth="1"/>
    <col min="11271" max="11272" width="14.625" style="5" customWidth="1"/>
    <col min="11273" max="11273" width="24.625" style="5" customWidth="1"/>
    <col min="11274" max="11275" width="18.625" style="5" customWidth="1"/>
    <col min="11276" max="11276" width="24.625" style="5" customWidth="1"/>
    <col min="11277" max="11278" width="18.625" style="5" customWidth="1"/>
    <col min="11279" max="11279" width="24.625" style="5" customWidth="1"/>
    <col min="11280" max="11280" width="5.625" style="5" customWidth="1"/>
    <col min="11281" max="11281" width="4" style="5" customWidth="1"/>
    <col min="11282" max="11520" width="10.75" style="5"/>
    <col min="11521" max="11521" width="1.5" style="5" customWidth="1"/>
    <col min="11522" max="11522" width="12.625" style="5" customWidth="1"/>
    <col min="11523" max="11523" width="10.625" style="5" customWidth="1"/>
    <col min="11524" max="11525" width="14.625" style="5" customWidth="1"/>
    <col min="11526" max="11526" width="24.625" style="5" customWidth="1"/>
    <col min="11527" max="11528" width="14.625" style="5" customWidth="1"/>
    <col min="11529" max="11529" width="24.625" style="5" customWidth="1"/>
    <col min="11530" max="11531" width="18.625" style="5" customWidth="1"/>
    <col min="11532" max="11532" width="24.625" style="5" customWidth="1"/>
    <col min="11533" max="11534" width="18.625" style="5" customWidth="1"/>
    <col min="11535" max="11535" width="24.625" style="5" customWidth="1"/>
    <col min="11536" max="11536" width="5.625" style="5" customWidth="1"/>
    <col min="11537" max="11537" width="4" style="5" customWidth="1"/>
    <col min="11538" max="11776" width="10.75" style="5"/>
    <col min="11777" max="11777" width="1.5" style="5" customWidth="1"/>
    <col min="11778" max="11778" width="12.625" style="5" customWidth="1"/>
    <col min="11779" max="11779" width="10.625" style="5" customWidth="1"/>
    <col min="11780" max="11781" width="14.625" style="5" customWidth="1"/>
    <col min="11782" max="11782" width="24.625" style="5" customWidth="1"/>
    <col min="11783" max="11784" width="14.625" style="5" customWidth="1"/>
    <col min="11785" max="11785" width="24.625" style="5" customWidth="1"/>
    <col min="11786" max="11787" width="18.625" style="5" customWidth="1"/>
    <col min="11788" max="11788" width="24.625" style="5" customWidth="1"/>
    <col min="11789" max="11790" width="18.625" style="5" customWidth="1"/>
    <col min="11791" max="11791" width="24.625" style="5" customWidth="1"/>
    <col min="11792" max="11792" width="5.625" style="5" customWidth="1"/>
    <col min="11793" max="11793" width="4" style="5" customWidth="1"/>
    <col min="11794" max="12032" width="10.75" style="5"/>
    <col min="12033" max="12033" width="1.5" style="5" customWidth="1"/>
    <col min="12034" max="12034" width="12.625" style="5" customWidth="1"/>
    <col min="12035" max="12035" width="10.625" style="5" customWidth="1"/>
    <col min="12036" max="12037" width="14.625" style="5" customWidth="1"/>
    <col min="12038" max="12038" width="24.625" style="5" customWidth="1"/>
    <col min="12039" max="12040" width="14.625" style="5" customWidth="1"/>
    <col min="12041" max="12041" width="24.625" style="5" customWidth="1"/>
    <col min="12042" max="12043" width="18.625" style="5" customWidth="1"/>
    <col min="12044" max="12044" width="24.625" style="5" customWidth="1"/>
    <col min="12045" max="12046" width="18.625" style="5" customWidth="1"/>
    <col min="12047" max="12047" width="24.625" style="5" customWidth="1"/>
    <col min="12048" max="12048" width="5.625" style="5" customWidth="1"/>
    <col min="12049" max="12049" width="4" style="5" customWidth="1"/>
    <col min="12050" max="12288" width="10.75" style="5"/>
    <col min="12289" max="12289" width="1.5" style="5" customWidth="1"/>
    <col min="12290" max="12290" width="12.625" style="5" customWidth="1"/>
    <col min="12291" max="12291" width="10.625" style="5" customWidth="1"/>
    <col min="12292" max="12293" width="14.625" style="5" customWidth="1"/>
    <col min="12294" max="12294" width="24.625" style="5" customWidth="1"/>
    <col min="12295" max="12296" width="14.625" style="5" customWidth="1"/>
    <col min="12297" max="12297" width="24.625" style="5" customWidth="1"/>
    <col min="12298" max="12299" width="18.625" style="5" customWidth="1"/>
    <col min="12300" max="12300" width="24.625" style="5" customWidth="1"/>
    <col min="12301" max="12302" width="18.625" style="5" customWidth="1"/>
    <col min="12303" max="12303" width="24.625" style="5" customWidth="1"/>
    <col min="12304" max="12304" width="5.625" style="5" customWidth="1"/>
    <col min="12305" max="12305" width="4" style="5" customWidth="1"/>
    <col min="12306" max="12544" width="10.75" style="5"/>
    <col min="12545" max="12545" width="1.5" style="5" customWidth="1"/>
    <col min="12546" max="12546" width="12.625" style="5" customWidth="1"/>
    <col min="12547" max="12547" width="10.625" style="5" customWidth="1"/>
    <col min="12548" max="12549" width="14.625" style="5" customWidth="1"/>
    <col min="12550" max="12550" width="24.625" style="5" customWidth="1"/>
    <col min="12551" max="12552" width="14.625" style="5" customWidth="1"/>
    <col min="12553" max="12553" width="24.625" style="5" customWidth="1"/>
    <col min="12554" max="12555" width="18.625" style="5" customWidth="1"/>
    <col min="12556" max="12556" width="24.625" style="5" customWidth="1"/>
    <col min="12557" max="12558" width="18.625" style="5" customWidth="1"/>
    <col min="12559" max="12559" width="24.625" style="5" customWidth="1"/>
    <col min="12560" max="12560" width="5.625" style="5" customWidth="1"/>
    <col min="12561" max="12561" width="4" style="5" customWidth="1"/>
    <col min="12562" max="12800" width="10.75" style="5"/>
    <col min="12801" max="12801" width="1.5" style="5" customWidth="1"/>
    <col min="12802" max="12802" width="12.625" style="5" customWidth="1"/>
    <col min="12803" max="12803" width="10.625" style="5" customWidth="1"/>
    <col min="12804" max="12805" width="14.625" style="5" customWidth="1"/>
    <col min="12806" max="12806" width="24.625" style="5" customWidth="1"/>
    <col min="12807" max="12808" width="14.625" style="5" customWidth="1"/>
    <col min="12809" max="12809" width="24.625" style="5" customWidth="1"/>
    <col min="12810" max="12811" width="18.625" style="5" customWidth="1"/>
    <col min="12812" max="12812" width="24.625" style="5" customWidth="1"/>
    <col min="12813" max="12814" width="18.625" style="5" customWidth="1"/>
    <col min="12815" max="12815" width="24.625" style="5" customWidth="1"/>
    <col min="12816" max="12816" width="5.625" style="5" customWidth="1"/>
    <col min="12817" max="12817" width="4" style="5" customWidth="1"/>
    <col min="12818" max="13056" width="10.75" style="5"/>
    <col min="13057" max="13057" width="1.5" style="5" customWidth="1"/>
    <col min="13058" max="13058" width="12.625" style="5" customWidth="1"/>
    <col min="13059" max="13059" width="10.625" style="5" customWidth="1"/>
    <col min="13060" max="13061" width="14.625" style="5" customWidth="1"/>
    <col min="13062" max="13062" width="24.625" style="5" customWidth="1"/>
    <col min="13063" max="13064" width="14.625" style="5" customWidth="1"/>
    <col min="13065" max="13065" width="24.625" style="5" customWidth="1"/>
    <col min="13066" max="13067" width="18.625" style="5" customWidth="1"/>
    <col min="13068" max="13068" width="24.625" style="5" customWidth="1"/>
    <col min="13069" max="13070" width="18.625" style="5" customWidth="1"/>
    <col min="13071" max="13071" width="24.625" style="5" customWidth="1"/>
    <col min="13072" max="13072" width="5.625" style="5" customWidth="1"/>
    <col min="13073" max="13073" width="4" style="5" customWidth="1"/>
    <col min="13074" max="13312" width="10.75" style="5"/>
    <col min="13313" max="13313" width="1.5" style="5" customWidth="1"/>
    <col min="13314" max="13314" width="12.625" style="5" customWidth="1"/>
    <col min="13315" max="13315" width="10.625" style="5" customWidth="1"/>
    <col min="13316" max="13317" width="14.625" style="5" customWidth="1"/>
    <col min="13318" max="13318" width="24.625" style="5" customWidth="1"/>
    <col min="13319" max="13320" width="14.625" style="5" customWidth="1"/>
    <col min="13321" max="13321" width="24.625" style="5" customWidth="1"/>
    <col min="13322" max="13323" width="18.625" style="5" customWidth="1"/>
    <col min="13324" max="13324" width="24.625" style="5" customWidth="1"/>
    <col min="13325" max="13326" width="18.625" style="5" customWidth="1"/>
    <col min="13327" max="13327" width="24.625" style="5" customWidth="1"/>
    <col min="13328" max="13328" width="5.625" style="5" customWidth="1"/>
    <col min="13329" max="13329" width="4" style="5" customWidth="1"/>
    <col min="13330" max="13568" width="10.75" style="5"/>
    <col min="13569" max="13569" width="1.5" style="5" customWidth="1"/>
    <col min="13570" max="13570" width="12.625" style="5" customWidth="1"/>
    <col min="13571" max="13571" width="10.625" style="5" customWidth="1"/>
    <col min="13572" max="13573" width="14.625" style="5" customWidth="1"/>
    <col min="13574" max="13574" width="24.625" style="5" customWidth="1"/>
    <col min="13575" max="13576" width="14.625" style="5" customWidth="1"/>
    <col min="13577" max="13577" width="24.625" style="5" customWidth="1"/>
    <col min="13578" max="13579" width="18.625" style="5" customWidth="1"/>
    <col min="13580" max="13580" width="24.625" style="5" customWidth="1"/>
    <col min="13581" max="13582" width="18.625" style="5" customWidth="1"/>
    <col min="13583" max="13583" width="24.625" style="5" customWidth="1"/>
    <col min="13584" max="13584" width="5.625" style="5" customWidth="1"/>
    <col min="13585" max="13585" width="4" style="5" customWidth="1"/>
    <col min="13586" max="13824" width="10.75" style="5"/>
    <col min="13825" max="13825" width="1.5" style="5" customWidth="1"/>
    <col min="13826" max="13826" width="12.625" style="5" customWidth="1"/>
    <col min="13827" max="13827" width="10.625" style="5" customWidth="1"/>
    <col min="13828" max="13829" width="14.625" style="5" customWidth="1"/>
    <col min="13830" max="13830" width="24.625" style="5" customWidth="1"/>
    <col min="13831" max="13832" width="14.625" style="5" customWidth="1"/>
    <col min="13833" max="13833" width="24.625" style="5" customWidth="1"/>
    <col min="13834" max="13835" width="18.625" style="5" customWidth="1"/>
    <col min="13836" max="13836" width="24.625" style="5" customWidth="1"/>
    <col min="13837" max="13838" width="18.625" style="5" customWidth="1"/>
    <col min="13839" max="13839" width="24.625" style="5" customWidth="1"/>
    <col min="13840" max="13840" width="5.625" style="5" customWidth="1"/>
    <col min="13841" max="13841" width="4" style="5" customWidth="1"/>
    <col min="13842" max="14080" width="10.75" style="5"/>
    <col min="14081" max="14081" width="1.5" style="5" customWidth="1"/>
    <col min="14082" max="14082" width="12.625" style="5" customWidth="1"/>
    <col min="14083" max="14083" width="10.625" style="5" customWidth="1"/>
    <col min="14084" max="14085" width="14.625" style="5" customWidth="1"/>
    <col min="14086" max="14086" width="24.625" style="5" customWidth="1"/>
    <col min="14087" max="14088" width="14.625" style="5" customWidth="1"/>
    <col min="14089" max="14089" width="24.625" style="5" customWidth="1"/>
    <col min="14090" max="14091" width="18.625" style="5" customWidth="1"/>
    <col min="14092" max="14092" width="24.625" style="5" customWidth="1"/>
    <col min="14093" max="14094" width="18.625" style="5" customWidth="1"/>
    <col min="14095" max="14095" width="24.625" style="5" customWidth="1"/>
    <col min="14096" max="14096" width="5.625" style="5" customWidth="1"/>
    <col min="14097" max="14097" width="4" style="5" customWidth="1"/>
    <col min="14098" max="14336" width="10.75" style="5"/>
    <col min="14337" max="14337" width="1.5" style="5" customWidth="1"/>
    <col min="14338" max="14338" width="12.625" style="5" customWidth="1"/>
    <col min="14339" max="14339" width="10.625" style="5" customWidth="1"/>
    <col min="14340" max="14341" width="14.625" style="5" customWidth="1"/>
    <col min="14342" max="14342" width="24.625" style="5" customWidth="1"/>
    <col min="14343" max="14344" width="14.625" style="5" customWidth="1"/>
    <col min="14345" max="14345" width="24.625" style="5" customWidth="1"/>
    <col min="14346" max="14347" width="18.625" style="5" customWidth="1"/>
    <col min="14348" max="14348" width="24.625" style="5" customWidth="1"/>
    <col min="14349" max="14350" width="18.625" style="5" customWidth="1"/>
    <col min="14351" max="14351" width="24.625" style="5" customWidth="1"/>
    <col min="14352" max="14352" width="5.625" style="5" customWidth="1"/>
    <col min="14353" max="14353" width="4" style="5" customWidth="1"/>
    <col min="14354" max="14592" width="10.75" style="5"/>
    <col min="14593" max="14593" width="1.5" style="5" customWidth="1"/>
    <col min="14594" max="14594" width="12.625" style="5" customWidth="1"/>
    <col min="14595" max="14595" width="10.625" style="5" customWidth="1"/>
    <col min="14596" max="14597" width="14.625" style="5" customWidth="1"/>
    <col min="14598" max="14598" width="24.625" style="5" customWidth="1"/>
    <col min="14599" max="14600" width="14.625" style="5" customWidth="1"/>
    <col min="14601" max="14601" width="24.625" style="5" customWidth="1"/>
    <col min="14602" max="14603" width="18.625" style="5" customWidth="1"/>
    <col min="14604" max="14604" width="24.625" style="5" customWidth="1"/>
    <col min="14605" max="14606" width="18.625" style="5" customWidth="1"/>
    <col min="14607" max="14607" width="24.625" style="5" customWidth="1"/>
    <col min="14608" max="14608" width="5.625" style="5" customWidth="1"/>
    <col min="14609" max="14609" width="4" style="5" customWidth="1"/>
    <col min="14610" max="14848" width="10.75" style="5"/>
    <col min="14849" max="14849" width="1.5" style="5" customWidth="1"/>
    <col min="14850" max="14850" width="12.625" style="5" customWidth="1"/>
    <col min="14851" max="14851" width="10.625" style="5" customWidth="1"/>
    <col min="14852" max="14853" width="14.625" style="5" customWidth="1"/>
    <col min="14854" max="14854" width="24.625" style="5" customWidth="1"/>
    <col min="14855" max="14856" width="14.625" style="5" customWidth="1"/>
    <col min="14857" max="14857" width="24.625" style="5" customWidth="1"/>
    <col min="14858" max="14859" width="18.625" style="5" customWidth="1"/>
    <col min="14860" max="14860" width="24.625" style="5" customWidth="1"/>
    <col min="14861" max="14862" width="18.625" style="5" customWidth="1"/>
    <col min="14863" max="14863" width="24.625" style="5" customWidth="1"/>
    <col min="14864" max="14864" width="5.625" style="5" customWidth="1"/>
    <col min="14865" max="14865" width="4" style="5" customWidth="1"/>
    <col min="14866" max="15104" width="10.75" style="5"/>
    <col min="15105" max="15105" width="1.5" style="5" customWidth="1"/>
    <col min="15106" max="15106" width="12.625" style="5" customWidth="1"/>
    <col min="15107" max="15107" width="10.625" style="5" customWidth="1"/>
    <col min="15108" max="15109" width="14.625" style="5" customWidth="1"/>
    <col min="15110" max="15110" width="24.625" style="5" customWidth="1"/>
    <col min="15111" max="15112" width="14.625" style="5" customWidth="1"/>
    <col min="15113" max="15113" width="24.625" style="5" customWidth="1"/>
    <col min="15114" max="15115" width="18.625" style="5" customWidth="1"/>
    <col min="15116" max="15116" width="24.625" style="5" customWidth="1"/>
    <col min="15117" max="15118" width="18.625" style="5" customWidth="1"/>
    <col min="15119" max="15119" width="24.625" style="5" customWidth="1"/>
    <col min="15120" max="15120" width="5.625" style="5" customWidth="1"/>
    <col min="15121" max="15121" width="4" style="5" customWidth="1"/>
    <col min="15122" max="15360" width="10.75" style="5"/>
    <col min="15361" max="15361" width="1.5" style="5" customWidth="1"/>
    <col min="15362" max="15362" width="12.625" style="5" customWidth="1"/>
    <col min="15363" max="15363" width="10.625" style="5" customWidth="1"/>
    <col min="15364" max="15365" width="14.625" style="5" customWidth="1"/>
    <col min="15366" max="15366" width="24.625" style="5" customWidth="1"/>
    <col min="15367" max="15368" width="14.625" style="5" customWidth="1"/>
    <col min="15369" max="15369" width="24.625" style="5" customWidth="1"/>
    <col min="15370" max="15371" width="18.625" style="5" customWidth="1"/>
    <col min="15372" max="15372" width="24.625" style="5" customWidth="1"/>
    <col min="15373" max="15374" width="18.625" style="5" customWidth="1"/>
    <col min="15375" max="15375" width="24.625" style="5" customWidth="1"/>
    <col min="15376" max="15376" width="5.625" style="5" customWidth="1"/>
    <col min="15377" max="15377" width="4" style="5" customWidth="1"/>
    <col min="15378" max="15616" width="10.75" style="5"/>
    <col min="15617" max="15617" width="1.5" style="5" customWidth="1"/>
    <col min="15618" max="15618" width="12.625" style="5" customWidth="1"/>
    <col min="15619" max="15619" width="10.625" style="5" customWidth="1"/>
    <col min="15620" max="15621" width="14.625" style="5" customWidth="1"/>
    <col min="15622" max="15622" width="24.625" style="5" customWidth="1"/>
    <col min="15623" max="15624" width="14.625" style="5" customWidth="1"/>
    <col min="15625" max="15625" width="24.625" style="5" customWidth="1"/>
    <col min="15626" max="15627" width="18.625" style="5" customWidth="1"/>
    <col min="15628" max="15628" width="24.625" style="5" customWidth="1"/>
    <col min="15629" max="15630" width="18.625" style="5" customWidth="1"/>
    <col min="15631" max="15631" width="24.625" style="5" customWidth="1"/>
    <col min="15632" max="15632" width="5.625" style="5" customWidth="1"/>
    <col min="15633" max="15633" width="4" style="5" customWidth="1"/>
    <col min="15634" max="15872" width="10.75" style="5"/>
    <col min="15873" max="15873" width="1.5" style="5" customWidth="1"/>
    <col min="15874" max="15874" width="12.625" style="5" customWidth="1"/>
    <col min="15875" max="15875" width="10.625" style="5" customWidth="1"/>
    <col min="15876" max="15877" width="14.625" style="5" customWidth="1"/>
    <col min="15878" max="15878" width="24.625" style="5" customWidth="1"/>
    <col min="15879" max="15880" width="14.625" style="5" customWidth="1"/>
    <col min="15881" max="15881" width="24.625" style="5" customWidth="1"/>
    <col min="15882" max="15883" width="18.625" style="5" customWidth="1"/>
    <col min="15884" max="15884" width="24.625" style="5" customWidth="1"/>
    <col min="15885" max="15886" width="18.625" style="5" customWidth="1"/>
    <col min="15887" max="15887" width="24.625" style="5" customWidth="1"/>
    <col min="15888" max="15888" width="5.625" style="5" customWidth="1"/>
    <col min="15889" max="15889" width="4" style="5" customWidth="1"/>
    <col min="15890" max="16128" width="10.75" style="5"/>
    <col min="16129" max="16129" width="1.5" style="5" customWidth="1"/>
    <col min="16130" max="16130" width="12.625" style="5" customWidth="1"/>
    <col min="16131" max="16131" width="10.625" style="5" customWidth="1"/>
    <col min="16132" max="16133" width="14.625" style="5" customWidth="1"/>
    <col min="16134" max="16134" width="24.625" style="5" customWidth="1"/>
    <col min="16135" max="16136" width="14.625" style="5" customWidth="1"/>
    <col min="16137" max="16137" width="24.625" style="5" customWidth="1"/>
    <col min="16138" max="16139" width="18.625" style="5" customWidth="1"/>
    <col min="16140" max="16140" width="24.625" style="5" customWidth="1"/>
    <col min="16141" max="16142" width="18.625" style="5" customWidth="1"/>
    <col min="16143" max="16143" width="24.625" style="5" customWidth="1"/>
    <col min="16144" max="16144" width="5.625" style="5" customWidth="1"/>
    <col min="16145" max="16145" width="4" style="5" customWidth="1"/>
    <col min="16146" max="16384" width="10.75" style="5"/>
  </cols>
  <sheetData>
    <row r="1" spans="2:31" ht="24" customHeight="1" thickBot="1" x14ac:dyDescent="0.2">
      <c r="B1" s="1" t="s">
        <v>127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128</v>
      </c>
      <c r="P1" s="4"/>
    </row>
    <row r="2" spans="2:31" ht="20.100000000000001" customHeight="1" x14ac:dyDescent="0.15">
      <c r="B2" s="6"/>
      <c r="C2" s="7"/>
      <c r="D2" s="200" t="s">
        <v>2</v>
      </c>
      <c r="E2" s="201"/>
      <c r="F2" s="201"/>
      <c r="G2" s="201"/>
      <c r="H2" s="201"/>
      <c r="I2" s="202"/>
      <c r="J2" s="203" t="s">
        <v>2</v>
      </c>
      <c r="K2" s="201"/>
      <c r="L2" s="201"/>
      <c r="M2" s="201"/>
      <c r="N2" s="201"/>
      <c r="O2" s="204"/>
      <c r="P2" s="205" t="s">
        <v>3</v>
      </c>
    </row>
    <row r="3" spans="2:31" ht="20.100000000000001" customHeight="1" x14ac:dyDescent="0.15">
      <c r="B3" s="8"/>
      <c r="C3" s="9"/>
      <c r="D3" s="208" t="s">
        <v>4</v>
      </c>
      <c r="E3" s="209"/>
      <c r="F3" s="209"/>
      <c r="G3" s="209"/>
      <c r="H3" s="209"/>
      <c r="I3" s="210"/>
      <c r="J3" s="211" t="s">
        <v>4</v>
      </c>
      <c r="K3" s="209"/>
      <c r="L3" s="209"/>
      <c r="M3" s="209"/>
      <c r="N3" s="209"/>
      <c r="O3" s="212"/>
      <c r="P3" s="206"/>
    </row>
    <row r="4" spans="2:31" ht="20.100000000000001" customHeight="1" x14ac:dyDescent="0.15">
      <c r="B4" s="10" t="s">
        <v>5</v>
      </c>
      <c r="C4" s="9" t="s">
        <v>6</v>
      </c>
      <c r="D4" s="208" t="s">
        <v>7</v>
      </c>
      <c r="E4" s="209"/>
      <c r="F4" s="212"/>
      <c r="G4" s="208" t="s">
        <v>8</v>
      </c>
      <c r="H4" s="209"/>
      <c r="I4" s="210"/>
      <c r="J4" s="211" t="s">
        <v>9</v>
      </c>
      <c r="K4" s="209"/>
      <c r="L4" s="212"/>
      <c r="M4" s="208" t="s">
        <v>10</v>
      </c>
      <c r="N4" s="209"/>
      <c r="O4" s="212"/>
      <c r="P4" s="206"/>
    </row>
    <row r="5" spans="2:31" ht="20.100000000000001" customHeight="1" x14ac:dyDescent="0.15">
      <c r="B5" s="8"/>
      <c r="C5" s="9"/>
      <c r="D5" s="9" t="s">
        <v>11</v>
      </c>
      <c r="E5" s="9" t="s">
        <v>12</v>
      </c>
      <c r="F5" s="9" t="s">
        <v>13</v>
      </c>
      <c r="G5" s="9" t="s">
        <v>11</v>
      </c>
      <c r="H5" s="9" t="s">
        <v>12</v>
      </c>
      <c r="I5" s="11" t="s">
        <v>13</v>
      </c>
      <c r="J5" s="10" t="s">
        <v>11</v>
      </c>
      <c r="K5" s="9" t="s">
        <v>12</v>
      </c>
      <c r="L5" s="9" t="s">
        <v>15</v>
      </c>
      <c r="M5" s="9" t="s">
        <v>11</v>
      </c>
      <c r="N5" s="9" t="s">
        <v>12</v>
      </c>
      <c r="O5" s="39" t="s">
        <v>13</v>
      </c>
      <c r="P5" s="206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2:31" ht="20.100000000000001" customHeight="1" x14ac:dyDescent="0.15">
      <c r="B6" s="13"/>
      <c r="C6" s="14"/>
      <c r="D6" s="14" t="s">
        <v>16</v>
      </c>
      <c r="E6" s="14" t="s">
        <v>17</v>
      </c>
      <c r="F6" s="14" t="s">
        <v>18</v>
      </c>
      <c r="G6" s="14" t="s">
        <v>16</v>
      </c>
      <c r="H6" s="14" t="s">
        <v>17</v>
      </c>
      <c r="I6" s="15" t="s">
        <v>18</v>
      </c>
      <c r="J6" s="16" t="s">
        <v>16</v>
      </c>
      <c r="K6" s="14" t="s">
        <v>17</v>
      </c>
      <c r="L6" s="14" t="s">
        <v>18</v>
      </c>
      <c r="M6" s="14" t="s">
        <v>16</v>
      </c>
      <c r="N6" s="14" t="s">
        <v>17</v>
      </c>
      <c r="O6" s="75" t="s">
        <v>18</v>
      </c>
      <c r="P6" s="206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2:31" ht="16.5" customHeight="1" x14ac:dyDescent="0.15">
      <c r="B7" s="8"/>
      <c r="C7" s="9"/>
      <c r="D7" s="17"/>
      <c r="E7" s="17"/>
      <c r="F7" s="17"/>
      <c r="G7" s="17"/>
      <c r="H7" s="17"/>
      <c r="I7" s="18"/>
      <c r="J7" s="19"/>
      <c r="K7" s="17"/>
      <c r="L7" s="17"/>
      <c r="M7" s="17"/>
      <c r="N7" s="17"/>
      <c r="O7" s="79"/>
      <c r="P7" s="206"/>
    </row>
    <row r="8" spans="2:31" ht="30" customHeight="1" x14ac:dyDescent="0.15">
      <c r="B8" s="169" t="s">
        <v>21</v>
      </c>
      <c r="C8" s="9" t="s">
        <v>22</v>
      </c>
      <c r="D8" s="156">
        <v>18119</v>
      </c>
      <c r="E8" s="156">
        <v>295120</v>
      </c>
      <c r="F8" s="156">
        <v>10166868196</v>
      </c>
      <c r="G8" s="156">
        <v>554349</v>
      </c>
      <c r="H8" s="156">
        <v>952355</v>
      </c>
      <c r="I8" s="157">
        <v>8583802391</v>
      </c>
      <c r="J8" s="158">
        <v>105008</v>
      </c>
      <c r="K8" s="156">
        <v>201648</v>
      </c>
      <c r="L8" s="156">
        <v>1348268952</v>
      </c>
      <c r="M8" s="156">
        <v>677476</v>
      </c>
      <c r="N8" s="156">
        <v>1449123</v>
      </c>
      <c r="O8" s="159">
        <v>20098939539</v>
      </c>
      <c r="P8" s="206"/>
    </row>
    <row r="9" spans="2:31" ht="30" customHeight="1" x14ac:dyDescent="0.15">
      <c r="B9" s="169" t="s">
        <v>23</v>
      </c>
      <c r="C9" s="9" t="s">
        <v>22</v>
      </c>
      <c r="D9" s="156">
        <v>19066</v>
      </c>
      <c r="E9" s="156">
        <v>310964</v>
      </c>
      <c r="F9" s="156">
        <v>11083585343</v>
      </c>
      <c r="G9" s="156">
        <v>569235</v>
      </c>
      <c r="H9" s="156">
        <v>942731</v>
      </c>
      <c r="I9" s="157">
        <v>8975242516</v>
      </c>
      <c r="J9" s="158">
        <v>104764</v>
      </c>
      <c r="K9" s="156">
        <v>197930</v>
      </c>
      <c r="L9" s="156">
        <v>1422262430</v>
      </c>
      <c r="M9" s="156">
        <v>693065</v>
      </c>
      <c r="N9" s="156">
        <v>1451625</v>
      </c>
      <c r="O9" s="159">
        <v>21481090289</v>
      </c>
      <c r="P9" s="206"/>
    </row>
    <row r="10" spans="2:31" ht="30" customHeight="1" x14ac:dyDescent="0.15">
      <c r="B10" s="169" t="s">
        <v>24</v>
      </c>
      <c r="C10" s="9" t="s">
        <v>22</v>
      </c>
      <c r="D10" s="23">
        <f>SUM(D11:D12)</f>
        <v>20335</v>
      </c>
      <c r="E10" s="23">
        <f t="shared" ref="E10:L10" si="0">SUM(E11:E12)</f>
        <v>327582</v>
      </c>
      <c r="F10" s="23">
        <f t="shared" si="0"/>
        <v>12028818653</v>
      </c>
      <c r="G10" s="23">
        <f t="shared" si="0"/>
        <v>627647</v>
      </c>
      <c r="H10" s="23">
        <f>SUM(H11:H12)</f>
        <v>1030936</v>
      </c>
      <c r="I10" s="24">
        <f t="shared" si="0"/>
        <v>10004732277</v>
      </c>
      <c r="J10" s="160">
        <f t="shared" si="0"/>
        <v>117867</v>
      </c>
      <c r="K10" s="23">
        <f t="shared" si="0"/>
        <v>216998</v>
      </c>
      <c r="L10" s="23">
        <f t="shared" si="0"/>
        <v>1604794210</v>
      </c>
      <c r="M10" s="23">
        <f>SUM(M11:M12)</f>
        <v>765849</v>
      </c>
      <c r="N10" s="23">
        <f>SUM(N11:N12)</f>
        <v>1575516</v>
      </c>
      <c r="O10" s="23">
        <f>SUM(O11:O12)</f>
        <v>23638345140</v>
      </c>
      <c r="P10" s="206"/>
    </row>
    <row r="11" spans="2:31" ht="30" customHeight="1" x14ac:dyDescent="0.15">
      <c r="B11" s="10" t="s">
        <v>25</v>
      </c>
      <c r="C11" s="9" t="s">
        <v>26</v>
      </c>
      <c r="D11" s="23">
        <f>SUM(D13:D32)</f>
        <v>20140</v>
      </c>
      <c r="E11" s="23">
        <f t="shared" ref="E11:O11" si="1">SUM(E13:E32)</f>
        <v>325097</v>
      </c>
      <c r="F11" s="23">
        <f t="shared" si="1"/>
        <v>11915678303</v>
      </c>
      <c r="G11" s="23">
        <f t="shared" si="1"/>
        <v>621231</v>
      </c>
      <c r="H11" s="23">
        <f>SUM(H13:H32)</f>
        <v>1020777</v>
      </c>
      <c r="I11" s="24">
        <f t="shared" si="1"/>
        <v>9897523157</v>
      </c>
      <c r="J11" s="160">
        <f t="shared" si="1"/>
        <v>116721</v>
      </c>
      <c r="K11" s="23">
        <f t="shared" si="1"/>
        <v>214897</v>
      </c>
      <c r="L11" s="23">
        <f t="shared" si="1"/>
        <v>1588826110</v>
      </c>
      <c r="M11" s="23">
        <f t="shared" si="1"/>
        <v>758092</v>
      </c>
      <c r="N11" s="23">
        <f t="shared" si="1"/>
        <v>1560771</v>
      </c>
      <c r="O11" s="23">
        <f t="shared" si="1"/>
        <v>23402027570</v>
      </c>
      <c r="P11" s="206"/>
    </row>
    <row r="12" spans="2:31" ht="30" customHeight="1" x14ac:dyDescent="0.15">
      <c r="B12" s="16" t="s">
        <v>27</v>
      </c>
      <c r="C12" s="14" t="s">
        <v>26</v>
      </c>
      <c r="D12" s="26">
        <f>SUM(D33:D35)</f>
        <v>195</v>
      </c>
      <c r="E12" s="26">
        <f t="shared" ref="E12:O12" si="2">SUM(E33:E35)</f>
        <v>2485</v>
      </c>
      <c r="F12" s="26">
        <f t="shared" si="2"/>
        <v>113140350</v>
      </c>
      <c r="G12" s="26">
        <f t="shared" si="2"/>
        <v>6416</v>
      </c>
      <c r="H12" s="26">
        <f t="shared" si="2"/>
        <v>10159</v>
      </c>
      <c r="I12" s="27">
        <f t="shared" si="2"/>
        <v>107209120</v>
      </c>
      <c r="J12" s="161">
        <f t="shared" si="2"/>
        <v>1146</v>
      </c>
      <c r="K12" s="26">
        <f t="shared" si="2"/>
        <v>2101</v>
      </c>
      <c r="L12" s="26">
        <f t="shared" si="2"/>
        <v>15968100</v>
      </c>
      <c r="M12" s="26">
        <f t="shared" si="2"/>
        <v>7757</v>
      </c>
      <c r="N12" s="26">
        <f t="shared" si="2"/>
        <v>14745</v>
      </c>
      <c r="O12" s="26">
        <f t="shared" si="2"/>
        <v>236317570</v>
      </c>
      <c r="P12" s="207"/>
    </row>
    <row r="13" spans="2:31" ht="30" customHeight="1" x14ac:dyDescent="0.15">
      <c r="B13" s="29">
        <v>41001</v>
      </c>
      <c r="C13" s="30" t="s">
        <v>28</v>
      </c>
      <c r="D13" s="31">
        <v>4841</v>
      </c>
      <c r="E13" s="32">
        <v>73867</v>
      </c>
      <c r="F13" s="31">
        <v>2858549598</v>
      </c>
      <c r="G13" s="32">
        <v>161824</v>
      </c>
      <c r="H13" s="31">
        <v>267920</v>
      </c>
      <c r="I13" s="33">
        <v>2560113515</v>
      </c>
      <c r="J13" s="34">
        <v>30701</v>
      </c>
      <c r="K13" s="32">
        <v>57917</v>
      </c>
      <c r="L13" s="35">
        <v>423797470</v>
      </c>
      <c r="M13" s="36">
        <f>D13+G13+J13</f>
        <v>197366</v>
      </c>
      <c r="N13" s="36">
        <f>E13+H13+K13</f>
        <v>399704</v>
      </c>
      <c r="O13" s="37">
        <f>F13+I13+L13</f>
        <v>5842460583</v>
      </c>
      <c r="P13" s="38" t="s">
        <v>29</v>
      </c>
    </row>
    <row r="14" spans="2:31" ht="30" customHeight="1" x14ac:dyDescent="0.15">
      <c r="B14" s="8">
        <v>41002</v>
      </c>
      <c r="C14" s="39" t="s">
        <v>30</v>
      </c>
      <c r="D14" s="40">
        <v>3043</v>
      </c>
      <c r="E14" s="41">
        <v>50496</v>
      </c>
      <c r="F14" s="40">
        <v>1841486309</v>
      </c>
      <c r="G14" s="41">
        <v>95998</v>
      </c>
      <c r="H14" s="40">
        <v>155050</v>
      </c>
      <c r="I14" s="42">
        <v>1657804303</v>
      </c>
      <c r="J14" s="43">
        <v>17592</v>
      </c>
      <c r="K14" s="41">
        <v>30797</v>
      </c>
      <c r="L14" s="35">
        <v>231142500</v>
      </c>
      <c r="M14" s="44">
        <f t="shared" ref="M14:O35" si="3">D14+G14+J14</f>
        <v>116633</v>
      </c>
      <c r="N14" s="44">
        <f t="shared" si="3"/>
        <v>236343</v>
      </c>
      <c r="O14" s="45">
        <f t="shared" si="3"/>
        <v>3730433112</v>
      </c>
      <c r="P14" s="38" t="s">
        <v>31</v>
      </c>
    </row>
    <row r="15" spans="2:31" ht="30" customHeight="1" x14ac:dyDescent="0.15">
      <c r="B15" s="8">
        <v>41003</v>
      </c>
      <c r="C15" s="39" t="s">
        <v>32</v>
      </c>
      <c r="D15" s="40">
        <v>1502</v>
      </c>
      <c r="E15" s="41">
        <v>27617</v>
      </c>
      <c r="F15" s="40">
        <v>945652714</v>
      </c>
      <c r="G15" s="41">
        <v>44447</v>
      </c>
      <c r="H15" s="40">
        <v>79308</v>
      </c>
      <c r="I15" s="42">
        <v>681219105</v>
      </c>
      <c r="J15" s="43">
        <v>8986</v>
      </c>
      <c r="K15" s="41">
        <v>16934</v>
      </c>
      <c r="L15" s="35">
        <v>121536890</v>
      </c>
      <c r="M15" s="44">
        <f t="shared" si="3"/>
        <v>54935</v>
      </c>
      <c r="N15" s="44">
        <f t="shared" si="3"/>
        <v>123859</v>
      </c>
      <c r="O15" s="45">
        <f t="shared" si="3"/>
        <v>1748408709</v>
      </c>
      <c r="P15" s="38" t="s">
        <v>33</v>
      </c>
    </row>
    <row r="16" spans="2:31" ht="30" customHeight="1" x14ac:dyDescent="0.15">
      <c r="B16" s="8">
        <v>41004</v>
      </c>
      <c r="C16" s="39" t="s">
        <v>34</v>
      </c>
      <c r="D16" s="40">
        <v>582</v>
      </c>
      <c r="E16" s="41">
        <v>9072</v>
      </c>
      <c r="F16" s="40">
        <v>322051000</v>
      </c>
      <c r="G16" s="41">
        <v>17206</v>
      </c>
      <c r="H16" s="40">
        <v>29128</v>
      </c>
      <c r="I16" s="42">
        <v>286545240</v>
      </c>
      <c r="J16" s="43">
        <v>3169</v>
      </c>
      <c r="K16" s="41">
        <v>6040</v>
      </c>
      <c r="L16" s="35">
        <v>41047560</v>
      </c>
      <c r="M16" s="44">
        <f t="shared" si="3"/>
        <v>20957</v>
      </c>
      <c r="N16" s="44">
        <f t="shared" si="3"/>
        <v>44240</v>
      </c>
      <c r="O16" s="45">
        <f t="shared" si="3"/>
        <v>649643800</v>
      </c>
      <c r="P16" s="38" t="s">
        <v>35</v>
      </c>
    </row>
    <row r="17" spans="2:16" ht="30" customHeight="1" x14ac:dyDescent="0.15">
      <c r="B17" s="8">
        <v>41005</v>
      </c>
      <c r="C17" s="39" t="s">
        <v>36</v>
      </c>
      <c r="D17" s="40">
        <v>1510</v>
      </c>
      <c r="E17" s="41">
        <v>24010</v>
      </c>
      <c r="F17" s="40">
        <v>849020630</v>
      </c>
      <c r="G17" s="41">
        <v>41879</v>
      </c>
      <c r="H17" s="40">
        <v>69100</v>
      </c>
      <c r="I17" s="42">
        <v>631037280</v>
      </c>
      <c r="J17" s="43">
        <v>6745</v>
      </c>
      <c r="K17" s="41">
        <v>12343</v>
      </c>
      <c r="L17" s="35">
        <v>95483280</v>
      </c>
      <c r="M17" s="44">
        <f t="shared" si="3"/>
        <v>50134</v>
      </c>
      <c r="N17" s="44">
        <f t="shared" si="3"/>
        <v>105453</v>
      </c>
      <c r="O17" s="45">
        <f t="shared" si="3"/>
        <v>1575541190</v>
      </c>
      <c r="P17" s="38" t="s">
        <v>37</v>
      </c>
    </row>
    <row r="18" spans="2:16" ht="30" customHeight="1" x14ac:dyDescent="0.15">
      <c r="B18" s="8">
        <v>41006</v>
      </c>
      <c r="C18" s="39" t="s">
        <v>38</v>
      </c>
      <c r="D18" s="40">
        <v>1227</v>
      </c>
      <c r="E18" s="40">
        <v>18076</v>
      </c>
      <c r="F18" s="40">
        <v>748102780</v>
      </c>
      <c r="G18" s="41">
        <v>40692</v>
      </c>
      <c r="H18" s="40">
        <v>64267</v>
      </c>
      <c r="I18" s="42">
        <v>621341900</v>
      </c>
      <c r="J18" s="43">
        <v>7454</v>
      </c>
      <c r="K18" s="41">
        <v>13923</v>
      </c>
      <c r="L18" s="35">
        <v>107898750</v>
      </c>
      <c r="M18" s="44">
        <f t="shared" si="3"/>
        <v>49373</v>
      </c>
      <c r="N18" s="44">
        <f t="shared" si="3"/>
        <v>96266</v>
      </c>
      <c r="O18" s="45">
        <f t="shared" si="3"/>
        <v>1477343430</v>
      </c>
      <c r="P18" s="38" t="s">
        <v>39</v>
      </c>
    </row>
    <row r="19" spans="2:16" ht="30" customHeight="1" x14ac:dyDescent="0.15">
      <c r="B19" s="8">
        <v>41007</v>
      </c>
      <c r="C19" s="39" t="s">
        <v>40</v>
      </c>
      <c r="D19" s="40">
        <v>856</v>
      </c>
      <c r="E19" s="41">
        <v>13143</v>
      </c>
      <c r="F19" s="40">
        <v>460772080</v>
      </c>
      <c r="G19" s="41">
        <v>22849</v>
      </c>
      <c r="H19" s="40">
        <v>33719</v>
      </c>
      <c r="I19" s="42">
        <v>341039230</v>
      </c>
      <c r="J19" s="43">
        <v>4837</v>
      </c>
      <c r="K19" s="41">
        <v>8675</v>
      </c>
      <c r="L19" s="35">
        <v>62496110</v>
      </c>
      <c r="M19" s="44">
        <f t="shared" si="3"/>
        <v>28542</v>
      </c>
      <c r="N19" s="44">
        <f t="shared" si="3"/>
        <v>55537</v>
      </c>
      <c r="O19" s="45">
        <f t="shared" si="3"/>
        <v>864307420</v>
      </c>
      <c r="P19" s="38" t="s">
        <v>41</v>
      </c>
    </row>
    <row r="20" spans="2:16" ht="30" customHeight="1" x14ac:dyDescent="0.15">
      <c r="B20" s="8">
        <v>41025</v>
      </c>
      <c r="C20" s="39" t="s">
        <v>42</v>
      </c>
      <c r="D20" s="40">
        <v>1021</v>
      </c>
      <c r="E20" s="41">
        <v>14776</v>
      </c>
      <c r="F20" s="40">
        <v>635239740</v>
      </c>
      <c r="G20" s="41">
        <v>31793</v>
      </c>
      <c r="H20" s="40">
        <v>52696</v>
      </c>
      <c r="I20" s="42">
        <v>498094905</v>
      </c>
      <c r="J20" s="43">
        <v>6448</v>
      </c>
      <c r="K20" s="41">
        <v>11795</v>
      </c>
      <c r="L20" s="35">
        <v>90220280</v>
      </c>
      <c r="M20" s="44">
        <f t="shared" si="3"/>
        <v>39262</v>
      </c>
      <c r="N20" s="44">
        <f t="shared" si="3"/>
        <v>79267</v>
      </c>
      <c r="O20" s="45">
        <f t="shared" si="3"/>
        <v>1223554925</v>
      </c>
      <c r="P20" s="38" t="s">
        <v>43</v>
      </c>
    </row>
    <row r="21" spans="2:16" ht="30" customHeight="1" x14ac:dyDescent="0.15">
      <c r="B21" s="8">
        <v>41048</v>
      </c>
      <c r="C21" s="39" t="s">
        <v>44</v>
      </c>
      <c r="D21" s="40">
        <v>818</v>
      </c>
      <c r="E21" s="41">
        <v>14011</v>
      </c>
      <c r="F21" s="40">
        <v>463234346</v>
      </c>
      <c r="G21" s="41">
        <v>20575</v>
      </c>
      <c r="H21" s="40">
        <v>35155</v>
      </c>
      <c r="I21" s="42">
        <v>317510796</v>
      </c>
      <c r="J21" s="43">
        <v>4734</v>
      </c>
      <c r="K21" s="41">
        <v>8281</v>
      </c>
      <c r="L21" s="35">
        <v>65200220</v>
      </c>
      <c r="M21" s="44">
        <f t="shared" si="3"/>
        <v>26127</v>
      </c>
      <c r="N21" s="44">
        <f t="shared" si="3"/>
        <v>57447</v>
      </c>
      <c r="O21" s="45">
        <f t="shared" si="3"/>
        <v>845945362</v>
      </c>
      <c r="P21" s="38" t="s">
        <v>45</v>
      </c>
    </row>
    <row r="22" spans="2:16" ht="30" customHeight="1" x14ac:dyDescent="0.15">
      <c r="B22" s="8">
        <v>41014</v>
      </c>
      <c r="C22" s="39" t="s">
        <v>46</v>
      </c>
      <c r="D22" s="41">
        <v>799</v>
      </c>
      <c r="E22" s="41">
        <v>13934</v>
      </c>
      <c r="F22" s="40">
        <v>463305352</v>
      </c>
      <c r="G22" s="41">
        <v>25821</v>
      </c>
      <c r="H22" s="40">
        <v>43029</v>
      </c>
      <c r="I22" s="42">
        <v>456972551</v>
      </c>
      <c r="J22" s="43">
        <v>4889</v>
      </c>
      <c r="K22" s="41">
        <v>9203</v>
      </c>
      <c r="L22" s="35">
        <v>63111510</v>
      </c>
      <c r="M22" s="44">
        <f t="shared" si="3"/>
        <v>31509</v>
      </c>
      <c r="N22" s="44">
        <f t="shared" si="3"/>
        <v>66166</v>
      </c>
      <c r="O22" s="45">
        <f t="shared" si="3"/>
        <v>983389413</v>
      </c>
      <c r="P22" s="38" t="s">
        <v>47</v>
      </c>
    </row>
    <row r="23" spans="2:16" ht="30" customHeight="1" x14ac:dyDescent="0.15">
      <c r="B23" s="8">
        <v>41016</v>
      </c>
      <c r="C23" s="39" t="s">
        <v>48</v>
      </c>
      <c r="D23" s="40">
        <v>332</v>
      </c>
      <c r="E23" s="40">
        <v>6024</v>
      </c>
      <c r="F23" s="40">
        <v>194795524</v>
      </c>
      <c r="G23" s="41">
        <v>10897</v>
      </c>
      <c r="H23" s="40">
        <v>18177</v>
      </c>
      <c r="I23" s="42">
        <v>187039914</v>
      </c>
      <c r="J23" s="43">
        <v>2059</v>
      </c>
      <c r="K23" s="41">
        <v>3698</v>
      </c>
      <c r="L23" s="35">
        <v>26682820</v>
      </c>
      <c r="M23" s="44">
        <f t="shared" si="3"/>
        <v>13288</v>
      </c>
      <c r="N23" s="44">
        <f t="shared" si="3"/>
        <v>27899</v>
      </c>
      <c r="O23" s="45">
        <f t="shared" si="3"/>
        <v>408518258</v>
      </c>
      <c r="P23" s="38" t="s">
        <v>49</v>
      </c>
    </row>
    <row r="24" spans="2:16" ht="30" customHeight="1" x14ac:dyDescent="0.15">
      <c r="B24" s="8">
        <v>41020</v>
      </c>
      <c r="C24" s="39" t="s">
        <v>50</v>
      </c>
      <c r="D24" s="40">
        <v>454</v>
      </c>
      <c r="E24" s="40">
        <v>6995</v>
      </c>
      <c r="F24" s="41">
        <v>271002280</v>
      </c>
      <c r="G24" s="41">
        <v>14473</v>
      </c>
      <c r="H24" s="40">
        <v>22840</v>
      </c>
      <c r="I24" s="42">
        <v>211660248</v>
      </c>
      <c r="J24" s="43">
        <v>2567</v>
      </c>
      <c r="K24" s="41">
        <v>4845</v>
      </c>
      <c r="L24" s="35">
        <v>35375360</v>
      </c>
      <c r="M24" s="44">
        <f t="shared" si="3"/>
        <v>17494</v>
      </c>
      <c r="N24" s="44">
        <f t="shared" si="3"/>
        <v>34680</v>
      </c>
      <c r="O24" s="45">
        <f t="shared" si="3"/>
        <v>518037888</v>
      </c>
      <c r="P24" s="38" t="s">
        <v>51</v>
      </c>
    </row>
    <row r="25" spans="2:16" ht="30" customHeight="1" x14ac:dyDescent="0.15">
      <c r="B25" s="8">
        <v>41024</v>
      </c>
      <c r="C25" s="39" t="s">
        <v>52</v>
      </c>
      <c r="D25" s="40">
        <v>240</v>
      </c>
      <c r="E25" s="41">
        <v>4241</v>
      </c>
      <c r="F25" s="41">
        <v>131736814</v>
      </c>
      <c r="G25" s="40">
        <v>7003</v>
      </c>
      <c r="H25" s="40">
        <v>10524</v>
      </c>
      <c r="I25" s="42">
        <v>86646980</v>
      </c>
      <c r="J25" s="43">
        <v>1324</v>
      </c>
      <c r="K25" s="41">
        <v>2484</v>
      </c>
      <c r="L25" s="35">
        <v>18537410</v>
      </c>
      <c r="M25" s="44">
        <f t="shared" si="3"/>
        <v>8567</v>
      </c>
      <c r="N25" s="44">
        <f t="shared" si="3"/>
        <v>17249</v>
      </c>
      <c r="O25" s="45">
        <f t="shared" si="3"/>
        <v>236921204</v>
      </c>
      <c r="P25" s="38" t="s">
        <v>53</v>
      </c>
    </row>
    <row r="26" spans="2:16" ht="30" customHeight="1" x14ac:dyDescent="0.15">
      <c r="B26" s="8">
        <v>41021</v>
      </c>
      <c r="C26" s="39" t="s">
        <v>54</v>
      </c>
      <c r="D26" s="41">
        <v>828</v>
      </c>
      <c r="E26" s="40">
        <v>14906</v>
      </c>
      <c r="F26" s="41">
        <v>531020490</v>
      </c>
      <c r="G26" s="40">
        <v>25455</v>
      </c>
      <c r="H26" s="40">
        <v>43558</v>
      </c>
      <c r="I26" s="42">
        <v>397524060</v>
      </c>
      <c r="J26" s="43">
        <v>4506</v>
      </c>
      <c r="K26" s="41">
        <v>7965</v>
      </c>
      <c r="L26" s="35">
        <v>55239810</v>
      </c>
      <c r="M26" s="44">
        <f t="shared" si="3"/>
        <v>30789</v>
      </c>
      <c r="N26" s="44">
        <f t="shared" si="3"/>
        <v>66429</v>
      </c>
      <c r="O26" s="45">
        <f t="shared" si="3"/>
        <v>983784360</v>
      </c>
      <c r="P26" s="38" t="s">
        <v>55</v>
      </c>
    </row>
    <row r="27" spans="2:16" ht="30" customHeight="1" x14ac:dyDescent="0.15">
      <c r="B27" s="8">
        <v>41035</v>
      </c>
      <c r="C27" s="39" t="s">
        <v>56</v>
      </c>
      <c r="D27" s="40">
        <v>151</v>
      </c>
      <c r="E27" s="40">
        <v>2701</v>
      </c>
      <c r="F27" s="41">
        <v>94990700</v>
      </c>
      <c r="G27" s="40">
        <v>4266</v>
      </c>
      <c r="H27" s="40">
        <v>7069</v>
      </c>
      <c r="I27" s="42">
        <v>131081586</v>
      </c>
      <c r="J27" s="43">
        <v>606</v>
      </c>
      <c r="K27" s="41">
        <v>1108</v>
      </c>
      <c r="L27" s="35">
        <v>9737550</v>
      </c>
      <c r="M27" s="44">
        <f t="shared" si="3"/>
        <v>5023</v>
      </c>
      <c r="N27" s="44">
        <f t="shared" si="3"/>
        <v>10878</v>
      </c>
      <c r="O27" s="45">
        <f t="shared" si="3"/>
        <v>235809836</v>
      </c>
      <c r="P27" s="38" t="s">
        <v>57</v>
      </c>
    </row>
    <row r="28" spans="2:16" ht="30" customHeight="1" x14ac:dyDescent="0.15">
      <c r="B28" s="8">
        <v>41038</v>
      </c>
      <c r="C28" s="9" t="s">
        <v>58</v>
      </c>
      <c r="D28" s="40">
        <v>626</v>
      </c>
      <c r="E28" s="40">
        <v>9909</v>
      </c>
      <c r="F28" s="41">
        <v>341618540</v>
      </c>
      <c r="G28" s="40">
        <v>18074</v>
      </c>
      <c r="H28" s="40">
        <v>28685</v>
      </c>
      <c r="I28" s="42">
        <v>273928194</v>
      </c>
      <c r="J28" s="43">
        <v>3310</v>
      </c>
      <c r="K28" s="41">
        <v>5501</v>
      </c>
      <c r="L28" s="35">
        <v>43666980</v>
      </c>
      <c r="M28" s="44">
        <f t="shared" si="3"/>
        <v>22010</v>
      </c>
      <c r="N28" s="44">
        <f t="shared" si="3"/>
        <v>44095</v>
      </c>
      <c r="O28" s="45">
        <f t="shared" si="3"/>
        <v>659213714</v>
      </c>
      <c r="P28" s="38" t="s">
        <v>59</v>
      </c>
    </row>
    <row r="29" spans="2:16" ht="30" customHeight="1" x14ac:dyDescent="0.15">
      <c r="B29" s="8">
        <v>41042</v>
      </c>
      <c r="C29" s="39" t="s">
        <v>60</v>
      </c>
      <c r="D29" s="40">
        <v>245</v>
      </c>
      <c r="E29" s="41">
        <v>3505</v>
      </c>
      <c r="F29" s="41">
        <v>133586820</v>
      </c>
      <c r="G29" s="41">
        <v>6423</v>
      </c>
      <c r="H29" s="41">
        <v>10755</v>
      </c>
      <c r="I29" s="42">
        <v>91751920</v>
      </c>
      <c r="J29" s="43">
        <v>1143</v>
      </c>
      <c r="K29" s="41">
        <v>2577</v>
      </c>
      <c r="L29" s="35">
        <v>17828190</v>
      </c>
      <c r="M29" s="44">
        <f t="shared" si="3"/>
        <v>7811</v>
      </c>
      <c r="N29" s="44">
        <f t="shared" si="3"/>
        <v>16837</v>
      </c>
      <c r="O29" s="45">
        <f t="shared" si="3"/>
        <v>243166930</v>
      </c>
      <c r="P29" s="38" t="s">
        <v>61</v>
      </c>
    </row>
    <row r="30" spans="2:16" ht="30" customHeight="1" x14ac:dyDescent="0.15">
      <c r="B30" s="8">
        <v>41043</v>
      </c>
      <c r="C30" s="39" t="s">
        <v>62</v>
      </c>
      <c r="D30" s="41">
        <v>142</v>
      </c>
      <c r="E30" s="41">
        <v>1973</v>
      </c>
      <c r="F30" s="41">
        <v>77280070</v>
      </c>
      <c r="G30" s="41">
        <v>6381</v>
      </c>
      <c r="H30" s="41">
        <v>9390</v>
      </c>
      <c r="I30" s="42">
        <v>77330650</v>
      </c>
      <c r="J30" s="43">
        <v>1188</v>
      </c>
      <c r="K30" s="41">
        <v>2575</v>
      </c>
      <c r="L30" s="35">
        <v>18635570</v>
      </c>
      <c r="M30" s="44">
        <f t="shared" si="3"/>
        <v>7711</v>
      </c>
      <c r="N30" s="44">
        <f t="shared" si="3"/>
        <v>13938</v>
      </c>
      <c r="O30" s="45">
        <f t="shared" si="3"/>
        <v>173246290</v>
      </c>
      <c r="P30" s="38" t="s">
        <v>63</v>
      </c>
    </row>
    <row r="31" spans="2:16" ht="30" customHeight="1" x14ac:dyDescent="0.15">
      <c r="B31" s="8">
        <v>41044</v>
      </c>
      <c r="C31" s="39" t="s">
        <v>64</v>
      </c>
      <c r="D31" s="40">
        <v>631</v>
      </c>
      <c r="E31" s="41">
        <v>10951</v>
      </c>
      <c r="F31" s="41">
        <v>380271090</v>
      </c>
      <c r="G31" s="41">
        <v>18261</v>
      </c>
      <c r="H31" s="41">
        <v>29792</v>
      </c>
      <c r="I31" s="42">
        <v>282875010</v>
      </c>
      <c r="J31" s="43">
        <v>3232</v>
      </c>
      <c r="K31" s="41">
        <v>6030</v>
      </c>
      <c r="L31" s="35">
        <v>45158280</v>
      </c>
      <c r="M31" s="44">
        <f t="shared" si="3"/>
        <v>22124</v>
      </c>
      <c r="N31" s="44">
        <f t="shared" si="3"/>
        <v>46773</v>
      </c>
      <c r="O31" s="45">
        <f t="shared" si="3"/>
        <v>708304380</v>
      </c>
      <c r="P31" s="38" t="s">
        <v>65</v>
      </c>
    </row>
    <row r="32" spans="2:16" ht="30" customHeight="1" x14ac:dyDescent="0.15">
      <c r="B32" s="47">
        <v>41047</v>
      </c>
      <c r="C32" s="128" t="s">
        <v>66</v>
      </c>
      <c r="D32" s="49">
        <v>292</v>
      </c>
      <c r="E32" s="49">
        <v>4890</v>
      </c>
      <c r="F32" s="41">
        <v>171961426</v>
      </c>
      <c r="G32" s="41">
        <v>6914</v>
      </c>
      <c r="H32" s="41">
        <v>10615</v>
      </c>
      <c r="I32" s="50">
        <v>106005770</v>
      </c>
      <c r="J32" s="51">
        <v>1231</v>
      </c>
      <c r="K32" s="41">
        <v>2206</v>
      </c>
      <c r="L32" s="35">
        <v>16029570</v>
      </c>
      <c r="M32" s="162">
        <f t="shared" si="3"/>
        <v>8437</v>
      </c>
      <c r="N32" s="162">
        <f t="shared" si="3"/>
        <v>17711</v>
      </c>
      <c r="O32" s="163">
        <f t="shared" si="3"/>
        <v>293996766</v>
      </c>
      <c r="P32" s="52" t="s">
        <v>67</v>
      </c>
    </row>
    <row r="33" spans="2:16" ht="30" customHeight="1" x14ac:dyDescent="0.15">
      <c r="B33" s="8">
        <v>41301</v>
      </c>
      <c r="C33" s="53" t="s">
        <v>68</v>
      </c>
      <c r="D33" s="54">
        <v>9</v>
      </c>
      <c r="E33" s="54">
        <v>233</v>
      </c>
      <c r="F33" s="54">
        <v>4465920</v>
      </c>
      <c r="G33" s="54">
        <v>349</v>
      </c>
      <c r="H33" s="54">
        <v>537</v>
      </c>
      <c r="I33" s="56">
        <v>3705930</v>
      </c>
      <c r="J33" s="57">
        <v>112</v>
      </c>
      <c r="K33" s="54">
        <v>204</v>
      </c>
      <c r="L33" s="54">
        <v>1649810</v>
      </c>
      <c r="M33" s="44">
        <f t="shared" si="3"/>
        <v>470</v>
      </c>
      <c r="N33" s="44">
        <f t="shared" si="3"/>
        <v>974</v>
      </c>
      <c r="O33" s="45">
        <f t="shared" si="3"/>
        <v>9821660</v>
      </c>
      <c r="P33" s="11" t="s">
        <v>69</v>
      </c>
    </row>
    <row r="34" spans="2:16" ht="30" customHeight="1" x14ac:dyDescent="0.15">
      <c r="B34" s="8">
        <v>41302</v>
      </c>
      <c r="C34" s="9" t="s">
        <v>70</v>
      </c>
      <c r="D34" s="40">
        <v>8</v>
      </c>
      <c r="E34" s="40">
        <v>156</v>
      </c>
      <c r="F34" s="41">
        <v>3261340</v>
      </c>
      <c r="G34" s="41">
        <v>416</v>
      </c>
      <c r="H34" s="41">
        <v>595</v>
      </c>
      <c r="I34" s="42">
        <v>15094620</v>
      </c>
      <c r="J34" s="43">
        <v>27</v>
      </c>
      <c r="K34" s="41">
        <v>54</v>
      </c>
      <c r="L34" s="35">
        <v>406150</v>
      </c>
      <c r="M34" s="44">
        <f t="shared" si="3"/>
        <v>451</v>
      </c>
      <c r="N34" s="44">
        <f t="shared" si="3"/>
        <v>805</v>
      </c>
      <c r="O34" s="45">
        <f t="shared" si="3"/>
        <v>18762110</v>
      </c>
      <c r="P34" s="11" t="s">
        <v>71</v>
      </c>
    </row>
    <row r="35" spans="2:16" ht="30" customHeight="1" thickBot="1" x14ac:dyDescent="0.2">
      <c r="B35" s="61">
        <v>41303</v>
      </c>
      <c r="C35" s="106" t="s">
        <v>72</v>
      </c>
      <c r="D35" s="63">
        <v>178</v>
      </c>
      <c r="E35" s="41">
        <v>2096</v>
      </c>
      <c r="F35" s="41">
        <v>105413090</v>
      </c>
      <c r="G35" s="63">
        <v>5651</v>
      </c>
      <c r="H35" s="63">
        <v>9027</v>
      </c>
      <c r="I35" s="65">
        <v>88408570</v>
      </c>
      <c r="J35" s="66">
        <v>1007</v>
      </c>
      <c r="K35" s="63">
        <v>1843</v>
      </c>
      <c r="L35" s="63">
        <v>13912140</v>
      </c>
      <c r="M35" s="68">
        <f t="shared" si="3"/>
        <v>6836</v>
      </c>
      <c r="N35" s="68">
        <f t="shared" si="3"/>
        <v>12966</v>
      </c>
      <c r="O35" s="69">
        <f t="shared" si="3"/>
        <v>207733800</v>
      </c>
      <c r="P35" s="112" t="s">
        <v>73</v>
      </c>
    </row>
    <row r="36" spans="2:16" ht="17.100000000000001" customHeight="1" x14ac:dyDescent="0.15">
      <c r="C36" s="113"/>
      <c r="D36" s="113"/>
      <c r="E36" s="113"/>
      <c r="F36" s="113"/>
      <c r="H36" s="113"/>
      <c r="I36" s="113"/>
      <c r="J36" s="113"/>
      <c r="K36" s="113"/>
      <c r="N36" s="113"/>
    </row>
  </sheetData>
  <mergeCells count="9">
    <mergeCell ref="D2:I2"/>
    <mergeCell ref="J2:O2"/>
    <mergeCell ref="P2:P12"/>
    <mergeCell ref="D3:I3"/>
    <mergeCell ref="J3:O3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584D6-5C63-4B00-A460-359CDB0E6F44}">
  <sheetPr>
    <tabColor theme="4"/>
  </sheetPr>
  <dimension ref="B1:P36"/>
  <sheetViews>
    <sheetView showGridLines="0" view="pageBreakPreview" zoomScale="60" zoomScaleNormal="75" workbookViewId="0">
      <pane xSplit="3" ySplit="12" topLeftCell="D13" activePane="bottomRight" state="frozen"/>
      <selection activeCell="P37" sqref="A37:P40"/>
      <selection pane="topRight" activeCell="P37" sqref="A37:P40"/>
      <selection pane="bottomLeft" activeCell="P37" sqref="A37:P40"/>
      <selection pane="bottomRight" activeCell="P37" sqref="A37:P40"/>
    </sheetView>
  </sheetViews>
  <sheetFormatPr defaultColWidth="10.75" defaultRowHeight="17.100000000000001" customHeight="1" x14ac:dyDescent="0.15"/>
  <cols>
    <col min="1" max="1" width="1.125" style="5" customWidth="1"/>
    <col min="2" max="2" width="12.625" style="5" customWidth="1"/>
    <col min="3" max="3" width="10.625" style="5" customWidth="1"/>
    <col min="4" max="5" width="16.625" style="5" customWidth="1"/>
    <col min="6" max="6" width="20.625" style="5" customWidth="1"/>
    <col min="7" max="8" width="16.625" style="5" customWidth="1"/>
    <col min="9" max="9" width="20.625" style="5" customWidth="1"/>
    <col min="10" max="10" width="18.625" style="5" customWidth="1"/>
    <col min="11" max="11" width="18.5" style="5" customWidth="1"/>
    <col min="12" max="12" width="24.625" style="5" customWidth="1"/>
    <col min="13" max="14" width="18.625" style="5" customWidth="1"/>
    <col min="15" max="15" width="24.625" style="5" customWidth="1"/>
    <col min="16" max="16" width="5.625" style="12" customWidth="1"/>
    <col min="17" max="17" width="3.875" style="5" customWidth="1"/>
    <col min="18" max="256" width="10.75" style="5"/>
    <col min="257" max="257" width="1.125" style="5" customWidth="1"/>
    <col min="258" max="258" width="12.625" style="5" customWidth="1"/>
    <col min="259" max="259" width="10.625" style="5" customWidth="1"/>
    <col min="260" max="261" width="16.625" style="5" customWidth="1"/>
    <col min="262" max="262" width="20.625" style="5" customWidth="1"/>
    <col min="263" max="264" width="16.625" style="5" customWidth="1"/>
    <col min="265" max="265" width="20.625" style="5" customWidth="1"/>
    <col min="266" max="266" width="18.625" style="5" customWidth="1"/>
    <col min="267" max="267" width="18.5" style="5" customWidth="1"/>
    <col min="268" max="268" width="24.625" style="5" customWidth="1"/>
    <col min="269" max="270" width="18.625" style="5" customWidth="1"/>
    <col min="271" max="271" width="24.625" style="5" customWidth="1"/>
    <col min="272" max="272" width="5.625" style="5" customWidth="1"/>
    <col min="273" max="273" width="3.875" style="5" customWidth="1"/>
    <col min="274" max="512" width="10.75" style="5"/>
    <col min="513" max="513" width="1.125" style="5" customWidth="1"/>
    <col min="514" max="514" width="12.625" style="5" customWidth="1"/>
    <col min="515" max="515" width="10.625" style="5" customWidth="1"/>
    <col min="516" max="517" width="16.625" style="5" customWidth="1"/>
    <col min="518" max="518" width="20.625" style="5" customWidth="1"/>
    <col min="519" max="520" width="16.625" style="5" customWidth="1"/>
    <col min="521" max="521" width="20.625" style="5" customWidth="1"/>
    <col min="522" max="522" width="18.625" style="5" customWidth="1"/>
    <col min="523" max="523" width="18.5" style="5" customWidth="1"/>
    <col min="524" max="524" width="24.625" style="5" customWidth="1"/>
    <col min="525" max="526" width="18.625" style="5" customWidth="1"/>
    <col min="527" max="527" width="24.625" style="5" customWidth="1"/>
    <col min="528" max="528" width="5.625" style="5" customWidth="1"/>
    <col min="529" max="529" width="3.875" style="5" customWidth="1"/>
    <col min="530" max="768" width="10.75" style="5"/>
    <col min="769" max="769" width="1.125" style="5" customWidth="1"/>
    <col min="770" max="770" width="12.625" style="5" customWidth="1"/>
    <col min="771" max="771" width="10.625" style="5" customWidth="1"/>
    <col min="772" max="773" width="16.625" style="5" customWidth="1"/>
    <col min="774" max="774" width="20.625" style="5" customWidth="1"/>
    <col min="775" max="776" width="16.625" style="5" customWidth="1"/>
    <col min="777" max="777" width="20.625" style="5" customWidth="1"/>
    <col min="778" max="778" width="18.625" style="5" customWidth="1"/>
    <col min="779" max="779" width="18.5" style="5" customWidth="1"/>
    <col min="780" max="780" width="24.625" style="5" customWidth="1"/>
    <col min="781" max="782" width="18.625" style="5" customWidth="1"/>
    <col min="783" max="783" width="24.625" style="5" customWidth="1"/>
    <col min="784" max="784" width="5.625" style="5" customWidth="1"/>
    <col min="785" max="785" width="3.875" style="5" customWidth="1"/>
    <col min="786" max="1024" width="10.75" style="5"/>
    <col min="1025" max="1025" width="1.125" style="5" customWidth="1"/>
    <col min="1026" max="1026" width="12.625" style="5" customWidth="1"/>
    <col min="1027" max="1027" width="10.625" style="5" customWidth="1"/>
    <col min="1028" max="1029" width="16.625" style="5" customWidth="1"/>
    <col min="1030" max="1030" width="20.625" style="5" customWidth="1"/>
    <col min="1031" max="1032" width="16.625" style="5" customWidth="1"/>
    <col min="1033" max="1033" width="20.625" style="5" customWidth="1"/>
    <col min="1034" max="1034" width="18.625" style="5" customWidth="1"/>
    <col min="1035" max="1035" width="18.5" style="5" customWidth="1"/>
    <col min="1036" max="1036" width="24.625" style="5" customWidth="1"/>
    <col min="1037" max="1038" width="18.625" style="5" customWidth="1"/>
    <col min="1039" max="1039" width="24.625" style="5" customWidth="1"/>
    <col min="1040" max="1040" width="5.625" style="5" customWidth="1"/>
    <col min="1041" max="1041" width="3.875" style="5" customWidth="1"/>
    <col min="1042" max="1280" width="10.75" style="5"/>
    <col min="1281" max="1281" width="1.125" style="5" customWidth="1"/>
    <col min="1282" max="1282" width="12.625" style="5" customWidth="1"/>
    <col min="1283" max="1283" width="10.625" style="5" customWidth="1"/>
    <col min="1284" max="1285" width="16.625" style="5" customWidth="1"/>
    <col min="1286" max="1286" width="20.625" style="5" customWidth="1"/>
    <col min="1287" max="1288" width="16.625" style="5" customWidth="1"/>
    <col min="1289" max="1289" width="20.625" style="5" customWidth="1"/>
    <col min="1290" max="1290" width="18.625" style="5" customWidth="1"/>
    <col min="1291" max="1291" width="18.5" style="5" customWidth="1"/>
    <col min="1292" max="1292" width="24.625" style="5" customWidth="1"/>
    <col min="1293" max="1294" width="18.625" style="5" customWidth="1"/>
    <col min="1295" max="1295" width="24.625" style="5" customWidth="1"/>
    <col min="1296" max="1296" width="5.625" style="5" customWidth="1"/>
    <col min="1297" max="1297" width="3.875" style="5" customWidth="1"/>
    <col min="1298" max="1536" width="10.75" style="5"/>
    <col min="1537" max="1537" width="1.125" style="5" customWidth="1"/>
    <col min="1538" max="1538" width="12.625" style="5" customWidth="1"/>
    <col min="1539" max="1539" width="10.625" style="5" customWidth="1"/>
    <col min="1540" max="1541" width="16.625" style="5" customWidth="1"/>
    <col min="1542" max="1542" width="20.625" style="5" customWidth="1"/>
    <col min="1543" max="1544" width="16.625" style="5" customWidth="1"/>
    <col min="1545" max="1545" width="20.625" style="5" customWidth="1"/>
    <col min="1546" max="1546" width="18.625" style="5" customWidth="1"/>
    <col min="1547" max="1547" width="18.5" style="5" customWidth="1"/>
    <col min="1548" max="1548" width="24.625" style="5" customWidth="1"/>
    <col min="1549" max="1550" width="18.625" style="5" customWidth="1"/>
    <col min="1551" max="1551" width="24.625" style="5" customWidth="1"/>
    <col min="1552" max="1552" width="5.625" style="5" customWidth="1"/>
    <col min="1553" max="1553" width="3.875" style="5" customWidth="1"/>
    <col min="1554" max="1792" width="10.75" style="5"/>
    <col min="1793" max="1793" width="1.125" style="5" customWidth="1"/>
    <col min="1794" max="1794" width="12.625" style="5" customWidth="1"/>
    <col min="1795" max="1795" width="10.625" style="5" customWidth="1"/>
    <col min="1796" max="1797" width="16.625" style="5" customWidth="1"/>
    <col min="1798" max="1798" width="20.625" style="5" customWidth="1"/>
    <col min="1799" max="1800" width="16.625" style="5" customWidth="1"/>
    <col min="1801" max="1801" width="20.625" style="5" customWidth="1"/>
    <col min="1802" max="1802" width="18.625" style="5" customWidth="1"/>
    <col min="1803" max="1803" width="18.5" style="5" customWidth="1"/>
    <col min="1804" max="1804" width="24.625" style="5" customWidth="1"/>
    <col min="1805" max="1806" width="18.625" style="5" customWidth="1"/>
    <col min="1807" max="1807" width="24.625" style="5" customWidth="1"/>
    <col min="1808" max="1808" width="5.625" style="5" customWidth="1"/>
    <col min="1809" max="1809" width="3.875" style="5" customWidth="1"/>
    <col min="1810" max="2048" width="10.75" style="5"/>
    <col min="2049" max="2049" width="1.125" style="5" customWidth="1"/>
    <col min="2050" max="2050" width="12.625" style="5" customWidth="1"/>
    <col min="2051" max="2051" width="10.625" style="5" customWidth="1"/>
    <col min="2052" max="2053" width="16.625" style="5" customWidth="1"/>
    <col min="2054" max="2054" width="20.625" style="5" customWidth="1"/>
    <col min="2055" max="2056" width="16.625" style="5" customWidth="1"/>
    <col min="2057" max="2057" width="20.625" style="5" customWidth="1"/>
    <col min="2058" max="2058" width="18.625" style="5" customWidth="1"/>
    <col min="2059" max="2059" width="18.5" style="5" customWidth="1"/>
    <col min="2060" max="2060" width="24.625" style="5" customWidth="1"/>
    <col min="2061" max="2062" width="18.625" style="5" customWidth="1"/>
    <col min="2063" max="2063" width="24.625" style="5" customWidth="1"/>
    <col min="2064" max="2064" width="5.625" style="5" customWidth="1"/>
    <col min="2065" max="2065" width="3.875" style="5" customWidth="1"/>
    <col min="2066" max="2304" width="10.75" style="5"/>
    <col min="2305" max="2305" width="1.125" style="5" customWidth="1"/>
    <col min="2306" max="2306" width="12.625" style="5" customWidth="1"/>
    <col min="2307" max="2307" width="10.625" style="5" customWidth="1"/>
    <col min="2308" max="2309" width="16.625" style="5" customWidth="1"/>
    <col min="2310" max="2310" width="20.625" style="5" customWidth="1"/>
    <col min="2311" max="2312" width="16.625" style="5" customWidth="1"/>
    <col min="2313" max="2313" width="20.625" style="5" customWidth="1"/>
    <col min="2314" max="2314" width="18.625" style="5" customWidth="1"/>
    <col min="2315" max="2315" width="18.5" style="5" customWidth="1"/>
    <col min="2316" max="2316" width="24.625" style="5" customWidth="1"/>
    <col min="2317" max="2318" width="18.625" style="5" customWidth="1"/>
    <col min="2319" max="2319" width="24.625" style="5" customWidth="1"/>
    <col min="2320" max="2320" width="5.625" style="5" customWidth="1"/>
    <col min="2321" max="2321" width="3.875" style="5" customWidth="1"/>
    <col min="2322" max="2560" width="10.75" style="5"/>
    <col min="2561" max="2561" width="1.125" style="5" customWidth="1"/>
    <col min="2562" max="2562" width="12.625" style="5" customWidth="1"/>
    <col min="2563" max="2563" width="10.625" style="5" customWidth="1"/>
    <col min="2564" max="2565" width="16.625" style="5" customWidth="1"/>
    <col min="2566" max="2566" width="20.625" style="5" customWidth="1"/>
    <col min="2567" max="2568" width="16.625" style="5" customWidth="1"/>
    <col min="2569" max="2569" width="20.625" style="5" customWidth="1"/>
    <col min="2570" max="2570" width="18.625" style="5" customWidth="1"/>
    <col min="2571" max="2571" width="18.5" style="5" customWidth="1"/>
    <col min="2572" max="2572" width="24.625" style="5" customWidth="1"/>
    <col min="2573" max="2574" width="18.625" style="5" customWidth="1"/>
    <col min="2575" max="2575" width="24.625" style="5" customWidth="1"/>
    <col min="2576" max="2576" width="5.625" style="5" customWidth="1"/>
    <col min="2577" max="2577" width="3.875" style="5" customWidth="1"/>
    <col min="2578" max="2816" width="10.75" style="5"/>
    <col min="2817" max="2817" width="1.125" style="5" customWidth="1"/>
    <col min="2818" max="2818" width="12.625" style="5" customWidth="1"/>
    <col min="2819" max="2819" width="10.625" style="5" customWidth="1"/>
    <col min="2820" max="2821" width="16.625" style="5" customWidth="1"/>
    <col min="2822" max="2822" width="20.625" style="5" customWidth="1"/>
    <col min="2823" max="2824" width="16.625" style="5" customWidth="1"/>
    <col min="2825" max="2825" width="20.625" style="5" customWidth="1"/>
    <col min="2826" max="2826" width="18.625" style="5" customWidth="1"/>
    <col min="2827" max="2827" width="18.5" style="5" customWidth="1"/>
    <col min="2828" max="2828" width="24.625" style="5" customWidth="1"/>
    <col min="2829" max="2830" width="18.625" style="5" customWidth="1"/>
    <col min="2831" max="2831" width="24.625" style="5" customWidth="1"/>
    <col min="2832" max="2832" width="5.625" style="5" customWidth="1"/>
    <col min="2833" max="2833" width="3.875" style="5" customWidth="1"/>
    <col min="2834" max="3072" width="10.75" style="5"/>
    <col min="3073" max="3073" width="1.125" style="5" customWidth="1"/>
    <col min="3074" max="3074" width="12.625" style="5" customWidth="1"/>
    <col min="3075" max="3075" width="10.625" style="5" customWidth="1"/>
    <col min="3076" max="3077" width="16.625" style="5" customWidth="1"/>
    <col min="3078" max="3078" width="20.625" style="5" customWidth="1"/>
    <col min="3079" max="3080" width="16.625" style="5" customWidth="1"/>
    <col min="3081" max="3081" width="20.625" style="5" customWidth="1"/>
    <col min="3082" max="3082" width="18.625" style="5" customWidth="1"/>
    <col min="3083" max="3083" width="18.5" style="5" customWidth="1"/>
    <col min="3084" max="3084" width="24.625" style="5" customWidth="1"/>
    <col min="3085" max="3086" width="18.625" style="5" customWidth="1"/>
    <col min="3087" max="3087" width="24.625" style="5" customWidth="1"/>
    <col min="3088" max="3088" width="5.625" style="5" customWidth="1"/>
    <col min="3089" max="3089" width="3.875" style="5" customWidth="1"/>
    <col min="3090" max="3328" width="10.75" style="5"/>
    <col min="3329" max="3329" width="1.125" style="5" customWidth="1"/>
    <col min="3330" max="3330" width="12.625" style="5" customWidth="1"/>
    <col min="3331" max="3331" width="10.625" style="5" customWidth="1"/>
    <col min="3332" max="3333" width="16.625" style="5" customWidth="1"/>
    <col min="3334" max="3334" width="20.625" style="5" customWidth="1"/>
    <col min="3335" max="3336" width="16.625" style="5" customWidth="1"/>
    <col min="3337" max="3337" width="20.625" style="5" customWidth="1"/>
    <col min="3338" max="3338" width="18.625" style="5" customWidth="1"/>
    <col min="3339" max="3339" width="18.5" style="5" customWidth="1"/>
    <col min="3340" max="3340" width="24.625" style="5" customWidth="1"/>
    <col min="3341" max="3342" width="18.625" style="5" customWidth="1"/>
    <col min="3343" max="3343" width="24.625" style="5" customWidth="1"/>
    <col min="3344" max="3344" width="5.625" style="5" customWidth="1"/>
    <col min="3345" max="3345" width="3.875" style="5" customWidth="1"/>
    <col min="3346" max="3584" width="10.75" style="5"/>
    <col min="3585" max="3585" width="1.125" style="5" customWidth="1"/>
    <col min="3586" max="3586" width="12.625" style="5" customWidth="1"/>
    <col min="3587" max="3587" width="10.625" style="5" customWidth="1"/>
    <col min="3588" max="3589" width="16.625" style="5" customWidth="1"/>
    <col min="3590" max="3590" width="20.625" style="5" customWidth="1"/>
    <col min="3591" max="3592" width="16.625" style="5" customWidth="1"/>
    <col min="3593" max="3593" width="20.625" style="5" customWidth="1"/>
    <col min="3594" max="3594" width="18.625" style="5" customWidth="1"/>
    <col min="3595" max="3595" width="18.5" style="5" customWidth="1"/>
    <col min="3596" max="3596" width="24.625" style="5" customWidth="1"/>
    <col min="3597" max="3598" width="18.625" style="5" customWidth="1"/>
    <col min="3599" max="3599" width="24.625" style="5" customWidth="1"/>
    <col min="3600" max="3600" width="5.625" style="5" customWidth="1"/>
    <col min="3601" max="3601" width="3.875" style="5" customWidth="1"/>
    <col min="3602" max="3840" width="10.75" style="5"/>
    <col min="3841" max="3841" width="1.125" style="5" customWidth="1"/>
    <col min="3842" max="3842" width="12.625" style="5" customWidth="1"/>
    <col min="3843" max="3843" width="10.625" style="5" customWidth="1"/>
    <col min="3844" max="3845" width="16.625" style="5" customWidth="1"/>
    <col min="3846" max="3846" width="20.625" style="5" customWidth="1"/>
    <col min="3847" max="3848" width="16.625" style="5" customWidth="1"/>
    <col min="3849" max="3849" width="20.625" style="5" customWidth="1"/>
    <col min="3850" max="3850" width="18.625" style="5" customWidth="1"/>
    <col min="3851" max="3851" width="18.5" style="5" customWidth="1"/>
    <col min="3852" max="3852" width="24.625" style="5" customWidth="1"/>
    <col min="3853" max="3854" width="18.625" style="5" customWidth="1"/>
    <col min="3855" max="3855" width="24.625" style="5" customWidth="1"/>
    <col min="3856" max="3856" width="5.625" style="5" customWidth="1"/>
    <col min="3857" max="3857" width="3.875" style="5" customWidth="1"/>
    <col min="3858" max="4096" width="10.75" style="5"/>
    <col min="4097" max="4097" width="1.125" style="5" customWidth="1"/>
    <col min="4098" max="4098" width="12.625" style="5" customWidth="1"/>
    <col min="4099" max="4099" width="10.625" style="5" customWidth="1"/>
    <col min="4100" max="4101" width="16.625" style="5" customWidth="1"/>
    <col min="4102" max="4102" width="20.625" style="5" customWidth="1"/>
    <col min="4103" max="4104" width="16.625" style="5" customWidth="1"/>
    <col min="4105" max="4105" width="20.625" style="5" customWidth="1"/>
    <col min="4106" max="4106" width="18.625" style="5" customWidth="1"/>
    <col min="4107" max="4107" width="18.5" style="5" customWidth="1"/>
    <col min="4108" max="4108" width="24.625" style="5" customWidth="1"/>
    <col min="4109" max="4110" width="18.625" style="5" customWidth="1"/>
    <col min="4111" max="4111" width="24.625" style="5" customWidth="1"/>
    <col min="4112" max="4112" width="5.625" style="5" customWidth="1"/>
    <col min="4113" max="4113" width="3.875" style="5" customWidth="1"/>
    <col min="4114" max="4352" width="10.75" style="5"/>
    <col min="4353" max="4353" width="1.125" style="5" customWidth="1"/>
    <col min="4354" max="4354" width="12.625" style="5" customWidth="1"/>
    <col min="4355" max="4355" width="10.625" style="5" customWidth="1"/>
    <col min="4356" max="4357" width="16.625" style="5" customWidth="1"/>
    <col min="4358" max="4358" width="20.625" style="5" customWidth="1"/>
    <col min="4359" max="4360" width="16.625" style="5" customWidth="1"/>
    <col min="4361" max="4361" width="20.625" style="5" customWidth="1"/>
    <col min="4362" max="4362" width="18.625" style="5" customWidth="1"/>
    <col min="4363" max="4363" width="18.5" style="5" customWidth="1"/>
    <col min="4364" max="4364" width="24.625" style="5" customWidth="1"/>
    <col min="4365" max="4366" width="18.625" style="5" customWidth="1"/>
    <col min="4367" max="4367" width="24.625" style="5" customWidth="1"/>
    <col min="4368" max="4368" width="5.625" style="5" customWidth="1"/>
    <col min="4369" max="4369" width="3.875" style="5" customWidth="1"/>
    <col min="4370" max="4608" width="10.75" style="5"/>
    <col min="4609" max="4609" width="1.125" style="5" customWidth="1"/>
    <col min="4610" max="4610" width="12.625" style="5" customWidth="1"/>
    <col min="4611" max="4611" width="10.625" style="5" customWidth="1"/>
    <col min="4612" max="4613" width="16.625" style="5" customWidth="1"/>
    <col min="4614" max="4614" width="20.625" style="5" customWidth="1"/>
    <col min="4615" max="4616" width="16.625" style="5" customWidth="1"/>
    <col min="4617" max="4617" width="20.625" style="5" customWidth="1"/>
    <col min="4618" max="4618" width="18.625" style="5" customWidth="1"/>
    <col min="4619" max="4619" width="18.5" style="5" customWidth="1"/>
    <col min="4620" max="4620" width="24.625" style="5" customWidth="1"/>
    <col min="4621" max="4622" width="18.625" style="5" customWidth="1"/>
    <col min="4623" max="4623" width="24.625" style="5" customWidth="1"/>
    <col min="4624" max="4624" width="5.625" style="5" customWidth="1"/>
    <col min="4625" max="4625" width="3.875" style="5" customWidth="1"/>
    <col min="4626" max="4864" width="10.75" style="5"/>
    <col min="4865" max="4865" width="1.125" style="5" customWidth="1"/>
    <col min="4866" max="4866" width="12.625" style="5" customWidth="1"/>
    <col min="4867" max="4867" width="10.625" style="5" customWidth="1"/>
    <col min="4868" max="4869" width="16.625" style="5" customWidth="1"/>
    <col min="4870" max="4870" width="20.625" style="5" customWidth="1"/>
    <col min="4871" max="4872" width="16.625" style="5" customWidth="1"/>
    <col min="4873" max="4873" width="20.625" style="5" customWidth="1"/>
    <col min="4874" max="4874" width="18.625" style="5" customWidth="1"/>
    <col min="4875" max="4875" width="18.5" style="5" customWidth="1"/>
    <col min="4876" max="4876" width="24.625" style="5" customWidth="1"/>
    <col min="4877" max="4878" width="18.625" style="5" customWidth="1"/>
    <col min="4879" max="4879" width="24.625" style="5" customWidth="1"/>
    <col min="4880" max="4880" width="5.625" style="5" customWidth="1"/>
    <col min="4881" max="4881" width="3.875" style="5" customWidth="1"/>
    <col min="4882" max="5120" width="10.75" style="5"/>
    <col min="5121" max="5121" width="1.125" style="5" customWidth="1"/>
    <col min="5122" max="5122" width="12.625" style="5" customWidth="1"/>
    <col min="5123" max="5123" width="10.625" style="5" customWidth="1"/>
    <col min="5124" max="5125" width="16.625" style="5" customWidth="1"/>
    <col min="5126" max="5126" width="20.625" style="5" customWidth="1"/>
    <col min="5127" max="5128" width="16.625" style="5" customWidth="1"/>
    <col min="5129" max="5129" width="20.625" style="5" customWidth="1"/>
    <col min="5130" max="5130" width="18.625" style="5" customWidth="1"/>
    <col min="5131" max="5131" width="18.5" style="5" customWidth="1"/>
    <col min="5132" max="5132" width="24.625" style="5" customWidth="1"/>
    <col min="5133" max="5134" width="18.625" style="5" customWidth="1"/>
    <col min="5135" max="5135" width="24.625" style="5" customWidth="1"/>
    <col min="5136" max="5136" width="5.625" style="5" customWidth="1"/>
    <col min="5137" max="5137" width="3.875" style="5" customWidth="1"/>
    <col min="5138" max="5376" width="10.75" style="5"/>
    <col min="5377" max="5377" width="1.125" style="5" customWidth="1"/>
    <col min="5378" max="5378" width="12.625" style="5" customWidth="1"/>
    <col min="5379" max="5379" width="10.625" style="5" customWidth="1"/>
    <col min="5380" max="5381" width="16.625" style="5" customWidth="1"/>
    <col min="5382" max="5382" width="20.625" style="5" customWidth="1"/>
    <col min="5383" max="5384" width="16.625" style="5" customWidth="1"/>
    <col min="5385" max="5385" width="20.625" style="5" customWidth="1"/>
    <col min="5386" max="5386" width="18.625" style="5" customWidth="1"/>
    <col min="5387" max="5387" width="18.5" style="5" customWidth="1"/>
    <col min="5388" max="5388" width="24.625" style="5" customWidth="1"/>
    <col min="5389" max="5390" width="18.625" style="5" customWidth="1"/>
    <col min="5391" max="5391" width="24.625" style="5" customWidth="1"/>
    <col min="5392" max="5392" width="5.625" style="5" customWidth="1"/>
    <col min="5393" max="5393" width="3.875" style="5" customWidth="1"/>
    <col min="5394" max="5632" width="10.75" style="5"/>
    <col min="5633" max="5633" width="1.125" style="5" customWidth="1"/>
    <col min="5634" max="5634" width="12.625" style="5" customWidth="1"/>
    <col min="5635" max="5635" width="10.625" style="5" customWidth="1"/>
    <col min="5636" max="5637" width="16.625" style="5" customWidth="1"/>
    <col min="5638" max="5638" width="20.625" style="5" customWidth="1"/>
    <col min="5639" max="5640" width="16.625" style="5" customWidth="1"/>
    <col min="5641" max="5641" width="20.625" style="5" customWidth="1"/>
    <col min="5642" max="5642" width="18.625" style="5" customWidth="1"/>
    <col min="5643" max="5643" width="18.5" style="5" customWidth="1"/>
    <col min="5644" max="5644" width="24.625" style="5" customWidth="1"/>
    <col min="5645" max="5646" width="18.625" style="5" customWidth="1"/>
    <col min="5647" max="5647" width="24.625" style="5" customWidth="1"/>
    <col min="5648" max="5648" width="5.625" style="5" customWidth="1"/>
    <col min="5649" max="5649" width="3.875" style="5" customWidth="1"/>
    <col min="5650" max="5888" width="10.75" style="5"/>
    <col min="5889" max="5889" width="1.125" style="5" customWidth="1"/>
    <col min="5890" max="5890" width="12.625" style="5" customWidth="1"/>
    <col min="5891" max="5891" width="10.625" style="5" customWidth="1"/>
    <col min="5892" max="5893" width="16.625" style="5" customWidth="1"/>
    <col min="5894" max="5894" width="20.625" style="5" customWidth="1"/>
    <col min="5895" max="5896" width="16.625" style="5" customWidth="1"/>
    <col min="5897" max="5897" width="20.625" style="5" customWidth="1"/>
    <col min="5898" max="5898" width="18.625" style="5" customWidth="1"/>
    <col min="5899" max="5899" width="18.5" style="5" customWidth="1"/>
    <col min="5900" max="5900" width="24.625" style="5" customWidth="1"/>
    <col min="5901" max="5902" width="18.625" style="5" customWidth="1"/>
    <col min="5903" max="5903" width="24.625" style="5" customWidth="1"/>
    <col min="5904" max="5904" width="5.625" style="5" customWidth="1"/>
    <col min="5905" max="5905" width="3.875" style="5" customWidth="1"/>
    <col min="5906" max="6144" width="10.75" style="5"/>
    <col min="6145" max="6145" width="1.125" style="5" customWidth="1"/>
    <col min="6146" max="6146" width="12.625" style="5" customWidth="1"/>
    <col min="6147" max="6147" width="10.625" style="5" customWidth="1"/>
    <col min="6148" max="6149" width="16.625" style="5" customWidth="1"/>
    <col min="6150" max="6150" width="20.625" style="5" customWidth="1"/>
    <col min="6151" max="6152" width="16.625" style="5" customWidth="1"/>
    <col min="6153" max="6153" width="20.625" style="5" customWidth="1"/>
    <col min="6154" max="6154" width="18.625" style="5" customWidth="1"/>
    <col min="6155" max="6155" width="18.5" style="5" customWidth="1"/>
    <col min="6156" max="6156" width="24.625" style="5" customWidth="1"/>
    <col min="6157" max="6158" width="18.625" style="5" customWidth="1"/>
    <col min="6159" max="6159" width="24.625" style="5" customWidth="1"/>
    <col min="6160" max="6160" width="5.625" style="5" customWidth="1"/>
    <col min="6161" max="6161" width="3.875" style="5" customWidth="1"/>
    <col min="6162" max="6400" width="10.75" style="5"/>
    <col min="6401" max="6401" width="1.125" style="5" customWidth="1"/>
    <col min="6402" max="6402" width="12.625" style="5" customWidth="1"/>
    <col min="6403" max="6403" width="10.625" style="5" customWidth="1"/>
    <col min="6404" max="6405" width="16.625" style="5" customWidth="1"/>
    <col min="6406" max="6406" width="20.625" style="5" customWidth="1"/>
    <col min="6407" max="6408" width="16.625" style="5" customWidth="1"/>
    <col min="6409" max="6409" width="20.625" style="5" customWidth="1"/>
    <col min="6410" max="6410" width="18.625" style="5" customWidth="1"/>
    <col min="6411" max="6411" width="18.5" style="5" customWidth="1"/>
    <col min="6412" max="6412" width="24.625" style="5" customWidth="1"/>
    <col min="6413" max="6414" width="18.625" style="5" customWidth="1"/>
    <col min="6415" max="6415" width="24.625" style="5" customWidth="1"/>
    <col min="6416" max="6416" width="5.625" style="5" customWidth="1"/>
    <col min="6417" max="6417" width="3.875" style="5" customWidth="1"/>
    <col min="6418" max="6656" width="10.75" style="5"/>
    <col min="6657" max="6657" width="1.125" style="5" customWidth="1"/>
    <col min="6658" max="6658" width="12.625" style="5" customWidth="1"/>
    <col min="6659" max="6659" width="10.625" style="5" customWidth="1"/>
    <col min="6660" max="6661" width="16.625" style="5" customWidth="1"/>
    <col min="6662" max="6662" width="20.625" style="5" customWidth="1"/>
    <col min="6663" max="6664" width="16.625" style="5" customWidth="1"/>
    <col min="6665" max="6665" width="20.625" style="5" customWidth="1"/>
    <col min="6666" max="6666" width="18.625" style="5" customWidth="1"/>
    <col min="6667" max="6667" width="18.5" style="5" customWidth="1"/>
    <col min="6668" max="6668" width="24.625" style="5" customWidth="1"/>
    <col min="6669" max="6670" width="18.625" style="5" customWidth="1"/>
    <col min="6671" max="6671" width="24.625" style="5" customWidth="1"/>
    <col min="6672" max="6672" width="5.625" style="5" customWidth="1"/>
    <col min="6673" max="6673" width="3.875" style="5" customWidth="1"/>
    <col min="6674" max="6912" width="10.75" style="5"/>
    <col min="6913" max="6913" width="1.125" style="5" customWidth="1"/>
    <col min="6914" max="6914" width="12.625" style="5" customWidth="1"/>
    <col min="6915" max="6915" width="10.625" style="5" customWidth="1"/>
    <col min="6916" max="6917" width="16.625" style="5" customWidth="1"/>
    <col min="6918" max="6918" width="20.625" style="5" customWidth="1"/>
    <col min="6919" max="6920" width="16.625" style="5" customWidth="1"/>
    <col min="6921" max="6921" width="20.625" style="5" customWidth="1"/>
    <col min="6922" max="6922" width="18.625" style="5" customWidth="1"/>
    <col min="6923" max="6923" width="18.5" style="5" customWidth="1"/>
    <col min="6924" max="6924" width="24.625" style="5" customWidth="1"/>
    <col min="6925" max="6926" width="18.625" style="5" customWidth="1"/>
    <col min="6927" max="6927" width="24.625" style="5" customWidth="1"/>
    <col min="6928" max="6928" width="5.625" style="5" customWidth="1"/>
    <col min="6929" max="6929" width="3.875" style="5" customWidth="1"/>
    <col min="6930" max="7168" width="10.75" style="5"/>
    <col min="7169" max="7169" width="1.125" style="5" customWidth="1"/>
    <col min="7170" max="7170" width="12.625" style="5" customWidth="1"/>
    <col min="7171" max="7171" width="10.625" style="5" customWidth="1"/>
    <col min="7172" max="7173" width="16.625" style="5" customWidth="1"/>
    <col min="7174" max="7174" width="20.625" style="5" customWidth="1"/>
    <col min="7175" max="7176" width="16.625" style="5" customWidth="1"/>
    <col min="7177" max="7177" width="20.625" style="5" customWidth="1"/>
    <col min="7178" max="7178" width="18.625" style="5" customWidth="1"/>
    <col min="7179" max="7179" width="18.5" style="5" customWidth="1"/>
    <col min="7180" max="7180" width="24.625" style="5" customWidth="1"/>
    <col min="7181" max="7182" width="18.625" style="5" customWidth="1"/>
    <col min="7183" max="7183" width="24.625" style="5" customWidth="1"/>
    <col min="7184" max="7184" width="5.625" style="5" customWidth="1"/>
    <col min="7185" max="7185" width="3.875" style="5" customWidth="1"/>
    <col min="7186" max="7424" width="10.75" style="5"/>
    <col min="7425" max="7425" width="1.125" style="5" customWidth="1"/>
    <col min="7426" max="7426" width="12.625" style="5" customWidth="1"/>
    <col min="7427" max="7427" width="10.625" style="5" customWidth="1"/>
    <col min="7428" max="7429" width="16.625" style="5" customWidth="1"/>
    <col min="7430" max="7430" width="20.625" style="5" customWidth="1"/>
    <col min="7431" max="7432" width="16.625" style="5" customWidth="1"/>
    <col min="7433" max="7433" width="20.625" style="5" customWidth="1"/>
    <col min="7434" max="7434" width="18.625" style="5" customWidth="1"/>
    <col min="7435" max="7435" width="18.5" style="5" customWidth="1"/>
    <col min="7436" max="7436" width="24.625" style="5" customWidth="1"/>
    <col min="7437" max="7438" width="18.625" style="5" customWidth="1"/>
    <col min="7439" max="7439" width="24.625" style="5" customWidth="1"/>
    <col min="7440" max="7440" width="5.625" style="5" customWidth="1"/>
    <col min="7441" max="7441" width="3.875" style="5" customWidth="1"/>
    <col min="7442" max="7680" width="10.75" style="5"/>
    <col min="7681" max="7681" width="1.125" style="5" customWidth="1"/>
    <col min="7682" max="7682" width="12.625" style="5" customWidth="1"/>
    <col min="7683" max="7683" width="10.625" style="5" customWidth="1"/>
    <col min="7684" max="7685" width="16.625" style="5" customWidth="1"/>
    <col min="7686" max="7686" width="20.625" style="5" customWidth="1"/>
    <col min="7687" max="7688" width="16.625" style="5" customWidth="1"/>
    <col min="7689" max="7689" width="20.625" style="5" customWidth="1"/>
    <col min="7690" max="7690" width="18.625" style="5" customWidth="1"/>
    <col min="7691" max="7691" width="18.5" style="5" customWidth="1"/>
    <col min="7692" max="7692" width="24.625" style="5" customWidth="1"/>
    <col min="7693" max="7694" width="18.625" style="5" customWidth="1"/>
    <col min="7695" max="7695" width="24.625" style="5" customWidth="1"/>
    <col min="7696" max="7696" width="5.625" style="5" customWidth="1"/>
    <col min="7697" max="7697" width="3.875" style="5" customWidth="1"/>
    <col min="7698" max="7936" width="10.75" style="5"/>
    <col min="7937" max="7937" width="1.125" style="5" customWidth="1"/>
    <col min="7938" max="7938" width="12.625" style="5" customWidth="1"/>
    <col min="7939" max="7939" width="10.625" style="5" customWidth="1"/>
    <col min="7940" max="7941" width="16.625" style="5" customWidth="1"/>
    <col min="7942" max="7942" width="20.625" style="5" customWidth="1"/>
    <col min="7943" max="7944" width="16.625" style="5" customWidth="1"/>
    <col min="7945" max="7945" width="20.625" style="5" customWidth="1"/>
    <col min="7946" max="7946" width="18.625" style="5" customWidth="1"/>
    <col min="7947" max="7947" width="18.5" style="5" customWidth="1"/>
    <col min="7948" max="7948" width="24.625" style="5" customWidth="1"/>
    <col min="7949" max="7950" width="18.625" style="5" customWidth="1"/>
    <col min="7951" max="7951" width="24.625" style="5" customWidth="1"/>
    <col min="7952" max="7952" width="5.625" style="5" customWidth="1"/>
    <col min="7953" max="7953" width="3.875" style="5" customWidth="1"/>
    <col min="7954" max="8192" width="10.75" style="5"/>
    <col min="8193" max="8193" width="1.125" style="5" customWidth="1"/>
    <col min="8194" max="8194" width="12.625" style="5" customWidth="1"/>
    <col min="8195" max="8195" width="10.625" style="5" customWidth="1"/>
    <col min="8196" max="8197" width="16.625" style="5" customWidth="1"/>
    <col min="8198" max="8198" width="20.625" style="5" customWidth="1"/>
    <col min="8199" max="8200" width="16.625" style="5" customWidth="1"/>
    <col min="8201" max="8201" width="20.625" style="5" customWidth="1"/>
    <col min="8202" max="8202" width="18.625" style="5" customWidth="1"/>
    <col min="8203" max="8203" width="18.5" style="5" customWidth="1"/>
    <col min="8204" max="8204" width="24.625" style="5" customWidth="1"/>
    <col min="8205" max="8206" width="18.625" style="5" customWidth="1"/>
    <col min="8207" max="8207" width="24.625" style="5" customWidth="1"/>
    <col min="8208" max="8208" width="5.625" style="5" customWidth="1"/>
    <col min="8209" max="8209" width="3.875" style="5" customWidth="1"/>
    <col min="8210" max="8448" width="10.75" style="5"/>
    <col min="8449" max="8449" width="1.125" style="5" customWidth="1"/>
    <col min="8450" max="8450" width="12.625" style="5" customWidth="1"/>
    <col min="8451" max="8451" width="10.625" style="5" customWidth="1"/>
    <col min="8452" max="8453" width="16.625" style="5" customWidth="1"/>
    <col min="8454" max="8454" width="20.625" style="5" customWidth="1"/>
    <col min="8455" max="8456" width="16.625" style="5" customWidth="1"/>
    <col min="8457" max="8457" width="20.625" style="5" customWidth="1"/>
    <col min="8458" max="8458" width="18.625" style="5" customWidth="1"/>
    <col min="8459" max="8459" width="18.5" style="5" customWidth="1"/>
    <col min="8460" max="8460" width="24.625" style="5" customWidth="1"/>
    <col min="8461" max="8462" width="18.625" style="5" customWidth="1"/>
    <col min="8463" max="8463" width="24.625" style="5" customWidth="1"/>
    <col min="8464" max="8464" width="5.625" style="5" customWidth="1"/>
    <col min="8465" max="8465" width="3.875" style="5" customWidth="1"/>
    <col min="8466" max="8704" width="10.75" style="5"/>
    <col min="8705" max="8705" width="1.125" style="5" customWidth="1"/>
    <col min="8706" max="8706" width="12.625" style="5" customWidth="1"/>
    <col min="8707" max="8707" width="10.625" style="5" customWidth="1"/>
    <col min="8708" max="8709" width="16.625" style="5" customWidth="1"/>
    <col min="8710" max="8710" width="20.625" style="5" customWidth="1"/>
    <col min="8711" max="8712" width="16.625" style="5" customWidth="1"/>
    <col min="8713" max="8713" width="20.625" style="5" customWidth="1"/>
    <col min="8714" max="8714" width="18.625" style="5" customWidth="1"/>
    <col min="8715" max="8715" width="18.5" style="5" customWidth="1"/>
    <col min="8716" max="8716" width="24.625" style="5" customWidth="1"/>
    <col min="8717" max="8718" width="18.625" style="5" customWidth="1"/>
    <col min="8719" max="8719" width="24.625" style="5" customWidth="1"/>
    <col min="8720" max="8720" width="5.625" style="5" customWidth="1"/>
    <col min="8721" max="8721" width="3.875" style="5" customWidth="1"/>
    <col min="8722" max="8960" width="10.75" style="5"/>
    <col min="8961" max="8961" width="1.125" style="5" customWidth="1"/>
    <col min="8962" max="8962" width="12.625" style="5" customWidth="1"/>
    <col min="8963" max="8963" width="10.625" style="5" customWidth="1"/>
    <col min="8964" max="8965" width="16.625" style="5" customWidth="1"/>
    <col min="8966" max="8966" width="20.625" style="5" customWidth="1"/>
    <col min="8967" max="8968" width="16.625" style="5" customWidth="1"/>
    <col min="8969" max="8969" width="20.625" style="5" customWidth="1"/>
    <col min="8970" max="8970" width="18.625" style="5" customWidth="1"/>
    <col min="8971" max="8971" width="18.5" style="5" customWidth="1"/>
    <col min="8972" max="8972" width="24.625" style="5" customWidth="1"/>
    <col min="8973" max="8974" width="18.625" style="5" customWidth="1"/>
    <col min="8975" max="8975" width="24.625" style="5" customWidth="1"/>
    <col min="8976" max="8976" width="5.625" style="5" customWidth="1"/>
    <col min="8977" max="8977" width="3.875" style="5" customWidth="1"/>
    <col min="8978" max="9216" width="10.75" style="5"/>
    <col min="9217" max="9217" width="1.125" style="5" customWidth="1"/>
    <col min="9218" max="9218" width="12.625" style="5" customWidth="1"/>
    <col min="9219" max="9219" width="10.625" style="5" customWidth="1"/>
    <col min="9220" max="9221" width="16.625" style="5" customWidth="1"/>
    <col min="9222" max="9222" width="20.625" style="5" customWidth="1"/>
    <col min="9223" max="9224" width="16.625" style="5" customWidth="1"/>
    <col min="9225" max="9225" width="20.625" style="5" customWidth="1"/>
    <col min="9226" max="9226" width="18.625" style="5" customWidth="1"/>
    <col min="9227" max="9227" width="18.5" style="5" customWidth="1"/>
    <col min="9228" max="9228" width="24.625" style="5" customWidth="1"/>
    <col min="9229" max="9230" width="18.625" style="5" customWidth="1"/>
    <col min="9231" max="9231" width="24.625" style="5" customWidth="1"/>
    <col min="9232" max="9232" width="5.625" style="5" customWidth="1"/>
    <col min="9233" max="9233" width="3.875" style="5" customWidth="1"/>
    <col min="9234" max="9472" width="10.75" style="5"/>
    <col min="9473" max="9473" width="1.125" style="5" customWidth="1"/>
    <col min="9474" max="9474" width="12.625" style="5" customWidth="1"/>
    <col min="9475" max="9475" width="10.625" style="5" customWidth="1"/>
    <col min="9476" max="9477" width="16.625" style="5" customWidth="1"/>
    <col min="9478" max="9478" width="20.625" style="5" customWidth="1"/>
    <col min="9479" max="9480" width="16.625" style="5" customWidth="1"/>
    <col min="9481" max="9481" width="20.625" style="5" customWidth="1"/>
    <col min="9482" max="9482" width="18.625" style="5" customWidth="1"/>
    <col min="9483" max="9483" width="18.5" style="5" customWidth="1"/>
    <col min="9484" max="9484" width="24.625" style="5" customWidth="1"/>
    <col min="9485" max="9486" width="18.625" style="5" customWidth="1"/>
    <col min="9487" max="9487" width="24.625" style="5" customWidth="1"/>
    <col min="9488" max="9488" width="5.625" style="5" customWidth="1"/>
    <col min="9489" max="9489" width="3.875" style="5" customWidth="1"/>
    <col min="9490" max="9728" width="10.75" style="5"/>
    <col min="9729" max="9729" width="1.125" style="5" customWidth="1"/>
    <col min="9730" max="9730" width="12.625" style="5" customWidth="1"/>
    <col min="9731" max="9731" width="10.625" style="5" customWidth="1"/>
    <col min="9732" max="9733" width="16.625" style="5" customWidth="1"/>
    <col min="9734" max="9734" width="20.625" style="5" customWidth="1"/>
    <col min="9735" max="9736" width="16.625" style="5" customWidth="1"/>
    <col min="9737" max="9737" width="20.625" style="5" customWidth="1"/>
    <col min="9738" max="9738" width="18.625" style="5" customWidth="1"/>
    <col min="9739" max="9739" width="18.5" style="5" customWidth="1"/>
    <col min="9740" max="9740" width="24.625" style="5" customWidth="1"/>
    <col min="9741" max="9742" width="18.625" style="5" customWidth="1"/>
    <col min="9743" max="9743" width="24.625" style="5" customWidth="1"/>
    <col min="9744" max="9744" width="5.625" style="5" customWidth="1"/>
    <col min="9745" max="9745" width="3.875" style="5" customWidth="1"/>
    <col min="9746" max="9984" width="10.75" style="5"/>
    <col min="9985" max="9985" width="1.125" style="5" customWidth="1"/>
    <col min="9986" max="9986" width="12.625" style="5" customWidth="1"/>
    <col min="9987" max="9987" width="10.625" style="5" customWidth="1"/>
    <col min="9988" max="9989" width="16.625" style="5" customWidth="1"/>
    <col min="9990" max="9990" width="20.625" style="5" customWidth="1"/>
    <col min="9991" max="9992" width="16.625" style="5" customWidth="1"/>
    <col min="9993" max="9993" width="20.625" style="5" customWidth="1"/>
    <col min="9994" max="9994" width="18.625" style="5" customWidth="1"/>
    <col min="9995" max="9995" width="18.5" style="5" customWidth="1"/>
    <col min="9996" max="9996" width="24.625" style="5" customWidth="1"/>
    <col min="9997" max="9998" width="18.625" style="5" customWidth="1"/>
    <col min="9999" max="9999" width="24.625" style="5" customWidth="1"/>
    <col min="10000" max="10000" width="5.625" style="5" customWidth="1"/>
    <col min="10001" max="10001" width="3.875" style="5" customWidth="1"/>
    <col min="10002" max="10240" width="10.75" style="5"/>
    <col min="10241" max="10241" width="1.125" style="5" customWidth="1"/>
    <col min="10242" max="10242" width="12.625" style="5" customWidth="1"/>
    <col min="10243" max="10243" width="10.625" style="5" customWidth="1"/>
    <col min="10244" max="10245" width="16.625" style="5" customWidth="1"/>
    <col min="10246" max="10246" width="20.625" style="5" customWidth="1"/>
    <col min="10247" max="10248" width="16.625" style="5" customWidth="1"/>
    <col min="10249" max="10249" width="20.625" style="5" customWidth="1"/>
    <col min="10250" max="10250" width="18.625" style="5" customWidth="1"/>
    <col min="10251" max="10251" width="18.5" style="5" customWidth="1"/>
    <col min="10252" max="10252" width="24.625" style="5" customWidth="1"/>
    <col min="10253" max="10254" width="18.625" style="5" customWidth="1"/>
    <col min="10255" max="10255" width="24.625" style="5" customWidth="1"/>
    <col min="10256" max="10256" width="5.625" style="5" customWidth="1"/>
    <col min="10257" max="10257" width="3.875" style="5" customWidth="1"/>
    <col min="10258" max="10496" width="10.75" style="5"/>
    <col min="10497" max="10497" width="1.125" style="5" customWidth="1"/>
    <col min="10498" max="10498" width="12.625" style="5" customWidth="1"/>
    <col min="10499" max="10499" width="10.625" style="5" customWidth="1"/>
    <col min="10500" max="10501" width="16.625" style="5" customWidth="1"/>
    <col min="10502" max="10502" width="20.625" style="5" customWidth="1"/>
    <col min="10503" max="10504" width="16.625" style="5" customWidth="1"/>
    <col min="10505" max="10505" width="20.625" style="5" customWidth="1"/>
    <col min="10506" max="10506" width="18.625" style="5" customWidth="1"/>
    <col min="10507" max="10507" width="18.5" style="5" customWidth="1"/>
    <col min="10508" max="10508" width="24.625" style="5" customWidth="1"/>
    <col min="10509" max="10510" width="18.625" style="5" customWidth="1"/>
    <col min="10511" max="10511" width="24.625" style="5" customWidth="1"/>
    <col min="10512" max="10512" width="5.625" style="5" customWidth="1"/>
    <col min="10513" max="10513" width="3.875" style="5" customWidth="1"/>
    <col min="10514" max="10752" width="10.75" style="5"/>
    <col min="10753" max="10753" width="1.125" style="5" customWidth="1"/>
    <col min="10754" max="10754" width="12.625" style="5" customWidth="1"/>
    <col min="10755" max="10755" width="10.625" style="5" customWidth="1"/>
    <col min="10756" max="10757" width="16.625" style="5" customWidth="1"/>
    <col min="10758" max="10758" width="20.625" style="5" customWidth="1"/>
    <col min="10759" max="10760" width="16.625" style="5" customWidth="1"/>
    <col min="10761" max="10761" width="20.625" style="5" customWidth="1"/>
    <col min="10762" max="10762" width="18.625" style="5" customWidth="1"/>
    <col min="10763" max="10763" width="18.5" style="5" customWidth="1"/>
    <col min="10764" max="10764" width="24.625" style="5" customWidth="1"/>
    <col min="10765" max="10766" width="18.625" style="5" customWidth="1"/>
    <col min="10767" max="10767" width="24.625" style="5" customWidth="1"/>
    <col min="10768" max="10768" width="5.625" style="5" customWidth="1"/>
    <col min="10769" max="10769" width="3.875" style="5" customWidth="1"/>
    <col min="10770" max="11008" width="10.75" style="5"/>
    <col min="11009" max="11009" width="1.125" style="5" customWidth="1"/>
    <col min="11010" max="11010" width="12.625" style="5" customWidth="1"/>
    <col min="11011" max="11011" width="10.625" style="5" customWidth="1"/>
    <col min="11012" max="11013" width="16.625" style="5" customWidth="1"/>
    <col min="11014" max="11014" width="20.625" style="5" customWidth="1"/>
    <col min="11015" max="11016" width="16.625" style="5" customWidth="1"/>
    <col min="11017" max="11017" width="20.625" style="5" customWidth="1"/>
    <col min="11018" max="11018" width="18.625" style="5" customWidth="1"/>
    <col min="11019" max="11019" width="18.5" style="5" customWidth="1"/>
    <col min="11020" max="11020" width="24.625" style="5" customWidth="1"/>
    <col min="11021" max="11022" width="18.625" style="5" customWidth="1"/>
    <col min="11023" max="11023" width="24.625" style="5" customWidth="1"/>
    <col min="11024" max="11024" width="5.625" style="5" customWidth="1"/>
    <col min="11025" max="11025" width="3.875" style="5" customWidth="1"/>
    <col min="11026" max="11264" width="10.75" style="5"/>
    <col min="11265" max="11265" width="1.125" style="5" customWidth="1"/>
    <col min="11266" max="11266" width="12.625" style="5" customWidth="1"/>
    <col min="11267" max="11267" width="10.625" style="5" customWidth="1"/>
    <col min="11268" max="11269" width="16.625" style="5" customWidth="1"/>
    <col min="11270" max="11270" width="20.625" style="5" customWidth="1"/>
    <col min="11271" max="11272" width="16.625" style="5" customWidth="1"/>
    <col min="11273" max="11273" width="20.625" style="5" customWidth="1"/>
    <col min="11274" max="11274" width="18.625" style="5" customWidth="1"/>
    <col min="11275" max="11275" width="18.5" style="5" customWidth="1"/>
    <col min="11276" max="11276" width="24.625" style="5" customWidth="1"/>
    <col min="11277" max="11278" width="18.625" style="5" customWidth="1"/>
    <col min="11279" max="11279" width="24.625" style="5" customWidth="1"/>
    <col min="11280" max="11280" width="5.625" style="5" customWidth="1"/>
    <col min="11281" max="11281" width="3.875" style="5" customWidth="1"/>
    <col min="11282" max="11520" width="10.75" style="5"/>
    <col min="11521" max="11521" width="1.125" style="5" customWidth="1"/>
    <col min="11522" max="11522" width="12.625" style="5" customWidth="1"/>
    <col min="11523" max="11523" width="10.625" style="5" customWidth="1"/>
    <col min="11524" max="11525" width="16.625" style="5" customWidth="1"/>
    <col min="11526" max="11526" width="20.625" style="5" customWidth="1"/>
    <col min="11527" max="11528" width="16.625" style="5" customWidth="1"/>
    <col min="11529" max="11529" width="20.625" style="5" customWidth="1"/>
    <col min="11530" max="11530" width="18.625" style="5" customWidth="1"/>
    <col min="11531" max="11531" width="18.5" style="5" customWidth="1"/>
    <col min="11532" max="11532" width="24.625" style="5" customWidth="1"/>
    <col min="11533" max="11534" width="18.625" style="5" customWidth="1"/>
    <col min="11535" max="11535" width="24.625" style="5" customWidth="1"/>
    <col min="11536" max="11536" width="5.625" style="5" customWidth="1"/>
    <col min="11537" max="11537" width="3.875" style="5" customWidth="1"/>
    <col min="11538" max="11776" width="10.75" style="5"/>
    <col min="11777" max="11777" width="1.125" style="5" customWidth="1"/>
    <col min="11778" max="11778" width="12.625" style="5" customWidth="1"/>
    <col min="11779" max="11779" width="10.625" style="5" customWidth="1"/>
    <col min="11780" max="11781" width="16.625" style="5" customWidth="1"/>
    <col min="11782" max="11782" width="20.625" style="5" customWidth="1"/>
    <col min="11783" max="11784" width="16.625" style="5" customWidth="1"/>
    <col min="11785" max="11785" width="20.625" style="5" customWidth="1"/>
    <col min="11786" max="11786" width="18.625" style="5" customWidth="1"/>
    <col min="11787" max="11787" width="18.5" style="5" customWidth="1"/>
    <col min="11788" max="11788" width="24.625" style="5" customWidth="1"/>
    <col min="11789" max="11790" width="18.625" style="5" customWidth="1"/>
    <col min="11791" max="11791" width="24.625" style="5" customWidth="1"/>
    <col min="11792" max="11792" width="5.625" style="5" customWidth="1"/>
    <col min="11793" max="11793" width="3.875" style="5" customWidth="1"/>
    <col min="11794" max="12032" width="10.75" style="5"/>
    <col min="12033" max="12033" width="1.125" style="5" customWidth="1"/>
    <col min="12034" max="12034" width="12.625" style="5" customWidth="1"/>
    <col min="12035" max="12035" width="10.625" style="5" customWidth="1"/>
    <col min="12036" max="12037" width="16.625" style="5" customWidth="1"/>
    <col min="12038" max="12038" width="20.625" style="5" customWidth="1"/>
    <col min="12039" max="12040" width="16.625" style="5" customWidth="1"/>
    <col min="12041" max="12041" width="20.625" style="5" customWidth="1"/>
    <col min="12042" max="12042" width="18.625" style="5" customWidth="1"/>
    <col min="12043" max="12043" width="18.5" style="5" customWidth="1"/>
    <col min="12044" max="12044" width="24.625" style="5" customWidth="1"/>
    <col min="12045" max="12046" width="18.625" style="5" customWidth="1"/>
    <col min="12047" max="12047" width="24.625" style="5" customWidth="1"/>
    <col min="12048" max="12048" width="5.625" style="5" customWidth="1"/>
    <col min="12049" max="12049" width="3.875" style="5" customWidth="1"/>
    <col min="12050" max="12288" width="10.75" style="5"/>
    <col min="12289" max="12289" width="1.125" style="5" customWidth="1"/>
    <col min="12290" max="12290" width="12.625" style="5" customWidth="1"/>
    <col min="12291" max="12291" width="10.625" style="5" customWidth="1"/>
    <col min="12292" max="12293" width="16.625" style="5" customWidth="1"/>
    <col min="12294" max="12294" width="20.625" style="5" customWidth="1"/>
    <col min="12295" max="12296" width="16.625" style="5" customWidth="1"/>
    <col min="12297" max="12297" width="20.625" style="5" customWidth="1"/>
    <col min="12298" max="12298" width="18.625" style="5" customWidth="1"/>
    <col min="12299" max="12299" width="18.5" style="5" customWidth="1"/>
    <col min="12300" max="12300" width="24.625" style="5" customWidth="1"/>
    <col min="12301" max="12302" width="18.625" style="5" customWidth="1"/>
    <col min="12303" max="12303" width="24.625" style="5" customWidth="1"/>
    <col min="12304" max="12304" width="5.625" style="5" customWidth="1"/>
    <col min="12305" max="12305" width="3.875" style="5" customWidth="1"/>
    <col min="12306" max="12544" width="10.75" style="5"/>
    <col min="12545" max="12545" width="1.125" style="5" customWidth="1"/>
    <col min="12546" max="12546" width="12.625" style="5" customWidth="1"/>
    <col min="12547" max="12547" width="10.625" style="5" customWidth="1"/>
    <col min="12548" max="12549" width="16.625" style="5" customWidth="1"/>
    <col min="12550" max="12550" width="20.625" style="5" customWidth="1"/>
    <col min="12551" max="12552" width="16.625" style="5" customWidth="1"/>
    <col min="12553" max="12553" width="20.625" style="5" customWidth="1"/>
    <col min="12554" max="12554" width="18.625" style="5" customWidth="1"/>
    <col min="12555" max="12555" width="18.5" style="5" customWidth="1"/>
    <col min="12556" max="12556" width="24.625" style="5" customWidth="1"/>
    <col min="12557" max="12558" width="18.625" style="5" customWidth="1"/>
    <col min="12559" max="12559" width="24.625" style="5" customWidth="1"/>
    <col min="12560" max="12560" width="5.625" style="5" customWidth="1"/>
    <col min="12561" max="12561" width="3.875" style="5" customWidth="1"/>
    <col min="12562" max="12800" width="10.75" style="5"/>
    <col min="12801" max="12801" width="1.125" style="5" customWidth="1"/>
    <col min="12802" max="12802" width="12.625" style="5" customWidth="1"/>
    <col min="12803" max="12803" width="10.625" style="5" customWidth="1"/>
    <col min="12804" max="12805" width="16.625" style="5" customWidth="1"/>
    <col min="12806" max="12806" width="20.625" style="5" customWidth="1"/>
    <col min="12807" max="12808" width="16.625" style="5" customWidth="1"/>
    <col min="12809" max="12809" width="20.625" style="5" customWidth="1"/>
    <col min="12810" max="12810" width="18.625" style="5" customWidth="1"/>
    <col min="12811" max="12811" width="18.5" style="5" customWidth="1"/>
    <col min="12812" max="12812" width="24.625" style="5" customWidth="1"/>
    <col min="12813" max="12814" width="18.625" style="5" customWidth="1"/>
    <col min="12815" max="12815" width="24.625" style="5" customWidth="1"/>
    <col min="12816" max="12816" width="5.625" style="5" customWidth="1"/>
    <col min="12817" max="12817" width="3.875" style="5" customWidth="1"/>
    <col min="12818" max="13056" width="10.75" style="5"/>
    <col min="13057" max="13057" width="1.125" style="5" customWidth="1"/>
    <col min="13058" max="13058" width="12.625" style="5" customWidth="1"/>
    <col min="13059" max="13059" width="10.625" style="5" customWidth="1"/>
    <col min="13060" max="13061" width="16.625" style="5" customWidth="1"/>
    <col min="13062" max="13062" width="20.625" style="5" customWidth="1"/>
    <col min="13063" max="13064" width="16.625" style="5" customWidth="1"/>
    <col min="13065" max="13065" width="20.625" style="5" customWidth="1"/>
    <col min="13066" max="13066" width="18.625" style="5" customWidth="1"/>
    <col min="13067" max="13067" width="18.5" style="5" customWidth="1"/>
    <col min="13068" max="13068" width="24.625" style="5" customWidth="1"/>
    <col min="13069" max="13070" width="18.625" style="5" customWidth="1"/>
    <col min="13071" max="13071" width="24.625" style="5" customWidth="1"/>
    <col min="13072" max="13072" width="5.625" style="5" customWidth="1"/>
    <col min="13073" max="13073" width="3.875" style="5" customWidth="1"/>
    <col min="13074" max="13312" width="10.75" style="5"/>
    <col min="13313" max="13313" width="1.125" style="5" customWidth="1"/>
    <col min="13314" max="13314" width="12.625" style="5" customWidth="1"/>
    <col min="13315" max="13315" width="10.625" style="5" customWidth="1"/>
    <col min="13316" max="13317" width="16.625" style="5" customWidth="1"/>
    <col min="13318" max="13318" width="20.625" style="5" customWidth="1"/>
    <col min="13319" max="13320" width="16.625" style="5" customWidth="1"/>
    <col min="13321" max="13321" width="20.625" style="5" customWidth="1"/>
    <col min="13322" max="13322" width="18.625" style="5" customWidth="1"/>
    <col min="13323" max="13323" width="18.5" style="5" customWidth="1"/>
    <col min="13324" max="13324" width="24.625" style="5" customWidth="1"/>
    <col min="13325" max="13326" width="18.625" style="5" customWidth="1"/>
    <col min="13327" max="13327" width="24.625" style="5" customWidth="1"/>
    <col min="13328" max="13328" width="5.625" style="5" customWidth="1"/>
    <col min="13329" max="13329" width="3.875" style="5" customWidth="1"/>
    <col min="13330" max="13568" width="10.75" style="5"/>
    <col min="13569" max="13569" width="1.125" style="5" customWidth="1"/>
    <col min="13570" max="13570" width="12.625" style="5" customWidth="1"/>
    <col min="13571" max="13571" width="10.625" style="5" customWidth="1"/>
    <col min="13572" max="13573" width="16.625" style="5" customWidth="1"/>
    <col min="13574" max="13574" width="20.625" style="5" customWidth="1"/>
    <col min="13575" max="13576" width="16.625" style="5" customWidth="1"/>
    <col min="13577" max="13577" width="20.625" style="5" customWidth="1"/>
    <col min="13578" max="13578" width="18.625" style="5" customWidth="1"/>
    <col min="13579" max="13579" width="18.5" style="5" customWidth="1"/>
    <col min="13580" max="13580" width="24.625" style="5" customWidth="1"/>
    <col min="13581" max="13582" width="18.625" style="5" customWidth="1"/>
    <col min="13583" max="13583" width="24.625" style="5" customWidth="1"/>
    <col min="13584" max="13584" width="5.625" style="5" customWidth="1"/>
    <col min="13585" max="13585" width="3.875" style="5" customWidth="1"/>
    <col min="13586" max="13824" width="10.75" style="5"/>
    <col min="13825" max="13825" width="1.125" style="5" customWidth="1"/>
    <col min="13826" max="13826" width="12.625" style="5" customWidth="1"/>
    <col min="13827" max="13827" width="10.625" style="5" customWidth="1"/>
    <col min="13828" max="13829" width="16.625" style="5" customWidth="1"/>
    <col min="13830" max="13830" width="20.625" style="5" customWidth="1"/>
    <col min="13831" max="13832" width="16.625" style="5" customWidth="1"/>
    <col min="13833" max="13833" width="20.625" style="5" customWidth="1"/>
    <col min="13834" max="13834" width="18.625" style="5" customWidth="1"/>
    <col min="13835" max="13835" width="18.5" style="5" customWidth="1"/>
    <col min="13836" max="13836" width="24.625" style="5" customWidth="1"/>
    <col min="13837" max="13838" width="18.625" style="5" customWidth="1"/>
    <col min="13839" max="13839" width="24.625" style="5" customWidth="1"/>
    <col min="13840" max="13840" width="5.625" style="5" customWidth="1"/>
    <col min="13841" max="13841" width="3.875" style="5" customWidth="1"/>
    <col min="13842" max="14080" width="10.75" style="5"/>
    <col min="14081" max="14081" width="1.125" style="5" customWidth="1"/>
    <col min="14082" max="14082" width="12.625" style="5" customWidth="1"/>
    <col min="14083" max="14083" width="10.625" style="5" customWidth="1"/>
    <col min="14084" max="14085" width="16.625" style="5" customWidth="1"/>
    <col min="14086" max="14086" width="20.625" style="5" customWidth="1"/>
    <col min="14087" max="14088" width="16.625" style="5" customWidth="1"/>
    <col min="14089" max="14089" width="20.625" style="5" customWidth="1"/>
    <col min="14090" max="14090" width="18.625" style="5" customWidth="1"/>
    <col min="14091" max="14091" width="18.5" style="5" customWidth="1"/>
    <col min="14092" max="14092" width="24.625" style="5" customWidth="1"/>
    <col min="14093" max="14094" width="18.625" style="5" customWidth="1"/>
    <col min="14095" max="14095" width="24.625" style="5" customWidth="1"/>
    <col min="14096" max="14096" width="5.625" style="5" customWidth="1"/>
    <col min="14097" max="14097" width="3.875" style="5" customWidth="1"/>
    <col min="14098" max="14336" width="10.75" style="5"/>
    <col min="14337" max="14337" width="1.125" style="5" customWidth="1"/>
    <col min="14338" max="14338" width="12.625" style="5" customWidth="1"/>
    <col min="14339" max="14339" width="10.625" style="5" customWidth="1"/>
    <col min="14340" max="14341" width="16.625" style="5" customWidth="1"/>
    <col min="14342" max="14342" width="20.625" style="5" customWidth="1"/>
    <col min="14343" max="14344" width="16.625" style="5" customWidth="1"/>
    <col min="14345" max="14345" width="20.625" style="5" customWidth="1"/>
    <col min="14346" max="14346" width="18.625" style="5" customWidth="1"/>
    <col min="14347" max="14347" width="18.5" style="5" customWidth="1"/>
    <col min="14348" max="14348" width="24.625" style="5" customWidth="1"/>
    <col min="14349" max="14350" width="18.625" style="5" customWidth="1"/>
    <col min="14351" max="14351" width="24.625" style="5" customWidth="1"/>
    <col min="14352" max="14352" width="5.625" style="5" customWidth="1"/>
    <col min="14353" max="14353" width="3.875" style="5" customWidth="1"/>
    <col min="14354" max="14592" width="10.75" style="5"/>
    <col min="14593" max="14593" width="1.125" style="5" customWidth="1"/>
    <col min="14594" max="14594" width="12.625" style="5" customWidth="1"/>
    <col min="14595" max="14595" width="10.625" style="5" customWidth="1"/>
    <col min="14596" max="14597" width="16.625" style="5" customWidth="1"/>
    <col min="14598" max="14598" width="20.625" style="5" customWidth="1"/>
    <col min="14599" max="14600" width="16.625" style="5" customWidth="1"/>
    <col min="14601" max="14601" width="20.625" style="5" customWidth="1"/>
    <col min="14602" max="14602" width="18.625" style="5" customWidth="1"/>
    <col min="14603" max="14603" width="18.5" style="5" customWidth="1"/>
    <col min="14604" max="14604" width="24.625" style="5" customWidth="1"/>
    <col min="14605" max="14606" width="18.625" style="5" customWidth="1"/>
    <col min="14607" max="14607" width="24.625" style="5" customWidth="1"/>
    <col min="14608" max="14608" width="5.625" style="5" customWidth="1"/>
    <col min="14609" max="14609" width="3.875" style="5" customWidth="1"/>
    <col min="14610" max="14848" width="10.75" style="5"/>
    <col min="14849" max="14849" width="1.125" style="5" customWidth="1"/>
    <col min="14850" max="14850" width="12.625" style="5" customWidth="1"/>
    <col min="14851" max="14851" width="10.625" style="5" customWidth="1"/>
    <col min="14852" max="14853" width="16.625" style="5" customWidth="1"/>
    <col min="14854" max="14854" width="20.625" style="5" customWidth="1"/>
    <col min="14855" max="14856" width="16.625" style="5" customWidth="1"/>
    <col min="14857" max="14857" width="20.625" style="5" customWidth="1"/>
    <col min="14858" max="14858" width="18.625" style="5" customWidth="1"/>
    <col min="14859" max="14859" width="18.5" style="5" customWidth="1"/>
    <col min="14860" max="14860" width="24.625" style="5" customWidth="1"/>
    <col min="14861" max="14862" width="18.625" style="5" customWidth="1"/>
    <col min="14863" max="14863" width="24.625" style="5" customWidth="1"/>
    <col min="14864" max="14864" width="5.625" style="5" customWidth="1"/>
    <col min="14865" max="14865" width="3.875" style="5" customWidth="1"/>
    <col min="14866" max="15104" width="10.75" style="5"/>
    <col min="15105" max="15105" width="1.125" style="5" customWidth="1"/>
    <col min="15106" max="15106" width="12.625" style="5" customWidth="1"/>
    <col min="15107" max="15107" width="10.625" style="5" customWidth="1"/>
    <col min="15108" max="15109" width="16.625" style="5" customWidth="1"/>
    <col min="15110" max="15110" width="20.625" style="5" customWidth="1"/>
    <col min="15111" max="15112" width="16.625" style="5" customWidth="1"/>
    <col min="15113" max="15113" width="20.625" style="5" customWidth="1"/>
    <col min="15114" max="15114" width="18.625" style="5" customWidth="1"/>
    <col min="15115" max="15115" width="18.5" style="5" customWidth="1"/>
    <col min="15116" max="15116" width="24.625" style="5" customWidth="1"/>
    <col min="15117" max="15118" width="18.625" style="5" customWidth="1"/>
    <col min="15119" max="15119" width="24.625" style="5" customWidth="1"/>
    <col min="15120" max="15120" width="5.625" style="5" customWidth="1"/>
    <col min="15121" max="15121" width="3.875" style="5" customWidth="1"/>
    <col min="15122" max="15360" width="10.75" style="5"/>
    <col min="15361" max="15361" width="1.125" style="5" customWidth="1"/>
    <col min="15362" max="15362" width="12.625" style="5" customWidth="1"/>
    <col min="15363" max="15363" width="10.625" style="5" customWidth="1"/>
    <col min="15364" max="15365" width="16.625" style="5" customWidth="1"/>
    <col min="15366" max="15366" width="20.625" style="5" customWidth="1"/>
    <col min="15367" max="15368" width="16.625" style="5" customWidth="1"/>
    <col min="15369" max="15369" width="20.625" style="5" customWidth="1"/>
    <col min="15370" max="15370" width="18.625" style="5" customWidth="1"/>
    <col min="15371" max="15371" width="18.5" style="5" customWidth="1"/>
    <col min="15372" max="15372" width="24.625" style="5" customWidth="1"/>
    <col min="15373" max="15374" width="18.625" style="5" customWidth="1"/>
    <col min="15375" max="15375" width="24.625" style="5" customWidth="1"/>
    <col min="15376" max="15376" width="5.625" style="5" customWidth="1"/>
    <col min="15377" max="15377" width="3.875" style="5" customWidth="1"/>
    <col min="15378" max="15616" width="10.75" style="5"/>
    <col min="15617" max="15617" width="1.125" style="5" customWidth="1"/>
    <col min="15618" max="15618" width="12.625" style="5" customWidth="1"/>
    <col min="15619" max="15619" width="10.625" style="5" customWidth="1"/>
    <col min="15620" max="15621" width="16.625" style="5" customWidth="1"/>
    <col min="15622" max="15622" width="20.625" style="5" customWidth="1"/>
    <col min="15623" max="15624" width="16.625" style="5" customWidth="1"/>
    <col min="15625" max="15625" width="20.625" style="5" customWidth="1"/>
    <col min="15626" max="15626" width="18.625" style="5" customWidth="1"/>
    <col min="15627" max="15627" width="18.5" style="5" customWidth="1"/>
    <col min="15628" max="15628" width="24.625" style="5" customWidth="1"/>
    <col min="15629" max="15630" width="18.625" style="5" customWidth="1"/>
    <col min="15631" max="15631" width="24.625" style="5" customWidth="1"/>
    <col min="15632" max="15632" width="5.625" style="5" customWidth="1"/>
    <col min="15633" max="15633" width="3.875" style="5" customWidth="1"/>
    <col min="15634" max="15872" width="10.75" style="5"/>
    <col min="15873" max="15873" width="1.125" style="5" customWidth="1"/>
    <col min="15874" max="15874" width="12.625" style="5" customWidth="1"/>
    <col min="15875" max="15875" width="10.625" style="5" customWidth="1"/>
    <col min="15876" max="15877" width="16.625" style="5" customWidth="1"/>
    <col min="15878" max="15878" width="20.625" style="5" customWidth="1"/>
    <col min="15879" max="15880" width="16.625" style="5" customWidth="1"/>
    <col min="15881" max="15881" width="20.625" style="5" customWidth="1"/>
    <col min="15882" max="15882" width="18.625" style="5" customWidth="1"/>
    <col min="15883" max="15883" width="18.5" style="5" customWidth="1"/>
    <col min="15884" max="15884" width="24.625" style="5" customWidth="1"/>
    <col min="15885" max="15886" width="18.625" style="5" customWidth="1"/>
    <col min="15887" max="15887" width="24.625" style="5" customWidth="1"/>
    <col min="15888" max="15888" width="5.625" style="5" customWidth="1"/>
    <col min="15889" max="15889" width="3.875" style="5" customWidth="1"/>
    <col min="15890" max="16128" width="10.75" style="5"/>
    <col min="16129" max="16129" width="1.125" style="5" customWidth="1"/>
    <col min="16130" max="16130" width="12.625" style="5" customWidth="1"/>
    <col min="16131" max="16131" width="10.625" style="5" customWidth="1"/>
    <col min="16132" max="16133" width="16.625" style="5" customWidth="1"/>
    <col min="16134" max="16134" width="20.625" style="5" customWidth="1"/>
    <col min="16135" max="16136" width="16.625" style="5" customWidth="1"/>
    <col min="16137" max="16137" width="20.625" style="5" customWidth="1"/>
    <col min="16138" max="16138" width="18.625" style="5" customWidth="1"/>
    <col min="16139" max="16139" width="18.5" style="5" customWidth="1"/>
    <col min="16140" max="16140" width="24.625" style="5" customWidth="1"/>
    <col min="16141" max="16142" width="18.625" style="5" customWidth="1"/>
    <col min="16143" max="16143" width="24.625" style="5" customWidth="1"/>
    <col min="16144" max="16144" width="5.625" style="5" customWidth="1"/>
    <col min="16145" max="16145" width="3.875" style="5" customWidth="1"/>
    <col min="16146" max="16384" width="10.75" style="5"/>
  </cols>
  <sheetData>
    <row r="1" spans="2:16" ht="24" customHeight="1" thickBot="1" x14ac:dyDescent="0.2">
      <c r="B1" s="1" t="s">
        <v>129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128</v>
      </c>
      <c r="P1" s="4"/>
    </row>
    <row r="2" spans="2:16" ht="20.100000000000001" customHeight="1" x14ac:dyDescent="0.15">
      <c r="B2" s="8"/>
      <c r="C2" s="9"/>
      <c r="D2" s="213" t="s">
        <v>75</v>
      </c>
      <c r="E2" s="214"/>
      <c r="F2" s="214"/>
      <c r="G2" s="214"/>
      <c r="H2" s="214"/>
      <c r="I2" s="215"/>
      <c r="J2" s="219" t="s">
        <v>2</v>
      </c>
      <c r="K2" s="214"/>
      <c r="L2" s="214"/>
      <c r="M2" s="214"/>
      <c r="N2" s="214"/>
      <c r="O2" s="220"/>
      <c r="P2" s="205" t="s">
        <v>3</v>
      </c>
    </row>
    <row r="3" spans="2:16" ht="20.100000000000001" customHeight="1" x14ac:dyDescent="0.15">
      <c r="B3" s="8"/>
      <c r="C3" s="9"/>
      <c r="D3" s="216"/>
      <c r="E3" s="217"/>
      <c r="F3" s="217"/>
      <c r="G3" s="217"/>
      <c r="H3" s="217"/>
      <c r="I3" s="218"/>
      <c r="J3" s="221"/>
      <c r="K3" s="217"/>
      <c r="L3" s="217"/>
      <c r="M3" s="217"/>
      <c r="N3" s="217"/>
      <c r="O3" s="222"/>
      <c r="P3" s="206"/>
    </row>
    <row r="4" spans="2:16" ht="20.100000000000001" customHeight="1" x14ac:dyDescent="0.15">
      <c r="B4" s="10" t="s">
        <v>5</v>
      </c>
      <c r="C4" s="9" t="s">
        <v>6</v>
      </c>
      <c r="D4" s="208" t="s">
        <v>76</v>
      </c>
      <c r="E4" s="209"/>
      <c r="F4" s="212"/>
      <c r="G4" s="208" t="s">
        <v>77</v>
      </c>
      <c r="H4" s="209"/>
      <c r="I4" s="210"/>
      <c r="J4" s="211" t="s">
        <v>78</v>
      </c>
      <c r="K4" s="209"/>
      <c r="L4" s="212"/>
      <c r="M4" s="208" t="s">
        <v>26</v>
      </c>
      <c r="N4" s="209"/>
      <c r="O4" s="212"/>
      <c r="P4" s="206"/>
    </row>
    <row r="5" spans="2:16" ht="20.100000000000001" customHeight="1" x14ac:dyDescent="0.15">
      <c r="B5" s="8"/>
      <c r="C5" s="9"/>
      <c r="D5" s="9" t="s">
        <v>11</v>
      </c>
      <c r="E5" s="9" t="s">
        <v>79</v>
      </c>
      <c r="F5" s="9" t="s">
        <v>15</v>
      </c>
      <c r="G5" s="9" t="s">
        <v>11</v>
      </c>
      <c r="H5" s="9" t="s">
        <v>80</v>
      </c>
      <c r="I5" s="11" t="s">
        <v>15</v>
      </c>
      <c r="J5" s="10" t="s">
        <v>11</v>
      </c>
      <c r="K5" s="9" t="s">
        <v>12</v>
      </c>
      <c r="L5" s="9" t="s">
        <v>15</v>
      </c>
      <c r="M5" s="9" t="s">
        <v>81</v>
      </c>
      <c r="N5" s="9" t="s">
        <v>82</v>
      </c>
      <c r="O5" s="39" t="s">
        <v>15</v>
      </c>
      <c r="P5" s="206"/>
    </row>
    <row r="6" spans="2:16" ht="20.100000000000001" customHeight="1" x14ac:dyDescent="0.15">
      <c r="B6" s="13"/>
      <c r="C6" s="14"/>
      <c r="D6" s="14" t="s">
        <v>16</v>
      </c>
      <c r="E6" s="14" t="s">
        <v>83</v>
      </c>
      <c r="F6" s="14" t="s">
        <v>18</v>
      </c>
      <c r="G6" s="14" t="s">
        <v>16</v>
      </c>
      <c r="H6" s="14" t="s">
        <v>84</v>
      </c>
      <c r="I6" s="15" t="s">
        <v>18</v>
      </c>
      <c r="J6" s="16" t="s">
        <v>16</v>
      </c>
      <c r="K6" s="14" t="s">
        <v>17</v>
      </c>
      <c r="L6" s="14" t="s">
        <v>18</v>
      </c>
      <c r="M6" s="14" t="s">
        <v>85</v>
      </c>
      <c r="N6" s="14" t="s">
        <v>86</v>
      </c>
      <c r="O6" s="75" t="s">
        <v>18</v>
      </c>
      <c r="P6" s="206"/>
    </row>
    <row r="7" spans="2:16" ht="17.100000000000001" customHeight="1" x14ac:dyDescent="0.15">
      <c r="B7" s="8"/>
      <c r="C7" s="9"/>
      <c r="D7" s="76"/>
      <c r="E7" s="76"/>
      <c r="F7" s="76"/>
      <c r="G7" s="76"/>
      <c r="H7" s="76"/>
      <c r="I7" s="77"/>
      <c r="J7" s="8"/>
      <c r="K7" s="76"/>
      <c r="L7" s="76"/>
      <c r="M7" s="76"/>
      <c r="N7" s="76"/>
      <c r="O7" s="78"/>
      <c r="P7" s="206"/>
    </row>
    <row r="8" spans="2:16" ht="30" customHeight="1" x14ac:dyDescent="0.15">
      <c r="B8" s="10" t="s">
        <v>21</v>
      </c>
      <c r="C8" s="9" t="s">
        <v>22</v>
      </c>
      <c r="D8" s="116">
        <v>422705</v>
      </c>
      <c r="E8" s="116">
        <v>524383</v>
      </c>
      <c r="F8" s="116">
        <v>4611909124</v>
      </c>
      <c r="G8" s="116">
        <v>17528</v>
      </c>
      <c r="H8" s="116">
        <v>795410</v>
      </c>
      <c r="I8" s="165">
        <v>534387769</v>
      </c>
      <c r="J8" s="171">
        <v>1115</v>
      </c>
      <c r="K8" s="116">
        <v>7299</v>
      </c>
      <c r="L8" s="116">
        <v>81993530</v>
      </c>
      <c r="M8" s="116">
        <v>1116885</v>
      </c>
      <c r="N8" s="116">
        <v>1458924</v>
      </c>
      <c r="O8" s="117">
        <v>26709380712</v>
      </c>
      <c r="P8" s="206"/>
    </row>
    <row r="9" spans="2:16" ht="30" customHeight="1" x14ac:dyDescent="0.15">
      <c r="B9" s="10" t="s">
        <v>23</v>
      </c>
      <c r="C9" s="9" t="s">
        <v>22</v>
      </c>
      <c r="D9" s="116">
        <v>437215</v>
      </c>
      <c r="E9" s="116">
        <v>530506</v>
      </c>
      <c r="F9" s="116">
        <v>4837520406</v>
      </c>
      <c r="G9" s="116">
        <v>18452</v>
      </c>
      <c r="H9" s="116">
        <v>839929</v>
      </c>
      <c r="I9" s="165">
        <v>566361171</v>
      </c>
      <c r="J9" s="171">
        <v>1654</v>
      </c>
      <c r="K9" s="116">
        <v>11955</v>
      </c>
      <c r="L9" s="116">
        <v>132486320</v>
      </c>
      <c r="M9" s="116">
        <v>1131934</v>
      </c>
      <c r="N9" s="116">
        <v>1463580</v>
      </c>
      <c r="O9" s="117">
        <v>27017458186</v>
      </c>
      <c r="P9" s="206"/>
    </row>
    <row r="10" spans="2:16" ht="30" customHeight="1" x14ac:dyDescent="0.15">
      <c r="B10" s="10" t="s">
        <v>24</v>
      </c>
      <c r="C10" s="9" t="s">
        <v>22</v>
      </c>
      <c r="D10" s="80">
        <f>SUM(D11:D12)</f>
        <v>480896</v>
      </c>
      <c r="E10" s="80">
        <f t="shared" ref="E10:O10" si="0">SUM(E11:E12)</f>
        <v>579453</v>
      </c>
      <c r="F10" s="80">
        <f t="shared" si="0"/>
        <v>5162603775</v>
      </c>
      <c r="G10" s="80">
        <f t="shared" si="0"/>
        <v>19674</v>
      </c>
      <c r="H10" s="80">
        <f t="shared" si="0"/>
        <v>888893</v>
      </c>
      <c r="I10" s="81">
        <f t="shared" si="0"/>
        <v>599551264</v>
      </c>
      <c r="J10" s="119">
        <f t="shared" si="0"/>
        <v>2402</v>
      </c>
      <c r="K10" s="80">
        <f t="shared" si="0"/>
        <v>17609</v>
      </c>
      <c r="L10" s="80">
        <f t="shared" si="0"/>
        <v>201745530</v>
      </c>
      <c r="M10" s="80">
        <f t="shared" si="0"/>
        <v>1249147</v>
      </c>
      <c r="N10" s="80">
        <f t="shared" si="0"/>
        <v>1593125</v>
      </c>
      <c r="O10" s="83">
        <f t="shared" si="0"/>
        <v>29602245709</v>
      </c>
      <c r="P10" s="206"/>
    </row>
    <row r="11" spans="2:16" ht="30" customHeight="1" x14ac:dyDescent="0.15">
      <c r="B11" s="10" t="s">
        <v>115</v>
      </c>
      <c r="C11" s="9" t="s">
        <v>26</v>
      </c>
      <c r="D11" s="80">
        <f t="shared" ref="D11:O11" si="1">SUM(D13:D32)</f>
        <v>475880</v>
      </c>
      <c r="E11" s="80">
        <f t="shared" si="1"/>
        <v>573535</v>
      </c>
      <c r="F11" s="80">
        <f t="shared" si="1"/>
        <v>5112309055</v>
      </c>
      <c r="G11" s="80">
        <f t="shared" si="1"/>
        <v>19486</v>
      </c>
      <c r="H11" s="80">
        <f t="shared" si="1"/>
        <v>882821</v>
      </c>
      <c r="I11" s="81">
        <f t="shared" si="1"/>
        <v>595368578</v>
      </c>
      <c r="J11" s="119">
        <f t="shared" si="1"/>
        <v>2383</v>
      </c>
      <c r="K11" s="80">
        <f t="shared" si="1"/>
        <v>17564</v>
      </c>
      <c r="L11" s="80">
        <f t="shared" si="1"/>
        <v>201096730</v>
      </c>
      <c r="M11" s="80">
        <f t="shared" si="1"/>
        <v>1236355</v>
      </c>
      <c r="N11" s="80">
        <f t="shared" si="1"/>
        <v>1578335</v>
      </c>
      <c r="O11" s="83">
        <f t="shared" si="1"/>
        <v>29310801933</v>
      </c>
      <c r="P11" s="206"/>
    </row>
    <row r="12" spans="2:16" ht="30" customHeight="1" x14ac:dyDescent="0.15">
      <c r="B12" s="16" t="s">
        <v>27</v>
      </c>
      <c r="C12" s="14" t="s">
        <v>26</v>
      </c>
      <c r="D12" s="167">
        <f>SUM(D33:D35)</f>
        <v>5016</v>
      </c>
      <c r="E12" s="167">
        <f t="shared" ref="E12:O12" si="2">SUM(E33:E35)</f>
        <v>5918</v>
      </c>
      <c r="F12" s="167">
        <f t="shared" si="2"/>
        <v>50294720</v>
      </c>
      <c r="G12" s="167">
        <f t="shared" si="2"/>
        <v>188</v>
      </c>
      <c r="H12" s="84">
        <f t="shared" si="2"/>
        <v>6072</v>
      </c>
      <c r="I12" s="85">
        <f t="shared" si="2"/>
        <v>4182686</v>
      </c>
      <c r="J12" s="124">
        <f t="shared" si="2"/>
        <v>19</v>
      </c>
      <c r="K12" s="122">
        <f t="shared" si="2"/>
        <v>45</v>
      </c>
      <c r="L12" s="126">
        <f t="shared" si="2"/>
        <v>648800</v>
      </c>
      <c r="M12" s="84">
        <f t="shared" si="2"/>
        <v>12792</v>
      </c>
      <c r="N12" s="84">
        <f t="shared" si="2"/>
        <v>14790</v>
      </c>
      <c r="O12" s="167">
        <f t="shared" si="2"/>
        <v>291443776</v>
      </c>
      <c r="P12" s="207"/>
    </row>
    <row r="13" spans="2:16" ht="30" customHeight="1" x14ac:dyDescent="0.15">
      <c r="B13" s="29">
        <v>41001</v>
      </c>
      <c r="C13" s="30" t="s">
        <v>28</v>
      </c>
      <c r="D13" s="87">
        <v>127711</v>
      </c>
      <c r="E13" s="79">
        <v>153965</v>
      </c>
      <c r="F13" s="87">
        <v>1385840832</v>
      </c>
      <c r="G13" s="87">
        <v>4656</v>
      </c>
      <c r="H13" s="87">
        <v>198245</v>
      </c>
      <c r="I13" s="89">
        <v>132455164</v>
      </c>
      <c r="J13" s="90">
        <v>792</v>
      </c>
      <c r="K13" s="87">
        <v>6209</v>
      </c>
      <c r="L13" s="91">
        <v>70983780</v>
      </c>
      <c r="M13" s="92">
        <f>'１２表８'!M13+'１２表９'!D13+'１２表９'!J13</f>
        <v>325869</v>
      </c>
      <c r="N13" s="92">
        <f>'１２表８'!N13+'１２表９'!K13</f>
        <v>405913</v>
      </c>
      <c r="O13" s="93">
        <f>'１２表８'!O13+'１２表９'!F13+'１２表９'!I13+'１２表９'!L13</f>
        <v>7431740359</v>
      </c>
      <c r="P13" s="38" t="s">
        <v>29</v>
      </c>
    </row>
    <row r="14" spans="2:16" ht="30" customHeight="1" x14ac:dyDescent="0.15">
      <c r="B14" s="8">
        <v>41002</v>
      </c>
      <c r="C14" s="9" t="s">
        <v>30</v>
      </c>
      <c r="D14" s="79">
        <v>74023</v>
      </c>
      <c r="E14" s="79">
        <v>92176</v>
      </c>
      <c r="F14" s="79">
        <v>800864473</v>
      </c>
      <c r="G14" s="79">
        <v>2970</v>
      </c>
      <c r="H14" s="79">
        <v>137721</v>
      </c>
      <c r="I14" s="18">
        <v>93061976</v>
      </c>
      <c r="J14" s="95">
        <v>450</v>
      </c>
      <c r="K14" s="79">
        <v>2619</v>
      </c>
      <c r="L14" s="91">
        <v>28528380</v>
      </c>
      <c r="M14" s="96">
        <f>'１２表８'!M14+'１２表９'!D14+'１２表９'!J14</f>
        <v>191106</v>
      </c>
      <c r="N14" s="96">
        <f>'１２表８'!N14+'１２表９'!K14</f>
        <v>238962</v>
      </c>
      <c r="O14" s="97">
        <f>'１２表８'!O14+'１２表９'!F14+'１２表９'!I14+'１２表９'!L14</f>
        <v>4652887941</v>
      </c>
      <c r="P14" s="38" t="s">
        <v>31</v>
      </c>
    </row>
    <row r="15" spans="2:16" ht="30" customHeight="1" x14ac:dyDescent="0.15">
      <c r="B15" s="8">
        <v>41003</v>
      </c>
      <c r="C15" s="39" t="s">
        <v>32</v>
      </c>
      <c r="D15" s="79">
        <v>32159</v>
      </c>
      <c r="E15" s="79">
        <v>38707</v>
      </c>
      <c r="F15" s="79">
        <v>365626255</v>
      </c>
      <c r="G15" s="79">
        <v>1446</v>
      </c>
      <c r="H15" s="79">
        <v>75970</v>
      </c>
      <c r="I15" s="18">
        <v>51182328</v>
      </c>
      <c r="J15" s="95">
        <v>187</v>
      </c>
      <c r="K15" s="79">
        <v>1751</v>
      </c>
      <c r="L15" s="91">
        <v>18016700</v>
      </c>
      <c r="M15" s="96">
        <f>'１２表８'!M15+'１２表９'!D15+'１２表９'!J15</f>
        <v>87281</v>
      </c>
      <c r="N15" s="96">
        <f>'１２表８'!N15+'１２表９'!K15</f>
        <v>125610</v>
      </c>
      <c r="O15" s="97">
        <f>'１２表８'!O15+'１２表９'!F15+'１２表９'!I15+'１２表９'!L15</f>
        <v>2183233992</v>
      </c>
      <c r="P15" s="38" t="s">
        <v>33</v>
      </c>
    </row>
    <row r="16" spans="2:16" ht="30" customHeight="1" x14ac:dyDescent="0.15">
      <c r="B16" s="8">
        <v>41004</v>
      </c>
      <c r="C16" s="39" t="s">
        <v>34</v>
      </c>
      <c r="D16" s="79">
        <v>12446</v>
      </c>
      <c r="E16" s="94">
        <v>15041</v>
      </c>
      <c r="F16" s="79">
        <v>131261680</v>
      </c>
      <c r="G16" s="79">
        <v>567</v>
      </c>
      <c r="H16" s="79">
        <v>24281</v>
      </c>
      <c r="I16" s="18">
        <v>16292062</v>
      </c>
      <c r="J16" s="95">
        <v>104</v>
      </c>
      <c r="K16" s="79">
        <v>468</v>
      </c>
      <c r="L16" s="91">
        <v>5038790</v>
      </c>
      <c r="M16" s="96">
        <f>'１２表８'!M16+'１２表９'!D16+'１２表９'!J16</f>
        <v>33507</v>
      </c>
      <c r="N16" s="96">
        <f>'１２表８'!N16+'１２表９'!K16</f>
        <v>44708</v>
      </c>
      <c r="O16" s="97">
        <f>'１２表８'!O16+'１２表９'!F16+'１２表９'!I16+'１２表９'!L16</f>
        <v>802236332</v>
      </c>
      <c r="P16" s="38" t="s">
        <v>35</v>
      </c>
    </row>
    <row r="17" spans="2:16" ht="30" customHeight="1" x14ac:dyDescent="0.15">
      <c r="B17" s="8">
        <v>41005</v>
      </c>
      <c r="C17" s="39" t="s">
        <v>36</v>
      </c>
      <c r="D17" s="79">
        <v>29440</v>
      </c>
      <c r="E17" s="79">
        <v>34238</v>
      </c>
      <c r="F17" s="79">
        <v>305096660</v>
      </c>
      <c r="G17" s="79">
        <v>1391</v>
      </c>
      <c r="H17" s="79">
        <v>65130</v>
      </c>
      <c r="I17" s="18">
        <v>43990219</v>
      </c>
      <c r="J17" s="95">
        <v>190</v>
      </c>
      <c r="K17" s="79">
        <v>1218</v>
      </c>
      <c r="L17" s="91">
        <v>13749500</v>
      </c>
      <c r="M17" s="96">
        <f>'１２表８'!M17+'１２表９'!D17+'１２表９'!J17</f>
        <v>79764</v>
      </c>
      <c r="N17" s="96">
        <f>'１２表８'!N17+'１２表９'!K17</f>
        <v>106671</v>
      </c>
      <c r="O17" s="97">
        <f>'１２表８'!O17+'１２表９'!F17+'１２表９'!I17+'１２表９'!L17</f>
        <v>1938377569</v>
      </c>
      <c r="P17" s="38" t="s">
        <v>37</v>
      </c>
    </row>
    <row r="18" spans="2:16" ht="30" customHeight="1" x14ac:dyDescent="0.15">
      <c r="B18" s="8">
        <v>41006</v>
      </c>
      <c r="C18" s="39" t="s">
        <v>38</v>
      </c>
      <c r="D18" s="79">
        <v>34652</v>
      </c>
      <c r="E18" s="79">
        <v>41036</v>
      </c>
      <c r="F18" s="79">
        <v>308118170</v>
      </c>
      <c r="G18" s="79">
        <v>1201</v>
      </c>
      <c r="H18" s="79">
        <v>48566</v>
      </c>
      <c r="I18" s="18">
        <v>33290112</v>
      </c>
      <c r="J18" s="95">
        <v>38</v>
      </c>
      <c r="K18" s="79">
        <v>306</v>
      </c>
      <c r="L18" s="91">
        <v>3679910</v>
      </c>
      <c r="M18" s="96">
        <f>'１２表８'!M18+'１２表９'!D18+'１２表９'!J18</f>
        <v>84063</v>
      </c>
      <c r="N18" s="96">
        <f>'１２表８'!N18+'１２表９'!K18</f>
        <v>96572</v>
      </c>
      <c r="O18" s="97">
        <f>'１２表８'!O18+'１２表９'!F18+'１２表９'!I18+'１２表９'!L18</f>
        <v>1822431622</v>
      </c>
      <c r="P18" s="38" t="s">
        <v>39</v>
      </c>
    </row>
    <row r="19" spans="2:16" ht="30" customHeight="1" x14ac:dyDescent="0.15">
      <c r="B19" s="8">
        <v>41007</v>
      </c>
      <c r="C19" s="39" t="s">
        <v>40</v>
      </c>
      <c r="D19" s="79">
        <v>17366</v>
      </c>
      <c r="E19" s="79">
        <v>20505</v>
      </c>
      <c r="F19" s="79">
        <v>189381530</v>
      </c>
      <c r="G19" s="79">
        <v>836</v>
      </c>
      <c r="H19" s="79">
        <v>35745</v>
      </c>
      <c r="I19" s="18">
        <v>24158042</v>
      </c>
      <c r="J19" s="95">
        <v>18</v>
      </c>
      <c r="K19" s="79">
        <v>126</v>
      </c>
      <c r="L19" s="91">
        <v>1338870</v>
      </c>
      <c r="M19" s="96">
        <f>'１２表８'!M19+'１２表９'!D19+'１２表９'!J19</f>
        <v>45926</v>
      </c>
      <c r="N19" s="96">
        <f>'１２表８'!N19+'１２表９'!K19</f>
        <v>55663</v>
      </c>
      <c r="O19" s="97">
        <f>'１２表８'!O19+'１２表９'!F19+'１２表９'!I19+'１２表９'!L19</f>
        <v>1079185862</v>
      </c>
      <c r="P19" s="38" t="s">
        <v>41</v>
      </c>
    </row>
    <row r="20" spans="2:16" ht="30" customHeight="1" x14ac:dyDescent="0.15">
      <c r="B20" s="8">
        <v>41025</v>
      </c>
      <c r="C20" s="39" t="s">
        <v>116</v>
      </c>
      <c r="D20" s="79">
        <v>24685</v>
      </c>
      <c r="E20" s="79">
        <v>29576</v>
      </c>
      <c r="F20" s="79">
        <v>277019497</v>
      </c>
      <c r="G20" s="79">
        <v>999</v>
      </c>
      <c r="H20" s="79">
        <v>38722</v>
      </c>
      <c r="I20" s="18">
        <v>27282792</v>
      </c>
      <c r="J20" s="95">
        <v>143</v>
      </c>
      <c r="K20" s="79">
        <v>1065</v>
      </c>
      <c r="L20" s="91">
        <v>13590600</v>
      </c>
      <c r="M20" s="96">
        <f>'１２表８'!M20+'１２表９'!D20+'１２表９'!J20</f>
        <v>64090</v>
      </c>
      <c r="N20" s="96">
        <f>'１２表８'!N20+'１２表９'!K20</f>
        <v>80332</v>
      </c>
      <c r="O20" s="97">
        <f>'１２表８'!O20+'１２表９'!F20+'１２表９'!I20+'１２表９'!L20</f>
        <v>1541447814</v>
      </c>
      <c r="P20" s="38" t="s">
        <v>43</v>
      </c>
    </row>
    <row r="21" spans="2:16" ht="30" customHeight="1" x14ac:dyDescent="0.15">
      <c r="B21" s="8">
        <v>41048</v>
      </c>
      <c r="C21" s="39" t="s">
        <v>117</v>
      </c>
      <c r="D21" s="79">
        <v>16873</v>
      </c>
      <c r="E21" s="79">
        <v>21082</v>
      </c>
      <c r="F21" s="79">
        <v>171358211</v>
      </c>
      <c r="G21" s="79">
        <v>797</v>
      </c>
      <c r="H21" s="79">
        <v>38941</v>
      </c>
      <c r="I21" s="18">
        <v>26117187</v>
      </c>
      <c r="J21" s="95">
        <v>29</v>
      </c>
      <c r="K21" s="79">
        <v>140</v>
      </c>
      <c r="L21" s="91">
        <v>1516520</v>
      </c>
      <c r="M21" s="96">
        <f>'１２表８'!M21+'１２表９'!D21+'１２表９'!J21</f>
        <v>43029</v>
      </c>
      <c r="N21" s="96">
        <f>'１２表８'!N21+'１２表９'!K21</f>
        <v>57587</v>
      </c>
      <c r="O21" s="97">
        <f>'１２表８'!O21+'１２表９'!F21+'１２表９'!I21+'１２表９'!L21</f>
        <v>1044937280</v>
      </c>
      <c r="P21" s="38" t="s">
        <v>45</v>
      </c>
    </row>
    <row r="22" spans="2:16" ht="30" customHeight="1" x14ac:dyDescent="0.15">
      <c r="B22" s="8">
        <v>41014</v>
      </c>
      <c r="C22" s="39" t="s">
        <v>118</v>
      </c>
      <c r="D22" s="79">
        <v>18543</v>
      </c>
      <c r="E22" s="79">
        <v>22640</v>
      </c>
      <c r="F22" s="79">
        <v>217431045</v>
      </c>
      <c r="G22" s="79">
        <v>785</v>
      </c>
      <c r="H22" s="79">
        <v>38504</v>
      </c>
      <c r="I22" s="18">
        <v>26093899</v>
      </c>
      <c r="J22" s="95">
        <v>98</v>
      </c>
      <c r="K22" s="79">
        <v>661</v>
      </c>
      <c r="L22" s="91">
        <v>7874000</v>
      </c>
      <c r="M22" s="96">
        <f>'１２表８'!M22+'１２表９'!D22+'１２表９'!J22</f>
        <v>50150</v>
      </c>
      <c r="N22" s="96">
        <f>'１２表８'!N22+'１２表９'!K22</f>
        <v>66827</v>
      </c>
      <c r="O22" s="97">
        <f>'１２表８'!O22+'１２表９'!F22+'１２表９'!I22+'１２表９'!L22</f>
        <v>1234788357</v>
      </c>
      <c r="P22" s="38" t="s">
        <v>47</v>
      </c>
    </row>
    <row r="23" spans="2:16" ht="30" customHeight="1" x14ac:dyDescent="0.15">
      <c r="B23" s="8">
        <v>41016</v>
      </c>
      <c r="C23" s="39" t="s">
        <v>119</v>
      </c>
      <c r="D23" s="79">
        <v>8433</v>
      </c>
      <c r="E23" s="79">
        <v>10165</v>
      </c>
      <c r="F23" s="79">
        <v>92785270</v>
      </c>
      <c r="G23" s="79">
        <v>323</v>
      </c>
      <c r="H23" s="79">
        <v>16378</v>
      </c>
      <c r="I23" s="18">
        <v>11176256</v>
      </c>
      <c r="J23" s="95">
        <v>26</v>
      </c>
      <c r="K23" s="79">
        <v>115</v>
      </c>
      <c r="L23" s="91">
        <v>1279450</v>
      </c>
      <c r="M23" s="96">
        <f>'１２表８'!M23+'１２表９'!D23+'１２表９'!J23</f>
        <v>21747</v>
      </c>
      <c r="N23" s="96">
        <f>'１２表８'!N23+'１２表９'!K23</f>
        <v>28014</v>
      </c>
      <c r="O23" s="97">
        <f>'１２表８'!O23+'１２表９'!F23+'１２表９'!I23+'１２表９'!L23</f>
        <v>513759234</v>
      </c>
      <c r="P23" s="38" t="s">
        <v>49</v>
      </c>
    </row>
    <row r="24" spans="2:16" ht="30" customHeight="1" x14ac:dyDescent="0.15">
      <c r="B24" s="8">
        <v>41020</v>
      </c>
      <c r="C24" s="39" t="s">
        <v>50</v>
      </c>
      <c r="D24" s="79">
        <v>9729</v>
      </c>
      <c r="E24" s="79">
        <v>11478</v>
      </c>
      <c r="F24" s="94">
        <v>106134280</v>
      </c>
      <c r="G24" s="94">
        <v>439</v>
      </c>
      <c r="H24" s="94">
        <v>18975</v>
      </c>
      <c r="I24" s="18">
        <v>12611379</v>
      </c>
      <c r="J24" s="95">
        <v>39</v>
      </c>
      <c r="K24" s="79">
        <v>450</v>
      </c>
      <c r="L24" s="79">
        <v>5504690</v>
      </c>
      <c r="M24" s="96">
        <f>'１２表８'!M24+'１２表９'!D24+'１２表９'!J24</f>
        <v>27262</v>
      </c>
      <c r="N24" s="96">
        <f>'１２表８'!N24+'１２表９'!K24</f>
        <v>35130</v>
      </c>
      <c r="O24" s="97">
        <f>'１２表８'!O24+'１２表９'!F24+'１２表９'!I24+'１２表９'!L24</f>
        <v>642288237</v>
      </c>
      <c r="P24" s="38" t="s">
        <v>51</v>
      </c>
    </row>
    <row r="25" spans="2:16" ht="30" customHeight="1" x14ac:dyDescent="0.15">
      <c r="B25" s="8">
        <v>41024</v>
      </c>
      <c r="C25" s="39" t="s">
        <v>52</v>
      </c>
      <c r="D25" s="79">
        <v>4891</v>
      </c>
      <c r="E25" s="79">
        <v>5639</v>
      </c>
      <c r="F25" s="94">
        <v>59755930</v>
      </c>
      <c r="G25" s="94">
        <v>236</v>
      </c>
      <c r="H25" s="94">
        <v>11977</v>
      </c>
      <c r="I25" s="18">
        <v>7916414</v>
      </c>
      <c r="J25" s="95">
        <v>7</v>
      </c>
      <c r="K25" s="94">
        <v>66</v>
      </c>
      <c r="L25" s="91">
        <v>681480</v>
      </c>
      <c r="M25" s="96">
        <f>'１２表８'!M25+'１２表９'!D25+'１２表９'!J25</f>
        <v>13465</v>
      </c>
      <c r="N25" s="96">
        <f>'１２表８'!N25+'１２表９'!K25</f>
        <v>17315</v>
      </c>
      <c r="O25" s="97">
        <f>'１２表８'!O25+'１２表９'!F25+'１２表９'!I25+'１２表９'!L25</f>
        <v>305275028</v>
      </c>
      <c r="P25" s="38" t="s">
        <v>53</v>
      </c>
    </row>
    <row r="26" spans="2:16" ht="30" customHeight="1" x14ac:dyDescent="0.15">
      <c r="B26" s="8">
        <v>41021</v>
      </c>
      <c r="C26" s="39" t="s">
        <v>120</v>
      </c>
      <c r="D26" s="79">
        <v>18890</v>
      </c>
      <c r="E26" s="79">
        <v>22520</v>
      </c>
      <c r="F26" s="94">
        <v>205090780</v>
      </c>
      <c r="G26" s="94">
        <v>806</v>
      </c>
      <c r="H26" s="94">
        <v>40063</v>
      </c>
      <c r="I26" s="18">
        <v>27365028</v>
      </c>
      <c r="J26" s="95">
        <v>85</v>
      </c>
      <c r="K26" s="94">
        <v>898</v>
      </c>
      <c r="L26" s="91">
        <v>9698730</v>
      </c>
      <c r="M26" s="96">
        <f>'１２表８'!M26+'１２表９'!D26+'１２表９'!J26</f>
        <v>49764</v>
      </c>
      <c r="N26" s="96">
        <f>'１２表８'!N26+'１２表９'!K26</f>
        <v>67327</v>
      </c>
      <c r="O26" s="97">
        <f>'１２表８'!O26+'１２表９'!F26+'１２表９'!I26+'１２表９'!L26</f>
        <v>1225938898</v>
      </c>
      <c r="P26" s="38" t="s">
        <v>55</v>
      </c>
    </row>
    <row r="27" spans="2:16" ht="30" customHeight="1" x14ac:dyDescent="0.15">
      <c r="B27" s="8">
        <v>41035</v>
      </c>
      <c r="C27" s="39" t="s">
        <v>56</v>
      </c>
      <c r="D27" s="79">
        <v>3370</v>
      </c>
      <c r="E27" s="79">
        <v>4422</v>
      </c>
      <c r="F27" s="94">
        <v>37581530</v>
      </c>
      <c r="G27" s="94">
        <v>145</v>
      </c>
      <c r="H27" s="94">
        <v>7339</v>
      </c>
      <c r="I27" s="18">
        <v>4903655</v>
      </c>
      <c r="J27" s="95">
        <v>3</v>
      </c>
      <c r="K27" s="94">
        <v>24</v>
      </c>
      <c r="L27" s="91">
        <v>373620</v>
      </c>
      <c r="M27" s="96">
        <f>'１２表８'!M27+'１２表９'!D27+'１２表９'!J27</f>
        <v>8396</v>
      </c>
      <c r="N27" s="96">
        <f>'１２表８'!N27+'１２表９'!K27</f>
        <v>10902</v>
      </c>
      <c r="O27" s="97">
        <f>'１２表８'!O27+'１２表９'!F27+'１２表９'!I27+'１２表９'!L27</f>
        <v>278668641</v>
      </c>
      <c r="P27" s="38" t="s">
        <v>57</v>
      </c>
    </row>
    <row r="28" spans="2:16" ht="30" customHeight="1" x14ac:dyDescent="0.15">
      <c r="B28" s="8">
        <v>41038</v>
      </c>
      <c r="C28" s="39" t="s">
        <v>58</v>
      </c>
      <c r="D28" s="79">
        <v>14169</v>
      </c>
      <c r="E28" s="79">
        <v>16646</v>
      </c>
      <c r="F28" s="94">
        <v>146256838</v>
      </c>
      <c r="G28" s="94">
        <v>611</v>
      </c>
      <c r="H28" s="94">
        <v>27370</v>
      </c>
      <c r="I28" s="18">
        <v>18276954</v>
      </c>
      <c r="J28" s="95">
        <v>81</v>
      </c>
      <c r="K28" s="94">
        <v>591</v>
      </c>
      <c r="L28" s="91">
        <v>6111540</v>
      </c>
      <c r="M28" s="96">
        <f>'１２表８'!M28+'１２表９'!D28+'１２表９'!J28</f>
        <v>36260</v>
      </c>
      <c r="N28" s="96">
        <f>'１２表８'!N28+'１２表９'!K28</f>
        <v>44686</v>
      </c>
      <c r="O28" s="97">
        <f>'１２表８'!O28+'１２表９'!F28+'１２表９'!I28+'１２表９'!L28</f>
        <v>829859046</v>
      </c>
      <c r="P28" s="38" t="s">
        <v>59</v>
      </c>
    </row>
    <row r="29" spans="2:16" ht="30" customHeight="1" x14ac:dyDescent="0.15">
      <c r="B29" s="8">
        <v>41042</v>
      </c>
      <c r="C29" s="9" t="s">
        <v>60</v>
      </c>
      <c r="D29" s="79">
        <v>5304</v>
      </c>
      <c r="E29" s="79">
        <v>6344</v>
      </c>
      <c r="F29" s="94">
        <v>67080440</v>
      </c>
      <c r="G29" s="94">
        <v>241</v>
      </c>
      <c r="H29" s="94">
        <v>9633</v>
      </c>
      <c r="I29" s="18">
        <v>6485030</v>
      </c>
      <c r="J29" s="95">
        <v>7</v>
      </c>
      <c r="K29" s="94">
        <v>191</v>
      </c>
      <c r="L29" s="91">
        <v>4326190</v>
      </c>
      <c r="M29" s="96">
        <f>'１２表８'!M29+'１２表９'!D29+'１２表９'!J29</f>
        <v>13122</v>
      </c>
      <c r="N29" s="96">
        <f>'１２表８'!N29+'１２表９'!K29</f>
        <v>17028</v>
      </c>
      <c r="O29" s="97">
        <f>'１２表８'!O29+'１２表９'!F29+'１２表９'!I29+'１２表９'!L29</f>
        <v>321058590</v>
      </c>
      <c r="P29" s="38" t="s">
        <v>61</v>
      </c>
    </row>
    <row r="30" spans="2:16" ht="30" customHeight="1" x14ac:dyDescent="0.15">
      <c r="B30" s="8">
        <v>41043</v>
      </c>
      <c r="C30" s="39" t="s">
        <v>62</v>
      </c>
      <c r="D30" s="79">
        <v>5346</v>
      </c>
      <c r="E30" s="79">
        <v>6248</v>
      </c>
      <c r="F30" s="79">
        <v>52151010</v>
      </c>
      <c r="G30" s="79">
        <v>135</v>
      </c>
      <c r="H30" s="79">
        <v>5385</v>
      </c>
      <c r="I30" s="18">
        <v>3618202</v>
      </c>
      <c r="J30" s="95">
        <v>13</v>
      </c>
      <c r="K30" s="94">
        <v>65</v>
      </c>
      <c r="L30" s="91">
        <v>923410</v>
      </c>
      <c r="M30" s="96">
        <f>'１２表８'!M30+'１２表９'!D30+'１２表９'!J30</f>
        <v>13070</v>
      </c>
      <c r="N30" s="96">
        <f>'１２表８'!N30+'１２表９'!K30</f>
        <v>14003</v>
      </c>
      <c r="O30" s="97">
        <f>'１２表８'!O30+'１２表９'!F30+'１２表９'!I30+'１２表９'!L30</f>
        <v>229938912</v>
      </c>
      <c r="P30" s="38" t="s">
        <v>63</v>
      </c>
    </row>
    <row r="31" spans="2:16" ht="30" customHeight="1" x14ac:dyDescent="0.15">
      <c r="B31" s="8">
        <v>41044</v>
      </c>
      <c r="C31" s="39" t="s">
        <v>64</v>
      </c>
      <c r="D31" s="79">
        <v>12493</v>
      </c>
      <c r="E31" s="79">
        <v>14917</v>
      </c>
      <c r="F31" s="79">
        <v>137503420</v>
      </c>
      <c r="G31" s="79">
        <v>612</v>
      </c>
      <c r="H31" s="79">
        <v>30639</v>
      </c>
      <c r="I31" s="18">
        <v>20533973</v>
      </c>
      <c r="J31" s="95">
        <v>67</v>
      </c>
      <c r="K31" s="94">
        <v>528</v>
      </c>
      <c r="L31" s="91">
        <v>7150280</v>
      </c>
      <c r="M31" s="96">
        <f>'１２表８'!M31+'１２表９'!D31+'１２表９'!J31</f>
        <v>34684</v>
      </c>
      <c r="N31" s="96">
        <f>'１２表８'!N31+'１２表９'!K31</f>
        <v>47301</v>
      </c>
      <c r="O31" s="97">
        <f>'１２表８'!O31+'１２表９'!F31+'１２表９'!I31+'１２表９'!L31</f>
        <v>873492053</v>
      </c>
      <c r="P31" s="38" t="s">
        <v>65</v>
      </c>
    </row>
    <row r="32" spans="2:16" ht="30" customHeight="1" x14ac:dyDescent="0.15">
      <c r="B32" s="47">
        <v>41047</v>
      </c>
      <c r="C32" s="128" t="s">
        <v>66</v>
      </c>
      <c r="D32" s="98">
        <v>5357</v>
      </c>
      <c r="E32" s="79">
        <v>6190</v>
      </c>
      <c r="F32" s="79">
        <v>55971204</v>
      </c>
      <c r="G32" s="98">
        <v>290</v>
      </c>
      <c r="H32" s="79">
        <v>13237</v>
      </c>
      <c r="I32" s="99">
        <v>8557906</v>
      </c>
      <c r="J32" s="100">
        <v>6</v>
      </c>
      <c r="K32" s="94">
        <v>73</v>
      </c>
      <c r="L32" s="98">
        <v>730290</v>
      </c>
      <c r="M32" s="101">
        <f>'１２表８'!M32+'１２表９'!D32+'１２表９'!J32</f>
        <v>13800</v>
      </c>
      <c r="N32" s="101">
        <f>'１２表８'!N32+'１２表９'!K32</f>
        <v>17784</v>
      </c>
      <c r="O32" s="102">
        <f>'１２表８'!O32+'１２表９'!F32+'１２表９'!I32+'１２表９'!L32</f>
        <v>359256166</v>
      </c>
      <c r="P32" s="52" t="s">
        <v>67</v>
      </c>
    </row>
    <row r="33" spans="2:16" ht="30" customHeight="1" x14ac:dyDescent="0.15">
      <c r="B33" s="8">
        <v>41301</v>
      </c>
      <c r="C33" s="53" t="s">
        <v>68</v>
      </c>
      <c r="D33" s="103">
        <v>276</v>
      </c>
      <c r="E33" s="103">
        <v>326</v>
      </c>
      <c r="F33" s="103">
        <v>2875790</v>
      </c>
      <c r="G33" s="79">
        <v>8</v>
      </c>
      <c r="H33" s="103">
        <v>675</v>
      </c>
      <c r="I33" s="104">
        <v>517188</v>
      </c>
      <c r="J33" s="105">
        <v>11</v>
      </c>
      <c r="K33" s="103">
        <v>17</v>
      </c>
      <c r="L33" s="91">
        <v>266090</v>
      </c>
      <c r="M33" s="96">
        <f>'１２表８'!M33+'１２表９'!D33+'１２表９'!J33</f>
        <v>757</v>
      </c>
      <c r="N33" s="96">
        <f>'１２表８'!N33+'１２表９'!K33</f>
        <v>991</v>
      </c>
      <c r="O33" s="97">
        <f>'１２表８'!O33+'１２表９'!F33+'１２表９'!I33+'１２表９'!L33</f>
        <v>13480728</v>
      </c>
      <c r="P33" s="11" t="s">
        <v>69</v>
      </c>
    </row>
    <row r="34" spans="2:16" ht="30" customHeight="1" x14ac:dyDescent="0.15">
      <c r="B34" s="8">
        <v>41302</v>
      </c>
      <c r="C34" s="39" t="s">
        <v>70</v>
      </c>
      <c r="D34" s="79">
        <v>334</v>
      </c>
      <c r="E34" s="79">
        <v>368</v>
      </c>
      <c r="F34" s="79">
        <v>3605840</v>
      </c>
      <c r="G34" s="79">
        <v>8</v>
      </c>
      <c r="H34" s="79">
        <v>413</v>
      </c>
      <c r="I34" s="18">
        <v>232628</v>
      </c>
      <c r="J34" s="95">
        <v>0</v>
      </c>
      <c r="K34" s="94">
        <v>0</v>
      </c>
      <c r="L34" s="91">
        <v>0</v>
      </c>
      <c r="M34" s="96">
        <f>'１２表８'!M34+'１２表９'!D34+'１２表９'!J34</f>
        <v>785</v>
      </c>
      <c r="N34" s="96">
        <f>'１２表８'!N34+'１２表９'!K34</f>
        <v>805</v>
      </c>
      <c r="O34" s="97">
        <f>'１２表８'!O34+'１２表９'!F34+'１２表９'!I34+'１２表９'!L34</f>
        <v>22600578</v>
      </c>
      <c r="P34" s="11" t="s">
        <v>71</v>
      </c>
    </row>
    <row r="35" spans="2:16" ht="30" customHeight="1" thickBot="1" x14ac:dyDescent="0.2">
      <c r="B35" s="61">
        <v>41303</v>
      </c>
      <c r="C35" s="62" t="s">
        <v>72</v>
      </c>
      <c r="D35" s="107">
        <v>4406</v>
      </c>
      <c r="E35" s="133">
        <v>5224</v>
      </c>
      <c r="F35" s="107">
        <v>43813090</v>
      </c>
      <c r="G35" s="107">
        <v>172</v>
      </c>
      <c r="H35" s="107">
        <v>4984</v>
      </c>
      <c r="I35" s="108">
        <v>3432870</v>
      </c>
      <c r="J35" s="109">
        <v>8</v>
      </c>
      <c r="K35" s="107">
        <v>28</v>
      </c>
      <c r="L35" s="107">
        <v>382710</v>
      </c>
      <c r="M35" s="110">
        <f>'１２表８'!M35+'１２表９'!D35+'１２表９'!J35</f>
        <v>11250</v>
      </c>
      <c r="N35" s="111">
        <f>'１２表８'!N35+'１２表９'!K35</f>
        <v>12994</v>
      </c>
      <c r="O35" s="111">
        <f>'１２表８'!O35+'１２表９'!F35+'１２表９'!I35+'１２表９'!L35</f>
        <v>255362470</v>
      </c>
      <c r="P35" s="112" t="s">
        <v>73</v>
      </c>
    </row>
    <row r="36" spans="2:16" ht="17.100000000000001" customHeight="1" x14ac:dyDescent="0.15">
      <c r="C36" s="113"/>
      <c r="E36" s="113"/>
      <c r="F36" s="113"/>
      <c r="G36" s="113"/>
      <c r="H36" s="113"/>
      <c r="I36" s="113"/>
      <c r="J36" s="113"/>
      <c r="K36" s="113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１２表１</vt:lpstr>
      <vt:lpstr>１２表２</vt:lpstr>
      <vt:lpstr>１２表３</vt:lpstr>
      <vt:lpstr>１２表４</vt:lpstr>
      <vt:lpstr>１２表５</vt:lpstr>
      <vt:lpstr>１２表６</vt:lpstr>
      <vt:lpstr>１２表７</vt:lpstr>
      <vt:lpstr>１２表８</vt:lpstr>
      <vt:lpstr>１２表９</vt:lpstr>
      <vt:lpstr>１２表１０</vt:lpstr>
      <vt:lpstr>１２表１１</vt:lpstr>
      <vt:lpstr>１２表１２</vt:lpstr>
      <vt:lpstr>１２表１３</vt:lpstr>
      <vt:lpstr>１２表１４</vt:lpstr>
      <vt:lpstr>１２表１５</vt:lpstr>
      <vt:lpstr>１２表１６</vt:lpstr>
      <vt:lpstr>'１２表１'!Print_Area</vt:lpstr>
      <vt:lpstr>'１２表１０'!Print_Area</vt:lpstr>
      <vt:lpstr>'１２表１１'!Print_Area</vt:lpstr>
      <vt:lpstr>'１２表１２'!Print_Area</vt:lpstr>
      <vt:lpstr>'１２表１３'!Print_Area</vt:lpstr>
      <vt:lpstr>'１２表１４'!Print_Area</vt:lpstr>
      <vt:lpstr>'１２表１５'!Print_Area</vt:lpstr>
      <vt:lpstr>'１２表１６'!Print_Area</vt:lpstr>
      <vt:lpstr>'１２表２'!Print_Area</vt:lpstr>
      <vt:lpstr>'１２表３'!Print_Area</vt:lpstr>
      <vt:lpstr>'１２表４'!Print_Area</vt:lpstr>
      <vt:lpstr>'１２表５'!Print_Area</vt:lpstr>
      <vt:lpstr>'１２表６'!Print_Area</vt:lpstr>
      <vt:lpstr>'１２表７'!Print_Area</vt:lpstr>
      <vt:lpstr>'１２表８'!Print_Area</vt:lpstr>
      <vt:lpstr>'１２表９'!Print_Area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cp:lastPrinted>2023-04-06T09:05:23Z</cp:lastPrinted>
  <dcterms:created xsi:type="dcterms:W3CDTF">2023-04-05T01:03:56Z</dcterms:created>
  <dcterms:modified xsi:type="dcterms:W3CDTF">2023-04-10T09:11:04Z</dcterms:modified>
</cp:coreProperties>
</file>