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F4099DDF-978F-4AB1-879E-169BA0D8501A}" xr6:coauthVersionLast="47" xr6:coauthVersionMax="47" xr10:uidLastSave="{00000000-0000-0000-0000-000000000000}"/>
  <bookViews>
    <workbookView xWindow="-120" yWindow="-120" windowWidth="29040" windowHeight="15840" xr2:uid="{76E4642D-9636-4D13-8F4D-3A951008425A}"/>
  </bookViews>
  <sheets>
    <sheet name="１０表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'１０表'!$A$1:$P$38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5" i="1" l="1"/>
  <c r="AF35" i="1"/>
  <c r="AE35" i="1"/>
  <c r="AC35" i="1"/>
  <c r="AD35" i="1" s="1"/>
  <c r="AB35" i="1"/>
  <c r="AA35" i="1"/>
  <c r="Z35" i="1"/>
  <c r="Y35" i="1"/>
  <c r="W35" i="1"/>
  <c r="V35" i="1"/>
  <c r="T35" i="1"/>
  <c r="S35" i="1"/>
  <c r="U35" i="1" s="1"/>
  <c r="G35" i="1"/>
  <c r="AL34" i="1"/>
  <c r="AF34" i="1"/>
  <c r="AE34" i="1"/>
  <c r="AC34" i="1"/>
  <c r="AD34" i="1" s="1"/>
  <c r="AB34" i="1"/>
  <c r="AA34" i="1"/>
  <c r="Z34" i="1"/>
  <c r="Y34" i="1"/>
  <c r="W34" i="1"/>
  <c r="W12" i="1" s="1"/>
  <c r="V34" i="1"/>
  <c r="T34" i="1"/>
  <c r="S34" i="1"/>
  <c r="U34" i="1" s="1"/>
  <c r="J34" i="1"/>
  <c r="G34" i="1"/>
  <c r="AL33" i="1"/>
  <c r="AF33" i="1"/>
  <c r="AE33" i="1"/>
  <c r="AC33" i="1"/>
  <c r="AD33" i="1" s="1"/>
  <c r="AB33" i="1"/>
  <c r="AA33" i="1"/>
  <c r="AA12" i="1" s="1"/>
  <c r="Z33" i="1"/>
  <c r="Y33" i="1"/>
  <c r="W33" i="1"/>
  <c r="V33" i="1"/>
  <c r="X33" i="1" s="1"/>
  <c r="T33" i="1"/>
  <c r="S33" i="1"/>
  <c r="U33" i="1" s="1"/>
  <c r="J33" i="1"/>
  <c r="G33" i="1"/>
  <c r="AL32" i="1"/>
  <c r="AF32" i="1"/>
  <c r="AE32" i="1"/>
  <c r="J32" i="1" s="1"/>
  <c r="AC32" i="1"/>
  <c r="AD32" i="1" s="1"/>
  <c r="AB32" i="1"/>
  <c r="AA32" i="1"/>
  <c r="Z32" i="1"/>
  <c r="Y32" i="1"/>
  <c r="W32" i="1"/>
  <c r="V32" i="1"/>
  <c r="X32" i="1" s="1"/>
  <c r="T32" i="1"/>
  <c r="S32" i="1"/>
  <c r="U32" i="1" s="1"/>
  <c r="G32" i="1"/>
  <c r="D32" i="1"/>
  <c r="AL31" i="1"/>
  <c r="AF31" i="1"/>
  <c r="AE31" i="1"/>
  <c r="AC31" i="1"/>
  <c r="AD31" i="1" s="1"/>
  <c r="AB31" i="1"/>
  <c r="AA31" i="1"/>
  <c r="Z31" i="1"/>
  <c r="Y31" i="1"/>
  <c r="W31" i="1"/>
  <c r="V31" i="1"/>
  <c r="X31" i="1" s="1"/>
  <c r="T31" i="1"/>
  <c r="S31" i="1"/>
  <c r="U31" i="1" s="1"/>
  <c r="G31" i="1"/>
  <c r="AL30" i="1"/>
  <c r="AF30" i="1"/>
  <c r="AE30" i="1"/>
  <c r="AC30" i="1"/>
  <c r="AD30" i="1" s="1"/>
  <c r="AB30" i="1"/>
  <c r="AA30" i="1"/>
  <c r="Z30" i="1"/>
  <c r="Y30" i="1"/>
  <c r="W30" i="1"/>
  <c r="V30" i="1"/>
  <c r="T30" i="1"/>
  <c r="S30" i="1"/>
  <c r="U30" i="1" s="1"/>
  <c r="J30" i="1"/>
  <c r="G30" i="1"/>
  <c r="AL29" i="1"/>
  <c r="AF29" i="1"/>
  <c r="AE29" i="1"/>
  <c r="AC29" i="1"/>
  <c r="AD29" i="1" s="1"/>
  <c r="AB29" i="1"/>
  <c r="AA29" i="1"/>
  <c r="Z29" i="1"/>
  <c r="Y29" i="1"/>
  <c r="W29" i="1"/>
  <c r="V29" i="1"/>
  <c r="X29" i="1" s="1"/>
  <c r="T29" i="1"/>
  <c r="S29" i="1"/>
  <c r="U29" i="1" s="1"/>
  <c r="J29" i="1"/>
  <c r="G29" i="1"/>
  <c r="AL28" i="1"/>
  <c r="AF28" i="1"/>
  <c r="AE28" i="1"/>
  <c r="AC28" i="1"/>
  <c r="AD28" i="1" s="1"/>
  <c r="AB28" i="1"/>
  <c r="AA28" i="1"/>
  <c r="Z28" i="1"/>
  <c r="Y28" i="1"/>
  <c r="W28" i="1"/>
  <c r="V28" i="1"/>
  <c r="X28" i="1" s="1"/>
  <c r="T28" i="1"/>
  <c r="S28" i="1"/>
  <c r="U28" i="1" s="1"/>
  <c r="G28" i="1"/>
  <c r="D28" i="1"/>
  <c r="AL27" i="1"/>
  <c r="AF27" i="1"/>
  <c r="AE27" i="1"/>
  <c r="AC27" i="1"/>
  <c r="AD27" i="1" s="1"/>
  <c r="AB27" i="1"/>
  <c r="AA27" i="1"/>
  <c r="Z27" i="1"/>
  <c r="Y27" i="1"/>
  <c r="W27" i="1"/>
  <c r="V27" i="1"/>
  <c r="X27" i="1" s="1"/>
  <c r="T27" i="1"/>
  <c r="S27" i="1"/>
  <c r="U27" i="1" s="1"/>
  <c r="G27" i="1"/>
  <c r="AL26" i="1"/>
  <c r="AF26" i="1"/>
  <c r="AE26" i="1"/>
  <c r="AC26" i="1"/>
  <c r="AD26" i="1" s="1"/>
  <c r="AB26" i="1"/>
  <c r="AA26" i="1"/>
  <c r="Z26" i="1"/>
  <c r="Y26" i="1"/>
  <c r="W26" i="1"/>
  <c r="V26" i="1"/>
  <c r="T26" i="1"/>
  <c r="S26" i="1"/>
  <c r="U26" i="1" s="1"/>
  <c r="J26" i="1"/>
  <c r="G26" i="1"/>
  <c r="AL25" i="1"/>
  <c r="AF25" i="1"/>
  <c r="AE25" i="1"/>
  <c r="AC25" i="1"/>
  <c r="AD25" i="1" s="1"/>
  <c r="AB25" i="1"/>
  <c r="AA25" i="1"/>
  <c r="Z25" i="1"/>
  <c r="Y25" i="1"/>
  <c r="W25" i="1"/>
  <c r="V25" i="1"/>
  <c r="X25" i="1" s="1"/>
  <c r="T25" i="1"/>
  <c r="S25" i="1"/>
  <c r="U25" i="1" s="1"/>
  <c r="J25" i="1"/>
  <c r="G25" i="1"/>
  <c r="AL24" i="1"/>
  <c r="AF24" i="1"/>
  <c r="AE24" i="1"/>
  <c r="AC24" i="1"/>
  <c r="AB24" i="1"/>
  <c r="AD24" i="1" s="1"/>
  <c r="AA24" i="1"/>
  <c r="Z24" i="1"/>
  <c r="Y24" i="1"/>
  <c r="W24" i="1"/>
  <c r="X24" i="1" s="1"/>
  <c r="V24" i="1"/>
  <c r="T24" i="1"/>
  <c r="S24" i="1"/>
  <c r="U24" i="1" s="1"/>
  <c r="G24" i="1"/>
  <c r="D24" i="1"/>
  <c r="AL23" i="1"/>
  <c r="AF23" i="1"/>
  <c r="AE23" i="1"/>
  <c r="AC23" i="1"/>
  <c r="AB23" i="1"/>
  <c r="AD23" i="1" s="1"/>
  <c r="AA23" i="1"/>
  <c r="Z23" i="1"/>
  <c r="Y23" i="1"/>
  <c r="W23" i="1"/>
  <c r="X23" i="1" s="1"/>
  <c r="V23" i="1"/>
  <c r="T23" i="1"/>
  <c r="S23" i="1"/>
  <c r="U23" i="1" s="1"/>
  <c r="G23" i="1"/>
  <c r="AL22" i="1"/>
  <c r="AF22" i="1"/>
  <c r="AE22" i="1"/>
  <c r="AC22" i="1"/>
  <c r="AB22" i="1"/>
  <c r="AD22" i="1" s="1"/>
  <c r="AA22" i="1"/>
  <c r="Z22" i="1"/>
  <c r="Y22" i="1"/>
  <c r="W22" i="1"/>
  <c r="X22" i="1" s="1"/>
  <c r="V22" i="1"/>
  <c r="T22" i="1"/>
  <c r="S22" i="1"/>
  <c r="U22" i="1" s="1"/>
  <c r="J22" i="1"/>
  <c r="G22" i="1"/>
  <c r="AL21" i="1"/>
  <c r="AF21" i="1"/>
  <c r="AE21" i="1"/>
  <c r="AC21" i="1"/>
  <c r="AB21" i="1"/>
  <c r="AD21" i="1" s="1"/>
  <c r="AA21" i="1"/>
  <c r="Z21" i="1"/>
  <c r="Y21" i="1"/>
  <c r="W21" i="1"/>
  <c r="X21" i="1" s="1"/>
  <c r="V21" i="1"/>
  <c r="T21" i="1"/>
  <c r="S21" i="1"/>
  <c r="U21" i="1" s="1"/>
  <c r="J21" i="1"/>
  <c r="G21" i="1"/>
  <c r="AL20" i="1"/>
  <c r="AF20" i="1"/>
  <c r="AE20" i="1"/>
  <c r="AC20" i="1"/>
  <c r="AB20" i="1"/>
  <c r="AD20" i="1" s="1"/>
  <c r="AA20" i="1"/>
  <c r="Z20" i="1"/>
  <c r="Y20" i="1"/>
  <c r="W20" i="1"/>
  <c r="X20" i="1" s="1"/>
  <c r="V20" i="1"/>
  <c r="T20" i="1"/>
  <c r="S20" i="1"/>
  <c r="U20" i="1" s="1"/>
  <c r="G20" i="1"/>
  <c r="D20" i="1"/>
  <c r="AL19" i="1"/>
  <c r="AF19" i="1"/>
  <c r="AE19" i="1"/>
  <c r="AC19" i="1"/>
  <c r="AB19" i="1"/>
  <c r="AD19" i="1" s="1"/>
  <c r="AA19" i="1"/>
  <c r="Z19" i="1"/>
  <c r="Y19" i="1"/>
  <c r="W19" i="1"/>
  <c r="X19" i="1" s="1"/>
  <c r="V19" i="1"/>
  <c r="T19" i="1"/>
  <c r="S19" i="1"/>
  <c r="U19" i="1" s="1"/>
  <c r="G19" i="1"/>
  <c r="AL18" i="1"/>
  <c r="AF18" i="1"/>
  <c r="AE18" i="1"/>
  <c r="AC18" i="1"/>
  <c r="AB18" i="1"/>
  <c r="AD18" i="1" s="1"/>
  <c r="AA18" i="1"/>
  <c r="Z18" i="1"/>
  <c r="Y18" i="1"/>
  <c r="W18" i="1"/>
  <c r="X18" i="1" s="1"/>
  <c r="V18" i="1"/>
  <c r="T18" i="1"/>
  <c r="S18" i="1"/>
  <c r="U18" i="1" s="1"/>
  <c r="J18" i="1"/>
  <c r="G18" i="1"/>
  <c r="AL17" i="1"/>
  <c r="AF17" i="1"/>
  <c r="AE17" i="1"/>
  <c r="AC17" i="1"/>
  <c r="AB17" i="1"/>
  <c r="AD17" i="1" s="1"/>
  <c r="AA17" i="1"/>
  <c r="Z17" i="1"/>
  <c r="Y17" i="1"/>
  <c r="W17" i="1"/>
  <c r="X17" i="1" s="1"/>
  <c r="V17" i="1"/>
  <c r="T17" i="1"/>
  <c r="S17" i="1"/>
  <c r="U17" i="1" s="1"/>
  <c r="J17" i="1"/>
  <c r="G17" i="1"/>
  <c r="AL16" i="1"/>
  <c r="AF16" i="1"/>
  <c r="AE16" i="1"/>
  <c r="J16" i="1" s="1"/>
  <c r="AC16" i="1"/>
  <c r="AB16" i="1"/>
  <c r="AD16" i="1" s="1"/>
  <c r="AA16" i="1"/>
  <c r="Z16" i="1"/>
  <c r="Y16" i="1"/>
  <c r="W16" i="1"/>
  <c r="X16" i="1" s="1"/>
  <c r="V16" i="1"/>
  <c r="T16" i="1"/>
  <c r="S16" i="1"/>
  <c r="U16" i="1" s="1"/>
  <c r="G16" i="1"/>
  <c r="D16" i="1"/>
  <c r="AL15" i="1"/>
  <c r="AF15" i="1"/>
  <c r="AE15" i="1"/>
  <c r="AC15" i="1"/>
  <c r="AB15" i="1"/>
  <c r="AD15" i="1" s="1"/>
  <c r="AA15" i="1"/>
  <c r="Z15" i="1"/>
  <c r="Y15" i="1"/>
  <c r="W15" i="1"/>
  <c r="X15" i="1" s="1"/>
  <c r="V15" i="1"/>
  <c r="T15" i="1"/>
  <c r="S15" i="1"/>
  <c r="U15" i="1" s="1"/>
  <c r="G15" i="1"/>
  <c r="AL14" i="1"/>
  <c r="AF14" i="1"/>
  <c r="AE14" i="1"/>
  <c r="AC14" i="1"/>
  <c r="AB14" i="1"/>
  <c r="AD14" i="1" s="1"/>
  <c r="AA14" i="1"/>
  <c r="Z14" i="1"/>
  <c r="Y14" i="1"/>
  <c r="W14" i="1"/>
  <c r="V14" i="1"/>
  <c r="T14" i="1"/>
  <c r="S14" i="1"/>
  <c r="J14" i="1"/>
  <c r="AL13" i="1"/>
  <c r="AF13" i="1"/>
  <c r="AG13" i="1" s="1"/>
  <c r="AE13" i="1"/>
  <c r="AC13" i="1"/>
  <c r="AB13" i="1"/>
  <c r="Z13" i="1"/>
  <c r="Y13" i="1"/>
  <c r="AA13" i="1" s="1"/>
  <c r="X13" i="1"/>
  <c r="W13" i="1"/>
  <c r="V13" i="1"/>
  <c r="G13" i="1" s="1"/>
  <c r="T13" i="1"/>
  <c r="U13" i="1" s="1"/>
  <c r="F13" i="1" s="1"/>
  <c r="S13" i="1"/>
  <c r="J13" i="1"/>
  <c r="D13" i="1"/>
  <c r="AF12" i="1"/>
  <c r="AE12" i="1"/>
  <c r="M12" i="1" s="1"/>
  <c r="AC12" i="1"/>
  <c r="AC10" i="1" s="1"/>
  <c r="AB12" i="1"/>
  <c r="Z12" i="1"/>
  <c r="Y12" i="1"/>
  <c r="Y10" i="1" s="1"/>
  <c r="V12" i="1"/>
  <c r="T12" i="1"/>
  <c r="S12" i="1"/>
  <c r="D12" i="1" s="1"/>
  <c r="G12" i="1"/>
  <c r="AF11" i="1"/>
  <c r="AF10" i="1" s="1"/>
  <c r="AC11" i="1"/>
  <c r="AB11" i="1"/>
  <c r="Z11" i="1"/>
  <c r="Y11" i="1"/>
  <c r="V11" i="1"/>
  <c r="T11" i="1"/>
  <c r="G11" i="1"/>
  <c r="AB10" i="1"/>
  <c r="V10" i="1"/>
  <c r="T10" i="1"/>
  <c r="G10" i="1"/>
  <c r="AG20" i="1" l="1"/>
  <c r="M20" i="1"/>
  <c r="I21" i="1"/>
  <c r="F21" i="1"/>
  <c r="AG24" i="1"/>
  <c r="M24" i="1"/>
  <c r="AG28" i="1"/>
  <c r="M28" i="1"/>
  <c r="X12" i="1"/>
  <c r="I12" i="1" s="1"/>
  <c r="U14" i="1"/>
  <c r="F14" i="1" s="1"/>
  <c r="S11" i="1"/>
  <c r="D14" i="1"/>
  <c r="D15" i="1"/>
  <c r="AG15" i="1"/>
  <c r="M15" i="1"/>
  <c r="I16" i="1"/>
  <c r="F16" i="1"/>
  <c r="D19" i="1"/>
  <c r="AG19" i="1"/>
  <c r="M19" i="1"/>
  <c r="I20" i="1"/>
  <c r="F20" i="1"/>
  <c r="D23" i="1"/>
  <c r="AG23" i="1"/>
  <c r="M23" i="1"/>
  <c r="I24" i="1"/>
  <c r="F24" i="1"/>
  <c r="D27" i="1"/>
  <c r="AG27" i="1"/>
  <c r="M27" i="1"/>
  <c r="I28" i="1"/>
  <c r="F28" i="1"/>
  <c r="D31" i="1"/>
  <c r="AG31" i="1"/>
  <c r="M31" i="1"/>
  <c r="I32" i="1"/>
  <c r="F32" i="1"/>
  <c r="D35" i="1"/>
  <c r="AG35" i="1"/>
  <c r="M35" i="1"/>
  <c r="I17" i="1"/>
  <c r="F17" i="1"/>
  <c r="L13" i="1"/>
  <c r="AD13" i="1"/>
  <c r="AD11" i="1" s="1"/>
  <c r="M13" i="1"/>
  <c r="AG14" i="1"/>
  <c r="M14" i="1"/>
  <c r="AE11" i="1"/>
  <c r="I15" i="1"/>
  <c r="F15" i="1"/>
  <c r="D18" i="1"/>
  <c r="AG18" i="1"/>
  <c r="M18" i="1"/>
  <c r="I19" i="1"/>
  <c r="F19" i="1"/>
  <c r="J20" i="1"/>
  <c r="D22" i="1"/>
  <c r="AG22" i="1"/>
  <c r="M22" i="1"/>
  <c r="I23" i="1"/>
  <c r="F23" i="1"/>
  <c r="J24" i="1"/>
  <c r="D26" i="1"/>
  <c r="AG26" i="1"/>
  <c r="M26" i="1"/>
  <c r="I27" i="1"/>
  <c r="F27" i="1"/>
  <c r="J28" i="1"/>
  <c r="D30" i="1"/>
  <c r="AG30" i="1"/>
  <c r="M30" i="1"/>
  <c r="I31" i="1"/>
  <c r="F31" i="1"/>
  <c r="U12" i="1"/>
  <c r="F12" i="1" s="1"/>
  <c r="AD12" i="1"/>
  <c r="D34" i="1"/>
  <c r="AG34" i="1"/>
  <c r="M34" i="1"/>
  <c r="X35" i="1"/>
  <c r="I35" i="1"/>
  <c r="F35" i="1"/>
  <c r="U11" i="1"/>
  <c r="U10" i="1" s="1"/>
  <c r="I13" i="1"/>
  <c r="AA11" i="1"/>
  <c r="H14" i="1"/>
  <c r="X14" i="1"/>
  <c r="X11" i="1" s="1"/>
  <c r="X10" i="1" s="1"/>
  <c r="W11" i="1"/>
  <c r="W10" i="1" s="1"/>
  <c r="AG16" i="1"/>
  <c r="M16" i="1"/>
  <c r="I25" i="1"/>
  <c r="F25" i="1"/>
  <c r="I29" i="1"/>
  <c r="F29" i="1"/>
  <c r="AG32" i="1"/>
  <c r="M32" i="1"/>
  <c r="I33" i="1"/>
  <c r="F33" i="1"/>
  <c r="Z10" i="1"/>
  <c r="H10" i="1" s="1"/>
  <c r="J12" i="1"/>
  <c r="J15" i="1"/>
  <c r="D17" i="1"/>
  <c r="AG17" i="1"/>
  <c r="M17" i="1"/>
  <c r="I18" i="1"/>
  <c r="F18" i="1"/>
  <c r="J19" i="1"/>
  <c r="D21" i="1"/>
  <c r="AG21" i="1"/>
  <c r="M21" i="1"/>
  <c r="I22" i="1"/>
  <c r="F22" i="1"/>
  <c r="J23" i="1"/>
  <c r="D25" i="1"/>
  <c r="AG25" i="1"/>
  <c r="M25" i="1"/>
  <c r="X26" i="1"/>
  <c r="I26" i="1"/>
  <c r="F26" i="1"/>
  <c r="J27" i="1"/>
  <c r="D29" i="1"/>
  <c r="AG29" i="1"/>
  <c r="M29" i="1"/>
  <c r="X30" i="1"/>
  <c r="I30" i="1" s="1"/>
  <c r="F30" i="1"/>
  <c r="J31" i="1"/>
  <c r="D33" i="1"/>
  <c r="AG33" i="1"/>
  <c r="M33" i="1"/>
  <c r="X34" i="1"/>
  <c r="I34" i="1"/>
  <c r="F34" i="1"/>
  <c r="J35" i="1"/>
  <c r="G14" i="1"/>
  <c r="O32" i="1" l="1"/>
  <c r="L32" i="1"/>
  <c r="O22" i="1"/>
  <c r="L22" i="1"/>
  <c r="O19" i="1"/>
  <c r="L19" i="1"/>
  <c r="S10" i="1"/>
  <c r="D10" i="1" s="1"/>
  <c r="D11" i="1"/>
  <c r="O24" i="1"/>
  <c r="L24" i="1"/>
  <c r="O20" i="1"/>
  <c r="L20" i="1"/>
  <c r="O33" i="1"/>
  <c r="AG12" i="1"/>
  <c r="L33" i="1"/>
  <c r="O21" i="1"/>
  <c r="L21" i="1"/>
  <c r="O34" i="1"/>
  <c r="L34" i="1"/>
  <c r="O31" i="1"/>
  <c r="L31" i="1"/>
  <c r="O15" i="1"/>
  <c r="L15" i="1"/>
  <c r="O29" i="1"/>
  <c r="L29" i="1"/>
  <c r="O30" i="1"/>
  <c r="L30" i="1"/>
  <c r="I14" i="1"/>
  <c r="O16" i="1"/>
  <c r="L16" i="1"/>
  <c r="F11" i="1"/>
  <c r="AA10" i="1"/>
  <c r="I11" i="1"/>
  <c r="O26" i="1"/>
  <c r="L26" i="1"/>
  <c r="O18" i="1"/>
  <c r="L18" i="1"/>
  <c r="M11" i="1"/>
  <c r="J11" i="1"/>
  <c r="AE10" i="1"/>
  <c r="AD10" i="1"/>
  <c r="H11" i="1"/>
  <c r="O27" i="1"/>
  <c r="L27" i="1"/>
  <c r="O13" i="1"/>
  <c r="O28" i="1"/>
  <c r="L28" i="1"/>
  <c r="O14" i="1"/>
  <c r="L14" i="1"/>
  <c r="O35" i="1"/>
  <c r="L35" i="1"/>
  <c r="O25" i="1"/>
  <c r="L25" i="1"/>
  <c r="O17" i="1"/>
  <c r="L17" i="1"/>
  <c r="O23" i="1"/>
  <c r="L23" i="1"/>
  <c r="AG11" i="1"/>
  <c r="F10" i="1" l="1"/>
  <c r="I10" i="1"/>
  <c r="AG10" i="1"/>
  <c r="O11" i="1"/>
  <c r="L11" i="1"/>
  <c r="O12" i="1"/>
  <c r="L12" i="1"/>
  <c r="M10" i="1"/>
  <c r="J10" i="1"/>
  <c r="O10" i="1" l="1"/>
  <c r="L10" i="1"/>
</calcChain>
</file>

<file path=xl/sharedStrings.xml><?xml version="1.0" encoding="utf-8"?>
<sst xmlns="http://schemas.openxmlformats.org/spreadsheetml/2006/main" count="245" uniqueCount="79">
  <si>
    <t>第１０表　一人当たり療養諸費等</t>
  </si>
  <si>
    <t>一　人　当　た　り　療　養　諸　費</t>
  </si>
  <si>
    <t>一　件　当　た　り　療　養　諸　費</t>
  </si>
  <si>
    <t>一　人　当　た　り　高　額　療　養　費</t>
    <phoneticPr fontId="3"/>
  </si>
  <si>
    <t>一 件 当 た り 高 額 療 養 費</t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</si>
  <si>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6"/>
  </si>
  <si>
    <t>　</t>
  </si>
  <si>
    <t>保険者番号</t>
  </si>
  <si>
    <t>保険者名</t>
  </si>
  <si>
    <t>一　　般</t>
  </si>
  <si>
    <t>退　　職</t>
  </si>
  <si>
    <t>計</t>
  </si>
  <si>
    <t>（円）</t>
  </si>
  <si>
    <t>令和元年度</t>
  </si>
  <si>
    <t>県   計</t>
  </si>
  <si>
    <t>令和２年度</t>
    <rPh sb="0" eb="2">
      <t>レイワ</t>
    </rPh>
    <phoneticPr fontId="3"/>
  </si>
  <si>
    <t>0</t>
  </si>
  <si>
    <t>令和３年度</t>
    <rPh sb="0" eb="2">
      <t>レイワ</t>
    </rPh>
    <phoneticPr fontId="3"/>
  </si>
  <si>
    <t>－（※１）</t>
  </si>
  <si>
    <t>－（※３）</t>
  </si>
  <si>
    <t xml:space="preserve">  市　　町 </t>
  </si>
  <si>
    <t>市町村計</t>
    <rPh sb="0" eb="3">
      <t>シチョウソン</t>
    </rPh>
    <rPh sb="3" eb="4">
      <t>ケイ</t>
    </rPh>
    <phoneticPr fontId="6"/>
  </si>
  <si>
    <t>国保組合</t>
  </si>
  <si>
    <t>－</t>
    <phoneticPr fontId="8"/>
  </si>
  <si>
    <t>－</t>
  </si>
  <si>
    <t>組合計</t>
    <rPh sb="0" eb="2">
      <t>クミアイ</t>
    </rPh>
    <rPh sb="2" eb="3">
      <t>ケイ</t>
    </rPh>
    <phoneticPr fontId="6"/>
  </si>
  <si>
    <t>佐 賀 市</t>
  </si>
  <si>
    <t>－（※１）</t>
    <phoneticPr fontId="3"/>
  </si>
  <si>
    <t>－（※２）</t>
  </si>
  <si>
    <t>－（※３）</t>
    <phoneticPr fontId="3"/>
  </si>
  <si>
    <t>佐</t>
    <rPh sb="0" eb="1">
      <t>タスク</t>
    </rPh>
    <phoneticPr fontId="2"/>
  </si>
  <si>
    <t>唐 津 市</t>
  </si>
  <si>
    <t>唐</t>
    <rPh sb="0" eb="1">
      <t>カラ</t>
    </rPh>
    <phoneticPr fontId="2"/>
  </si>
  <si>
    <t>鳥 栖 市</t>
  </si>
  <si>
    <t>鳥</t>
    <rPh sb="0" eb="1">
      <t>トリ</t>
    </rPh>
    <phoneticPr fontId="2"/>
  </si>
  <si>
    <t>多 久 市</t>
  </si>
  <si>
    <t>多</t>
    <rPh sb="0" eb="1">
      <t>タ</t>
    </rPh>
    <phoneticPr fontId="2"/>
  </si>
  <si>
    <t>伊万里市</t>
  </si>
  <si>
    <t>伊</t>
    <rPh sb="0" eb="1">
      <t>イ</t>
    </rPh>
    <phoneticPr fontId="2"/>
  </si>
  <si>
    <t>武 雄 市</t>
  </si>
  <si>
    <t>武</t>
    <rPh sb="0" eb="1">
      <t>タケ</t>
    </rPh>
    <phoneticPr fontId="2"/>
  </si>
  <si>
    <t>鹿 島 市</t>
  </si>
  <si>
    <t>－（※２）</t>
    <phoneticPr fontId="3"/>
  </si>
  <si>
    <t>鹿</t>
    <rPh sb="0" eb="1">
      <t>シカ</t>
    </rPh>
    <phoneticPr fontId="2"/>
  </si>
  <si>
    <t>小 城 市</t>
  </si>
  <si>
    <t>小</t>
    <rPh sb="0" eb="1">
      <t>コ</t>
    </rPh>
    <phoneticPr fontId="2"/>
  </si>
  <si>
    <t>嬉 野 市</t>
  </si>
  <si>
    <t>嬉</t>
    <rPh sb="0" eb="1">
      <t>ウレ</t>
    </rPh>
    <phoneticPr fontId="2"/>
  </si>
  <si>
    <t>神 埼 市</t>
  </si>
  <si>
    <t>神</t>
    <rPh sb="0" eb="1">
      <t>カミ</t>
    </rPh>
    <phoneticPr fontId="2"/>
  </si>
  <si>
    <t>吉野ヶ里町</t>
  </si>
  <si>
    <t>吉</t>
    <rPh sb="0" eb="1">
      <t>ヨシ</t>
    </rPh>
    <phoneticPr fontId="2"/>
  </si>
  <si>
    <t>基 山 町</t>
  </si>
  <si>
    <t>基</t>
    <rPh sb="0" eb="1">
      <t>キ</t>
    </rPh>
    <phoneticPr fontId="2"/>
  </si>
  <si>
    <t>上 峰 町</t>
  </si>
  <si>
    <t>上</t>
    <rPh sb="0" eb="1">
      <t>ウエ</t>
    </rPh>
    <phoneticPr fontId="2"/>
  </si>
  <si>
    <t>みやき町</t>
  </si>
  <si>
    <t>み</t>
  </si>
  <si>
    <t>玄 海 町</t>
  </si>
  <si>
    <t>玄</t>
    <rPh sb="0" eb="1">
      <t>ゲン</t>
    </rPh>
    <phoneticPr fontId="2"/>
  </si>
  <si>
    <t>有 田 町</t>
  </si>
  <si>
    <t>有</t>
    <rPh sb="0" eb="1">
      <t>アリ</t>
    </rPh>
    <phoneticPr fontId="2"/>
  </si>
  <si>
    <t>大 町 町</t>
  </si>
  <si>
    <t>大</t>
    <rPh sb="0" eb="1">
      <t>オオ</t>
    </rPh>
    <phoneticPr fontId="2"/>
  </si>
  <si>
    <t>江 北 町</t>
  </si>
  <si>
    <t>江</t>
    <rPh sb="0" eb="1">
      <t>エ</t>
    </rPh>
    <phoneticPr fontId="2"/>
  </si>
  <si>
    <t>白 石 町</t>
  </si>
  <si>
    <t>白</t>
    <rPh sb="0" eb="1">
      <t>シロ</t>
    </rPh>
    <phoneticPr fontId="2"/>
  </si>
  <si>
    <t>太 良 町</t>
  </si>
  <si>
    <t>太</t>
    <rPh sb="0" eb="1">
      <t>フト</t>
    </rPh>
    <phoneticPr fontId="2"/>
  </si>
  <si>
    <t>医師国保</t>
  </si>
  <si>
    <t>医</t>
    <rPh sb="0" eb="1">
      <t>イ</t>
    </rPh>
    <phoneticPr fontId="2"/>
  </si>
  <si>
    <t>歯科医師</t>
  </si>
  <si>
    <t>歯</t>
    <rPh sb="0" eb="1">
      <t>ハ</t>
    </rPh>
    <phoneticPr fontId="2"/>
  </si>
  <si>
    <t>建設国保</t>
  </si>
  <si>
    <t>建</t>
    <rPh sb="0" eb="1">
      <t>ケン</t>
    </rPh>
    <phoneticPr fontId="2"/>
  </si>
  <si>
    <t>※１ 年間平均被保険者数が1人未満のため。</t>
    <rPh sb="3" eb="5">
      <t>ネンカン</t>
    </rPh>
    <rPh sb="5" eb="7">
      <t>ヘイキン</t>
    </rPh>
    <rPh sb="7" eb="11">
      <t>ヒホケンシャ</t>
    </rPh>
    <rPh sb="11" eb="12">
      <t>スウ</t>
    </rPh>
    <rPh sb="14" eb="15">
      <t>ニン</t>
    </rPh>
    <rPh sb="15" eb="17">
      <t>ミマン</t>
    </rPh>
    <phoneticPr fontId="3"/>
  </si>
  <si>
    <t>※２ 件数が０もしくは費用額が－計上のため。</t>
    <rPh sb="3" eb="5">
      <t>ケンスウ</t>
    </rPh>
    <rPh sb="11" eb="14">
      <t>ヒヨウガク</t>
    </rPh>
    <rPh sb="16" eb="18">
      <t>ケイジョウ</t>
    </rPh>
    <phoneticPr fontId="3"/>
  </si>
  <si>
    <t>※３ 退職者医療にかかる年間高額療養費の件数が０のため。</t>
    <rPh sb="3" eb="5">
      <t>タイショク</t>
    </rPh>
    <rPh sb="5" eb="6">
      <t>シャ</t>
    </rPh>
    <rPh sb="6" eb="8">
      <t>イリョウ</t>
    </rPh>
    <rPh sb="12" eb="14">
      <t>ネンカン</t>
    </rPh>
    <rPh sb="14" eb="16">
      <t>コウガク</t>
    </rPh>
    <rPh sb="16" eb="19">
      <t>リョウヨウヒ</t>
    </rPh>
    <rPh sb="20" eb="22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</si>
</sst>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;;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10"/>
      <color indexed="39"/>
      <name val="ＭＳ 明朝"/>
      <family val="1"/>
      <charset val="128"/>
    </font>
    <font>
      <sz val="11"/>
      <color indexed="39"/>
      <name val="ＭＳ 明朝"/>
      <family val="1"/>
      <charset val="128"/>
    </font>
    <font>
      <sz val="11"/>
      <color indexed="33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2" xfId="0" applyFont="1" applyBorder="1" applyAlignment="1">
      <alignment horizontal="center" vertical="center" shrinkToFit="1"/>
    </xf>
    <xf numFmtId="37" fontId="4" fillId="0" borderId="13" xfId="0" applyNumberFormat="1" applyFont="1" applyBorder="1" applyAlignment="1">
      <alignment vertical="center"/>
    </xf>
    <xf numFmtId="37" fontId="4" fillId="0" borderId="14" xfId="0" applyNumberFormat="1" applyFont="1" applyBorder="1" applyAlignment="1">
      <alignment vertical="center"/>
    </xf>
    <xf numFmtId="37" fontId="4" fillId="0" borderId="12" xfId="0" applyNumberFormat="1" applyFont="1" applyBorder="1" applyAlignment="1">
      <alignment vertical="center"/>
    </xf>
    <xf numFmtId="37" fontId="4" fillId="0" borderId="15" xfId="0" applyNumberFormat="1" applyFont="1" applyBorder="1" applyAlignment="1">
      <alignment vertical="center"/>
    </xf>
    <xf numFmtId="37" fontId="4" fillId="0" borderId="13" xfId="0" applyNumberFormat="1" applyFont="1" applyBorder="1" applyAlignment="1">
      <alignment horizontal="right" vertical="center"/>
    </xf>
    <xf numFmtId="37" fontId="9" fillId="0" borderId="13" xfId="0" applyNumberFormat="1" applyFont="1" applyBorder="1" applyAlignment="1">
      <alignment vertical="center"/>
    </xf>
    <xf numFmtId="37" fontId="9" fillId="0" borderId="13" xfId="0" applyNumberFormat="1" applyFont="1" applyBorder="1" applyAlignment="1">
      <alignment horizontal="right" vertical="center"/>
    </xf>
    <xf numFmtId="37" fontId="9" fillId="0" borderId="14" xfId="0" applyNumberFormat="1" applyFont="1" applyBorder="1" applyAlignment="1">
      <alignment vertical="center"/>
    </xf>
    <xf numFmtId="37" fontId="9" fillId="0" borderId="12" xfId="0" applyNumberFormat="1" applyFont="1" applyBorder="1" applyAlignment="1">
      <alignment vertical="center"/>
    </xf>
    <xf numFmtId="37" fontId="9" fillId="0" borderId="15" xfId="0" applyNumberFormat="1" applyFont="1" applyBorder="1" applyAlignment="1">
      <alignment vertical="center"/>
    </xf>
    <xf numFmtId="49" fontId="9" fillId="0" borderId="13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37" fontId="9" fillId="0" borderId="16" xfId="0" applyNumberFormat="1" applyFont="1" applyBorder="1" applyAlignment="1">
      <alignment vertical="center"/>
    </xf>
    <xf numFmtId="37" fontId="9" fillId="0" borderId="16" xfId="0" applyNumberFormat="1" applyFont="1" applyBorder="1" applyAlignment="1">
      <alignment horizontal="right" vertical="center"/>
    </xf>
    <xf numFmtId="37" fontId="9" fillId="0" borderId="18" xfId="0" applyNumberFormat="1" applyFont="1" applyBorder="1" applyAlignment="1">
      <alignment vertical="center"/>
    </xf>
    <xf numFmtId="37" fontId="9" fillId="0" borderId="17" xfId="0" applyNumberFormat="1" applyFont="1" applyBorder="1" applyAlignment="1">
      <alignment vertical="center"/>
    </xf>
    <xf numFmtId="37" fontId="9" fillId="0" borderId="19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37" fontId="9" fillId="0" borderId="11" xfId="0" applyNumberFormat="1" applyFont="1" applyBorder="1" applyAlignment="1">
      <alignment vertical="center"/>
    </xf>
    <xf numFmtId="37" fontId="9" fillId="0" borderId="11" xfId="0" applyNumberFormat="1" applyFont="1" applyBorder="1" applyAlignment="1">
      <alignment horizontal="right" vertical="center"/>
    </xf>
    <xf numFmtId="37" fontId="9" fillId="0" borderId="21" xfId="0" applyNumberFormat="1" applyFont="1" applyBorder="1" applyAlignment="1">
      <alignment vertical="center"/>
    </xf>
    <xf numFmtId="37" fontId="9" fillId="0" borderId="20" xfId="0" applyNumberFormat="1" applyFont="1" applyBorder="1" applyAlignment="1">
      <alignment vertical="center"/>
    </xf>
    <xf numFmtId="37" fontId="9" fillId="0" borderId="1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37" fontId="9" fillId="0" borderId="23" xfId="0" applyNumberFormat="1" applyFont="1" applyBorder="1" applyAlignment="1">
      <alignment vertical="center"/>
    </xf>
    <xf numFmtId="49" fontId="9" fillId="0" borderId="24" xfId="0" applyNumberFormat="1" applyFont="1" applyBorder="1" applyAlignment="1">
      <alignment horizontal="right" vertical="center"/>
    </xf>
    <xf numFmtId="37" fontId="9" fillId="0" borderId="25" xfId="0" applyNumberFormat="1" applyFont="1" applyBorder="1" applyAlignment="1">
      <alignment vertical="center"/>
    </xf>
    <xf numFmtId="37" fontId="9" fillId="0" borderId="22" xfId="0" applyNumberFormat="1" applyFont="1" applyBorder="1" applyAlignment="1">
      <alignment vertical="center"/>
    </xf>
    <xf numFmtId="37" fontId="9" fillId="0" borderId="24" xfId="0" applyNumberFormat="1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37" fontId="9" fillId="0" borderId="27" xfId="0" applyNumberFormat="1" applyFont="1" applyBorder="1" applyAlignment="1">
      <alignment vertical="center"/>
    </xf>
    <xf numFmtId="37" fontId="9" fillId="0" borderId="27" xfId="0" applyNumberFormat="1" applyFont="1" applyBorder="1" applyAlignment="1">
      <alignment horizontal="right" vertical="center"/>
    </xf>
    <xf numFmtId="37" fontId="9" fillId="0" borderId="28" xfId="0" applyNumberFormat="1" applyFont="1" applyBorder="1" applyAlignment="1">
      <alignment vertical="center"/>
    </xf>
    <xf numFmtId="37" fontId="9" fillId="0" borderId="26" xfId="0" applyNumberFormat="1" applyFont="1" applyBorder="1" applyAlignment="1">
      <alignment vertical="center"/>
    </xf>
    <xf numFmtId="37" fontId="9" fillId="0" borderId="29" xfId="0" applyNumberFormat="1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vertical="center"/>
    </xf>
    <xf numFmtId="177" fontId="7" fillId="0" borderId="0" xfId="0" applyNumberFormat="1" applyFont="1" applyBorder="1"/>
    <xf numFmtId="177" fontId="10" fillId="0" borderId="0" xfId="1" applyNumberFormat="1" applyFont="1" applyFill="1" applyBorder="1" applyAlignment="1" applyProtection="1">
      <alignment horizontal="right" vertical="center"/>
      <protection locked="0"/>
    </xf>
    <xf numFmtId="177" fontId="10" fillId="0" borderId="0" xfId="0" applyNumberFormat="1" applyFont="1" applyBorder="1" applyAlignment="1">
      <alignment vertical="center"/>
    </xf>
    <xf numFmtId="177" fontId="11" fillId="0" borderId="0" xfId="1" applyNumberFormat="1" applyFont="1" applyFill="1" applyBorder="1" applyAlignment="1" applyProtection="1">
      <alignment horizontal="right" vertical="center"/>
      <protection locked="0"/>
    </xf>
    <xf numFmtId="177" fontId="10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7" fontId="7" fillId="0" borderId="0" xfId="1" applyNumberFormat="1" applyFont="1" applyBorder="1" applyAlignment="1">
      <alignment vertical="center"/>
    </xf>
    <xf numFmtId="177" fontId="12" fillId="0" borderId="0" xfId="1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299;&#21508;&#34920;\02&#21462;&#12426;&#12414;&#12392;&#12417;\01.&#12487;&#12540;&#12479;&#21462;&#12426;&#32399;&#12417;&#29992;&#65288;R3&#24180;&#24230;&#29256;&#65289;\&#31532;&#65297;&#65374;&#65301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299;&#21508;&#34920;\02&#21462;&#12426;&#12414;&#12392;&#12417;\01.&#12487;&#12540;&#12479;&#21462;&#12426;&#32399;&#12417;&#29992;&#65288;R3&#24180;&#24230;&#29256;&#65289;\&#31532;&#65297;&#6529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299;&#21508;&#34920;\02&#21462;&#12426;&#12414;&#12392;&#12417;\01.&#12487;&#12540;&#12479;&#21462;&#12426;&#32399;&#12417;&#29992;&#65288;R3&#24180;&#24230;&#29256;&#65289;\&#31532;&#65297;&#6529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299;&#21508;&#34920;\02&#21462;&#12426;&#12414;&#12392;&#12417;\01.&#12487;&#12540;&#12479;&#21462;&#12426;&#32399;&#12417;&#29992;&#65288;R3&#24180;&#24230;&#29256;&#65289;\&#31532;&#65297;&#65303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299;&#21508;&#34920;\02&#21462;&#12426;&#12414;&#12392;&#12417;\01.&#12487;&#12540;&#12479;&#21462;&#12426;&#32399;&#12417;&#29992;&#65288;R3&#24180;&#24230;&#29256;&#65289;\&#31532;&#65297;&#6530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１"/>
      <sheetName val="第１表２"/>
      <sheetName val="第１表３"/>
      <sheetName val="第１表４"/>
      <sheetName val="第２表"/>
      <sheetName val="第３表１"/>
      <sheetName val="第３表２"/>
      <sheetName val="第３表３"/>
      <sheetName val="第３表４"/>
      <sheetName val="第３表５"/>
      <sheetName val="第３表６"/>
      <sheetName val="第３表７"/>
      <sheetName val="第３表８"/>
      <sheetName val="第４表"/>
      <sheetName val="第５表１"/>
      <sheetName val="第５表２"/>
      <sheetName val="第５表３"/>
      <sheetName val="P58（内訳）"/>
    </sheetNames>
    <sheetDataSet>
      <sheetData sheetId="0">
        <row r="13">
          <cell r="G13">
            <v>28634</v>
          </cell>
        </row>
      </sheetData>
      <sheetData sheetId="1">
        <row r="13">
          <cell r="N13">
            <v>45898</v>
          </cell>
        </row>
        <row r="14">
          <cell r="N14">
            <v>27355</v>
          </cell>
        </row>
        <row r="15">
          <cell r="N15">
            <v>12479</v>
          </cell>
        </row>
        <row r="16">
          <cell r="N16">
            <v>4034</v>
          </cell>
        </row>
        <row r="17">
          <cell r="N17">
            <v>11240</v>
          </cell>
        </row>
        <row r="18">
          <cell r="N18">
            <v>9930</v>
          </cell>
        </row>
        <row r="19">
          <cell r="N19">
            <v>6564</v>
          </cell>
        </row>
        <row r="20">
          <cell r="N20">
            <v>8533</v>
          </cell>
        </row>
        <row r="21">
          <cell r="N21">
            <v>5527</v>
          </cell>
        </row>
        <row r="22">
          <cell r="N22">
            <v>6247</v>
          </cell>
        </row>
        <row r="23">
          <cell r="N23">
            <v>2733</v>
          </cell>
        </row>
        <row r="24">
          <cell r="N24">
            <v>3510</v>
          </cell>
        </row>
        <row r="25">
          <cell r="N25">
            <v>1675</v>
          </cell>
        </row>
        <row r="26">
          <cell r="N26">
            <v>5316</v>
          </cell>
        </row>
        <row r="27">
          <cell r="N27">
            <v>1611</v>
          </cell>
        </row>
        <row r="28">
          <cell r="N28">
            <v>4114</v>
          </cell>
        </row>
        <row r="29">
          <cell r="N29">
            <v>1496</v>
          </cell>
        </row>
        <row r="30">
          <cell r="N30">
            <v>1893</v>
          </cell>
        </row>
        <row r="31">
          <cell r="N31">
            <v>6027</v>
          </cell>
        </row>
        <row r="32">
          <cell r="N32">
            <v>2473</v>
          </cell>
        </row>
        <row r="33">
          <cell r="N33">
            <v>1604</v>
          </cell>
        </row>
        <row r="34">
          <cell r="N34">
            <v>2109</v>
          </cell>
        </row>
        <row r="35">
          <cell r="N35">
            <v>6327</v>
          </cell>
        </row>
      </sheetData>
      <sheetData sheetId="2"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 t="str">
            <v>－</v>
          </cell>
        </row>
        <row r="34">
          <cell r="J34" t="str">
            <v>－</v>
          </cell>
        </row>
        <row r="35">
          <cell r="J35" t="str">
            <v>－</v>
          </cell>
        </row>
      </sheetData>
      <sheetData sheetId="3">
        <row r="13">
          <cell r="F13">
            <v>14200</v>
          </cell>
        </row>
      </sheetData>
      <sheetData sheetId="4"/>
      <sheetData sheetId="5">
        <row r="13">
          <cell r="J13">
            <v>5353986502</v>
          </cell>
        </row>
      </sheetData>
      <sheetData sheetId="6">
        <row r="13">
          <cell r="D13" t="str">
            <v>－</v>
          </cell>
        </row>
      </sheetData>
      <sheetData sheetId="7">
        <row r="13">
          <cell r="D13">
            <v>1435000</v>
          </cell>
        </row>
      </sheetData>
      <sheetData sheetId="8">
        <row r="13">
          <cell r="G13">
            <v>113219000</v>
          </cell>
        </row>
      </sheetData>
      <sheetData sheetId="9">
        <row r="13">
          <cell r="P13">
            <v>18240157326</v>
          </cell>
        </row>
      </sheetData>
      <sheetData sheetId="10">
        <row r="13">
          <cell r="D13" t="str">
            <v>－</v>
          </cell>
        </row>
      </sheetData>
      <sheetData sheetId="11">
        <row r="13">
          <cell r="D13">
            <v>1776000</v>
          </cell>
        </row>
      </sheetData>
      <sheetData sheetId="12">
        <row r="13">
          <cell r="F13">
            <v>168372089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２表１"/>
      <sheetName val="１２表２"/>
      <sheetName val="１２表３"/>
      <sheetName val="１２表４"/>
      <sheetName val="１２表５"/>
      <sheetName val="１２表６"/>
      <sheetName val="１２表７"/>
      <sheetName val="１２表８"/>
      <sheetName val="１２表９"/>
      <sheetName val="１２表１０"/>
      <sheetName val="１２表１１"/>
      <sheetName val="１２表１２"/>
      <sheetName val="１２表１３"/>
      <sheetName val="１２表１４"/>
      <sheetName val="１２表１５"/>
      <sheetName val="１２表１６"/>
    </sheetNames>
    <sheetDataSet>
      <sheetData sheetId="0">
        <row r="13">
          <cell r="D13">
            <v>14816</v>
          </cell>
        </row>
      </sheetData>
      <sheetData sheetId="1">
        <row r="13">
          <cell r="D13">
            <v>335689</v>
          </cell>
        </row>
      </sheetData>
      <sheetData sheetId="2">
        <row r="13">
          <cell r="D13">
            <v>15</v>
          </cell>
        </row>
      </sheetData>
      <sheetData sheetId="3">
        <row r="13">
          <cell r="D13">
            <v>912317</v>
          </cell>
          <cell r="E13">
            <v>21364197836</v>
          </cell>
        </row>
        <row r="14">
          <cell r="D14">
            <v>515783</v>
          </cell>
          <cell r="E14">
            <v>12665001100</v>
          </cell>
        </row>
        <row r="15">
          <cell r="D15">
            <v>233385</v>
          </cell>
          <cell r="E15">
            <v>6094672244</v>
          </cell>
        </row>
        <row r="16">
          <cell r="D16">
            <v>83073</v>
          </cell>
          <cell r="E16">
            <v>2193760174</v>
          </cell>
        </row>
        <row r="17">
          <cell r="D17">
            <v>211986</v>
          </cell>
          <cell r="E17">
            <v>5580607206</v>
          </cell>
        </row>
        <row r="18">
          <cell r="D18">
            <v>217127</v>
          </cell>
          <cell r="E18">
            <v>4814403699</v>
          </cell>
        </row>
        <row r="19">
          <cell r="D19">
            <v>125580</v>
          </cell>
          <cell r="E19">
            <v>2981968711</v>
          </cell>
        </row>
        <row r="20">
          <cell r="D20">
            <v>170477</v>
          </cell>
          <cell r="E20">
            <v>4255223718</v>
          </cell>
        </row>
        <row r="21">
          <cell r="D21">
            <v>119384</v>
          </cell>
          <cell r="E21">
            <v>3021817404</v>
          </cell>
        </row>
        <row r="22">
          <cell r="D22">
            <v>128669</v>
          </cell>
          <cell r="E22">
            <v>3214473893</v>
          </cell>
        </row>
        <row r="23">
          <cell r="D23">
            <v>56572</v>
          </cell>
          <cell r="E23">
            <v>1420535636</v>
          </cell>
        </row>
        <row r="24">
          <cell r="D24">
            <v>67870</v>
          </cell>
          <cell r="E24">
            <v>1580962489</v>
          </cell>
        </row>
        <row r="25">
          <cell r="D25">
            <v>33661</v>
          </cell>
          <cell r="E25">
            <v>839323846</v>
          </cell>
        </row>
        <row r="26">
          <cell r="D26">
            <v>116333</v>
          </cell>
          <cell r="E26">
            <v>3147713856</v>
          </cell>
        </row>
        <row r="27">
          <cell r="D27">
            <v>29123</v>
          </cell>
          <cell r="E27">
            <v>789477204</v>
          </cell>
        </row>
        <row r="28">
          <cell r="D28">
            <v>84751</v>
          </cell>
          <cell r="E28">
            <v>2017828622</v>
          </cell>
        </row>
        <row r="29">
          <cell r="D29">
            <v>31714</v>
          </cell>
          <cell r="E29">
            <v>812687977</v>
          </cell>
        </row>
        <row r="30">
          <cell r="D30">
            <v>38091</v>
          </cell>
          <cell r="E30">
            <v>836196416</v>
          </cell>
        </row>
        <row r="31">
          <cell r="D31">
            <v>115853</v>
          </cell>
          <cell r="E31">
            <v>2857189580</v>
          </cell>
        </row>
        <row r="32">
          <cell r="D32">
            <v>42546</v>
          </cell>
          <cell r="E32">
            <v>1060085262</v>
          </cell>
        </row>
        <row r="33">
          <cell r="D33">
            <v>20013</v>
          </cell>
          <cell r="E33">
            <v>428948228</v>
          </cell>
        </row>
        <row r="34">
          <cell r="D34">
            <v>26197</v>
          </cell>
          <cell r="E34">
            <v>396455315</v>
          </cell>
        </row>
        <row r="35">
          <cell r="D35">
            <v>92196</v>
          </cell>
          <cell r="E35">
            <v>1643577329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３表１"/>
      <sheetName val="１３表２"/>
      <sheetName val="１３表３"/>
      <sheetName val="１３表４"/>
      <sheetName val="１３表５"/>
      <sheetName val="１３表６"/>
      <sheetName val="１３表７"/>
      <sheetName val="１３表８"/>
      <sheetName val="１３表９"/>
    </sheetNames>
    <sheetDataSet>
      <sheetData sheetId="0">
        <row r="13">
          <cell r="D13">
            <v>0</v>
          </cell>
        </row>
      </sheetData>
      <sheetData sheetId="1">
        <row r="13">
          <cell r="D13">
            <v>0</v>
          </cell>
        </row>
      </sheetData>
      <sheetData sheetId="2">
        <row r="13">
          <cell r="D13">
            <v>0</v>
          </cell>
        </row>
      </sheetData>
      <sheetData sheetId="3">
        <row r="13">
          <cell r="D13">
            <v>0</v>
          </cell>
        </row>
      </sheetData>
      <sheetData sheetId="4">
        <row r="13">
          <cell r="G13">
            <v>0</v>
          </cell>
        </row>
      </sheetData>
      <sheetData sheetId="5">
        <row r="13">
          <cell r="D13">
            <v>0</v>
          </cell>
          <cell r="E13">
            <v>-8360</v>
          </cell>
        </row>
        <row r="14">
          <cell r="D14">
            <v>135</v>
          </cell>
          <cell r="E14">
            <v>7031470</v>
          </cell>
        </row>
        <row r="15">
          <cell r="D15">
            <v>0</v>
          </cell>
          <cell r="E15">
            <v>-139750</v>
          </cell>
        </row>
        <row r="16">
          <cell r="D16">
            <v>0</v>
          </cell>
          <cell r="E16">
            <v>-220</v>
          </cell>
        </row>
        <row r="17">
          <cell r="D17">
            <v>0</v>
          </cell>
          <cell r="E17">
            <v>-280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1</v>
          </cell>
          <cell r="E22">
            <v>-72580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-6250</v>
          </cell>
        </row>
        <row r="28">
          <cell r="D28">
            <v>0</v>
          </cell>
          <cell r="E28">
            <v>0</v>
          </cell>
        </row>
        <row r="29">
          <cell r="D29">
            <v>-1</v>
          </cell>
          <cell r="E29">
            <v>-7980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 t="str">
            <v>－</v>
          </cell>
          <cell r="E33" t="str">
            <v>－</v>
          </cell>
        </row>
        <row r="34">
          <cell r="D34" t="str">
            <v>－</v>
          </cell>
          <cell r="E34" t="str">
            <v>－</v>
          </cell>
        </row>
        <row r="35">
          <cell r="D35" t="str">
            <v>－</v>
          </cell>
          <cell r="E35" t="str">
            <v>－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７表１"/>
      <sheetName val="１７表２"/>
      <sheetName val="１７表３"/>
      <sheetName val="１７表４"/>
      <sheetName val="１７表５"/>
      <sheetName val="１７表６"/>
    </sheetNames>
    <sheetDataSet>
      <sheetData sheetId="0"/>
      <sheetData sheetId="1">
        <row r="13">
          <cell r="D13">
            <v>43427</v>
          </cell>
          <cell r="E13">
            <v>2422643811</v>
          </cell>
        </row>
        <row r="14">
          <cell r="D14">
            <v>26667</v>
          </cell>
          <cell r="E14">
            <v>1498741362</v>
          </cell>
        </row>
        <row r="15">
          <cell r="D15">
            <v>11573</v>
          </cell>
          <cell r="E15">
            <v>709709098</v>
          </cell>
        </row>
        <row r="16">
          <cell r="D16">
            <v>4634</v>
          </cell>
          <cell r="E16">
            <v>264117676</v>
          </cell>
        </row>
        <row r="17">
          <cell r="D17">
            <v>10362</v>
          </cell>
          <cell r="E17">
            <v>670821072</v>
          </cell>
        </row>
        <row r="18">
          <cell r="D18">
            <v>9335</v>
          </cell>
          <cell r="E18">
            <v>558671326</v>
          </cell>
        </row>
        <row r="19">
          <cell r="D19">
            <v>6051</v>
          </cell>
          <cell r="E19">
            <v>344396747</v>
          </cell>
        </row>
        <row r="20">
          <cell r="D20">
            <v>8058</v>
          </cell>
          <cell r="E20">
            <v>489832712</v>
          </cell>
        </row>
        <row r="21">
          <cell r="D21">
            <v>5642</v>
          </cell>
          <cell r="E21">
            <v>365065052</v>
          </cell>
        </row>
        <row r="22">
          <cell r="D22">
            <v>5745</v>
          </cell>
          <cell r="E22">
            <v>381905394</v>
          </cell>
        </row>
        <row r="23">
          <cell r="D23">
            <v>2703</v>
          </cell>
          <cell r="E23">
            <v>171888911</v>
          </cell>
        </row>
        <row r="24">
          <cell r="D24">
            <v>3074</v>
          </cell>
          <cell r="E24">
            <v>172415553</v>
          </cell>
        </row>
        <row r="25">
          <cell r="D25">
            <v>1671</v>
          </cell>
          <cell r="E25">
            <v>105976601</v>
          </cell>
        </row>
        <row r="26">
          <cell r="D26">
            <v>6157</v>
          </cell>
          <cell r="E26">
            <v>382306865</v>
          </cell>
        </row>
        <row r="27">
          <cell r="D27">
            <v>1203</v>
          </cell>
          <cell r="E27">
            <v>97965121</v>
          </cell>
        </row>
        <row r="28">
          <cell r="D28">
            <v>4210</v>
          </cell>
          <cell r="E28">
            <v>238233873</v>
          </cell>
        </row>
        <row r="29">
          <cell r="D29">
            <v>1768</v>
          </cell>
          <cell r="E29">
            <v>96531204</v>
          </cell>
        </row>
        <row r="30">
          <cell r="D30">
            <v>1672</v>
          </cell>
          <cell r="E30">
            <v>91256349</v>
          </cell>
        </row>
        <row r="31">
          <cell r="D31">
            <v>4887</v>
          </cell>
          <cell r="E31">
            <v>324481049</v>
          </cell>
        </row>
        <row r="32">
          <cell r="D32">
            <v>2003</v>
          </cell>
          <cell r="E32">
            <v>126207675</v>
          </cell>
        </row>
        <row r="33">
          <cell r="D33">
            <v>310</v>
          </cell>
          <cell r="E33">
            <v>33852646</v>
          </cell>
        </row>
        <row r="34">
          <cell r="D34">
            <v>233</v>
          </cell>
          <cell r="E34">
            <v>23124886</v>
          </cell>
        </row>
        <row r="35">
          <cell r="D35">
            <v>1371</v>
          </cell>
          <cell r="E35">
            <v>128076049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８表１"/>
      <sheetName val="１８表２"/>
      <sheetName val="１８表３"/>
    </sheetNames>
    <sheetDataSet>
      <sheetData sheetId="0"/>
      <sheetData sheetId="1">
        <row r="13">
          <cell r="D13">
            <v>0</v>
          </cell>
          <cell r="E13">
            <v>-1260</v>
          </cell>
        </row>
        <row r="14">
          <cell r="D14">
            <v>10</v>
          </cell>
          <cell r="E14">
            <v>493186</v>
          </cell>
        </row>
        <row r="15">
          <cell r="D15">
            <v>0</v>
          </cell>
          <cell r="E15">
            <v>-8235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-51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-22785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 t="str">
            <v>－</v>
          </cell>
          <cell r="E33" t="str">
            <v>－</v>
          </cell>
        </row>
        <row r="34">
          <cell r="D34" t="str">
            <v>－</v>
          </cell>
          <cell r="E34" t="str">
            <v>－</v>
          </cell>
        </row>
        <row r="35">
          <cell r="D35" t="str">
            <v>－</v>
          </cell>
          <cell r="E35" t="str">
            <v>－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4150F-3162-4A0D-9189-1E69C4046C14}">
  <sheetPr>
    <tabColor theme="4"/>
  </sheetPr>
  <dimension ref="B1:AL39"/>
  <sheetViews>
    <sheetView showGridLines="0" tabSelected="1" view="pageBreakPreview" zoomScale="64" zoomScaleNormal="60" zoomScaleSheetLayoutView="64" workbookViewId="0">
      <pane xSplit="3" ySplit="12" topLeftCell="D13" activePane="bottomRight" state="frozen"/>
      <selection activeCell="A25" sqref="A25"/>
      <selection pane="topRight" activeCell="A25" sqref="A25"/>
      <selection pane="bottomLeft" activeCell="A25" sqref="A25"/>
      <selection pane="bottomRight" activeCell="B4" sqref="B4"/>
    </sheetView>
  </sheetViews>
  <sheetFormatPr defaultColWidth="10.75" defaultRowHeight="17.100000000000001" customHeight="1" x14ac:dyDescent="0.15"/>
  <cols>
    <col min="1" max="1" width="1.75" style="6" customWidth="1"/>
    <col min="2" max="2" width="12.625" style="6" customWidth="1"/>
    <col min="3" max="3" width="11.625" style="69" customWidth="1"/>
    <col min="4" max="9" width="18" style="6" customWidth="1"/>
    <col min="10" max="15" width="19.625" style="6" customWidth="1"/>
    <col min="16" max="16" width="5.625" style="69" customWidth="1"/>
    <col min="17" max="17" width="1.25" style="6" customWidth="1"/>
    <col min="18" max="18" width="12.625" style="69" customWidth="1"/>
    <col min="19" max="21" width="10.625" style="6" customWidth="1"/>
    <col min="22" max="24" width="12.625" style="6" customWidth="1"/>
    <col min="25" max="27" width="16.625" style="6" customWidth="1"/>
    <col min="28" max="30" width="12.625" style="6" customWidth="1"/>
    <col min="31" max="33" width="16.625" style="6" customWidth="1"/>
    <col min="34" max="34" width="4" style="6" bestFit="1" customWidth="1"/>
    <col min="35" max="36" width="10.75" style="6"/>
    <col min="37" max="37" width="18.75" style="6" customWidth="1"/>
    <col min="38" max="38" width="13.625" style="6" customWidth="1"/>
    <col min="39" max="256" width="10.75" style="6"/>
    <col min="257" max="257" width="1.75" style="6" customWidth="1"/>
    <col min="258" max="258" width="12.625" style="6" customWidth="1"/>
    <col min="259" max="259" width="11.625" style="6" customWidth="1"/>
    <col min="260" max="265" width="18" style="6" customWidth="1"/>
    <col min="266" max="271" width="19.625" style="6" customWidth="1"/>
    <col min="272" max="272" width="5.625" style="6" customWidth="1"/>
    <col min="273" max="273" width="1.25" style="6" customWidth="1"/>
    <col min="274" max="274" width="12.625" style="6" customWidth="1"/>
    <col min="275" max="277" width="10.625" style="6" customWidth="1"/>
    <col min="278" max="280" width="12.625" style="6" customWidth="1"/>
    <col min="281" max="283" width="16.625" style="6" customWidth="1"/>
    <col min="284" max="286" width="12.625" style="6" customWidth="1"/>
    <col min="287" max="289" width="16.625" style="6" customWidth="1"/>
    <col min="290" max="290" width="4" style="6" bestFit="1" customWidth="1"/>
    <col min="291" max="292" width="10.75" style="6"/>
    <col min="293" max="293" width="18.75" style="6" customWidth="1"/>
    <col min="294" max="294" width="13.625" style="6" customWidth="1"/>
    <col min="295" max="512" width="10.75" style="6"/>
    <col min="513" max="513" width="1.75" style="6" customWidth="1"/>
    <col min="514" max="514" width="12.625" style="6" customWidth="1"/>
    <col min="515" max="515" width="11.625" style="6" customWidth="1"/>
    <col min="516" max="521" width="18" style="6" customWidth="1"/>
    <col min="522" max="527" width="19.625" style="6" customWidth="1"/>
    <col min="528" max="528" width="5.625" style="6" customWidth="1"/>
    <col min="529" max="529" width="1.25" style="6" customWidth="1"/>
    <col min="530" max="530" width="12.625" style="6" customWidth="1"/>
    <col min="531" max="533" width="10.625" style="6" customWidth="1"/>
    <col min="534" max="536" width="12.625" style="6" customWidth="1"/>
    <col min="537" max="539" width="16.625" style="6" customWidth="1"/>
    <col min="540" max="542" width="12.625" style="6" customWidth="1"/>
    <col min="543" max="545" width="16.625" style="6" customWidth="1"/>
    <col min="546" max="546" width="4" style="6" bestFit="1" customWidth="1"/>
    <col min="547" max="548" width="10.75" style="6"/>
    <col min="549" max="549" width="18.75" style="6" customWidth="1"/>
    <col min="550" max="550" width="13.625" style="6" customWidth="1"/>
    <col min="551" max="768" width="10.75" style="6"/>
    <col min="769" max="769" width="1.75" style="6" customWidth="1"/>
    <col min="770" max="770" width="12.625" style="6" customWidth="1"/>
    <col min="771" max="771" width="11.625" style="6" customWidth="1"/>
    <col min="772" max="777" width="18" style="6" customWidth="1"/>
    <col min="778" max="783" width="19.625" style="6" customWidth="1"/>
    <col min="784" max="784" width="5.625" style="6" customWidth="1"/>
    <col min="785" max="785" width="1.25" style="6" customWidth="1"/>
    <col min="786" max="786" width="12.625" style="6" customWidth="1"/>
    <col min="787" max="789" width="10.625" style="6" customWidth="1"/>
    <col min="790" max="792" width="12.625" style="6" customWidth="1"/>
    <col min="793" max="795" width="16.625" style="6" customWidth="1"/>
    <col min="796" max="798" width="12.625" style="6" customWidth="1"/>
    <col min="799" max="801" width="16.625" style="6" customWidth="1"/>
    <col min="802" max="802" width="4" style="6" bestFit="1" customWidth="1"/>
    <col min="803" max="804" width="10.75" style="6"/>
    <col min="805" max="805" width="18.75" style="6" customWidth="1"/>
    <col min="806" max="806" width="13.625" style="6" customWidth="1"/>
    <col min="807" max="1024" width="10.75" style="6"/>
    <col min="1025" max="1025" width="1.75" style="6" customWidth="1"/>
    <col min="1026" max="1026" width="12.625" style="6" customWidth="1"/>
    <col min="1027" max="1027" width="11.625" style="6" customWidth="1"/>
    <col min="1028" max="1033" width="18" style="6" customWidth="1"/>
    <col min="1034" max="1039" width="19.625" style="6" customWidth="1"/>
    <col min="1040" max="1040" width="5.625" style="6" customWidth="1"/>
    <col min="1041" max="1041" width="1.25" style="6" customWidth="1"/>
    <col min="1042" max="1042" width="12.625" style="6" customWidth="1"/>
    <col min="1043" max="1045" width="10.625" style="6" customWidth="1"/>
    <col min="1046" max="1048" width="12.625" style="6" customWidth="1"/>
    <col min="1049" max="1051" width="16.625" style="6" customWidth="1"/>
    <col min="1052" max="1054" width="12.625" style="6" customWidth="1"/>
    <col min="1055" max="1057" width="16.625" style="6" customWidth="1"/>
    <col min="1058" max="1058" width="4" style="6" bestFit="1" customWidth="1"/>
    <col min="1059" max="1060" width="10.75" style="6"/>
    <col min="1061" max="1061" width="18.75" style="6" customWidth="1"/>
    <col min="1062" max="1062" width="13.625" style="6" customWidth="1"/>
    <col min="1063" max="1280" width="10.75" style="6"/>
    <col min="1281" max="1281" width="1.75" style="6" customWidth="1"/>
    <col min="1282" max="1282" width="12.625" style="6" customWidth="1"/>
    <col min="1283" max="1283" width="11.625" style="6" customWidth="1"/>
    <col min="1284" max="1289" width="18" style="6" customWidth="1"/>
    <col min="1290" max="1295" width="19.625" style="6" customWidth="1"/>
    <col min="1296" max="1296" width="5.625" style="6" customWidth="1"/>
    <col min="1297" max="1297" width="1.25" style="6" customWidth="1"/>
    <col min="1298" max="1298" width="12.625" style="6" customWidth="1"/>
    <col min="1299" max="1301" width="10.625" style="6" customWidth="1"/>
    <col min="1302" max="1304" width="12.625" style="6" customWidth="1"/>
    <col min="1305" max="1307" width="16.625" style="6" customWidth="1"/>
    <col min="1308" max="1310" width="12.625" style="6" customWidth="1"/>
    <col min="1311" max="1313" width="16.625" style="6" customWidth="1"/>
    <col min="1314" max="1314" width="4" style="6" bestFit="1" customWidth="1"/>
    <col min="1315" max="1316" width="10.75" style="6"/>
    <col min="1317" max="1317" width="18.75" style="6" customWidth="1"/>
    <col min="1318" max="1318" width="13.625" style="6" customWidth="1"/>
    <col min="1319" max="1536" width="10.75" style="6"/>
    <col min="1537" max="1537" width="1.75" style="6" customWidth="1"/>
    <col min="1538" max="1538" width="12.625" style="6" customWidth="1"/>
    <col min="1539" max="1539" width="11.625" style="6" customWidth="1"/>
    <col min="1540" max="1545" width="18" style="6" customWidth="1"/>
    <col min="1546" max="1551" width="19.625" style="6" customWidth="1"/>
    <col min="1552" max="1552" width="5.625" style="6" customWidth="1"/>
    <col min="1553" max="1553" width="1.25" style="6" customWidth="1"/>
    <col min="1554" max="1554" width="12.625" style="6" customWidth="1"/>
    <col min="1555" max="1557" width="10.625" style="6" customWidth="1"/>
    <col min="1558" max="1560" width="12.625" style="6" customWidth="1"/>
    <col min="1561" max="1563" width="16.625" style="6" customWidth="1"/>
    <col min="1564" max="1566" width="12.625" style="6" customWidth="1"/>
    <col min="1567" max="1569" width="16.625" style="6" customWidth="1"/>
    <col min="1570" max="1570" width="4" style="6" bestFit="1" customWidth="1"/>
    <col min="1571" max="1572" width="10.75" style="6"/>
    <col min="1573" max="1573" width="18.75" style="6" customWidth="1"/>
    <col min="1574" max="1574" width="13.625" style="6" customWidth="1"/>
    <col min="1575" max="1792" width="10.75" style="6"/>
    <col min="1793" max="1793" width="1.75" style="6" customWidth="1"/>
    <col min="1794" max="1794" width="12.625" style="6" customWidth="1"/>
    <col min="1795" max="1795" width="11.625" style="6" customWidth="1"/>
    <col min="1796" max="1801" width="18" style="6" customWidth="1"/>
    <col min="1802" max="1807" width="19.625" style="6" customWidth="1"/>
    <col min="1808" max="1808" width="5.625" style="6" customWidth="1"/>
    <col min="1809" max="1809" width="1.25" style="6" customWidth="1"/>
    <col min="1810" max="1810" width="12.625" style="6" customWidth="1"/>
    <col min="1811" max="1813" width="10.625" style="6" customWidth="1"/>
    <col min="1814" max="1816" width="12.625" style="6" customWidth="1"/>
    <col min="1817" max="1819" width="16.625" style="6" customWidth="1"/>
    <col min="1820" max="1822" width="12.625" style="6" customWidth="1"/>
    <col min="1823" max="1825" width="16.625" style="6" customWidth="1"/>
    <col min="1826" max="1826" width="4" style="6" bestFit="1" customWidth="1"/>
    <col min="1827" max="1828" width="10.75" style="6"/>
    <col min="1829" max="1829" width="18.75" style="6" customWidth="1"/>
    <col min="1830" max="1830" width="13.625" style="6" customWidth="1"/>
    <col min="1831" max="2048" width="10.75" style="6"/>
    <col min="2049" max="2049" width="1.75" style="6" customWidth="1"/>
    <col min="2050" max="2050" width="12.625" style="6" customWidth="1"/>
    <col min="2051" max="2051" width="11.625" style="6" customWidth="1"/>
    <col min="2052" max="2057" width="18" style="6" customWidth="1"/>
    <col min="2058" max="2063" width="19.625" style="6" customWidth="1"/>
    <col min="2064" max="2064" width="5.625" style="6" customWidth="1"/>
    <col min="2065" max="2065" width="1.25" style="6" customWidth="1"/>
    <col min="2066" max="2066" width="12.625" style="6" customWidth="1"/>
    <col min="2067" max="2069" width="10.625" style="6" customWidth="1"/>
    <col min="2070" max="2072" width="12.625" style="6" customWidth="1"/>
    <col min="2073" max="2075" width="16.625" style="6" customWidth="1"/>
    <col min="2076" max="2078" width="12.625" style="6" customWidth="1"/>
    <col min="2079" max="2081" width="16.625" style="6" customWidth="1"/>
    <col min="2082" max="2082" width="4" style="6" bestFit="1" customWidth="1"/>
    <col min="2083" max="2084" width="10.75" style="6"/>
    <col min="2085" max="2085" width="18.75" style="6" customWidth="1"/>
    <col min="2086" max="2086" width="13.625" style="6" customWidth="1"/>
    <col min="2087" max="2304" width="10.75" style="6"/>
    <col min="2305" max="2305" width="1.75" style="6" customWidth="1"/>
    <col min="2306" max="2306" width="12.625" style="6" customWidth="1"/>
    <col min="2307" max="2307" width="11.625" style="6" customWidth="1"/>
    <col min="2308" max="2313" width="18" style="6" customWidth="1"/>
    <col min="2314" max="2319" width="19.625" style="6" customWidth="1"/>
    <col min="2320" max="2320" width="5.625" style="6" customWidth="1"/>
    <col min="2321" max="2321" width="1.25" style="6" customWidth="1"/>
    <col min="2322" max="2322" width="12.625" style="6" customWidth="1"/>
    <col min="2323" max="2325" width="10.625" style="6" customWidth="1"/>
    <col min="2326" max="2328" width="12.625" style="6" customWidth="1"/>
    <col min="2329" max="2331" width="16.625" style="6" customWidth="1"/>
    <col min="2332" max="2334" width="12.625" style="6" customWidth="1"/>
    <col min="2335" max="2337" width="16.625" style="6" customWidth="1"/>
    <col min="2338" max="2338" width="4" style="6" bestFit="1" customWidth="1"/>
    <col min="2339" max="2340" width="10.75" style="6"/>
    <col min="2341" max="2341" width="18.75" style="6" customWidth="1"/>
    <col min="2342" max="2342" width="13.625" style="6" customWidth="1"/>
    <col min="2343" max="2560" width="10.75" style="6"/>
    <col min="2561" max="2561" width="1.75" style="6" customWidth="1"/>
    <col min="2562" max="2562" width="12.625" style="6" customWidth="1"/>
    <col min="2563" max="2563" width="11.625" style="6" customWidth="1"/>
    <col min="2564" max="2569" width="18" style="6" customWidth="1"/>
    <col min="2570" max="2575" width="19.625" style="6" customWidth="1"/>
    <col min="2576" max="2576" width="5.625" style="6" customWidth="1"/>
    <col min="2577" max="2577" width="1.25" style="6" customWidth="1"/>
    <col min="2578" max="2578" width="12.625" style="6" customWidth="1"/>
    <col min="2579" max="2581" width="10.625" style="6" customWidth="1"/>
    <col min="2582" max="2584" width="12.625" style="6" customWidth="1"/>
    <col min="2585" max="2587" width="16.625" style="6" customWidth="1"/>
    <col min="2588" max="2590" width="12.625" style="6" customWidth="1"/>
    <col min="2591" max="2593" width="16.625" style="6" customWidth="1"/>
    <col min="2594" max="2594" width="4" style="6" bestFit="1" customWidth="1"/>
    <col min="2595" max="2596" width="10.75" style="6"/>
    <col min="2597" max="2597" width="18.75" style="6" customWidth="1"/>
    <col min="2598" max="2598" width="13.625" style="6" customWidth="1"/>
    <col min="2599" max="2816" width="10.75" style="6"/>
    <col min="2817" max="2817" width="1.75" style="6" customWidth="1"/>
    <col min="2818" max="2818" width="12.625" style="6" customWidth="1"/>
    <col min="2819" max="2819" width="11.625" style="6" customWidth="1"/>
    <col min="2820" max="2825" width="18" style="6" customWidth="1"/>
    <col min="2826" max="2831" width="19.625" style="6" customWidth="1"/>
    <col min="2832" max="2832" width="5.625" style="6" customWidth="1"/>
    <col min="2833" max="2833" width="1.25" style="6" customWidth="1"/>
    <col min="2834" max="2834" width="12.625" style="6" customWidth="1"/>
    <col min="2835" max="2837" width="10.625" style="6" customWidth="1"/>
    <col min="2838" max="2840" width="12.625" style="6" customWidth="1"/>
    <col min="2841" max="2843" width="16.625" style="6" customWidth="1"/>
    <col min="2844" max="2846" width="12.625" style="6" customWidth="1"/>
    <col min="2847" max="2849" width="16.625" style="6" customWidth="1"/>
    <col min="2850" max="2850" width="4" style="6" bestFit="1" customWidth="1"/>
    <col min="2851" max="2852" width="10.75" style="6"/>
    <col min="2853" max="2853" width="18.75" style="6" customWidth="1"/>
    <col min="2854" max="2854" width="13.625" style="6" customWidth="1"/>
    <col min="2855" max="3072" width="10.75" style="6"/>
    <col min="3073" max="3073" width="1.75" style="6" customWidth="1"/>
    <col min="3074" max="3074" width="12.625" style="6" customWidth="1"/>
    <col min="3075" max="3075" width="11.625" style="6" customWidth="1"/>
    <col min="3076" max="3081" width="18" style="6" customWidth="1"/>
    <col min="3082" max="3087" width="19.625" style="6" customWidth="1"/>
    <col min="3088" max="3088" width="5.625" style="6" customWidth="1"/>
    <col min="3089" max="3089" width="1.25" style="6" customWidth="1"/>
    <col min="3090" max="3090" width="12.625" style="6" customWidth="1"/>
    <col min="3091" max="3093" width="10.625" style="6" customWidth="1"/>
    <col min="3094" max="3096" width="12.625" style="6" customWidth="1"/>
    <col min="3097" max="3099" width="16.625" style="6" customWidth="1"/>
    <col min="3100" max="3102" width="12.625" style="6" customWidth="1"/>
    <col min="3103" max="3105" width="16.625" style="6" customWidth="1"/>
    <col min="3106" max="3106" width="4" style="6" bestFit="1" customWidth="1"/>
    <col min="3107" max="3108" width="10.75" style="6"/>
    <col min="3109" max="3109" width="18.75" style="6" customWidth="1"/>
    <col min="3110" max="3110" width="13.625" style="6" customWidth="1"/>
    <col min="3111" max="3328" width="10.75" style="6"/>
    <col min="3329" max="3329" width="1.75" style="6" customWidth="1"/>
    <col min="3330" max="3330" width="12.625" style="6" customWidth="1"/>
    <col min="3331" max="3331" width="11.625" style="6" customWidth="1"/>
    <col min="3332" max="3337" width="18" style="6" customWidth="1"/>
    <col min="3338" max="3343" width="19.625" style="6" customWidth="1"/>
    <col min="3344" max="3344" width="5.625" style="6" customWidth="1"/>
    <col min="3345" max="3345" width="1.25" style="6" customWidth="1"/>
    <col min="3346" max="3346" width="12.625" style="6" customWidth="1"/>
    <col min="3347" max="3349" width="10.625" style="6" customWidth="1"/>
    <col min="3350" max="3352" width="12.625" style="6" customWidth="1"/>
    <col min="3353" max="3355" width="16.625" style="6" customWidth="1"/>
    <col min="3356" max="3358" width="12.625" style="6" customWidth="1"/>
    <col min="3359" max="3361" width="16.625" style="6" customWidth="1"/>
    <col min="3362" max="3362" width="4" style="6" bestFit="1" customWidth="1"/>
    <col min="3363" max="3364" width="10.75" style="6"/>
    <col min="3365" max="3365" width="18.75" style="6" customWidth="1"/>
    <col min="3366" max="3366" width="13.625" style="6" customWidth="1"/>
    <col min="3367" max="3584" width="10.75" style="6"/>
    <col min="3585" max="3585" width="1.75" style="6" customWidth="1"/>
    <col min="3586" max="3586" width="12.625" style="6" customWidth="1"/>
    <col min="3587" max="3587" width="11.625" style="6" customWidth="1"/>
    <col min="3588" max="3593" width="18" style="6" customWidth="1"/>
    <col min="3594" max="3599" width="19.625" style="6" customWidth="1"/>
    <col min="3600" max="3600" width="5.625" style="6" customWidth="1"/>
    <col min="3601" max="3601" width="1.25" style="6" customWidth="1"/>
    <col min="3602" max="3602" width="12.625" style="6" customWidth="1"/>
    <col min="3603" max="3605" width="10.625" style="6" customWidth="1"/>
    <col min="3606" max="3608" width="12.625" style="6" customWidth="1"/>
    <col min="3609" max="3611" width="16.625" style="6" customWidth="1"/>
    <col min="3612" max="3614" width="12.625" style="6" customWidth="1"/>
    <col min="3615" max="3617" width="16.625" style="6" customWidth="1"/>
    <col min="3618" max="3618" width="4" style="6" bestFit="1" customWidth="1"/>
    <col min="3619" max="3620" width="10.75" style="6"/>
    <col min="3621" max="3621" width="18.75" style="6" customWidth="1"/>
    <col min="3622" max="3622" width="13.625" style="6" customWidth="1"/>
    <col min="3623" max="3840" width="10.75" style="6"/>
    <col min="3841" max="3841" width="1.75" style="6" customWidth="1"/>
    <col min="3842" max="3842" width="12.625" style="6" customWidth="1"/>
    <col min="3843" max="3843" width="11.625" style="6" customWidth="1"/>
    <col min="3844" max="3849" width="18" style="6" customWidth="1"/>
    <col min="3850" max="3855" width="19.625" style="6" customWidth="1"/>
    <col min="3856" max="3856" width="5.625" style="6" customWidth="1"/>
    <col min="3857" max="3857" width="1.25" style="6" customWidth="1"/>
    <col min="3858" max="3858" width="12.625" style="6" customWidth="1"/>
    <col min="3859" max="3861" width="10.625" style="6" customWidth="1"/>
    <col min="3862" max="3864" width="12.625" style="6" customWidth="1"/>
    <col min="3865" max="3867" width="16.625" style="6" customWidth="1"/>
    <col min="3868" max="3870" width="12.625" style="6" customWidth="1"/>
    <col min="3871" max="3873" width="16.625" style="6" customWidth="1"/>
    <col min="3874" max="3874" width="4" style="6" bestFit="1" customWidth="1"/>
    <col min="3875" max="3876" width="10.75" style="6"/>
    <col min="3877" max="3877" width="18.75" style="6" customWidth="1"/>
    <col min="3878" max="3878" width="13.625" style="6" customWidth="1"/>
    <col min="3879" max="4096" width="10.75" style="6"/>
    <col min="4097" max="4097" width="1.75" style="6" customWidth="1"/>
    <col min="4098" max="4098" width="12.625" style="6" customWidth="1"/>
    <col min="4099" max="4099" width="11.625" style="6" customWidth="1"/>
    <col min="4100" max="4105" width="18" style="6" customWidth="1"/>
    <col min="4106" max="4111" width="19.625" style="6" customWidth="1"/>
    <col min="4112" max="4112" width="5.625" style="6" customWidth="1"/>
    <col min="4113" max="4113" width="1.25" style="6" customWidth="1"/>
    <col min="4114" max="4114" width="12.625" style="6" customWidth="1"/>
    <col min="4115" max="4117" width="10.625" style="6" customWidth="1"/>
    <col min="4118" max="4120" width="12.625" style="6" customWidth="1"/>
    <col min="4121" max="4123" width="16.625" style="6" customWidth="1"/>
    <col min="4124" max="4126" width="12.625" style="6" customWidth="1"/>
    <col min="4127" max="4129" width="16.625" style="6" customWidth="1"/>
    <col min="4130" max="4130" width="4" style="6" bestFit="1" customWidth="1"/>
    <col min="4131" max="4132" width="10.75" style="6"/>
    <col min="4133" max="4133" width="18.75" style="6" customWidth="1"/>
    <col min="4134" max="4134" width="13.625" style="6" customWidth="1"/>
    <col min="4135" max="4352" width="10.75" style="6"/>
    <col min="4353" max="4353" width="1.75" style="6" customWidth="1"/>
    <col min="4354" max="4354" width="12.625" style="6" customWidth="1"/>
    <col min="4355" max="4355" width="11.625" style="6" customWidth="1"/>
    <col min="4356" max="4361" width="18" style="6" customWidth="1"/>
    <col min="4362" max="4367" width="19.625" style="6" customWidth="1"/>
    <col min="4368" max="4368" width="5.625" style="6" customWidth="1"/>
    <col min="4369" max="4369" width="1.25" style="6" customWidth="1"/>
    <col min="4370" max="4370" width="12.625" style="6" customWidth="1"/>
    <col min="4371" max="4373" width="10.625" style="6" customWidth="1"/>
    <col min="4374" max="4376" width="12.625" style="6" customWidth="1"/>
    <col min="4377" max="4379" width="16.625" style="6" customWidth="1"/>
    <col min="4380" max="4382" width="12.625" style="6" customWidth="1"/>
    <col min="4383" max="4385" width="16.625" style="6" customWidth="1"/>
    <col min="4386" max="4386" width="4" style="6" bestFit="1" customWidth="1"/>
    <col min="4387" max="4388" width="10.75" style="6"/>
    <col min="4389" max="4389" width="18.75" style="6" customWidth="1"/>
    <col min="4390" max="4390" width="13.625" style="6" customWidth="1"/>
    <col min="4391" max="4608" width="10.75" style="6"/>
    <col min="4609" max="4609" width="1.75" style="6" customWidth="1"/>
    <col min="4610" max="4610" width="12.625" style="6" customWidth="1"/>
    <col min="4611" max="4611" width="11.625" style="6" customWidth="1"/>
    <col min="4612" max="4617" width="18" style="6" customWidth="1"/>
    <col min="4618" max="4623" width="19.625" style="6" customWidth="1"/>
    <col min="4624" max="4624" width="5.625" style="6" customWidth="1"/>
    <col min="4625" max="4625" width="1.25" style="6" customWidth="1"/>
    <col min="4626" max="4626" width="12.625" style="6" customWidth="1"/>
    <col min="4627" max="4629" width="10.625" style="6" customWidth="1"/>
    <col min="4630" max="4632" width="12.625" style="6" customWidth="1"/>
    <col min="4633" max="4635" width="16.625" style="6" customWidth="1"/>
    <col min="4636" max="4638" width="12.625" style="6" customWidth="1"/>
    <col min="4639" max="4641" width="16.625" style="6" customWidth="1"/>
    <col min="4642" max="4642" width="4" style="6" bestFit="1" customWidth="1"/>
    <col min="4643" max="4644" width="10.75" style="6"/>
    <col min="4645" max="4645" width="18.75" style="6" customWidth="1"/>
    <col min="4646" max="4646" width="13.625" style="6" customWidth="1"/>
    <col min="4647" max="4864" width="10.75" style="6"/>
    <col min="4865" max="4865" width="1.75" style="6" customWidth="1"/>
    <col min="4866" max="4866" width="12.625" style="6" customWidth="1"/>
    <col min="4867" max="4867" width="11.625" style="6" customWidth="1"/>
    <col min="4868" max="4873" width="18" style="6" customWidth="1"/>
    <col min="4874" max="4879" width="19.625" style="6" customWidth="1"/>
    <col min="4880" max="4880" width="5.625" style="6" customWidth="1"/>
    <col min="4881" max="4881" width="1.25" style="6" customWidth="1"/>
    <col min="4882" max="4882" width="12.625" style="6" customWidth="1"/>
    <col min="4883" max="4885" width="10.625" style="6" customWidth="1"/>
    <col min="4886" max="4888" width="12.625" style="6" customWidth="1"/>
    <col min="4889" max="4891" width="16.625" style="6" customWidth="1"/>
    <col min="4892" max="4894" width="12.625" style="6" customWidth="1"/>
    <col min="4895" max="4897" width="16.625" style="6" customWidth="1"/>
    <col min="4898" max="4898" width="4" style="6" bestFit="1" customWidth="1"/>
    <col min="4899" max="4900" width="10.75" style="6"/>
    <col min="4901" max="4901" width="18.75" style="6" customWidth="1"/>
    <col min="4902" max="4902" width="13.625" style="6" customWidth="1"/>
    <col min="4903" max="5120" width="10.75" style="6"/>
    <col min="5121" max="5121" width="1.75" style="6" customWidth="1"/>
    <col min="5122" max="5122" width="12.625" style="6" customWidth="1"/>
    <col min="5123" max="5123" width="11.625" style="6" customWidth="1"/>
    <col min="5124" max="5129" width="18" style="6" customWidth="1"/>
    <col min="5130" max="5135" width="19.625" style="6" customWidth="1"/>
    <col min="5136" max="5136" width="5.625" style="6" customWidth="1"/>
    <col min="5137" max="5137" width="1.25" style="6" customWidth="1"/>
    <col min="5138" max="5138" width="12.625" style="6" customWidth="1"/>
    <col min="5139" max="5141" width="10.625" style="6" customWidth="1"/>
    <col min="5142" max="5144" width="12.625" style="6" customWidth="1"/>
    <col min="5145" max="5147" width="16.625" style="6" customWidth="1"/>
    <col min="5148" max="5150" width="12.625" style="6" customWidth="1"/>
    <col min="5151" max="5153" width="16.625" style="6" customWidth="1"/>
    <col min="5154" max="5154" width="4" style="6" bestFit="1" customWidth="1"/>
    <col min="5155" max="5156" width="10.75" style="6"/>
    <col min="5157" max="5157" width="18.75" style="6" customWidth="1"/>
    <col min="5158" max="5158" width="13.625" style="6" customWidth="1"/>
    <col min="5159" max="5376" width="10.75" style="6"/>
    <col min="5377" max="5377" width="1.75" style="6" customWidth="1"/>
    <col min="5378" max="5378" width="12.625" style="6" customWidth="1"/>
    <col min="5379" max="5379" width="11.625" style="6" customWidth="1"/>
    <col min="5380" max="5385" width="18" style="6" customWidth="1"/>
    <col min="5386" max="5391" width="19.625" style="6" customWidth="1"/>
    <col min="5392" max="5392" width="5.625" style="6" customWidth="1"/>
    <col min="5393" max="5393" width="1.25" style="6" customWidth="1"/>
    <col min="5394" max="5394" width="12.625" style="6" customWidth="1"/>
    <col min="5395" max="5397" width="10.625" style="6" customWidth="1"/>
    <col min="5398" max="5400" width="12.625" style="6" customWidth="1"/>
    <col min="5401" max="5403" width="16.625" style="6" customWidth="1"/>
    <col min="5404" max="5406" width="12.625" style="6" customWidth="1"/>
    <col min="5407" max="5409" width="16.625" style="6" customWidth="1"/>
    <col min="5410" max="5410" width="4" style="6" bestFit="1" customWidth="1"/>
    <col min="5411" max="5412" width="10.75" style="6"/>
    <col min="5413" max="5413" width="18.75" style="6" customWidth="1"/>
    <col min="5414" max="5414" width="13.625" style="6" customWidth="1"/>
    <col min="5415" max="5632" width="10.75" style="6"/>
    <col min="5633" max="5633" width="1.75" style="6" customWidth="1"/>
    <col min="5634" max="5634" width="12.625" style="6" customWidth="1"/>
    <col min="5635" max="5635" width="11.625" style="6" customWidth="1"/>
    <col min="5636" max="5641" width="18" style="6" customWidth="1"/>
    <col min="5642" max="5647" width="19.625" style="6" customWidth="1"/>
    <col min="5648" max="5648" width="5.625" style="6" customWidth="1"/>
    <col min="5649" max="5649" width="1.25" style="6" customWidth="1"/>
    <col min="5650" max="5650" width="12.625" style="6" customWidth="1"/>
    <col min="5651" max="5653" width="10.625" style="6" customWidth="1"/>
    <col min="5654" max="5656" width="12.625" style="6" customWidth="1"/>
    <col min="5657" max="5659" width="16.625" style="6" customWidth="1"/>
    <col min="5660" max="5662" width="12.625" style="6" customWidth="1"/>
    <col min="5663" max="5665" width="16.625" style="6" customWidth="1"/>
    <col min="5666" max="5666" width="4" style="6" bestFit="1" customWidth="1"/>
    <col min="5667" max="5668" width="10.75" style="6"/>
    <col min="5669" max="5669" width="18.75" style="6" customWidth="1"/>
    <col min="5670" max="5670" width="13.625" style="6" customWidth="1"/>
    <col min="5671" max="5888" width="10.75" style="6"/>
    <col min="5889" max="5889" width="1.75" style="6" customWidth="1"/>
    <col min="5890" max="5890" width="12.625" style="6" customWidth="1"/>
    <col min="5891" max="5891" width="11.625" style="6" customWidth="1"/>
    <col min="5892" max="5897" width="18" style="6" customWidth="1"/>
    <col min="5898" max="5903" width="19.625" style="6" customWidth="1"/>
    <col min="5904" max="5904" width="5.625" style="6" customWidth="1"/>
    <col min="5905" max="5905" width="1.25" style="6" customWidth="1"/>
    <col min="5906" max="5906" width="12.625" style="6" customWidth="1"/>
    <col min="5907" max="5909" width="10.625" style="6" customWidth="1"/>
    <col min="5910" max="5912" width="12.625" style="6" customWidth="1"/>
    <col min="5913" max="5915" width="16.625" style="6" customWidth="1"/>
    <col min="5916" max="5918" width="12.625" style="6" customWidth="1"/>
    <col min="5919" max="5921" width="16.625" style="6" customWidth="1"/>
    <col min="5922" max="5922" width="4" style="6" bestFit="1" customWidth="1"/>
    <col min="5923" max="5924" width="10.75" style="6"/>
    <col min="5925" max="5925" width="18.75" style="6" customWidth="1"/>
    <col min="5926" max="5926" width="13.625" style="6" customWidth="1"/>
    <col min="5927" max="6144" width="10.75" style="6"/>
    <col min="6145" max="6145" width="1.75" style="6" customWidth="1"/>
    <col min="6146" max="6146" width="12.625" style="6" customWidth="1"/>
    <col min="6147" max="6147" width="11.625" style="6" customWidth="1"/>
    <col min="6148" max="6153" width="18" style="6" customWidth="1"/>
    <col min="6154" max="6159" width="19.625" style="6" customWidth="1"/>
    <col min="6160" max="6160" width="5.625" style="6" customWidth="1"/>
    <col min="6161" max="6161" width="1.25" style="6" customWidth="1"/>
    <col min="6162" max="6162" width="12.625" style="6" customWidth="1"/>
    <col min="6163" max="6165" width="10.625" style="6" customWidth="1"/>
    <col min="6166" max="6168" width="12.625" style="6" customWidth="1"/>
    <col min="6169" max="6171" width="16.625" style="6" customWidth="1"/>
    <col min="6172" max="6174" width="12.625" style="6" customWidth="1"/>
    <col min="6175" max="6177" width="16.625" style="6" customWidth="1"/>
    <col min="6178" max="6178" width="4" style="6" bestFit="1" customWidth="1"/>
    <col min="6179" max="6180" width="10.75" style="6"/>
    <col min="6181" max="6181" width="18.75" style="6" customWidth="1"/>
    <col min="6182" max="6182" width="13.625" style="6" customWidth="1"/>
    <col min="6183" max="6400" width="10.75" style="6"/>
    <col min="6401" max="6401" width="1.75" style="6" customWidth="1"/>
    <col min="6402" max="6402" width="12.625" style="6" customWidth="1"/>
    <col min="6403" max="6403" width="11.625" style="6" customWidth="1"/>
    <col min="6404" max="6409" width="18" style="6" customWidth="1"/>
    <col min="6410" max="6415" width="19.625" style="6" customWidth="1"/>
    <col min="6416" max="6416" width="5.625" style="6" customWidth="1"/>
    <col min="6417" max="6417" width="1.25" style="6" customWidth="1"/>
    <col min="6418" max="6418" width="12.625" style="6" customWidth="1"/>
    <col min="6419" max="6421" width="10.625" style="6" customWidth="1"/>
    <col min="6422" max="6424" width="12.625" style="6" customWidth="1"/>
    <col min="6425" max="6427" width="16.625" style="6" customWidth="1"/>
    <col min="6428" max="6430" width="12.625" style="6" customWidth="1"/>
    <col min="6431" max="6433" width="16.625" style="6" customWidth="1"/>
    <col min="6434" max="6434" width="4" style="6" bestFit="1" customWidth="1"/>
    <col min="6435" max="6436" width="10.75" style="6"/>
    <col min="6437" max="6437" width="18.75" style="6" customWidth="1"/>
    <col min="6438" max="6438" width="13.625" style="6" customWidth="1"/>
    <col min="6439" max="6656" width="10.75" style="6"/>
    <col min="6657" max="6657" width="1.75" style="6" customWidth="1"/>
    <col min="6658" max="6658" width="12.625" style="6" customWidth="1"/>
    <col min="6659" max="6659" width="11.625" style="6" customWidth="1"/>
    <col min="6660" max="6665" width="18" style="6" customWidth="1"/>
    <col min="6666" max="6671" width="19.625" style="6" customWidth="1"/>
    <col min="6672" max="6672" width="5.625" style="6" customWidth="1"/>
    <col min="6673" max="6673" width="1.25" style="6" customWidth="1"/>
    <col min="6674" max="6674" width="12.625" style="6" customWidth="1"/>
    <col min="6675" max="6677" width="10.625" style="6" customWidth="1"/>
    <col min="6678" max="6680" width="12.625" style="6" customWidth="1"/>
    <col min="6681" max="6683" width="16.625" style="6" customWidth="1"/>
    <col min="6684" max="6686" width="12.625" style="6" customWidth="1"/>
    <col min="6687" max="6689" width="16.625" style="6" customWidth="1"/>
    <col min="6690" max="6690" width="4" style="6" bestFit="1" customWidth="1"/>
    <col min="6691" max="6692" width="10.75" style="6"/>
    <col min="6693" max="6693" width="18.75" style="6" customWidth="1"/>
    <col min="6694" max="6694" width="13.625" style="6" customWidth="1"/>
    <col min="6695" max="6912" width="10.75" style="6"/>
    <col min="6913" max="6913" width="1.75" style="6" customWidth="1"/>
    <col min="6914" max="6914" width="12.625" style="6" customWidth="1"/>
    <col min="6915" max="6915" width="11.625" style="6" customWidth="1"/>
    <col min="6916" max="6921" width="18" style="6" customWidth="1"/>
    <col min="6922" max="6927" width="19.625" style="6" customWidth="1"/>
    <col min="6928" max="6928" width="5.625" style="6" customWidth="1"/>
    <col min="6929" max="6929" width="1.25" style="6" customWidth="1"/>
    <col min="6930" max="6930" width="12.625" style="6" customWidth="1"/>
    <col min="6931" max="6933" width="10.625" style="6" customWidth="1"/>
    <col min="6934" max="6936" width="12.625" style="6" customWidth="1"/>
    <col min="6937" max="6939" width="16.625" style="6" customWidth="1"/>
    <col min="6940" max="6942" width="12.625" style="6" customWidth="1"/>
    <col min="6943" max="6945" width="16.625" style="6" customWidth="1"/>
    <col min="6946" max="6946" width="4" style="6" bestFit="1" customWidth="1"/>
    <col min="6947" max="6948" width="10.75" style="6"/>
    <col min="6949" max="6949" width="18.75" style="6" customWidth="1"/>
    <col min="6950" max="6950" width="13.625" style="6" customWidth="1"/>
    <col min="6951" max="7168" width="10.75" style="6"/>
    <col min="7169" max="7169" width="1.75" style="6" customWidth="1"/>
    <col min="7170" max="7170" width="12.625" style="6" customWidth="1"/>
    <col min="7171" max="7171" width="11.625" style="6" customWidth="1"/>
    <col min="7172" max="7177" width="18" style="6" customWidth="1"/>
    <col min="7178" max="7183" width="19.625" style="6" customWidth="1"/>
    <col min="7184" max="7184" width="5.625" style="6" customWidth="1"/>
    <col min="7185" max="7185" width="1.25" style="6" customWidth="1"/>
    <col min="7186" max="7186" width="12.625" style="6" customWidth="1"/>
    <col min="7187" max="7189" width="10.625" style="6" customWidth="1"/>
    <col min="7190" max="7192" width="12.625" style="6" customWidth="1"/>
    <col min="7193" max="7195" width="16.625" style="6" customWidth="1"/>
    <col min="7196" max="7198" width="12.625" style="6" customWidth="1"/>
    <col min="7199" max="7201" width="16.625" style="6" customWidth="1"/>
    <col min="7202" max="7202" width="4" style="6" bestFit="1" customWidth="1"/>
    <col min="7203" max="7204" width="10.75" style="6"/>
    <col min="7205" max="7205" width="18.75" style="6" customWidth="1"/>
    <col min="7206" max="7206" width="13.625" style="6" customWidth="1"/>
    <col min="7207" max="7424" width="10.75" style="6"/>
    <col min="7425" max="7425" width="1.75" style="6" customWidth="1"/>
    <col min="7426" max="7426" width="12.625" style="6" customWidth="1"/>
    <col min="7427" max="7427" width="11.625" style="6" customWidth="1"/>
    <col min="7428" max="7433" width="18" style="6" customWidth="1"/>
    <col min="7434" max="7439" width="19.625" style="6" customWidth="1"/>
    <col min="7440" max="7440" width="5.625" style="6" customWidth="1"/>
    <col min="7441" max="7441" width="1.25" style="6" customWidth="1"/>
    <col min="7442" max="7442" width="12.625" style="6" customWidth="1"/>
    <col min="7443" max="7445" width="10.625" style="6" customWidth="1"/>
    <col min="7446" max="7448" width="12.625" style="6" customWidth="1"/>
    <col min="7449" max="7451" width="16.625" style="6" customWidth="1"/>
    <col min="7452" max="7454" width="12.625" style="6" customWidth="1"/>
    <col min="7455" max="7457" width="16.625" style="6" customWidth="1"/>
    <col min="7458" max="7458" width="4" style="6" bestFit="1" customWidth="1"/>
    <col min="7459" max="7460" width="10.75" style="6"/>
    <col min="7461" max="7461" width="18.75" style="6" customWidth="1"/>
    <col min="7462" max="7462" width="13.625" style="6" customWidth="1"/>
    <col min="7463" max="7680" width="10.75" style="6"/>
    <col min="7681" max="7681" width="1.75" style="6" customWidth="1"/>
    <col min="7682" max="7682" width="12.625" style="6" customWidth="1"/>
    <col min="7683" max="7683" width="11.625" style="6" customWidth="1"/>
    <col min="7684" max="7689" width="18" style="6" customWidth="1"/>
    <col min="7690" max="7695" width="19.625" style="6" customWidth="1"/>
    <col min="7696" max="7696" width="5.625" style="6" customWidth="1"/>
    <col min="7697" max="7697" width="1.25" style="6" customWidth="1"/>
    <col min="7698" max="7698" width="12.625" style="6" customWidth="1"/>
    <col min="7699" max="7701" width="10.625" style="6" customWidth="1"/>
    <col min="7702" max="7704" width="12.625" style="6" customWidth="1"/>
    <col min="7705" max="7707" width="16.625" style="6" customWidth="1"/>
    <col min="7708" max="7710" width="12.625" style="6" customWidth="1"/>
    <col min="7711" max="7713" width="16.625" style="6" customWidth="1"/>
    <col min="7714" max="7714" width="4" style="6" bestFit="1" customWidth="1"/>
    <col min="7715" max="7716" width="10.75" style="6"/>
    <col min="7717" max="7717" width="18.75" style="6" customWidth="1"/>
    <col min="7718" max="7718" width="13.625" style="6" customWidth="1"/>
    <col min="7719" max="7936" width="10.75" style="6"/>
    <col min="7937" max="7937" width="1.75" style="6" customWidth="1"/>
    <col min="7938" max="7938" width="12.625" style="6" customWidth="1"/>
    <col min="7939" max="7939" width="11.625" style="6" customWidth="1"/>
    <col min="7940" max="7945" width="18" style="6" customWidth="1"/>
    <col min="7946" max="7951" width="19.625" style="6" customWidth="1"/>
    <col min="7952" max="7952" width="5.625" style="6" customWidth="1"/>
    <col min="7953" max="7953" width="1.25" style="6" customWidth="1"/>
    <col min="7954" max="7954" width="12.625" style="6" customWidth="1"/>
    <col min="7955" max="7957" width="10.625" style="6" customWidth="1"/>
    <col min="7958" max="7960" width="12.625" style="6" customWidth="1"/>
    <col min="7961" max="7963" width="16.625" style="6" customWidth="1"/>
    <col min="7964" max="7966" width="12.625" style="6" customWidth="1"/>
    <col min="7967" max="7969" width="16.625" style="6" customWidth="1"/>
    <col min="7970" max="7970" width="4" style="6" bestFit="1" customWidth="1"/>
    <col min="7971" max="7972" width="10.75" style="6"/>
    <col min="7973" max="7973" width="18.75" style="6" customWidth="1"/>
    <col min="7974" max="7974" width="13.625" style="6" customWidth="1"/>
    <col min="7975" max="8192" width="10.75" style="6"/>
    <col min="8193" max="8193" width="1.75" style="6" customWidth="1"/>
    <col min="8194" max="8194" width="12.625" style="6" customWidth="1"/>
    <col min="8195" max="8195" width="11.625" style="6" customWidth="1"/>
    <col min="8196" max="8201" width="18" style="6" customWidth="1"/>
    <col min="8202" max="8207" width="19.625" style="6" customWidth="1"/>
    <col min="8208" max="8208" width="5.625" style="6" customWidth="1"/>
    <col min="8209" max="8209" width="1.25" style="6" customWidth="1"/>
    <col min="8210" max="8210" width="12.625" style="6" customWidth="1"/>
    <col min="8211" max="8213" width="10.625" style="6" customWidth="1"/>
    <col min="8214" max="8216" width="12.625" style="6" customWidth="1"/>
    <col min="8217" max="8219" width="16.625" style="6" customWidth="1"/>
    <col min="8220" max="8222" width="12.625" style="6" customWidth="1"/>
    <col min="8223" max="8225" width="16.625" style="6" customWidth="1"/>
    <col min="8226" max="8226" width="4" style="6" bestFit="1" customWidth="1"/>
    <col min="8227" max="8228" width="10.75" style="6"/>
    <col min="8229" max="8229" width="18.75" style="6" customWidth="1"/>
    <col min="8230" max="8230" width="13.625" style="6" customWidth="1"/>
    <col min="8231" max="8448" width="10.75" style="6"/>
    <col min="8449" max="8449" width="1.75" style="6" customWidth="1"/>
    <col min="8450" max="8450" width="12.625" style="6" customWidth="1"/>
    <col min="8451" max="8451" width="11.625" style="6" customWidth="1"/>
    <col min="8452" max="8457" width="18" style="6" customWidth="1"/>
    <col min="8458" max="8463" width="19.625" style="6" customWidth="1"/>
    <col min="8464" max="8464" width="5.625" style="6" customWidth="1"/>
    <col min="8465" max="8465" width="1.25" style="6" customWidth="1"/>
    <col min="8466" max="8466" width="12.625" style="6" customWidth="1"/>
    <col min="8467" max="8469" width="10.625" style="6" customWidth="1"/>
    <col min="8470" max="8472" width="12.625" style="6" customWidth="1"/>
    <col min="8473" max="8475" width="16.625" style="6" customWidth="1"/>
    <col min="8476" max="8478" width="12.625" style="6" customWidth="1"/>
    <col min="8479" max="8481" width="16.625" style="6" customWidth="1"/>
    <col min="8482" max="8482" width="4" style="6" bestFit="1" customWidth="1"/>
    <col min="8483" max="8484" width="10.75" style="6"/>
    <col min="8485" max="8485" width="18.75" style="6" customWidth="1"/>
    <col min="8486" max="8486" width="13.625" style="6" customWidth="1"/>
    <col min="8487" max="8704" width="10.75" style="6"/>
    <col min="8705" max="8705" width="1.75" style="6" customWidth="1"/>
    <col min="8706" max="8706" width="12.625" style="6" customWidth="1"/>
    <col min="8707" max="8707" width="11.625" style="6" customWidth="1"/>
    <col min="8708" max="8713" width="18" style="6" customWidth="1"/>
    <col min="8714" max="8719" width="19.625" style="6" customWidth="1"/>
    <col min="8720" max="8720" width="5.625" style="6" customWidth="1"/>
    <col min="8721" max="8721" width="1.25" style="6" customWidth="1"/>
    <col min="8722" max="8722" width="12.625" style="6" customWidth="1"/>
    <col min="8723" max="8725" width="10.625" style="6" customWidth="1"/>
    <col min="8726" max="8728" width="12.625" style="6" customWidth="1"/>
    <col min="8729" max="8731" width="16.625" style="6" customWidth="1"/>
    <col min="8732" max="8734" width="12.625" style="6" customWidth="1"/>
    <col min="8735" max="8737" width="16.625" style="6" customWidth="1"/>
    <col min="8738" max="8738" width="4" style="6" bestFit="1" customWidth="1"/>
    <col min="8739" max="8740" width="10.75" style="6"/>
    <col min="8741" max="8741" width="18.75" style="6" customWidth="1"/>
    <col min="8742" max="8742" width="13.625" style="6" customWidth="1"/>
    <col min="8743" max="8960" width="10.75" style="6"/>
    <col min="8961" max="8961" width="1.75" style="6" customWidth="1"/>
    <col min="8962" max="8962" width="12.625" style="6" customWidth="1"/>
    <col min="8963" max="8963" width="11.625" style="6" customWidth="1"/>
    <col min="8964" max="8969" width="18" style="6" customWidth="1"/>
    <col min="8970" max="8975" width="19.625" style="6" customWidth="1"/>
    <col min="8976" max="8976" width="5.625" style="6" customWidth="1"/>
    <col min="8977" max="8977" width="1.25" style="6" customWidth="1"/>
    <col min="8978" max="8978" width="12.625" style="6" customWidth="1"/>
    <col min="8979" max="8981" width="10.625" style="6" customWidth="1"/>
    <col min="8982" max="8984" width="12.625" style="6" customWidth="1"/>
    <col min="8985" max="8987" width="16.625" style="6" customWidth="1"/>
    <col min="8988" max="8990" width="12.625" style="6" customWidth="1"/>
    <col min="8991" max="8993" width="16.625" style="6" customWidth="1"/>
    <col min="8994" max="8994" width="4" style="6" bestFit="1" customWidth="1"/>
    <col min="8995" max="8996" width="10.75" style="6"/>
    <col min="8997" max="8997" width="18.75" style="6" customWidth="1"/>
    <col min="8998" max="8998" width="13.625" style="6" customWidth="1"/>
    <col min="8999" max="9216" width="10.75" style="6"/>
    <col min="9217" max="9217" width="1.75" style="6" customWidth="1"/>
    <col min="9218" max="9218" width="12.625" style="6" customWidth="1"/>
    <col min="9219" max="9219" width="11.625" style="6" customWidth="1"/>
    <col min="9220" max="9225" width="18" style="6" customWidth="1"/>
    <col min="9226" max="9231" width="19.625" style="6" customWidth="1"/>
    <col min="9232" max="9232" width="5.625" style="6" customWidth="1"/>
    <col min="9233" max="9233" width="1.25" style="6" customWidth="1"/>
    <col min="9234" max="9234" width="12.625" style="6" customWidth="1"/>
    <col min="9235" max="9237" width="10.625" style="6" customWidth="1"/>
    <col min="9238" max="9240" width="12.625" style="6" customWidth="1"/>
    <col min="9241" max="9243" width="16.625" style="6" customWidth="1"/>
    <col min="9244" max="9246" width="12.625" style="6" customWidth="1"/>
    <col min="9247" max="9249" width="16.625" style="6" customWidth="1"/>
    <col min="9250" max="9250" width="4" style="6" bestFit="1" customWidth="1"/>
    <col min="9251" max="9252" width="10.75" style="6"/>
    <col min="9253" max="9253" width="18.75" style="6" customWidth="1"/>
    <col min="9254" max="9254" width="13.625" style="6" customWidth="1"/>
    <col min="9255" max="9472" width="10.75" style="6"/>
    <col min="9473" max="9473" width="1.75" style="6" customWidth="1"/>
    <col min="9474" max="9474" width="12.625" style="6" customWidth="1"/>
    <col min="9475" max="9475" width="11.625" style="6" customWidth="1"/>
    <col min="9476" max="9481" width="18" style="6" customWidth="1"/>
    <col min="9482" max="9487" width="19.625" style="6" customWidth="1"/>
    <col min="9488" max="9488" width="5.625" style="6" customWidth="1"/>
    <col min="9489" max="9489" width="1.25" style="6" customWidth="1"/>
    <col min="9490" max="9490" width="12.625" style="6" customWidth="1"/>
    <col min="9491" max="9493" width="10.625" style="6" customWidth="1"/>
    <col min="9494" max="9496" width="12.625" style="6" customWidth="1"/>
    <col min="9497" max="9499" width="16.625" style="6" customWidth="1"/>
    <col min="9500" max="9502" width="12.625" style="6" customWidth="1"/>
    <col min="9503" max="9505" width="16.625" style="6" customWidth="1"/>
    <col min="9506" max="9506" width="4" style="6" bestFit="1" customWidth="1"/>
    <col min="9507" max="9508" width="10.75" style="6"/>
    <col min="9509" max="9509" width="18.75" style="6" customWidth="1"/>
    <col min="9510" max="9510" width="13.625" style="6" customWidth="1"/>
    <col min="9511" max="9728" width="10.75" style="6"/>
    <col min="9729" max="9729" width="1.75" style="6" customWidth="1"/>
    <col min="9730" max="9730" width="12.625" style="6" customWidth="1"/>
    <col min="9731" max="9731" width="11.625" style="6" customWidth="1"/>
    <col min="9732" max="9737" width="18" style="6" customWidth="1"/>
    <col min="9738" max="9743" width="19.625" style="6" customWidth="1"/>
    <col min="9744" max="9744" width="5.625" style="6" customWidth="1"/>
    <col min="9745" max="9745" width="1.25" style="6" customWidth="1"/>
    <col min="9746" max="9746" width="12.625" style="6" customWidth="1"/>
    <col min="9747" max="9749" width="10.625" style="6" customWidth="1"/>
    <col min="9750" max="9752" width="12.625" style="6" customWidth="1"/>
    <col min="9753" max="9755" width="16.625" style="6" customWidth="1"/>
    <col min="9756" max="9758" width="12.625" style="6" customWidth="1"/>
    <col min="9759" max="9761" width="16.625" style="6" customWidth="1"/>
    <col min="9762" max="9762" width="4" style="6" bestFit="1" customWidth="1"/>
    <col min="9763" max="9764" width="10.75" style="6"/>
    <col min="9765" max="9765" width="18.75" style="6" customWidth="1"/>
    <col min="9766" max="9766" width="13.625" style="6" customWidth="1"/>
    <col min="9767" max="9984" width="10.75" style="6"/>
    <col min="9985" max="9985" width="1.75" style="6" customWidth="1"/>
    <col min="9986" max="9986" width="12.625" style="6" customWidth="1"/>
    <col min="9987" max="9987" width="11.625" style="6" customWidth="1"/>
    <col min="9988" max="9993" width="18" style="6" customWidth="1"/>
    <col min="9994" max="9999" width="19.625" style="6" customWidth="1"/>
    <col min="10000" max="10000" width="5.625" style="6" customWidth="1"/>
    <col min="10001" max="10001" width="1.25" style="6" customWidth="1"/>
    <col min="10002" max="10002" width="12.625" style="6" customWidth="1"/>
    <col min="10003" max="10005" width="10.625" style="6" customWidth="1"/>
    <col min="10006" max="10008" width="12.625" style="6" customWidth="1"/>
    <col min="10009" max="10011" width="16.625" style="6" customWidth="1"/>
    <col min="10012" max="10014" width="12.625" style="6" customWidth="1"/>
    <col min="10015" max="10017" width="16.625" style="6" customWidth="1"/>
    <col min="10018" max="10018" width="4" style="6" bestFit="1" customWidth="1"/>
    <col min="10019" max="10020" width="10.75" style="6"/>
    <col min="10021" max="10021" width="18.75" style="6" customWidth="1"/>
    <col min="10022" max="10022" width="13.625" style="6" customWidth="1"/>
    <col min="10023" max="10240" width="10.75" style="6"/>
    <col min="10241" max="10241" width="1.75" style="6" customWidth="1"/>
    <col min="10242" max="10242" width="12.625" style="6" customWidth="1"/>
    <col min="10243" max="10243" width="11.625" style="6" customWidth="1"/>
    <col min="10244" max="10249" width="18" style="6" customWidth="1"/>
    <col min="10250" max="10255" width="19.625" style="6" customWidth="1"/>
    <col min="10256" max="10256" width="5.625" style="6" customWidth="1"/>
    <col min="10257" max="10257" width="1.25" style="6" customWidth="1"/>
    <col min="10258" max="10258" width="12.625" style="6" customWidth="1"/>
    <col min="10259" max="10261" width="10.625" style="6" customWidth="1"/>
    <col min="10262" max="10264" width="12.625" style="6" customWidth="1"/>
    <col min="10265" max="10267" width="16.625" style="6" customWidth="1"/>
    <col min="10268" max="10270" width="12.625" style="6" customWidth="1"/>
    <col min="10271" max="10273" width="16.625" style="6" customWidth="1"/>
    <col min="10274" max="10274" width="4" style="6" bestFit="1" customWidth="1"/>
    <col min="10275" max="10276" width="10.75" style="6"/>
    <col min="10277" max="10277" width="18.75" style="6" customWidth="1"/>
    <col min="10278" max="10278" width="13.625" style="6" customWidth="1"/>
    <col min="10279" max="10496" width="10.75" style="6"/>
    <col min="10497" max="10497" width="1.75" style="6" customWidth="1"/>
    <col min="10498" max="10498" width="12.625" style="6" customWidth="1"/>
    <col min="10499" max="10499" width="11.625" style="6" customWidth="1"/>
    <col min="10500" max="10505" width="18" style="6" customWidth="1"/>
    <col min="10506" max="10511" width="19.625" style="6" customWidth="1"/>
    <col min="10512" max="10512" width="5.625" style="6" customWidth="1"/>
    <col min="10513" max="10513" width="1.25" style="6" customWidth="1"/>
    <col min="10514" max="10514" width="12.625" style="6" customWidth="1"/>
    <col min="10515" max="10517" width="10.625" style="6" customWidth="1"/>
    <col min="10518" max="10520" width="12.625" style="6" customWidth="1"/>
    <col min="10521" max="10523" width="16.625" style="6" customWidth="1"/>
    <col min="10524" max="10526" width="12.625" style="6" customWidth="1"/>
    <col min="10527" max="10529" width="16.625" style="6" customWidth="1"/>
    <col min="10530" max="10530" width="4" style="6" bestFit="1" customWidth="1"/>
    <col min="10531" max="10532" width="10.75" style="6"/>
    <col min="10533" max="10533" width="18.75" style="6" customWidth="1"/>
    <col min="10534" max="10534" width="13.625" style="6" customWidth="1"/>
    <col min="10535" max="10752" width="10.75" style="6"/>
    <col min="10753" max="10753" width="1.75" style="6" customWidth="1"/>
    <col min="10754" max="10754" width="12.625" style="6" customWidth="1"/>
    <col min="10755" max="10755" width="11.625" style="6" customWidth="1"/>
    <col min="10756" max="10761" width="18" style="6" customWidth="1"/>
    <col min="10762" max="10767" width="19.625" style="6" customWidth="1"/>
    <col min="10768" max="10768" width="5.625" style="6" customWidth="1"/>
    <col min="10769" max="10769" width="1.25" style="6" customWidth="1"/>
    <col min="10770" max="10770" width="12.625" style="6" customWidth="1"/>
    <col min="10771" max="10773" width="10.625" style="6" customWidth="1"/>
    <col min="10774" max="10776" width="12.625" style="6" customWidth="1"/>
    <col min="10777" max="10779" width="16.625" style="6" customWidth="1"/>
    <col min="10780" max="10782" width="12.625" style="6" customWidth="1"/>
    <col min="10783" max="10785" width="16.625" style="6" customWidth="1"/>
    <col min="10786" max="10786" width="4" style="6" bestFit="1" customWidth="1"/>
    <col min="10787" max="10788" width="10.75" style="6"/>
    <col min="10789" max="10789" width="18.75" style="6" customWidth="1"/>
    <col min="10790" max="10790" width="13.625" style="6" customWidth="1"/>
    <col min="10791" max="11008" width="10.75" style="6"/>
    <col min="11009" max="11009" width="1.75" style="6" customWidth="1"/>
    <col min="11010" max="11010" width="12.625" style="6" customWidth="1"/>
    <col min="11011" max="11011" width="11.625" style="6" customWidth="1"/>
    <col min="11012" max="11017" width="18" style="6" customWidth="1"/>
    <col min="11018" max="11023" width="19.625" style="6" customWidth="1"/>
    <col min="11024" max="11024" width="5.625" style="6" customWidth="1"/>
    <col min="11025" max="11025" width="1.25" style="6" customWidth="1"/>
    <col min="11026" max="11026" width="12.625" style="6" customWidth="1"/>
    <col min="11027" max="11029" width="10.625" style="6" customWidth="1"/>
    <col min="11030" max="11032" width="12.625" style="6" customWidth="1"/>
    <col min="11033" max="11035" width="16.625" style="6" customWidth="1"/>
    <col min="11036" max="11038" width="12.625" style="6" customWidth="1"/>
    <col min="11039" max="11041" width="16.625" style="6" customWidth="1"/>
    <col min="11042" max="11042" width="4" style="6" bestFit="1" customWidth="1"/>
    <col min="11043" max="11044" width="10.75" style="6"/>
    <col min="11045" max="11045" width="18.75" style="6" customWidth="1"/>
    <col min="11046" max="11046" width="13.625" style="6" customWidth="1"/>
    <col min="11047" max="11264" width="10.75" style="6"/>
    <col min="11265" max="11265" width="1.75" style="6" customWidth="1"/>
    <col min="11266" max="11266" width="12.625" style="6" customWidth="1"/>
    <col min="11267" max="11267" width="11.625" style="6" customWidth="1"/>
    <col min="11268" max="11273" width="18" style="6" customWidth="1"/>
    <col min="11274" max="11279" width="19.625" style="6" customWidth="1"/>
    <col min="11280" max="11280" width="5.625" style="6" customWidth="1"/>
    <col min="11281" max="11281" width="1.25" style="6" customWidth="1"/>
    <col min="11282" max="11282" width="12.625" style="6" customWidth="1"/>
    <col min="11283" max="11285" width="10.625" style="6" customWidth="1"/>
    <col min="11286" max="11288" width="12.625" style="6" customWidth="1"/>
    <col min="11289" max="11291" width="16.625" style="6" customWidth="1"/>
    <col min="11292" max="11294" width="12.625" style="6" customWidth="1"/>
    <col min="11295" max="11297" width="16.625" style="6" customWidth="1"/>
    <col min="11298" max="11298" width="4" style="6" bestFit="1" customWidth="1"/>
    <col min="11299" max="11300" width="10.75" style="6"/>
    <col min="11301" max="11301" width="18.75" style="6" customWidth="1"/>
    <col min="11302" max="11302" width="13.625" style="6" customWidth="1"/>
    <col min="11303" max="11520" width="10.75" style="6"/>
    <col min="11521" max="11521" width="1.75" style="6" customWidth="1"/>
    <col min="11522" max="11522" width="12.625" style="6" customWidth="1"/>
    <col min="11523" max="11523" width="11.625" style="6" customWidth="1"/>
    <col min="11524" max="11529" width="18" style="6" customWidth="1"/>
    <col min="11530" max="11535" width="19.625" style="6" customWidth="1"/>
    <col min="11536" max="11536" width="5.625" style="6" customWidth="1"/>
    <col min="11537" max="11537" width="1.25" style="6" customWidth="1"/>
    <col min="11538" max="11538" width="12.625" style="6" customWidth="1"/>
    <col min="11539" max="11541" width="10.625" style="6" customWidth="1"/>
    <col min="11542" max="11544" width="12.625" style="6" customWidth="1"/>
    <col min="11545" max="11547" width="16.625" style="6" customWidth="1"/>
    <col min="11548" max="11550" width="12.625" style="6" customWidth="1"/>
    <col min="11551" max="11553" width="16.625" style="6" customWidth="1"/>
    <col min="11554" max="11554" width="4" style="6" bestFit="1" customWidth="1"/>
    <col min="11555" max="11556" width="10.75" style="6"/>
    <col min="11557" max="11557" width="18.75" style="6" customWidth="1"/>
    <col min="11558" max="11558" width="13.625" style="6" customWidth="1"/>
    <col min="11559" max="11776" width="10.75" style="6"/>
    <col min="11777" max="11777" width="1.75" style="6" customWidth="1"/>
    <col min="11778" max="11778" width="12.625" style="6" customWidth="1"/>
    <col min="11779" max="11779" width="11.625" style="6" customWidth="1"/>
    <col min="11780" max="11785" width="18" style="6" customWidth="1"/>
    <col min="11786" max="11791" width="19.625" style="6" customWidth="1"/>
    <col min="11792" max="11792" width="5.625" style="6" customWidth="1"/>
    <col min="11793" max="11793" width="1.25" style="6" customWidth="1"/>
    <col min="11794" max="11794" width="12.625" style="6" customWidth="1"/>
    <col min="11795" max="11797" width="10.625" style="6" customWidth="1"/>
    <col min="11798" max="11800" width="12.625" style="6" customWidth="1"/>
    <col min="11801" max="11803" width="16.625" style="6" customWidth="1"/>
    <col min="11804" max="11806" width="12.625" style="6" customWidth="1"/>
    <col min="11807" max="11809" width="16.625" style="6" customWidth="1"/>
    <col min="11810" max="11810" width="4" style="6" bestFit="1" customWidth="1"/>
    <col min="11811" max="11812" width="10.75" style="6"/>
    <col min="11813" max="11813" width="18.75" style="6" customWidth="1"/>
    <col min="11814" max="11814" width="13.625" style="6" customWidth="1"/>
    <col min="11815" max="12032" width="10.75" style="6"/>
    <col min="12033" max="12033" width="1.75" style="6" customWidth="1"/>
    <col min="12034" max="12034" width="12.625" style="6" customWidth="1"/>
    <col min="12035" max="12035" width="11.625" style="6" customWidth="1"/>
    <col min="12036" max="12041" width="18" style="6" customWidth="1"/>
    <col min="12042" max="12047" width="19.625" style="6" customWidth="1"/>
    <col min="12048" max="12048" width="5.625" style="6" customWidth="1"/>
    <col min="12049" max="12049" width="1.25" style="6" customWidth="1"/>
    <col min="12050" max="12050" width="12.625" style="6" customWidth="1"/>
    <col min="12051" max="12053" width="10.625" style="6" customWidth="1"/>
    <col min="12054" max="12056" width="12.625" style="6" customWidth="1"/>
    <col min="12057" max="12059" width="16.625" style="6" customWidth="1"/>
    <col min="12060" max="12062" width="12.625" style="6" customWidth="1"/>
    <col min="12063" max="12065" width="16.625" style="6" customWidth="1"/>
    <col min="12066" max="12066" width="4" style="6" bestFit="1" customWidth="1"/>
    <col min="12067" max="12068" width="10.75" style="6"/>
    <col min="12069" max="12069" width="18.75" style="6" customWidth="1"/>
    <col min="12070" max="12070" width="13.625" style="6" customWidth="1"/>
    <col min="12071" max="12288" width="10.75" style="6"/>
    <col min="12289" max="12289" width="1.75" style="6" customWidth="1"/>
    <col min="12290" max="12290" width="12.625" style="6" customWidth="1"/>
    <col min="12291" max="12291" width="11.625" style="6" customWidth="1"/>
    <col min="12292" max="12297" width="18" style="6" customWidth="1"/>
    <col min="12298" max="12303" width="19.625" style="6" customWidth="1"/>
    <col min="12304" max="12304" width="5.625" style="6" customWidth="1"/>
    <col min="12305" max="12305" width="1.25" style="6" customWidth="1"/>
    <col min="12306" max="12306" width="12.625" style="6" customWidth="1"/>
    <col min="12307" max="12309" width="10.625" style="6" customWidth="1"/>
    <col min="12310" max="12312" width="12.625" style="6" customWidth="1"/>
    <col min="12313" max="12315" width="16.625" style="6" customWidth="1"/>
    <col min="12316" max="12318" width="12.625" style="6" customWidth="1"/>
    <col min="12319" max="12321" width="16.625" style="6" customWidth="1"/>
    <col min="12322" max="12322" width="4" style="6" bestFit="1" customWidth="1"/>
    <col min="12323" max="12324" width="10.75" style="6"/>
    <col min="12325" max="12325" width="18.75" style="6" customWidth="1"/>
    <col min="12326" max="12326" width="13.625" style="6" customWidth="1"/>
    <col min="12327" max="12544" width="10.75" style="6"/>
    <col min="12545" max="12545" width="1.75" style="6" customWidth="1"/>
    <col min="12546" max="12546" width="12.625" style="6" customWidth="1"/>
    <col min="12547" max="12547" width="11.625" style="6" customWidth="1"/>
    <col min="12548" max="12553" width="18" style="6" customWidth="1"/>
    <col min="12554" max="12559" width="19.625" style="6" customWidth="1"/>
    <col min="12560" max="12560" width="5.625" style="6" customWidth="1"/>
    <col min="12561" max="12561" width="1.25" style="6" customWidth="1"/>
    <col min="12562" max="12562" width="12.625" style="6" customWidth="1"/>
    <col min="12563" max="12565" width="10.625" style="6" customWidth="1"/>
    <col min="12566" max="12568" width="12.625" style="6" customWidth="1"/>
    <col min="12569" max="12571" width="16.625" style="6" customWidth="1"/>
    <col min="12572" max="12574" width="12.625" style="6" customWidth="1"/>
    <col min="12575" max="12577" width="16.625" style="6" customWidth="1"/>
    <col min="12578" max="12578" width="4" style="6" bestFit="1" customWidth="1"/>
    <col min="12579" max="12580" width="10.75" style="6"/>
    <col min="12581" max="12581" width="18.75" style="6" customWidth="1"/>
    <col min="12582" max="12582" width="13.625" style="6" customWidth="1"/>
    <col min="12583" max="12800" width="10.75" style="6"/>
    <col min="12801" max="12801" width="1.75" style="6" customWidth="1"/>
    <col min="12802" max="12802" width="12.625" style="6" customWidth="1"/>
    <col min="12803" max="12803" width="11.625" style="6" customWidth="1"/>
    <col min="12804" max="12809" width="18" style="6" customWidth="1"/>
    <col min="12810" max="12815" width="19.625" style="6" customWidth="1"/>
    <col min="12816" max="12816" width="5.625" style="6" customWidth="1"/>
    <col min="12817" max="12817" width="1.25" style="6" customWidth="1"/>
    <col min="12818" max="12818" width="12.625" style="6" customWidth="1"/>
    <col min="12819" max="12821" width="10.625" style="6" customWidth="1"/>
    <col min="12822" max="12824" width="12.625" style="6" customWidth="1"/>
    <col min="12825" max="12827" width="16.625" style="6" customWidth="1"/>
    <col min="12828" max="12830" width="12.625" style="6" customWidth="1"/>
    <col min="12831" max="12833" width="16.625" style="6" customWidth="1"/>
    <col min="12834" max="12834" width="4" style="6" bestFit="1" customWidth="1"/>
    <col min="12835" max="12836" width="10.75" style="6"/>
    <col min="12837" max="12837" width="18.75" style="6" customWidth="1"/>
    <col min="12838" max="12838" width="13.625" style="6" customWidth="1"/>
    <col min="12839" max="13056" width="10.75" style="6"/>
    <col min="13057" max="13057" width="1.75" style="6" customWidth="1"/>
    <col min="13058" max="13058" width="12.625" style="6" customWidth="1"/>
    <col min="13059" max="13059" width="11.625" style="6" customWidth="1"/>
    <col min="13060" max="13065" width="18" style="6" customWidth="1"/>
    <col min="13066" max="13071" width="19.625" style="6" customWidth="1"/>
    <col min="13072" max="13072" width="5.625" style="6" customWidth="1"/>
    <col min="13073" max="13073" width="1.25" style="6" customWidth="1"/>
    <col min="13074" max="13074" width="12.625" style="6" customWidth="1"/>
    <col min="13075" max="13077" width="10.625" style="6" customWidth="1"/>
    <col min="13078" max="13080" width="12.625" style="6" customWidth="1"/>
    <col min="13081" max="13083" width="16.625" style="6" customWidth="1"/>
    <col min="13084" max="13086" width="12.625" style="6" customWidth="1"/>
    <col min="13087" max="13089" width="16.625" style="6" customWidth="1"/>
    <col min="13090" max="13090" width="4" style="6" bestFit="1" customWidth="1"/>
    <col min="13091" max="13092" width="10.75" style="6"/>
    <col min="13093" max="13093" width="18.75" style="6" customWidth="1"/>
    <col min="13094" max="13094" width="13.625" style="6" customWidth="1"/>
    <col min="13095" max="13312" width="10.75" style="6"/>
    <col min="13313" max="13313" width="1.75" style="6" customWidth="1"/>
    <col min="13314" max="13314" width="12.625" style="6" customWidth="1"/>
    <col min="13315" max="13315" width="11.625" style="6" customWidth="1"/>
    <col min="13316" max="13321" width="18" style="6" customWidth="1"/>
    <col min="13322" max="13327" width="19.625" style="6" customWidth="1"/>
    <col min="13328" max="13328" width="5.625" style="6" customWidth="1"/>
    <col min="13329" max="13329" width="1.25" style="6" customWidth="1"/>
    <col min="13330" max="13330" width="12.625" style="6" customWidth="1"/>
    <col min="13331" max="13333" width="10.625" style="6" customWidth="1"/>
    <col min="13334" max="13336" width="12.625" style="6" customWidth="1"/>
    <col min="13337" max="13339" width="16.625" style="6" customWidth="1"/>
    <col min="13340" max="13342" width="12.625" style="6" customWidth="1"/>
    <col min="13343" max="13345" width="16.625" style="6" customWidth="1"/>
    <col min="13346" max="13346" width="4" style="6" bestFit="1" customWidth="1"/>
    <col min="13347" max="13348" width="10.75" style="6"/>
    <col min="13349" max="13349" width="18.75" style="6" customWidth="1"/>
    <col min="13350" max="13350" width="13.625" style="6" customWidth="1"/>
    <col min="13351" max="13568" width="10.75" style="6"/>
    <col min="13569" max="13569" width="1.75" style="6" customWidth="1"/>
    <col min="13570" max="13570" width="12.625" style="6" customWidth="1"/>
    <col min="13571" max="13571" width="11.625" style="6" customWidth="1"/>
    <col min="13572" max="13577" width="18" style="6" customWidth="1"/>
    <col min="13578" max="13583" width="19.625" style="6" customWidth="1"/>
    <col min="13584" max="13584" width="5.625" style="6" customWidth="1"/>
    <col min="13585" max="13585" width="1.25" style="6" customWidth="1"/>
    <col min="13586" max="13586" width="12.625" style="6" customWidth="1"/>
    <col min="13587" max="13589" width="10.625" style="6" customWidth="1"/>
    <col min="13590" max="13592" width="12.625" style="6" customWidth="1"/>
    <col min="13593" max="13595" width="16.625" style="6" customWidth="1"/>
    <col min="13596" max="13598" width="12.625" style="6" customWidth="1"/>
    <col min="13599" max="13601" width="16.625" style="6" customWidth="1"/>
    <col min="13602" max="13602" width="4" style="6" bestFit="1" customWidth="1"/>
    <col min="13603" max="13604" width="10.75" style="6"/>
    <col min="13605" max="13605" width="18.75" style="6" customWidth="1"/>
    <col min="13606" max="13606" width="13.625" style="6" customWidth="1"/>
    <col min="13607" max="13824" width="10.75" style="6"/>
    <col min="13825" max="13825" width="1.75" style="6" customWidth="1"/>
    <col min="13826" max="13826" width="12.625" style="6" customWidth="1"/>
    <col min="13827" max="13827" width="11.625" style="6" customWidth="1"/>
    <col min="13828" max="13833" width="18" style="6" customWidth="1"/>
    <col min="13834" max="13839" width="19.625" style="6" customWidth="1"/>
    <col min="13840" max="13840" width="5.625" style="6" customWidth="1"/>
    <col min="13841" max="13841" width="1.25" style="6" customWidth="1"/>
    <col min="13842" max="13842" width="12.625" style="6" customWidth="1"/>
    <col min="13843" max="13845" width="10.625" style="6" customWidth="1"/>
    <col min="13846" max="13848" width="12.625" style="6" customWidth="1"/>
    <col min="13849" max="13851" width="16.625" style="6" customWidth="1"/>
    <col min="13852" max="13854" width="12.625" style="6" customWidth="1"/>
    <col min="13855" max="13857" width="16.625" style="6" customWidth="1"/>
    <col min="13858" max="13858" width="4" style="6" bestFit="1" customWidth="1"/>
    <col min="13859" max="13860" width="10.75" style="6"/>
    <col min="13861" max="13861" width="18.75" style="6" customWidth="1"/>
    <col min="13862" max="13862" width="13.625" style="6" customWidth="1"/>
    <col min="13863" max="14080" width="10.75" style="6"/>
    <col min="14081" max="14081" width="1.75" style="6" customWidth="1"/>
    <col min="14082" max="14082" width="12.625" style="6" customWidth="1"/>
    <col min="14083" max="14083" width="11.625" style="6" customWidth="1"/>
    <col min="14084" max="14089" width="18" style="6" customWidth="1"/>
    <col min="14090" max="14095" width="19.625" style="6" customWidth="1"/>
    <col min="14096" max="14096" width="5.625" style="6" customWidth="1"/>
    <col min="14097" max="14097" width="1.25" style="6" customWidth="1"/>
    <col min="14098" max="14098" width="12.625" style="6" customWidth="1"/>
    <col min="14099" max="14101" width="10.625" style="6" customWidth="1"/>
    <col min="14102" max="14104" width="12.625" style="6" customWidth="1"/>
    <col min="14105" max="14107" width="16.625" style="6" customWidth="1"/>
    <col min="14108" max="14110" width="12.625" style="6" customWidth="1"/>
    <col min="14111" max="14113" width="16.625" style="6" customWidth="1"/>
    <col min="14114" max="14114" width="4" style="6" bestFit="1" customWidth="1"/>
    <col min="14115" max="14116" width="10.75" style="6"/>
    <col min="14117" max="14117" width="18.75" style="6" customWidth="1"/>
    <col min="14118" max="14118" width="13.625" style="6" customWidth="1"/>
    <col min="14119" max="14336" width="10.75" style="6"/>
    <col min="14337" max="14337" width="1.75" style="6" customWidth="1"/>
    <col min="14338" max="14338" width="12.625" style="6" customWidth="1"/>
    <col min="14339" max="14339" width="11.625" style="6" customWidth="1"/>
    <col min="14340" max="14345" width="18" style="6" customWidth="1"/>
    <col min="14346" max="14351" width="19.625" style="6" customWidth="1"/>
    <col min="14352" max="14352" width="5.625" style="6" customWidth="1"/>
    <col min="14353" max="14353" width="1.25" style="6" customWidth="1"/>
    <col min="14354" max="14354" width="12.625" style="6" customWidth="1"/>
    <col min="14355" max="14357" width="10.625" style="6" customWidth="1"/>
    <col min="14358" max="14360" width="12.625" style="6" customWidth="1"/>
    <col min="14361" max="14363" width="16.625" style="6" customWidth="1"/>
    <col min="14364" max="14366" width="12.625" style="6" customWidth="1"/>
    <col min="14367" max="14369" width="16.625" style="6" customWidth="1"/>
    <col min="14370" max="14370" width="4" style="6" bestFit="1" customWidth="1"/>
    <col min="14371" max="14372" width="10.75" style="6"/>
    <col min="14373" max="14373" width="18.75" style="6" customWidth="1"/>
    <col min="14374" max="14374" width="13.625" style="6" customWidth="1"/>
    <col min="14375" max="14592" width="10.75" style="6"/>
    <col min="14593" max="14593" width="1.75" style="6" customWidth="1"/>
    <col min="14594" max="14594" width="12.625" style="6" customWidth="1"/>
    <col min="14595" max="14595" width="11.625" style="6" customWidth="1"/>
    <col min="14596" max="14601" width="18" style="6" customWidth="1"/>
    <col min="14602" max="14607" width="19.625" style="6" customWidth="1"/>
    <col min="14608" max="14608" width="5.625" style="6" customWidth="1"/>
    <col min="14609" max="14609" width="1.25" style="6" customWidth="1"/>
    <col min="14610" max="14610" width="12.625" style="6" customWidth="1"/>
    <col min="14611" max="14613" width="10.625" style="6" customWidth="1"/>
    <col min="14614" max="14616" width="12.625" style="6" customWidth="1"/>
    <col min="14617" max="14619" width="16.625" style="6" customWidth="1"/>
    <col min="14620" max="14622" width="12.625" style="6" customWidth="1"/>
    <col min="14623" max="14625" width="16.625" style="6" customWidth="1"/>
    <col min="14626" max="14626" width="4" style="6" bestFit="1" customWidth="1"/>
    <col min="14627" max="14628" width="10.75" style="6"/>
    <col min="14629" max="14629" width="18.75" style="6" customWidth="1"/>
    <col min="14630" max="14630" width="13.625" style="6" customWidth="1"/>
    <col min="14631" max="14848" width="10.75" style="6"/>
    <col min="14849" max="14849" width="1.75" style="6" customWidth="1"/>
    <col min="14850" max="14850" width="12.625" style="6" customWidth="1"/>
    <col min="14851" max="14851" width="11.625" style="6" customWidth="1"/>
    <col min="14852" max="14857" width="18" style="6" customWidth="1"/>
    <col min="14858" max="14863" width="19.625" style="6" customWidth="1"/>
    <col min="14864" max="14864" width="5.625" style="6" customWidth="1"/>
    <col min="14865" max="14865" width="1.25" style="6" customWidth="1"/>
    <col min="14866" max="14866" width="12.625" style="6" customWidth="1"/>
    <col min="14867" max="14869" width="10.625" style="6" customWidth="1"/>
    <col min="14870" max="14872" width="12.625" style="6" customWidth="1"/>
    <col min="14873" max="14875" width="16.625" style="6" customWidth="1"/>
    <col min="14876" max="14878" width="12.625" style="6" customWidth="1"/>
    <col min="14879" max="14881" width="16.625" style="6" customWidth="1"/>
    <col min="14882" max="14882" width="4" style="6" bestFit="1" customWidth="1"/>
    <col min="14883" max="14884" width="10.75" style="6"/>
    <col min="14885" max="14885" width="18.75" style="6" customWidth="1"/>
    <col min="14886" max="14886" width="13.625" style="6" customWidth="1"/>
    <col min="14887" max="15104" width="10.75" style="6"/>
    <col min="15105" max="15105" width="1.75" style="6" customWidth="1"/>
    <col min="15106" max="15106" width="12.625" style="6" customWidth="1"/>
    <col min="15107" max="15107" width="11.625" style="6" customWidth="1"/>
    <col min="15108" max="15113" width="18" style="6" customWidth="1"/>
    <col min="15114" max="15119" width="19.625" style="6" customWidth="1"/>
    <col min="15120" max="15120" width="5.625" style="6" customWidth="1"/>
    <col min="15121" max="15121" width="1.25" style="6" customWidth="1"/>
    <col min="15122" max="15122" width="12.625" style="6" customWidth="1"/>
    <col min="15123" max="15125" width="10.625" style="6" customWidth="1"/>
    <col min="15126" max="15128" width="12.625" style="6" customWidth="1"/>
    <col min="15129" max="15131" width="16.625" style="6" customWidth="1"/>
    <col min="15132" max="15134" width="12.625" style="6" customWidth="1"/>
    <col min="15135" max="15137" width="16.625" style="6" customWidth="1"/>
    <col min="15138" max="15138" width="4" style="6" bestFit="1" customWidth="1"/>
    <col min="15139" max="15140" width="10.75" style="6"/>
    <col min="15141" max="15141" width="18.75" style="6" customWidth="1"/>
    <col min="15142" max="15142" width="13.625" style="6" customWidth="1"/>
    <col min="15143" max="15360" width="10.75" style="6"/>
    <col min="15361" max="15361" width="1.75" style="6" customWidth="1"/>
    <col min="15362" max="15362" width="12.625" style="6" customWidth="1"/>
    <col min="15363" max="15363" width="11.625" style="6" customWidth="1"/>
    <col min="15364" max="15369" width="18" style="6" customWidth="1"/>
    <col min="15370" max="15375" width="19.625" style="6" customWidth="1"/>
    <col min="15376" max="15376" width="5.625" style="6" customWidth="1"/>
    <col min="15377" max="15377" width="1.25" style="6" customWidth="1"/>
    <col min="15378" max="15378" width="12.625" style="6" customWidth="1"/>
    <col min="15379" max="15381" width="10.625" style="6" customWidth="1"/>
    <col min="15382" max="15384" width="12.625" style="6" customWidth="1"/>
    <col min="15385" max="15387" width="16.625" style="6" customWidth="1"/>
    <col min="15388" max="15390" width="12.625" style="6" customWidth="1"/>
    <col min="15391" max="15393" width="16.625" style="6" customWidth="1"/>
    <col min="15394" max="15394" width="4" style="6" bestFit="1" customWidth="1"/>
    <col min="15395" max="15396" width="10.75" style="6"/>
    <col min="15397" max="15397" width="18.75" style="6" customWidth="1"/>
    <col min="15398" max="15398" width="13.625" style="6" customWidth="1"/>
    <col min="15399" max="15616" width="10.75" style="6"/>
    <col min="15617" max="15617" width="1.75" style="6" customWidth="1"/>
    <col min="15618" max="15618" width="12.625" style="6" customWidth="1"/>
    <col min="15619" max="15619" width="11.625" style="6" customWidth="1"/>
    <col min="15620" max="15625" width="18" style="6" customWidth="1"/>
    <col min="15626" max="15631" width="19.625" style="6" customWidth="1"/>
    <col min="15632" max="15632" width="5.625" style="6" customWidth="1"/>
    <col min="15633" max="15633" width="1.25" style="6" customWidth="1"/>
    <col min="15634" max="15634" width="12.625" style="6" customWidth="1"/>
    <col min="15635" max="15637" width="10.625" style="6" customWidth="1"/>
    <col min="15638" max="15640" width="12.625" style="6" customWidth="1"/>
    <col min="15641" max="15643" width="16.625" style="6" customWidth="1"/>
    <col min="15644" max="15646" width="12.625" style="6" customWidth="1"/>
    <col min="15647" max="15649" width="16.625" style="6" customWidth="1"/>
    <col min="15650" max="15650" width="4" style="6" bestFit="1" customWidth="1"/>
    <col min="15651" max="15652" width="10.75" style="6"/>
    <col min="15653" max="15653" width="18.75" style="6" customWidth="1"/>
    <col min="15654" max="15654" width="13.625" style="6" customWidth="1"/>
    <col min="15655" max="15872" width="10.75" style="6"/>
    <col min="15873" max="15873" width="1.75" style="6" customWidth="1"/>
    <col min="15874" max="15874" width="12.625" style="6" customWidth="1"/>
    <col min="15875" max="15875" width="11.625" style="6" customWidth="1"/>
    <col min="15876" max="15881" width="18" style="6" customWidth="1"/>
    <col min="15882" max="15887" width="19.625" style="6" customWidth="1"/>
    <col min="15888" max="15888" width="5.625" style="6" customWidth="1"/>
    <col min="15889" max="15889" width="1.25" style="6" customWidth="1"/>
    <col min="15890" max="15890" width="12.625" style="6" customWidth="1"/>
    <col min="15891" max="15893" width="10.625" style="6" customWidth="1"/>
    <col min="15894" max="15896" width="12.625" style="6" customWidth="1"/>
    <col min="15897" max="15899" width="16.625" style="6" customWidth="1"/>
    <col min="15900" max="15902" width="12.625" style="6" customWidth="1"/>
    <col min="15903" max="15905" width="16.625" style="6" customWidth="1"/>
    <col min="15906" max="15906" width="4" style="6" bestFit="1" customWidth="1"/>
    <col min="15907" max="15908" width="10.75" style="6"/>
    <col min="15909" max="15909" width="18.75" style="6" customWidth="1"/>
    <col min="15910" max="15910" width="13.625" style="6" customWidth="1"/>
    <col min="15911" max="16128" width="10.75" style="6"/>
    <col min="16129" max="16129" width="1.75" style="6" customWidth="1"/>
    <col min="16130" max="16130" width="12.625" style="6" customWidth="1"/>
    <col min="16131" max="16131" width="11.625" style="6" customWidth="1"/>
    <col min="16132" max="16137" width="18" style="6" customWidth="1"/>
    <col min="16138" max="16143" width="19.625" style="6" customWidth="1"/>
    <col min="16144" max="16144" width="5.625" style="6" customWidth="1"/>
    <col min="16145" max="16145" width="1.25" style="6" customWidth="1"/>
    <col min="16146" max="16146" width="12.625" style="6" customWidth="1"/>
    <col min="16147" max="16149" width="10.625" style="6" customWidth="1"/>
    <col min="16150" max="16152" width="12.625" style="6" customWidth="1"/>
    <col min="16153" max="16155" width="16.625" style="6" customWidth="1"/>
    <col min="16156" max="16158" width="12.625" style="6" customWidth="1"/>
    <col min="16159" max="16161" width="16.625" style="6" customWidth="1"/>
    <col min="16162" max="16162" width="4" style="6" bestFit="1" customWidth="1"/>
    <col min="16163" max="16164" width="10.75" style="6"/>
    <col min="16165" max="16165" width="18.75" style="6" customWidth="1"/>
    <col min="16166" max="16166" width="13.625" style="6" customWidth="1"/>
    <col min="16167" max="16384" width="10.75" style="6"/>
  </cols>
  <sheetData>
    <row r="1" spans="2:38" ht="24" customHeight="1" thickBot="1" x14ac:dyDescent="0.2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4"/>
      <c r="R1" s="5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2:38" s="10" customFormat="1" ht="20.100000000000001" customHeight="1" x14ac:dyDescent="0.15">
      <c r="B2" s="7"/>
      <c r="C2" s="8"/>
      <c r="D2" s="70" t="s">
        <v>1</v>
      </c>
      <c r="E2" s="71"/>
      <c r="F2" s="72"/>
      <c r="G2" s="70" t="s">
        <v>2</v>
      </c>
      <c r="H2" s="71"/>
      <c r="I2" s="73"/>
      <c r="J2" s="74" t="s">
        <v>3</v>
      </c>
      <c r="K2" s="71"/>
      <c r="L2" s="72"/>
      <c r="M2" s="70" t="s">
        <v>4</v>
      </c>
      <c r="N2" s="71"/>
      <c r="O2" s="72"/>
      <c r="P2" s="75" t="s">
        <v>5</v>
      </c>
      <c r="Q2" s="9"/>
      <c r="R2" s="78"/>
      <c r="S2" s="79"/>
      <c r="T2" s="80"/>
      <c r="U2" s="80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  <c r="AI2" s="82"/>
      <c r="AJ2" s="82"/>
      <c r="AK2" s="82"/>
      <c r="AL2" s="83"/>
    </row>
    <row r="3" spans="2:38" s="10" customFormat="1" ht="20.100000000000001" customHeight="1" x14ac:dyDescent="0.15">
      <c r="B3" s="11"/>
      <c r="C3" s="12"/>
      <c r="D3" s="13"/>
      <c r="E3" s="13"/>
      <c r="F3" s="13"/>
      <c r="G3" s="12" t="s">
        <v>6</v>
      </c>
      <c r="H3" s="13"/>
      <c r="I3" s="14"/>
      <c r="J3" s="11"/>
      <c r="K3" s="13"/>
      <c r="L3" s="15"/>
      <c r="M3" s="12" t="s">
        <v>6</v>
      </c>
      <c r="N3" s="13"/>
      <c r="O3" s="13"/>
      <c r="P3" s="76"/>
      <c r="Q3" s="9"/>
      <c r="R3" s="78"/>
      <c r="S3" s="80"/>
      <c r="T3" s="80"/>
      <c r="U3" s="80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2"/>
      <c r="AI3" s="82"/>
      <c r="AJ3" s="82"/>
      <c r="AK3" s="82"/>
      <c r="AL3" s="83"/>
    </row>
    <row r="4" spans="2:38" s="10" customFormat="1" ht="20.100000000000001" customHeight="1" x14ac:dyDescent="0.15">
      <c r="B4" s="16" t="s">
        <v>7</v>
      </c>
      <c r="C4" s="12" t="s">
        <v>8</v>
      </c>
      <c r="D4" s="12" t="s">
        <v>9</v>
      </c>
      <c r="E4" s="12" t="s">
        <v>10</v>
      </c>
      <c r="F4" s="12" t="s">
        <v>11</v>
      </c>
      <c r="G4" s="12" t="s">
        <v>9</v>
      </c>
      <c r="H4" s="12" t="s">
        <v>10</v>
      </c>
      <c r="I4" s="17" t="s">
        <v>11</v>
      </c>
      <c r="J4" s="16" t="s">
        <v>9</v>
      </c>
      <c r="K4" s="12" t="s">
        <v>10</v>
      </c>
      <c r="L4" s="18" t="s">
        <v>11</v>
      </c>
      <c r="M4" s="12" t="s">
        <v>9</v>
      </c>
      <c r="N4" s="12" t="s">
        <v>10</v>
      </c>
      <c r="O4" s="12" t="s">
        <v>11</v>
      </c>
      <c r="P4" s="76"/>
      <c r="Q4" s="9"/>
      <c r="R4" s="78"/>
      <c r="S4" s="80"/>
      <c r="T4" s="80"/>
      <c r="U4" s="80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2"/>
      <c r="AI4" s="82"/>
      <c r="AJ4" s="82"/>
      <c r="AK4" s="82"/>
      <c r="AL4" s="83"/>
    </row>
    <row r="5" spans="2:38" s="10" customFormat="1" ht="20.100000000000001" customHeight="1" x14ac:dyDescent="0.15">
      <c r="B5" s="11"/>
      <c r="C5" s="12"/>
      <c r="D5" s="12" t="s">
        <v>12</v>
      </c>
      <c r="E5" s="12" t="s">
        <v>12</v>
      </c>
      <c r="F5" s="12" t="s">
        <v>12</v>
      </c>
      <c r="G5" s="12" t="s">
        <v>12</v>
      </c>
      <c r="H5" s="12" t="s">
        <v>12</v>
      </c>
      <c r="I5" s="17" t="s">
        <v>12</v>
      </c>
      <c r="J5" s="16" t="s">
        <v>12</v>
      </c>
      <c r="K5" s="12" t="s">
        <v>12</v>
      </c>
      <c r="L5" s="18" t="s">
        <v>12</v>
      </c>
      <c r="M5" s="12" t="s">
        <v>12</v>
      </c>
      <c r="N5" s="12" t="s">
        <v>12</v>
      </c>
      <c r="O5" s="12" t="s">
        <v>12</v>
      </c>
      <c r="P5" s="76"/>
      <c r="Q5" s="9"/>
      <c r="R5" s="78"/>
      <c r="S5" s="80"/>
      <c r="T5" s="80"/>
      <c r="U5" s="80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2"/>
      <c r="AI5" s="82"/>
      <c r="AJ5" s="82"/>
      <c r="AK5" s="82"/>
      <c r="AL5" s="83"/>
    </row>
    <row r="6" spans="2:38" s="10" customFormat="1" ht="20.100000000000001" customHeight="1" x14ac:dyDescent="0.15">
      <c r="B6" s="19"/>
      <c r="C6" s="20"/>
      <c r="D6" s="21"/>
      <c r="E6" s="21"/>
      <c r="F6" s="21"/>
      <c r="G6" s="21"/>
      <c r="H6" s="21"/>
      <c r="I6" s="22"/>
      <c r="J6" s="19"/>
      <c r="K6" s="21"/>
      <c r="L6" s="23"/>
      <c r="M6" s="21"/>
      <c r="N6" s="21"/>
      <c r="O6" s="21"/>
      <c r="P6" s="76"/>
      <c r="Q6" s="9"/>
      <c r="R6" s="78"/>
      <c r="S6" s="80"/>
      <c r="T6" s="80"/>
      <c r="U6" s="80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2"/>
      <c r="AI6" s="82"/>
      <c r="AJ6" s="82"/>
      <c r="AK6" s="82"/>
      <c r="AL6" s="83"/>
    </row>
    <row r="7" spans="2:38" s="10" customFormat="1" ht="17.100000000000001" customHeight="1" x14ac:dyDescent="0.15">
      <c r="B7" s="11"/>
      <c r="C7" s="12"/>
      <c r="D7" s="13"/>
      <c r="E7" s="13"/>
      <c r="F7" s="13"/>
      <c r="G7" s="13"/>
      <c r="H7" s="13"/>
      <c r="I7" s="14"/>
      <c r="J7" s="11"/>
      <c r="K7" s="13"/>
      <c r="L7" s="15"/>
      <c r="M7" s="13"/>
      <c r="N7" s="13"/>
      <c r="O7" s="13"/>
      <c r="P7" s="76"/>
      <c r="Q7" s="9"/>
      <c r="R7" s="78"/>
      <c r="S7" s="80"/>
      <c r="T7" s="80"/>
      <c r="U7" s="80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2"/>
      <c r="AI7" s="82"/>
      <c r="AJ7" s="82"/>
      <c r="AK7" s="82"/>
      <c r="AL7" s="83"/>
    </row>
    <row r="8" spans="2:38" s="10" customFormat="1" ht="30" customHeight="1" x14ac:dyDescent="0.15">
      <c r="B8" s="24" t="s">
        <v>13</v>
      </c>
      <c r="C8" s="12" t="s">
        <v>14</v>
      </c>
      <c r="D8" s="25">
        <v>447658</v>
      </c>
      <c r="E8" s="25">
        <v>540968</v>
      </c>
      <c r="F8" s="25">
        <v>447784</v>
      </c>
      <c r="G8" s="25">
        <v>23129</v>
      </c>
      <c r="H8" s="25">
        <v>18633</v>
      </c>
      <c r="I8" s="26">
        <v>23120</v>
      </c>
      <c r="J8" s="27">
        <v>50295</v>
      </c>
      <c r="K8" s="25">
        <v>78170</v>
      </c>
      <c r="L8" s="28">
        <v>50332</v>
      </c>
      <c r="M8" s="25">
        <v>60778</v>
      </c>
      <c r="N8" s="25">
        <v>99307</v>
      </c>
      <c r="O8" s="25">
        <v>60827</v>
      </c>
      <c r="P8" s="76"/>
      <c r="Q8" s="9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82"/>
      <c r="AI8" s="82"/>
      <c r="AJ8" s="83"/>
      <c r="AK8" s="82"/>
      <c r="AL8" s="83"/>
    </row>
    <row r="9" spans="2:38" s="10" customFormat="1" ht="30" customHeight="1" x14ac:dyDescent="0.15">
      <c r="B9" s="24" t="s">
        <v>15</v>
      </c>
      <c r="C9" s="12" t="s">
        <v>14</v>
      </c>
      <c r="D9" s="25">
        <v>444378</v>
      </c>
      <c r="E9" s="25">
        <v>2071557</v>
      </c>
      <c r="F9" s="25">
        <v>444386</v>
      </c>
      <c r="G9" s="25">
        <v>24032</v>
      </c>
      <c r="H9" s="25">
        <v>24371</v>
      </c>
      <c r="I9" s="26">
        <v>24032</v>
      </c>
      <c r="J9" s="27">
        <v>51176</v>
      </c>
      <c r="K9" s="25">
        <v>-9918</v>
      </c>
      <c r="L9" s="28">
        <v>51176</v>
      </c>
      <c r="M9" s="25">
        <v>60723</v>
      </c>
      <c r="N9" s="29" t="s">
        <v>16</v>
      </c>
      <c r="O9" s="25">
        <v>60723</v>
      </c>
      <c r="P9" s="76"/>
      <c r="Q9" s="9"/>
      <c r="R9" s="78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3"/>
    </row>
    <row r="10" spans="2:38" s="10" customFormat="1" ht="30" customHeight="1" x14ac:dyDescent="0.15">
      <c r="B10" s="24" t="s">
        <v>17</v>
      </c>
      <c r="C10" s="12" t="s">
        <v>14</v>
      </c>
      <c r="D10" s="30">
        <f>ROUND(Y10/S10,0)</f>
        <v>470170</v>
      </c>
      <c r="E10" s="31" t="s">
        <v>18</v>
      </c>
      <c r="F10" s="30">
        <f>ROUND(AA10/U10,0)</f>
        <v>470208</v>
      </c>
      <c r="G10" s="30">
        <f t="shared" ref="G10:I25" si="0">ROUND(Y10/V10,0)</f>
        <v>24194</v>
      </c>
      <c r="H10" s="30">
        <f t="shared" si="0"/>
        <v>50341</v>
      </c>
      <c r="I10" s="32">
        <f t="shared" si="0"/>
        <v>24195</v>
      </c>
      <c r="J10" s="33">
        <f t="shared" ref="J10:L25" si="1">ROUND(AE10/S10,0)</f>
        <v>54272</v>
      </c>
      <c r="K10" s="31" t="s">
        <v>18</v>
      </c>
      <c r="L10" s="34">
        <f t="shared" si="1"/>
        <v>54275</v>
      </c>
      <c r="M10" s="30">
        <f>ROUND(AE10/AB10,0)</f>
        <v>59587</v>
      </c>
      <c r="N10" s="35" t="s">
        <v>19</v>
      </c>
      <c r="O10" s="30">
        <f>ROUND(AG10/AD10,0)</f>
        <v>59587</v>
      </c>
      <c r="P10" s="76"/>
      <c r="Q10" s="9"/>
      <c r="R10" s="78" t="s">
        <v>14</v>
      </c>
      <c r="S10" s="84">
        <f>SUM(S11:S12)</f>
        <v>178695</v>
      </c>
      <c r="T10" s="84">
        <f>SUM(T11:T12)</f>
        <v>0</v>
      </c>
      <c r="U10" s="85">
        <f>SUM(U11:U12)</f>
        <v>178695</v>
      </c>
      <c r="V10" s="84">
        <f t="shared" ref="V10:AG10" si="2">SUM(V11:V12)</f>
        <v>3472701</v>
      </c>
      <c r="W10" s="84">
        <f t="shared" si="2"/>
        <v>135</v>
      </c>
      <c r="X10" s="85">
        <f t="shared" si="2"/>
        <v>3472836</v>
      </c>
      <c r="Y10" s="84">
        <f>SUM(Y11:Y12)</f>
        <v>84017107745</v>
      </c>
      <c r="Z10" s="84">
        <f t="shared" si="2"/>
        <v>6796050</v>
      </c>
      <c r="AA10" s="85">
        <f t="shared" si="2"/>
        <v>84023903795</v>
      </c>
      <c r="AB10" s="84">
        <f t="shared" si="2"/>
        <v>162756</v>
      </c>
      <c r="AC10" s="84">
        <f t="shared" si="2"/>
        <v>10</v>
      </c>
      <c r="AD10" s="85">
        <f t="shared" si="2"/>
        <v>162766</v>
      </c>
      <c r="AE10" s="84">
        <f t="shared" si="2"/>
        <v>9698221032</v>
      </c>
      <c r="AF10" s="84">
        <f t="shared" si="2"/>
        <v>460855</v>
      </c>
      <c r="AG10" s="85">
        <f t="shared" si="2"/>
        <v>9698681887</v>
      </c>
      <c r="AH10" s="82"/>
      <c r="AI10" s="82"/>
      <c r="AJ10" s="82"/>
      <c r="AK10" s="82"/>
      <c r="AL10" s="83"/>
    </row>
    <row r="11" spans="2:38" s="10" customFormat="1" ht="30" customHeight="1" x14ac:dyDescent="0.15">
      <c r="B11" s="16" t="s">
        <v>20</v>
      </c>
      <c r="C11" s="12" t="s">
        <v>11</v>
      </c>
      <c r="D11" s="30">
        <f>ROUND(Y11/S11,0)</f>
        <v>483520</v>
      </c>
      <c r="E11" s="31" t="s">
        <v>18</v>
      </c>
      <c r="F11" s="30">
        <f>ROUND(AA11/U11,0)</f>
        <v>483561</v>
      </c>
      <c r="G11" s="30">
        <f t="shared" si="0"/>
        <v>24457</v>
      </c>
      <c r="H11" s="30">
        <f t="shared" si="0"/>
        <v>50341</v>
      </c>
      <c r="I11" s="32">
        <f t="shared" si="0"/>
        <v>24458</v>
      </c>
      <c r="J11" s="33">
        <f t="shared" si="1"/>
        <v>56406</v>
      </c>
      <c r="K11" s="31" t="s">
        <v>18</v>
      </c>
      <c r="L11" s="34">
        <f t="shared" si="1"/>
        <v>56409</v>
      </c>
      <c r="M11" s="30">
        <f>ROUND(AE11/AB11,0)</f>
        <v>59146</v>
      </c>
      <c r="N11" s="35" t="s">
        <v>19</v>
      </c>
      <c r="O11" s="30">
        <f>ROUND(AG11/AD11,0)</f>
        <v>59145</v>
      </c>
      <c r="P11" s="76"/>
      <c r="Q11" s="9"/>
      <c r="R11" s="78" t="s">
        <v>21</v>
      </c>
      <c r="S11" s="84">
        <f t="shared" ref="S11:AG11" si="3">SUM(S13:S32)</f>
        <v>168655</v>
      </c>
      <c r="T11" s="84">
        <f t="shared" si="3"/>
        <v>0</v>
      </c>
      <c r="U11" s="85">
        <f>SUM(U13:U32)</f>
        <v>168655</v>
      </c>
      <c r="V11" s="84">
        <f t="shared" si="3"/>
        <v>3334295</v>
      </c>
      <c r="W11" s="84">
        <f t="shared" si="3"/>
        <v>135</v>
      </c>
      <c r="X11" s="85">
        <f t="shared" si="3"/>
        <v>3334430</v>
      </c>
      <c r="Y11" s="84">
        <f>SUM(Y13:Y32)</f>
        <v>81548126873</v>
      </c>
      <c r="Z11" s="84">
        <f t="shared" si="3"/>
        <v>6796050</v>
      </c>
      <c r="AA11" s="85">
        <f t="shared" si="3"/>
        <v>81554922923</v>
      </c>
      <c r="AB11" s="84">
        <f t="shared" si="3"/>
        <v>160842</v>
      </c>
      <c r="AC11" s="84">
        <f t="shared" si="3"/>
        <v>10</v>
      </c>
      <c r="AD11" s="85">
        <f t="shared" si="3"/>
        <v>160852</v>
      </c>
      <c r="AE11" s="84">
        <f t="shared" si="3"/>
        <v>9513167451</v>
      </c>
      <c r="AF11" s="84">
        <f t="shared" si="3"/>
        <v>460855</v>
      </c>
      <c r="AG11" s="85">
        <f t="shared" si="3"/>
        <v>9513628306</v>
      </c>
      <c r="AH11" s="82"/>
      <c r="AI11" s="82"/>
      <c r="AJ11" s="82"/>
      <c r="AK11" s="82"/>
      <c r="AL11" s="83"/>
    </row>
    <row r="12" spans="2:38" s="10" customFormat="1" ht="30" customHeight="1" x14ac:dyDescent="0.15">
      <c r="B12" s="36" t="s">
        <v>22</v>
      </c>
      <c r="C12" s="20" t="s">
        <v>11</v>
      </c>
      <c r="D12" s="37">
        <f>ROUND(Y12/S12,0)</f>
        <v>245914</v>
      </c>
      <c r="E12" s="38" t="s">
        <v>23</v>
      </c>
      <c r="F12" s="37">
        <f>ROUND(AA12/U12,0)</f>
        <v>245914</v>
      </c>
      <c r="G12" s="37">
        <f t="shared" si="0"/>
        <v>17839</v>
      </c>
      <c r="H12" s="38" t="s">
        <v>23</v>
      </c>
      <c r="I12" s="39">
        <f t="shared" si="0"/>
        <v>17839</v>
      </c>
      <c r="J12" s="40">
        <f t="shared" si="1"/>
        <v>18432</v>
      </c>
      <c r="K12" s="38" t="s">
        <v>23</v>
      </c>
      <c r="L12" s="41">
        <f t="shared" si="1"/>
        <v>18432</v>
      </c>
      <c r="M12" s="37">
        <f>ROUND(AE12/AB12,0)</f>
        <v>96684</v>
      </c>
      <c r="N12" s="38" t="s">
        <v>24</v>
      </c>
      <c r="O12" s="41">
        <f>ROUND(AG12/AD12,0)</f>
        <v>96684</v>
      </c>
      <c r="P12" s="77"/>
      <c r="Q12" s="9"/>
      <c r="R12" s="78" t="s">
        <v>25</v>
      </c>
      <c r="S12" s="84">
        <f>SUM(S33:S35)</f>
        <v>10040</v>
      </c>
      <c r="T12" s="84">
        <f t="shared" ref="T12:AG12" si="4">SUM(T33:T35)</f>
        <v>0</v>
      </c>
      <c r="U12" s="85">
        <f>SUM(U33:U35)</f>
        <v>10040</v>
      </c>
      <c r="V12" s="84">
        <f t="shared" si="4"/>
        <v>138406</v>
      </c>
      <c r="W12" s="84">
        <f t="shared" si="4"/>
        <v>0</v>
      </c>
      <c r="X12" s="85">
        <f t="shared" si="4"/>
        <v>138406</v>
      </c>
      <c r="Y12" s="84">
        <f>SUM(Y33:Y35)</f>
        <v>2468980872</v>
      </c>
      <c r="Z12" s="84">
        <f t="shared" si="4"/>
        <v>0</v>
      </c>
      <c r="AA12" s="85">
        <f t="shared" si="4"/>
        <v>2468980872</v>
      </c>
      <c r="AB12" s="84">
        <f t="shared" si="4"/>
        <v>1914</v>
      </c>
      <c r="AC12" s="84">
        <f t="shared" si="4"/>
        <v>0</v>
      </c>
      <c r="AD12" s="85">
        <f t="shared" si="4"/>
        <v>1914</v>
      </c>
      <c r="AE12" s="84">
        <f t="shared" si="4"/>
        <v>185053581</v>
      </c>
      <c r="AF12" s="84">
        <f t="shared" si="4"/>
        <v>0</v>
      </c>
      <c r="AG12" s="85">
        <f t="shared" si="4"/>
        <v>185053581</v>
      </c>
      <c r="AH12" s="82"/>
      <c r="AI12" s="82"/>
      <c r="AJ12" s="82"/>
      <c r="AK12" s="82"/>
      <c r="AL12" s="83"/>
    </row>
    <row r="13" spans="2:38" s="10" customFormat="1" ht="30" customHeight="1" x14ac:dyDescent="0.2">
      <c r="B13" s="42">
        <v>41001</v>
      </c>
      <c r="C13" s="43" t="s">
        <v>26</v>
      </c>
      <c r="D13" s="44">
        <f>ROUND(Y13/S13,0)</f>
        <v>465471</v>
      </c>
      <c r="E13" s="35" t="s">
        <v>27</v>
      </c>
      <c r="F13" s="44">
        <f>ROUND(AA13/U13,0)</f>
        <v>465471</v>
      </c>
      <c r="G13" s="44">
        <f>ROUND(Y13/V13,0)</f>
        <v>23418</v>
      </c>
      <c r="H13" s="45" t="s">
        <v>28</v>
      </c>
      <c r="I13" s="46">
        <f t="shared" si="0"/>
        <v>23418</v>
      </c>
      <c r="J13" s="47">
        <f t="shared" si="1"/>
        <v>52783</v>
      </c>
      <c r="K13" s="35" t="s">
        <v>27</v>
      </c>
      <c r="L13" s="48">
        <f t="shared" si="1"/>
        <v>52783</v>
      </c>
      <c r="M13" s="44">
        <f>ROUND(AE13/AB13,0)</f>
        <v>55787</v>
      </c>
      <c r="N13" s="35" t="s">
        <v>29</v>
      </c>
      <c r="O13" s="44">
        <f>ROUND(AG13/AD13,0)</f>
        <v>55787</v>
      </c>
      <c r="P13" s="49" t="s">
        <v>30</v>
      </c>
      <c r="Q13" s="9"/>
      <c r="R13" s="78" t="s">
        <v>26</v>
      </c>
      <c r="S13" s="86">
        <f>[1]第１表２!$N$13</f>
        <v>45898</v>
      </c>
      <c r="T13" s="86">
        <f>[1]第１表３!$J13</f>
        <v>0</v>
      </c>
      <c r="U13" s="85">
        <f>SUM(S13:T13)</f>
        <v>45898</v>
      </c>
      <c r="V13" s="86">
        <f>'[2]１２表４'!$D13</f>
        <v>912317</v>
      </c>
      <c r="W13" s="86">
        <f>'[3]１３表６'!$D13</f>
        <v>0</v>
      </c>
      <c r="X13" s="87">
        <f>SUM(V13:W13)</f>
        <v>912317</v>
      </c>
      <c r="Y13" s="86">
        <f>'[2]１２表４'!$E13</f>
        <v>21364197836</v>
      </c>
      <c r="Z13" s="86">
        <f>'[3]１３表６'!$E13</f>
        <v>-8360</v>
      </c>
      <c r="AA13" s="85">
        <f>SUM(Y13:Z13)</f>
        <v>21364189476</v>
      </c>
      <c r="AB13" s="86">
        <f>'[4]１７表２'!$D13</f>
        <v>43427</v>
      </c>
      <c r="AC13" s="86">
        <f>'[5]１８表２'!$D13</f>
        <v>0</v>
      </c>
      <c r="AD13" s="87">
        <f>SUM(AB13:AC13)</f>
        <v>43427</v>
      </c>
      <c r="AE13" s="86">
        <f>'[4]１７表２'!$E13</f>
        <v>2422643811</v>
      </c>
      <c r="AF13" s="86">
        <f>'[5]１８表２'!$E13</f>
        <v>-1260</v>
      </c>
      <c r="AG13" s="87">
        <f>SUM(AE13:AF13)</f>
        <v>2422642551</v>
      </c>
      <c r="AH13" s="88" t="s">
        <v>30</v>
      </c>
      <c r="AI13" s="82"/>
      <c r="AJ13" s="89">
        <v>20042</v>
      </c>
      <c r="AK13" s="90">
        <v>11785036555</v>
      </c>
      <c r="AL13" s="91">
        <f>AK13/AJ13</f>
        <v>588016.99206665996</v>
      </c>
    </row>
    <row r="14" spans="2:38" s="10" customFormat="1" ht="30" customHeight="1" x14ac:dyDescent="0.2">
      <c r="B14" s="11">
        <v>41002</v>
      </c>
      <c r="C14" s="12" t="s">
        <v>31</v>
      </c>
      <c r="D14" s="30">
        <f t="shared" ref="D14:D35" si="5">ROUND(Y14/S14,0)</f>
        <v>462987</v>
      </c>
      <c r="E14" s="31" t="s">
        <v>18</v>
      </c>
      <c r="F14" s="30">
        <f t="shared" ref="F14:F35" si="6">ROUND(AA14/U14,0)</f>
        <v>463244</v>
      </c>
      <c r="G14" s="30">
        <f t="shared" ref="G14:G35" si="7">ROUND(Y14/V14,0)</f>
        <v>24555</v>
      </c>
      <c r="H14" s="30">
        <f>ROUND(Z14/W14,0)</f>
        <v>52085</v>
      </c>
      <c r="I14" s="32">
        <f t="shared" si="0"/>
        <v>24562</v>
      </c>
      <c r="J14" s="33">
        <f t="shared" si="1"/>
        <v>54789</v>
      </c>
      <c r="K14" s="31" t="s">
        <v>18</v>
      </c>
      <c r="L14" s="34">
        <f t="shared" si="1"/>
        <v>54807</v>
      </c>
      <c r="M14" s="30">
        <f>ROUND(AE14/AB14,0)</f>
        <v>56202</v>
      </c>
      <c r="N14" s="35" t="s">
        <v>19</v>
      </c>
      <c r="O14" s="30">
        <f t="shared" ref="O14:O35" si="8">ROUND(AG14/AD14,0)</f>
        <v>56200</v>
      </c>
      <c r="P14" s="17" t="s">
        <v>32</v>
      </c>
      <c r="Q14" s="9"/>
      <c r="R14" s="78" t="s">
        <v>31</v>
      </c>
      <c r="S14" s="86">
        <f>[1]第１表２!$N$14</f>
        <v>27355</v>
      </c>
      <c r="T14" s="86">
        <f>[1]第１表３!$J14</f>
        <v>0</v>
      </c>
      <c r="U14" s="85">
        <f>SUM(S14:T14)</f>
        <v>27355</v>
      </c>
      <c r="V14" s="86">
        <f>'[2]１２表４'!$D14</f>
        <v>515783</v>
      </c>
      <c r="W14" s="86">
        <f>'[3]１３表６'!$D14</f>
        <v>135</v>
      </c>
      <c r="X14" s="87">
        <f t="shared" ref="X14:X32" si="9">SUM(V14:W14)</f>
        <v>515918</v>
      </c>
      <c r="Y14" s="86">
        <f>'[2]１２表４'!$E14</f>
        <v>12665001100</v>
      </c>
      <c r="Z14" s="86">
        <f>'[3]１３表６'!$E14</f>
        <v>7031470</v>
      </c>
      <c r="AA14" s="85">
        <f t="shared" ref="AA14:AA32" si="10">SUM(Y14:Z14)</f>
        <v>12672032570</v>
      </c>
      <c r="AB14" s="86">
        <f>'[4]１７表２'!$D14</f>
        <v>26667</v>
      </c>
      <c r="AC14" s="86">
        <f>'[5]１８表２'!$D14</f>
        <v>10</v>
      </c>
      <c r="AD14" s="87">
        <f t="shared" ref="AD14:AD32" si="11">SUM(AB14:AC14)</f>
        <v>26677</v>
      </c>
      <c r="AE14" s="86">
        <f>'[4]１７表２'!$E14</f>
        <v>1498741362</v>
      </c>
      <c r="AF14" s="86">
        <f>'[5]１８表２'!$E14</f>
        <v>493186</v>
      </c>
      <c r="AG14" s="87">
        <f t="shared" ref="AG14:AG32" si="12">SUM(AE14:AF14)</f>
        <v>1499234548</v>
      </c>
      <c r="AH14" s="88" t="s">
        <v>32</v>
      </c>
      <c r="AI14" s="82"/>
      <c r="AJ14" s="89">
        <v>12461</v>
      </c>
      <c r="AK14" s="90">
        <v>7606495866</v>
      </c>
      <c r="AL14" s="91">
        <f t="shared" ref="AL14:AL35" si="13">AK14/AJ14</f>
        <v>610424.19276141562</v>
      </c>
    </row>
    <row r="15" spans="2:38" s="10" customFormat="1" ht="30" customHeight="1" x14ac:dyDescent="0.2">
      <c r="B15" s="11">
        <v>41003</v>
      </c>
      <c r="C15" s="12" t="s">
        <v>33</v>
      </c>
      <c r="D15" s="30">
        <f t="shared" si="5"/>
        <v>488394</v>
      </c>
      <c r="E15" s="35" t="s">
        <v>27</v>
      </c>
      <c r="F15" s="30">
        <f t="shared" si="6"/>
        <v>488383</v>
      </c>
      <c r="G15" s="30">
        <f t="shared" si="7"/>
        <v>26114</v>
      </c>
      <c r="H15" s="31" t="s">
        <v>28</v>
      </c>
      <c r="I15" s="32">
        <f t="shared" si="0"/>
        <v>26114</v>
      </c>
      <c r="J15" s="33">
        <f t="shared" si="1"/>
        <v>56872</v>
      </c>
      <c r="K15" s="35" t="s">
        <v>27</v>
      </c>
      <c r="L15" s="34">
        <f t="shared" si="1"/>
        <v>56872</v>
      </c>
      <c r="M15" s="30">
        <f t="shared" ref="M15:M35" si="14">ROUND(AE15/AB15,0)</f>
        <v>61325</v>
      </c>
      <c r="N15" s="35" t="s">
        <v>19</v>
      </c>
      <c r="O15" s="30">
        <f t="shared" si="8"/>
        <v>61324</v>
      </c>
      <c r="P15" s="17" t="s">
        <v>34</v>
      </c>
      <c r="Q15" s="9"/>
      <c r="R15" s="78" t="s">
        <v>33</v>
      </c>
      <c r="S15" s="86">
        <f>[1]第１表２!$N$15</f>
        <v>12479</v>
      </c>
      <c r="T15" s="86">
        <f>[1]第１表３!$J15</f>
        <v>0</v>
      </c>
      <c r="U15" s="85">
        <f t="shared" ref="U15:U32" si="15">SUM(S15:T15)</f>
        <v>12479</v>
      </c>
      <c r="V15" s="86">
        <f>'[2]１２表４'!$D15</f>
        <v>233385</v>
      </c>
      <c r="W15" s="86">
        <f>'[3]１３表６'!$D15</f>
        <v>0</v>
      </c>
      <c r="X15" s="87">
        <f t="shared" si="9"/>
        <v>233385</v>
      </c>
      <c r="Y15" s="86">
        <f>'[2]１２表４'!$E15</f>
        <v>6094672244</v>
      </c>
      <c r="Z15" s="86">
        <f>'[3]１３表６'!$E15</f>
        <v>-139750</v>
      </c>
      <c r="AA15" s="85">
        <f t="shared" si="10"/>
        <v>6094532494</v>
      </c>
      <c r="AB15" s="86">
        <f>'[4]１７表２'!$D15</f>
        <v>11573</v>
      </c>
      <c r="AC15" s="86">
        <f>'[5]１８表２'!$D15</f>
        <v>0</v>
      </c>
      <c r="AD15" s="87">
        <f t="shared" si="11"/>
        <v>11573</v>
      </c>
      <c r="AE15" s="86">
        <f>'[4]１７表２'!$E15</f>
        <v>709709098</v>
      </c>
      <c r="AF15" s="86">
        <f>'[5]１８表２'!$E15</f>
        <v>-8235</v>
      </c>
      <c r="AG15" s="87">
        <f t="shared" si="12"/>
        <v>709700863</v>
      </c>
      <c r="AH15" s="88" t="s">
        <v>34</v>
      </c>
      <c r="AI15" s="82"/>
      <c r="AJ15" s="89">
        <v>5876</v>
      </c>
      <c r="AK15" s="90">
        <v>3431464510</v>
      </c>
      <c r="AL15" s="91">
        <f t="shared" si="13"/>
        <v>583979.6647379169</v>
      </c>
    </row>
    <row r="16" spans="2:38" s="10" customFormat="1" ht="30" customHeight="1" x14ac:dyDescent="0.2">
      <c r="B16" s="11">
        <v>41004</v>
      </c>
      <c r="C16" s="12" t="s">
        <v>35</v>
      </c>
      <c r="D16" s="30">
        <f t="shared" si="5"/>
        <v>543818</v>
      </c>
      <c r="E16" s="35" t="s">
        <v>27</v>
      </c>
      <c r="F16" s="30">
        <f t="shared" si="6"/>
        <v>543818</v>
      </c>
      <c r="G16" s="30">
        <f t="shared" si="7"/>
        <v>26408</v>
      </c>
      <c r="H16" s="31" t="s">
        <v>28</v>
      </c>
      <c r="I16" s="32">
        <f t="shared" si="0"/>
        <v>26408</v>
      </c>
      <c r="J16" s="33">
        <f t="shared" si="1"/>
        <v>65473</v>
      </c>
      <c r="K16" s="35" t="s">
        <v>27</v>
      </c>
      <c r="L16" s="34">
        <f t="shared" si="1"/>
        <v>65473</v>
      </c>
      <c r="M16" s="30">
        <f t="shared" si="14"/>
        <v>56996</v>
      </c>
      <c r="N16" s="35" t="s">
        <v>19</v>
      </c>
      <c r="O16" s="30">
        <f t="shared" si="8"/>
        <v>56996</v>
      </c>
      <c r="P16" s="17" t="s">
        <v>36</v>
      </c>
      <c r="Q16" s="9"/>
      <c r="R16" s="78" t="s">
        <v>35</v>
      </c>
      <c r="S16" s="86">
        <f>[1]第１表２!$N$16</f>
        <v>4034</v>
      </c>
      <c r="T16" s="86">
        <f>[1]第１表３!$J16</f>
        <v>0</v>
      </c>
      <c r="U16" s="85">
        <f t="shared" si="15"/>
        <v>4034</v>
      </c>
      <c r="V16" s="86">
        <f>'[2]１２表４'!$D16</f>
        <v>83073</v>
      </c>
      <c r="W16" s="86">
        <f>'[3]１３表６'!$D16</f>
        <v>0</v>
      </c>
      <c r="X16" s="87">
        <f t="shared" si="9"/>
        <v>83073</v>
      </c>
      <c r="Y16" s="86">
        <f>'[2]１２表４'!$E16</f>
        <v>2193760174</v>
      </c>
      <c r="Z16" s="86">
        <f>'[3]１３表６'!$E16</f>
        <v>-220</v>
      </c>
      <c r="AA16" s="85">
        <f t="shared" si="10"/>
        <v>2193759954</v>
      </c>
      <c r="AB16" s="86">
        <f>'[4]１７表２'!$D16</f>
        <v>4634</v>
      </c>
      <c r="AC16" s="86">
        <f>'[5]１８表２'!$D16</f>
        <v>0</v>
      </c>
      <c r="AD16" s="87">
        <f t="shared" si="11"/>
        <v>4634</v>
      </c>
      <c r="AE16" s="86">
        <f>'[4]１７表２'!$E16</f>
        <v>264117676</v>
      </c>
      <c r="AF16" s="86">
        <f>'[5]１８表２'!$E16</f>
        <v>0</v>
      </c>
      <c r="AG16" s="87">
        <f t="shared" si="12"/>
        <v>264117676</v>
      </c>
      <c r="AH16" s="88" t="s">
        <v>36</v>
      </c>
      <c r="AI16" s="82"/>
      <c r="AJ16" s="89">
        <v>2124</v>
      </c>
      <c r="AK16" s="90">
        <v>1397919862</v>
      </c>
      <c r="AL16" s="91">
        <f t="shared" si="13"/>
        <v>658154.36064030137</v>
      </c>
    </row>
    <row r="17" spans="2:38" s="10" customFormat="1" ht="30" customHeight="1" x14ac:dyDescent="0.2">
      <c r="B17" s="11">
        <v>41005</v>
      </c>
      <c r="C17" s="12" t="s">
        <v>37</v>
      </c>
      <c r="D17" s="30">
        <f t="shared" si="5"/>
        <v>496495</v>
      </c>
      <c r="E17" s="35" t="s">
        <v>27</v>
      </c>
      <c r="F17" s="30">
        <f t="shared" si="6"/>
        <v>496495</v>
      </c>
      <c r="G17" s="30">
        <f t="shared" si="7"/>
        <v>26325</v>
      </c>
      <c r="H17" s="31" t="s">
        <v>28</v>
      </c>
      <c r="I17" s="32">
        <f t="shared" si="0"/>
        <v>26325</v>
      </c>
      <c r="J17" s="33">
        <f t="shared" si="1"/>
        <v>59682</v>
      </c>
      <c r="K17" s="35" t="s">
        <v>27</v>
      </c>
      <c r="L17" s="34">
        <f t="shared" si="1"/>
        <v>59682</v>
      </c>
      <c r="M17" s="30">
        <f t="shared" si="14"/>
        <v>64739</v>
      </c>
      <c r="N17" s="35" t="s">
        <v>29</v>
      </c>
      <c r="O17" s="30">
        <f t="shared" si="8"/>
        <v>64739</v>
      </c>
      <c r="P17" s="17" t="s">
        <v>38</v>
      </c>
      <c r="Q17" s="9"/>
      <c r="R17" s="78" t="s">
        <v>37</v>
      </c>
      <c r="S17" s="86">
        <f>[1]第１表２!$N$17</f>
        <v>11240</v>
      </c>
      <c r="T17" s="86">
        <f>[1]第１表３!$J17</f>
        <v>0</v>
      </c>
      <c r="U17" s="85">
        <f t="shared" si="15"/>
        <v>11240</v>
      </c>
      <c r="V17" s="86">
        <f>'[2]１２表４'!$D17</f>
        <v>211986</v>
      </c>
      <c r="W17" s="86">
        <f>'[3]１３表６'!$D17</f>
        <v>0</v>
      </c>
      <c r="X17" s="87">
        <f t="shared" si="9"/>
        <v>211986</v>
      </c>
      <c r="Y17" s="86">
        <f>'[2]１２表４'!$E17</f>
        <v>5580607206</v>
      </c>
      <c r="Z17" s="86">
        <f>'[3]１３表６'!$E17</f>
        <v>-280</v>
      </c>
      <c r="AA17" s="85">
        <f t="shared" si="10"/>
        <v>5580606926</v>
      </c>
      <c r="AB17" s="86">
        <f>'[4]１７表２'!$D17</f>
        <v>10362</v>
      </c>
      <c r="AC17" s="86">
        <f>'[5]１８表２'!$D17</f>
        <v>0</v>
      </c>
      <c r="AD17" s="87">
        <f t="shared" si="11"/>
        <v>10362</v>
      </c>
      <c r="AE17" s="86">
        <f>'[4]１７表２'!$E17</f>
        <v>670821072</v>
      </c>
      <c r="AF17" s="86">
        <f>'[5]１８表２'!$E17</f>
        <v>-51</v>
      </c>
      <c r="AG17" s="87">
        <f t="shared" si="12"/>
        <v>670821021</v>
      </c>
      <c r="AH17" s="88" t="s">
        <v>38</v>
      </c>
      <c r="AI17" s="82"/>
      <c r="AJ17" s="89">
        <v>5473</v>
      </c>
      <c r="AK17" s="90">
        <v>3188830336</v>
      </c>
      <c r="AL17" s="91">
        <f t="shared" si="13"/>
        <v>582647.60387356114</v>
      </c>
    </row>
    <row r="18" spans="2:38" s="10" customFormat="1" ht="30" customHeight="1" x14ac:dyDescent="0.2">
      <c r="B18" s="11">
        <v>41006</v>
      </c>
      <c r="C18" s="12" t="s">
        <v>39</v>
      </c>
      <c r="D18" s="30">
        <f t="shared" si="5"/>
        <v>484834</v>
      </c>
      <c r="E18" s="35" t="s">
        <v>27</v>
      </c>
      <c r="F18" s="30">
        <f t="shared" si="6"/>
        <v>484834</v>
      </c>
      <c r="G18" s="30">
        <f t="shared" si="7"/>
        <v>22173</v>
      </c>
      <c r="H18" s="31" t="s">
        <v>28</v>
      </c>
      <c r="I18" s="32">
        <f t="shared" si="0"/>
        <v>22173</v>
      </c>
      <c r="J18" s="33">
        <f t="shared" si="1"/>
        <v>56261</v>
      </c>
      <c r="K18" s="35" t="s">
        <v>27</v>
      </c>
      <c r="L18" s="34">
        <f t="shared" si="1"/>
        <v>56261</v>
      </c>
      <c r="M18" s="30">
        <f t="shared" si="14"/>
        <v>59847</v>
      </c>
      <c r="N18" s="35" t="s">
        <v>19</v>
      </c>
      <c r="O18" s="30">
        <f t="shared" si="8"/>
        <v>59847</v>
      </c>
      <c r="P18" s="17" t="s">
        <v>40</v>
      </c>
      <c r="Q18" s="9"/>
      <c r="R18" s="78" t="s">
        <v>39</v>
      </c>
      <c r="S18" s="86">
        <f>[1]第１表２!$N$18</f>
        <v>9930</v>
      </c>
      <c r="T18" s="86">
        <f>[1]第１表３!$J18</f>
        <v>0</v>
      </c>
      <c r="U18" s="85">
        <f t="shared" si="15"/>
        <v>9930</v>
      </c>
      <c r="V18" s="86">
        <f>'[2]１２表４'!$D18</f>
        <v>217127</v>
      </c>
      <c r="W18" s="86">
        <f>'[3]１３表６'!$D18</f>
        <v>0</v>
      </c>
      <c r="X18" s="87">
        <f t="shared" si="9"/>
        <v>217127</v>
      </c>
      <c r="Y18" s="86">
        <f>'[2]１２表４'!$E18</f>
        <v>4814403699</v>
      </c>
      <c r="Z18" s="86">
        <f>'[3]１３表６'!$E18</f>
        <v>0</v>
      </c>
      <c r="AA18" s="85">
        <f t="shared" si="10"/>
        <v>4814403699</v>
      </c>
      <c r="AB18" s="86">
        <f>'[4]１７表２'!$D18</f>
        <v>9335</v>
      </c>
      <c r="AC18" s="86">
        <f>'[5]１８表２'!$D18</f>
        <v>0</v>
      </c>
      <c r="AD18" s="87">
        <f t="shared" si="11"/>
        <v>9335</v>
      </c>
      <c r="AE18" s="86">
        <f>'[4]１７表２'!$E18</f>
        <v>558671326</v>
      </c>
      <c r="AF18" s="86">
        <f>'[5]１８表２'!$E18</f>
        <v>0</v>
      </c>
      <c r="AG18" s="87">
        <f t="shared" si="12"/>
        <v>558671326</v>
      </c>
      <c r="AH18" s="88" t="s">
        <v>40</v>
      </c>
      <c r="AI18" s="82"/>
      <c r="AJ18" s="89">
        <v>4804</v>
      </c>
      <c r="AK18" s="90">
        <v>3011769876</v>
      </c>
      <c r="AL18" s="91">
        <f t="shared" si="13"/>
        <v>626929.61615320563</v>
      </c>
    </row>
    <row r="19" spans="2:38" s="10" customFormat="1" ht="30" customHeight="1" x14ac:dyDescent="0.2">
      <c r="B19" s="11">
        <v>41007</v>
      </c>
      <c r="C19" s="12" t="s">
        <v>41</v>
      </c>
      <c r="D19" s="30">
        <f t="shared" si="5"/>
        <v>454291</v>
      </c>
      <c r="E19" s="35" t="s">
        <v>27</v>
      </c>
      <c r="F19" s="30">
        <f t="shared" si="6"/>
        <v>454291</v>
      </c>
      <c r="G19" s="30">
        <f t="shared" si="7"/>
        <v>23746</v>
      </c>
      <c r="H19" s="35" t="s">
        <v>42</v>
      </c>
      <c r="I19" s="32">
        <f t="shared" si="0"/>
        <v>23746</v>
      </c>
      <c r="J19" s="33">
        <f t="shared" si="1"/>
        <v>52468</v>
      </c>
      <c r="K19" s="35" t="s">
        <v>27</v>
      </c>
      <c r="L19" s="34">
        <f t="shared" si="1"/>
        <v>52468</v>
      </c>
      <c r="M19" s="30">
        <f t="shared" si="14"/>
        <v>56916</v>
      </c>
      <c r="N19" s="35" t="s">
        <v>19</v>
      </c>
      <c r="O19" s="30">
        <f t="shared" si="8"/>
        <v>56916</v>
      </c>
      <c r="P19" s="17" t="s">
        <v>43</v>
      </c>
      <c r="Q19" s="9"/>
      <c r="R19" s="78" t="s">
        <v>41</v>
      </c>
      <c r="S19" s="86">
        <f>[1]第１表２!$N$19</f>
        <v>6564</v>
      </c>
      <c r="T19" s="86">
        <f>[1]第１表３!$J19</f>
        <v>0</v>
      </c>
      <c r="U19" s="85">
        <f t="shared" si="15"/>
        <v>6564</v>
      </c>
      <c r="V19" s="86">
        <f>'[2]１２表４'!$D19</f>
        <v>125580</v>
      </c>
      <c r="W19" s="86">
        <f>'[3]１３表６'!$D19</f>
        <v>0</v>
      </c>
      <c r="X19" s="87">
        <f t="shared" si="9"/>
        <v>125580</v>
      </c>
      <c r="Y19" s="86">
        <f>'[2]１２表４'!$E19</f>
        <v>2981968711</v>
      </c>
      <c r="Z19" s="86">
        <f>'[3]１３表６'!$E19</f>
        <v>0</v>
      </c>
      <c r="AA19" s="85">
        <f t="shared" si="10"/>
        <v>2981968711</v>
      </c>
      <c r="AB19" s="86">
        <f>'[4]１７表２'!$D19</f>
        <v>6051</v>
      </c>
      <c r="AC19" s="86">
        <f>'[5]１８表２'!$D19</f>
        <v>0</v>
      </c>
      <c r="AD19" s="87">
        <f t="shared" si="11"/>
        <v>6051</v>
      </c>
      <c r="AE19" s="86">
        <f>'[4]１７表２'!$E19</f>
        <v>344396747</v>
      </c>
      <c r="AF19" s="86">
        <f>'[5]１８表２'!$E19</f>
        <v>0</v>
      </c>
      <c r="AG19" s="87">
        <f t="shared" si="12"/>
        <v>344396747</v>
      </c>
      <c r="AH19" s="88" t="s">
        <v>43</v>
      </c>
      <c r="AI19" s="82"/>
      <c r="AJ19" s="89">
        <v>2895</v>
      </c>
      <c r="AK19" s="90">
        <v>1682589084</v>
      </c>
      <c r="AL19" s="91">
        <f t="shared" si="13"/>
        <v>581205.21036269434</v>
      </c>
    </row>
    <row r="20" spans="2:38" s="10" customFormat="1" ht="30" customHeight="1" x14ac:dyDescent="0.2">
      <c r="B20" s="11">
        <v>41025</v>
      </c>
      <c r="C20" s="12" t="s">
        <v>44</v>
      </c>
      <c r="D20" s="30">
        <f t="shared" si="5"/>
        <v>498679</v>
      </c>
      <c r="E20" s="35" t="s">
        <v>27</v>
      </c>
      <c r="F20" s="30">
        <f t="shared" si="6"/>
        <v>498679</v>
      </c>
      <c r="G20" s="30">
        <f t="shared" si="7"/>
        <v>24961</v>
      </c>
      <c r="H20" s="31" t="s">
        <v>28</v>
      </c>
      <c r="I20" s="32">
        <f t="shared" si="0"/>
        <v>24961</v>
      </c>
      <c r="J20" s="33">
        <f t="shared" si="1"/>
        <v>57405</v>
      </c>
      <c r="K20" s="35" t="s">
        <v>27</v>
      </c>
      <c r="L20" s="34">
        <f t="shared" si="1"/>
        <v>57405</v>
      </c>
      <c r="M20" s="30">
        <f t="shared" si="14"/>
        <v>60788</v>
      </c>
      <c r="N20" s="35" t="s">
        <v>19</v>
      </c>
      <c r="O20" s="30">
        <f t="shared" si="8"/>
        <v>60788</v>
      </c>
      <c r="P20" s="17" t="s">
        <v>45</v>
      </c>
      <c r="Q20" s="9"/>
      <c r="R20" s="78" t="s">
        <v>44</v>
      </c>
      <c r="S20" s="86">
        <f>[1]第１表２!$N$20</f>
        <v>8533</v>
      </c>
      <c r="T20" s="86">
        <f>[1]第１表３!$J20</f>
        <v>0</v>
      </c>
      <c r="U20" s="85">
        <f t="shared" si="15"/>
        <v>8533</v>
      </c>
      <c r="V20" s="86">
        <f>'[2]１２表４'!$D20</f>
        <v>170477</v>
      </c>
      <c r="W20" s="86">
        <f>'[3]１３表６'!$D20</f>
        <v>0</v>
      </c>
      <c r="X20" s="87">
        <f t="shared" si="9"/>
        <v>170477</v>
      </c>
      <c r="Y20" s="86">
        <f>'[2]１２表４'!$E20</f>
        <v>4255223718</v>
      </c>
      <c r="Z20" s="86">
        <f>'[3]１３表６'!$E20</f>
        <v>0</v>
      </c>
      <c r="AA20" s="85">
        <f t="shared" si="10"/>
        <v>4255223718</v>
      </c>
      <c r="AB20" s="86">
        <f>'[4]１７表２'!$D20</f>
        <v>8058</v>
      </c>
      <c r="AC20" s="86">
        <f>'[5]１８表２'!$D20</f>
        <v>0</v>
      </c>
      <c r="AD20" s="87">
        <f t="shared" si="11"/>
        <v>8058</v>
      </c>
      <c r="AE20" s="86">
        <f>'[4]１７表２'!$E20</f>
        <v>489832712</v>
      </c>
      <c r="AF20" s="86">
        <f>'[5]１８表２'!$E20</f>
        <v>0</v>
      </c>
      <c r="AG20" s="87">
        <f t="shared" si="12"/>
        <v>489832712</v>
      </c>
      <c r="AH20" s="88" t="s">
        <v>45</v>
      </c>
      <c r="AI20" s="82"/>
      <c r="AJ20" s="89">
        <v>3948</v>
      </c>
      <c r="AK20" s="90">
        <v>2371570386</v>
      </c>
      <c r="AL20" s="91">
        <f t="shared" si="13"/>
        <v>600701.71884498477</v>
      </c>
    </row>
    <row r="21" spans="2:38" s="10" customFormat="1" ht="30" customHeight="1" x14ac:dyDescent="0.2">
      <c r="B21" s="11">
        <v>41048</v>
      </c>
      <c r="C21" s="12" t="s">
        <v>46</v>
      </c>
      <c r="D21" s="30">
        <f t="shared" si="5"/>
        <v>546737</v>
      </c>
      <c r="E21" s="35" t="s">
        <v>27</v>
      </c>
      <c r="F21" s="30">
        <f t="shared" si="6"/>
        <v>546737</v>
      </c>
      <c r="G21" s="30">
        <f t="shared" si="7"/>
        <v>25312</v>
      </c>
      <c r="H21" s="35" t="s">
        <v>42</v>
      </c>
      <c r="I21" s="32">
        <f t="shared" si="0"/>
        <v>25312</v>
      </c>
      <c r="J21" s="33">
        <f t="shared" si="1"/>
        <v>66051</v>
      </c>
      <c r="K21" s="35" t="s">
        <v>27</v>
      </c>
      <c r="L21" s="34">
        <f t="shared" si="1"/>
        <v>66051</v>
      </c>
      <c r="M21" s="30">
        <f t="shared" si="14"/>
        <v>64705</v>
      </c>
      <c r="N21" s="35" t="s">
        <v>19</v>
      </c>
      <c r="O21" s="30">
        <f t="shared" si="8"/>
        <v>64705</v>
      </c>
      <c r="P21" s="17" t="s">
        <v>47</v>
      </c>
      <c r="Q21" s="9"/>
      <c r="R21" s="78" t="s">
        <v>46</v>
      </c>
      <c r="S21" s="86">
        <f>[1]第１表２!$N$21</f>
        <v>5527</v>
      </c>
      <c r="T21" s="86">
        <f>[1]第１表３!$J21</f>
        <v>0</v>
      </c>
      <c r="U21" s="85">
        <f t="shared" si="15"/>
        <v>5527</v>
      </c>
      <c r="V21" s="86">
        <f>'[2]１２表４'!$D21</f>
        <v>119384</v>
      </c>
      <c r="W21" s="86">
        <f>'[3]１３表６'!$D21</f>
        <v>0</v>
      </c>
      <c r="X21" s="87">
        <f t="shared" si="9"/>
        <v>119384</v>
      </c>
      <c r="Y21" s="86">
        <f>'[2]１２表４'!$E21</f>
        <v>3021817404</v>
      </c>
      <c r="Z21" s="86">
        <f>'[3]１３表６'!$E21</f>
        <v>0</v>
      </c>
      <c r="AA21" s="85">
        <f t="shared" si="10"/>
        <v>3021817404</v>
      </c>
      <c r="AB21" s="86">
        <f>'[4]１７表２'!$D21</f>
        <v>5642</v>
      </c>
      <c r="AC21" s="86">
        <f>'[5]１８表２'!$D21</f>
        <v>0</v>
      </c>
      <c r="AD21" s="87">
        <f t="shared" si="11"/>
        <v>5642</v>
      </c>
      <c r="AE21" s="86">
        <f>'[4]１７表２'!$E21</f>
        <v>365065052</v>
      </c>
      <c r="AF21" s="86">
        <f>'[5]１８表２'!$E21</f>
        <v>0</v>
      </c>
      <c r="AG21" s="87">
        <f t="shared" si="12"/>
        <v>365065052</v>
      </c>
      <c r="AH21" s="88" t="s">
        <v>47</v>
      </c>
      <c r="AI21" s="82"/>
      <c r="AJ21" s="89">
        <v>2546</v>
      </c>
      <c r="AK21" s="90">
        <v>1637043717</v>
      </c>
      <c r="AL21" s="91">
        <f t="shared" si="13"/>
        <v>642986.53456402197</v>
      </c>
    </row>
    <row r="22" spans="2:38" s="10" customFormat="1" ht="30" customHeight="1" x14ac:dyDescent="0.2">
      <c r="B22" s="11">
        <v>41014</v>
      </c>
      <c r="C22" s="12" t="s">
        <v>48</v>
      </c>
      <c r="D22" s="30">
        <f t="shared" si="5"/>
        <v>514563</v>
      </c>
      <c r="E22" s="35" t="s">
        <v>27</v>
      </c>
      <c r="F22" s="30">
        <f t="shared" si="6"/>
        <v>514551</v>
      </c>
      <c r="G22" s="30">
        <f t="shared" si="7"/>
        <v>24983</v>
      </c>
      <c r="H22" s="31" t="s">
        <v>28</v>
      </c>
      <c r="I22" s="32">
        <f t="shared" si="0"/>
        <v>24982</v>
      </c>
      <c r="J22" s="33">
        <f t="shared" si="1"/>
        <v>61134</v>
      </c>
      <c r="K22" s="35" t="s">
        <v>27</v>
      </c>
      <c r="L22" s="34">
        <f t="shared" si="1"/>
        <v>61131</v>
      </c>
      <c r="M22" s="30">
        <f t="shared" si="14"/>
        <v>66476</v>
      </c>
      <c r="N22" s="35" t="s">
        <v>19</v>
      </c>
      <c r="O22" s="30">
        <f t="shared" si="8"/>
        <v>66472</v>
      </c>
      <c r="P22" s="17" t="s">
        <v>49</v>
      </c>
      <c r="Q22" s="9"/>
      <c r="R22" s="78" t="s">
        <v>48</v>
      </c>
      <c r="S22" s="86">
        <f>[1]第１表２!$N$22</f>
        <v>6247</v>
      </c>
      <c r="T22" s="86">
        <f>[1]第１表３!$J22</f>
        <v>0</v>
      </c>
      <c r="U22" s="85">
        <f t="shared" si="15"/>
        <v>6247</v>
      </c>
      <c r="V22" s="86">
        <f>'[2]１２表４'!$D22</f>
        <v>128669</v>
      </c>
      <c r="W22" s="86">
        <f>'[3]１３表６'!$D22</f>
        <v>1</v>
      </c>
      <c r="X22" s="87">
        <f t="shared" si="9"/>
        <v>128670</v>
      </c>
      <c r="Y22" s="86">
        <f>'[2]１２表４'!$E22</f>
        <v>3214473893</v>
      </c>
      <c r="Z22" s="86">
        <f>'[3]１３表６'!$E22</f>
        <v>-72580</v>
      </c>
      <c r="AA22" s="85">
        <f t="shared" si="10"/>
        <v>3214401313</v>
      </c>
      <c r="AB22" s="86">
        <f>'[4]１７表２'!$D22</f>
        <v>5745</v>
      </c>
      <c r="AC22" s="86">
        <f>'[5]１８表２'!$D22</f>
        <v>0</v>
      </c>
      <c r="AD22" s="87">
        <f t="shared" si="11"/>
        <v>5745</v>
      </c>
      <c r="AE22" s="86">
        <f>'[4]１７表２'!$E22</f>
        <v>381905394</v>
      </c>
      <c r="AF22" s="86">
        <f>'[5]１８表２'!$E22</f>
        <v>-22785</v>
      </c>
      <c r="AG22" s="87">
        <f t="shared" si="12"/>
        <v>381882609</v>
      </c>
      <c r="AH22" s="88" t="s">
        <v>49</v>
      </c>
      <c r="AI22" s="82"/>
      <c r="AJ22" s="89">
        <v>3265</v>
      </c>
      <c r="AK22" s="90">
        <v>2098442781</v>
      </c>
      <c r="AL22" s="91">
        <f t="shared" si="13"/>
        <v>642708.35558958654</v>
      </c>
    </row>
    <row r="23" spans="2:38" s="10" customFormat="1" ht="30" customHeight="1" x14ac:dyDescent="0.2">
      <c r="B23" s="11">
        <v>41016</v>
      </c>
      <c r="C23" s="12" t="s">
        <v>50</v>
      </c>
      <c r="D23" s="30">
        <f t="shared" si="5"/>
        <v>519772</v>
      </c>
      <c r="E23" s="35" t="s">
        <v>27</v>
      </c>
      <c r="F23" s="30">
        <f t="shared" si="6"/>
        <v>519772</v>
      </c>
      <c r="G23" s="30">
        <f t="shared" si="7"/>
        <v>25110</v>
      </c>
      <c r="H23" s="31" t="s">
        <v>28</v>
      </c>
      <c r="I23" s="32">
        <f t="shared" si="0"/>
        <v>25110</v>
      </c>
      <c r="J23" s="33">
        <f t="shared" si="1"/>
        <v>62894</v>
      </c>
      <c r="K23" s="35" t="s">
        <v>27</v>
      </c>
      <c r="L23" s="34">
        <f t="shared" si="1"/>
        <v>62894</v>
      </c>
      <c r="M23" s="30">
        <f t="shared" si="14"/>
        <v>63592</v>
      </c>
      <c r="N23" s="35" t="s">
        <v>19</v>
      </c>
      <c r="O23" s="30">
        <f t="shared" si="8"/>
        <v>63592</v>
      </c>
      <c r="P23" s="17" t="s">
        <v>51</v>
      </c>
      <c r="Q23" s="9"/>
      <c r="R23" s="78" t="s">
        <v>50</v>
      </c>
      <c r="S23" s="86">
        <f>[1]第１表２!$N$23</f>
        <v>2733</v>
      </c>
      <c r="T23" s="86">
        <f>[1]第１表３!$J23</f>
        <v>0</v>
      </c>
      <c r="U23" s="85">
        <f t="shared" si="15"/>
        <v>2733</v>
      </c>
      <c r="V23" s="86">
        <f>'[2]１２表４'!$D23</f>
        <v>56572</v>
      </c>
      <c r="W23" s="86">
        <f>'[3]１３表６'!$D23</f>
        <v>0</v>
      </c>
      <c r="X23" s="87">
        <f t="shared" si="9"/>
        <v>56572</v>
      </c>
      <c r="Y23" s="86">
        <f>'[2]１２表４'!$E23</f>
        <v>1420535636</v>
      </c>
      <c r="Z23" s="86">
        <f>'[3]１３表６'!$E23</f>
        <v>0</v>
      </c>
      <c r="AA23" s="85">
        <f t="shared" si="10"/>
        <v>1420535636</v>
      </c>
      <c r="AB23" s="86">
        <f>'[4]１７表２'!$D23</f>
        <v>2703</v>
      </c>
      <c r="AC23" s="86">
        <f>'[5]１８表２'!$D23</f>
        <v>0</v>
      </c>
      <c r="AD23" s="87">
        <f t="shared" si="11"/>
        <v>2703</v>
      </c>
      <c r="AE23" s="86">
        <f>'[4]１７表２'!$E23</f>
        <v>171888911</v>
      </c>
      <c r="AF23" s="86">
        <f>'[5]１８表２'!$E23</f>
        <v>0</v>
      </c>
      <c r="AG23" s="87">
        <f t="shared" si="12"/>
        <v>171888911</v>
      </c>
      <c r="AH23" s="88" t="s">
        <v>51</v>
      </c>
      <c r="AI23" s="82"/>
      <c r="AJ23" s="89">
        <v>1323</v>
      </c>
      <c r="AK23" s="90">
        <v>816532513</v>
      </c>
      <c r="AL23" s="91">
        <f t="shared" si="13"/>
        <v>617182.54950869235</v>
      </c>
    </row>
    <row r="24" spans="2:38" s="10" customFormat="1" ht="30" customHeight="1" x14ac:dyDescent="0.2">
      <c r="B24" s="11">
        <v>41020</v>
      </c>
      <c r="C24" s="12" t="s">
        <v>52</v>
      </c>
      <c r="D24" s="30">
        <f t="shared" si="5"/>
        <v>450417</v>
      </c>
      <c r="E24" s="35" t="s">
        <v>27</v>
      </c>
      <c r="F24" s="30">
        <f t="shared" si="6"/>
        <v>450417</v>
      </c>
      <c r="G24" s="30">
        <f t="shared" si="7"/>
        <v>23294</v>
      </c>
      <c r="H24" s="35" t="s">
        <v>42</v>
      </c>
      <c r="I24" s="32">
        <f t="shared" si="0"/>
        <v>23294</v>
      </c>
      <c r="J24" s="33">
        <f t="shared" si="1"/>
        <v>49121</v>
      </c>
      <c r="K24" s="35" t="s">
        <v>27</v>
      </c>
      <c r="L24" s="34">
        <f t="shared" si="1"/>
        <v>49121</v>
      </c>
      <c r="M24" s="30">
        <f t="shared" si="14"/>
        <v>56088</v>
      </c>
      <c r="N24" s="35" t="s">
        <v>19</v>
      </c>
      <c r="O24" s="30">
        <f t="shared" si="8"/>
        <v>56088</v>
      </c>
      <c r="P24" s="17" t="s">
        <v>53</v>
      </c>
      <c r="Q24" s="9"/>
      <c r="R24" s="78" t="s">
        <v>52</v>
      </c>
      <c r="S24" s="86">
        <f>[1]第１表２!$N$24</f>
        <v>3510</v>
      </c>
      <c r="T24" s="86">
        <f>[1]第１表３!$J24</f>
        <v>0</v>
      </c>
      <c r="U24" s="85">
        <f t="shared" si="15"/>
        <v>3510</v>
      </c>
      <c r="V24" s="86">
        <f>'[2]１２表４'!$D24</f>
        <v>67870</v>
      </c>
      <c r="W24" s="86">
        <f>'[3]１３表６'!$D24</f>
        <v>0</v>
      </c>
      <c r="X24" s="87">
        <f t="shared" si="9"/>
        <v>67870</v>
      </c>
      <c r="Y24" s="86">
        <f>'[2]１２表４'!$E24</f>
        <v>1580962489</v>
      </c>
      <c r="Z24" s="86">
        <f>'[3]１３表６'!$E24</f>
        <v>0</v>
      </c>
      <c r="AA24" s="85">
        <f t="shared" si="10"/>
        <v>1580962489</v>
      </c>
      <c r="AB24" s="86">
        <f>'[4]１７表２'!$D24</f>
        <v>3074</v>
      </c>
      <c r="AC24" s="86">
        <f>'[5]１８表２'!$D24</f>
        <v>0</v>
      </c>
      <c r="AD24" s="87">
        <f t="shared" si="11"/>
        <v>3074</v>
      </c>
      <c r="AE24" s="86">
        <f>'[4]１７表２'!$E24</f>
        <v>172415553</v>
      </c>
      <c r="AF24" s="86">
        <f>'[5]１８表２'!$E24</f>
        <v>0</v>
      </c>
      <c r="AG24" s="87">
        <f t="shared" si="12"/>
        <v>172415553</v>
      </c>
      <c r="AH24" s="88" t="s">
        <v>53</v>
      </c>
      <c r="AI24" s="82"/>
      <c r="AJ24" s="89">
        <v>1947</v>
      </c>
      <c r="AK24" s="90">
        <v>1098866023</v>
      </c>
      <c r="AL24" s="91">
        <f t="shared" si="13"/>
        <v>564389.32871083717</v>
      </c>
    </row>
    <row r="25" spans="2:38" s="10" customFormat="1" ht="30" customHeight="1" x14ac:dyDescent="0.2">
      <c r="B25" s="11">
        <v>41024</v>
      </c>
      <c r="C25" s="12" t="s">
        <v>54</v>
      </c>
      <c r="D25" s="30">
        <f t="shared" si="5"/>
        <v>501089</v>
      </c>
      <c r="E25" s="35" t="s">
        <v>27</v>
      </c>
      <c r="F25" s="30">
        <f t="shared" si="6"/>
        <v>501089</v>
      </c>
      <c r="G25" s="30">
        <f t="shared" si="7"/>
        <v>24935</v>
      </c>
      <c r="H25" s="35" t="s">
        <v>42</v>
      </c>
      <c r="I25" s="32">
        <f t="shared" si="0"/>
        <v>24935</v>
      </c>
      <c r="J25" s="33">
        <f t="shared" si="1"/>
        <v>63270</v>
      </c>
      <c r="K25" s="31" t="s">
        <v>18</v>
      </c>
      <c r="L25" s="34">
        <f t="shared" si="1"/>
        <v>63270</v>
      </c>
      <c r="M25" s="30">
        <f t="shared" si="14"/>
        <v>63421</v>
      </c>
      <c r="N25" s="35" t="s">
        <v>19</v>
      </c>
      <c r="O25" s="30">
        <f t="shared" si="8"/>
        <v>63421</v>
      </c>
      <c r="P25" s="17" t="s">
        <v>55</v>
      </c>
      <c r="Q25" s="9"/>
      <c r="R25" s="78" t="s">
        <v>54</v>
      </c>
      <c r="S25" s="86">
        <f>[1]第１表２!$N$25</f>
        <v>1675</v>
      </c>
      <c r="T25" s="86">
        <f>[1]第１表３!$J25</f>
        <v>0</v>
      </c>
      <c r="U25" s="85">
        <f t="shared" si="15"/>
        <v>1675</v>
      </c>
      <c r="V25" s="86">
        <f>'[2]１２表４'!$D25</f>
        <v>33661</v>
      </c>
      <c r="W25" s="86">
        <f>'[3]１３表６'!$D25</f>
        <v>0</v>
      </c>
      <c r="X25" s="87">
        <f t="shared" si="9"/>
        <v>33661</v>
      </c>
      <c r="Y25" s="86">
        <f>'[2]１２表４'!$E25</f>
        <v>839323846</v>
      </c>
      <c r="Z25" s="86">
        <f>'[3]１３表６'!$E25</f>
        <v>0</v>
      </c>
      <c r="AA25" s="85">
        <f t="shared" si="10"/>
        <v>839323846</v>
      </c>
      <c r="AB25" s="86">
        <f>'[4]１７表２'!$D25</f>
        <v>1671</v>
      </c>
      <c r="AC25" s="86">
        <f>'[5]１８表２'!$D25</f>
        <v>0</v>
      </c>
      <c r="AD25" s="87">
        <f t="shared" si="11"/>
        <v>1671</v>
      </c>
      <c r="AE25" s="86">
        <f>'[4]１７表２'!$E25</f>
        <v>105976601</v>
      </c>
      <c r="AF25" s="86">
        <f>'[5]１８表２'!$E25</f>
        <v>0</v>
      </c>
      <c r="AG25" s="87">
        <f t="shared" si="12"/>
        <v>105976601</v>
      </c>
      <c r="AH25" s="88" t="s">
        <v>55</v>
      </c>
      <c r="AI25" s="82"/>
      <c r="AJ25" s="89">
        <v>862</v>
      </c>
      <c r="AK25" s="90">
        <v>511832069</v>
      </c>
      <c r="AL25" s="91">
        <f t="shared" si="13"/>
        <v>593772.70185614855</v>
      </c>
    </row>
    <row r="26" spans="2:38" s="10" customFormat="1" ht="30" customHeight="1" x14ac:dyDescent="0.2">
      <c r="B26" s="11">
        <v>41021</v>
      </c>
      <c r="C26" s="12" t="s">
        <v>56</v>
      </c>
      <c r="D26" s="30">
        <f t="shared" si="5"/>
        <v>592121</v>
      </c>
      <c r="E26" s="35" t="s">
        <v>27</v>
      </c>
      <c r="F26" s="30">
        <f t="shared" si="6"/>
        <v>592121</v>
      </c>
      <c r="G26" s="30">
        <f t="shared" si="7"/>
        <v>27058</v>
      </c>
      <c r="H26" s="35" t="s">
        <v>42</v>
      </c>
      <c r="I26" s="32">
        <f t="shared" ref="I26:I35" si="16">ROUND(AA26/X26,0)</f>
        <v>27058</v>
      </c>
      <c r="J26" s="33">
        <f t="shared" ref="J26:J35" si="17">ROUND(AE26/S26,0)</f>
        <v>71916</v>
      </c>
      <c r="K26" s="35" t="s">
        <v>27</v>
      </c>
      <c r="L26" s="34">
        <f t="shared" ref="L26:L35" si="18">ROUND(AG26/U26,0)</f>
        <v>71916</v>
      </c>
      <c r="M26" s="30">
        <f t="shared" si="14"/>
        <v>62093</v>
      </c>
      <c r="N26" s="35" t="s">
        <v>19</v>
      </c>
      <c r="O26" s="30">
        <f t="shared" si="8"/>
        <v>62093</v>
      </c>
      <c r="P26" s="17" t="s">
        <v>57</v>
      </c>
      <c r="Q26" s="9"/>
      <c r="R26" s="78" t="s">
        <v>56</v>
      </c>
      <c r="S26" s="86">
        <f>[1]第１表２!$N$26</f>
        <v>5316</v>
      </c>
      <c r="T26" s="86">
        <f>[1]第１表３!$J26</f>
        <v>0</v>
      </c>
      <c r="U26" s="85">
        <f t="shared" si="15"/>
        <v>5316</v>
      </c>
      <c r="V26" s="86">
        <f>'[2]１２表４'!$D26</f>
        <v>116333</v>
      </c>
      <c r="W26" s="86">
        <f>'[3]１３表６'!$D26</f>
        <v>0</v>
      </c>
      <c r="X26" s="87">
        <f t="shared" si="9"/>
        <v>116333</v>
      </c>
      <c r="Y26" s="86">
        <f>'[2]１２表４'!$E26</f>
        <v>3147713856</v>
      </c>
      <c r="Z26" s="86">
        <f>'[3]１３表６'!$E26</f>
        <v>0</v>
      </c>
      <c r="AA26" s="85">
        <f t="shared" si="10"/>
        <v>3147713856</v>
      </c>
      <c r="AB26" s="86">
        <f>'[4]１７表２'!$D26</f>
        <v>6157</v>
      </c>
      <c r="AC26" s="86">
        <f>'[5]１８表２'!$D26</f>
        <v>0</v>
      </c>
      <c r="AD26" s="87">
        <f t="shared" si="11"/>
        <v>6157</v>
      </c>
      <c r="AE26" s="86">
        <f>'[4]１７表２'!$E26</f>
        <v>382306865</v>
      </c>
      <c r="AF26" s="86">
        <f>'[5]１８表２'!$E26</f>
        <v>0</v>
      </c>
      <c r="AG26" s="87">
        <f t="shared" si="12"/>
        <v>382306865</v>
      </c>
      <c r="AH26" s="88" t="s">
        <v>57</v>
      </c>
      <c r="AI26" s="82"/>
      <c r="AJ26" s="89">
        <v>3043</v>
      </c>
      <c r="AK26" s="90">
        <v>1942431544</v>
      </c>
      <c r="AL26" s="91">
        <f t="shared" si="13"/>
        <v>638327.81597108115</v>
      </c>
    </row>
    <row r="27" spans="2:38" s="10" customFormat="1" ht="30" customHeight="1" x14ac:dyDescent="0.2">
      <c r="B27" s="11">
        <v>41035</v>
      </c>
      <c r="C27" s="12" t="s">
        <v>58</v>
      </c>
      <c r="D27" s="30">
        <f t="shared" si="5"/>
        <v>490054</v>
      </c>
      <c r="E27" s="35" t="s">
        <v>27</v>
      </c>
      <c r="F27" s="30">
        <f t="shared" si="6"/>
        <v>490050</v>
      </c>
      <c r="G27" s="30">
        <f t="shared" si="7"/>
        <v>27108</v>
      </c>
      <c r="H27" s="35" t="s">
        <v>42</v>
      </c>
      <c r="I27" s="32">
        <f t="shared" si="16"/>
        <v>27108</v>
      </c>
      <c r="J27" s="33">
        <f t="shared" si="17"/>
        <v>60810</v>
      </c>
      <c r="K27" s="35" t="s">
        <v>27</v>
      </c>
      <c r="L27" s="34">
        <f t="shared" si="18"/>
        <v>60810</v>
      </c>
      <c r="M27" s="30">
        <f t="shared" si="14"/>
        <v>81434</v>
      </c>
      <c r="N27" s="35" t="s">
        <v>19</v>
      </c>
      <c r="O27" s="30">
        <f t="shared" si="8"/>
        <v>81434</v>
      </c>
      <c r="P27" s="17" t="s">
        <v>59</v>
      </c>
      <c r="Q27" s="9"/>
      <c r="R27" s="78" t="s">
        <v>58</v>
      </c>
      <c r="S27" s="86">
        <f>[1]第１表２!$N$27</f>
        <v>1611</v>
      </c>
      <c r="T27" s="86">
        <f>[1]第１表３!$J27</f>
        <v>0</v>
      </c>
      <c r="U27" s="85">
        <f t="shared" si="15"/>
        <v>1611</v>
      </c>
      <c r="V27" s="86">
        <f>'[2]１２表４'!$D27</f>
        <v>29123</v>
      </c>
      <c r="W27" s="86">
        <f>'[3]１３表６'!$D27</f>
        <v>0</v>
      </c>
      <c r="X27" s="87">
        <f t="shared" si="9"/>
        <v>29123</v>
      </c>
      <c r="Y27" s="86">
        <f>'[2]１２表４'!$E27</f>
        <v>789477204</v>
      </c>
      <c r="Z27" s="86">
        <f>'[3]１３表６'!$E27</f>
        <v>-6250</v>
      </c>
      <c r="AA27" s="85">
        <f t="shared" si="10"/>
        <v>789470954</v>
      </c>
      <c r="AB27" s="86">
        <f>'[4]１７表２'!$D27</f>
        <v>1203</v>
      </c>
      <c r="AC27" s="86">
        <f>'[5]１８表２'!$D27</f>
        <v>0</v>
      </c>
      <c r="AD27" s="87">
        <f t="shared" si="11"/>
        <v>1203</v>
      </c>
      <c r="AE27" s="86">
        <f>'[4]１７表２'!$E27</f>
        <v>97965121</v>
      </c>
      <c r="AF27" s="86">
        <f>'[5]１８表２'!$E27</f>
        <v>0</v>
      </c>
      <c r="AG27" s="87">
        <f t="shared" si="12"/>
        <v>97965121</v>
      </c>
      <c r="AH27" s="88" t="s">
        <v>59</v>
      </c>
      <c r="AI27" s="82"/>
      <c r="AJ27" s="89">
        <v>628</v>
      </c>
      <c r="AK27" s="90">
        <v>420114498</v>
      </c>
      <c r="AL27" s="91">
        <f t="shared" si="13"/>
        <v>668972.13057324837</v>
      </c>
    </row>
    <row r="28" spans="2:38" s="10" customFormat="1" ht="30" customHeight="1" x14ac:dyDescent="0.2">
      <c r="B28" s="11">
        <v>41038</v>
      </c>
      <c r="C28" s="12" t="s">
        <v>60</v>
      </c>
      <c r="D28" s="30">
        <f t="shared" si="5"/>
        <v>490479</v>
      </c>
      <c r="E28" s="35" t="s">
        <v>27</v>
      </c>
      <c r="F28" s="30">
        <f t="shared" si="6"/>
        <v>490479</v>
      </c>
      <c r="G28" s="30">
        <f t="shared" si="7"/>
        <v>23809</v>
      </c>
      <c r="H28" s="35" t="s">
        <v>42</v>
      </c>
      <c r="I28" s="32">
        <f t="shared" si="16"/>
        <v>23809</v>
      </c>
      <c r="J28" s="33">
        <f t="shared" si="17"/>
        <v>57908</v>
      </c>
      <c r="K28" s="35" t="s">
        <v>27</v>
      </c>
      <c r="L28" s="34">
        <f t="shared" si="18"/>
        <v>57908</v>
      </c>
      <c r="M28" s="30">
        <f t="shared" si="14"/>
        <v>56588</v>
      </c>
      <c r="N28" s="35" t="s">
        <v>19</v>
      </c>
      <c r="O28" s="30">
        <f t="shared" si="8"/>
        <v>56588</v>
      </c>
      <c r="P28" s="17" t="s">
        <v>61</v>
      </c>
      <c r="Q28" s="9"/>
      <c r="R28" s="78" t="s">
        <v>60</v>
      </c>
      <c r="S28" s="86">
        <f>[1]第１表２!$N$28</f>
        <v>4114</v>
      </c>
      <c r="T28" s="86">
        <f>[1]第１表３!$J28</f>
        <v>0</v>
      </c>
      <c r="U28" s="85">
        <f t="shared" si="15"/>
        <v>4114</v>
      </c>
      <c r="V28" s="86">
        <f>'[2]１２表４'!$D28</f>
        <v>84751</v>
      </c>
      <c r="W28" s="86">
        <f>'[3]１３表６'!$D28</f>
        <v>0</v>
      </c>
      <c r="X28" s="87">
        <f t="shared" si="9"/>
        <v>84751</v>
      </c>
      <c r="Y28" s="86">
        <f>'[2]１２表４'!$E28</f>
        <v>2017828622</v>
      </c>
      <c r="Z28" s="86">
        <f>'[3]１３表６'!$E28</f>
        <v>0</v>
      </c>
      <c r="AA28" s="85">
        <f t="shared" si="10"/>
        <v>2017828622</v>
      </c>
      <c r="AB28" s="86">
        <f>'[4]１７表２'!$D28</f>
        <v>4210</v>
      </c>
      <c r="AC28" s="86">
        <f>'[5]１８表２'!$D28</f>
        <v>0</v>
      </c>
      <c r="AD28" s="87">
        <f t="shared" si="11"/>
        <v>4210</v>
      </c>
      <c r="AE28" s="86">
        <f>'[4]１７表２'!$E28</f>
        <v>238233873</v>
      </c>
      <c r="AF28" s="86">
        <f>'[5]１８表２'!$E28</f>
        <v>0</v>
      </c>
      <c r="AG28" s="87">
        <f t="shared" si="12"/>
        <v>238233873</v>
      </c>
      <c r="AH28" s="88" t="s">
        <v>61</v>
      </c>
      <c r="AI28" s="82"/>
      <c r="AJ28" s="89">
        <v>2099</v>
      </c>
      <c r="AK28" s="90">
        <v>1291423623</v>
      </c>
      <c r="AL28" s="91">
        <f t="shared" si="13"/>
        <v>615256.60933777993</v>
      </c>
    </row>
    <row r="29" spans="2:38" s="10" customFormat="1" ht="30" customHeight="1" x14ac:dyDescent="0.2">
      <c r="B29" s="11">
        <v>41042</v>
      </c>
      <c r="C29" s="12" t="s">
        <v>62</v>
      </c>
      <c r="D29" s="30">
        <f t="shared" si="5"/>
        <v>543241</v>
      </c>
      <c r="E29" s="35" t="s">
        <v>27</v>
      </c>
      <c r="F29" s="30">
        <f t="shared" si="6"/>
        <v>543235</v>
      </c>
      <c r="G29" s="30">
        <f t="shared" si="7"/>
        <v>25626</v>
      </c>
      <c r="H29" s="35" t="s">
        <v>42</v>
      </c>
      <c r="I29" s="32">
        <f t="shared" si="16"/>
        <v>25626</v>
      </c>
      <c r="J29" s="33">
        <f t="shared" si="17"/>
        <v>64526</v>
      </c>
      <c r="K29" s="35" t="s">
        <v>27</v>
      </c>
      <c r="L29" s="34">
        <f t="shared" si="18"/>
        <v>64526</v>
      </c>
      <c r="M29" s="30">
        <f t="shared" si="14"/>
        <v>54599</v>
      </c>
      <c r="N29" s="35" t="s">
        <v>29</v>
      </c>
      <c r="O29" s="30">
        <f t="shared" si="8"/>
        <v>54599</v>
      </c>
      <c r="P29" s="17" t="s">
        <v>63</v>
      </c>
      <c r="Q29" s="9"/>
      <c r="R29" s="78" t="s">
        <v>62</v>
      </c>
      <c r="S29" s="86">
        <f>[1]第１表２!$N$29</f>
        <v>1496</v>
      </c>
      <c r="T29" s="86">
        <f>[1]第１表３!$J29</f>
        <v>0</v>
      </c>
      <c r="U29" s="85">
        <f t="shared" si="15"/>
        <v>1496</v>
      </c>
      <c r="V29" s="86">
        <f>'[2]１２表４'!$D29</f>
        <v>31714</v>
      </c>
      <c r="W29" s="86">
        <f>'[3]１３表６'!$D29</f>
        <v>-1</v>
      </c>
      <c r="X29" s="87">
        <f t="shared" si="9"/>
        <v>31713</v>
      </c>
      <c r="Y29" s="86">
        <f>'[2]１２表４'!$E29</f>
        <v>812687977</v>
      </c>
      <c r="Z29" s="86">
        <f>'[3]１３表６'!$E29</f>
        <v>-7980</v>
      </c>
      <c r="AA29" s="85">
        <f t="shared" si="10"/>
        <v>812679997</v>
      </c>
      <c r="AB29" s="86">
        <f>'[4]１７表２'!$D29</f>
        <v>1768</v>
      </c>
      <c r="AC29" s="86">
        <f>'[5]１８表２'!$D29</f>
        <v>0</v>
      </c>
      <c r="AD29" s="87">
        <f t="shared" si="11"/>
        <v>1768</v>
      </c>
      <c r="AE29" s="86">
        <f>'[4]１７表２'!$E29</f>
        <v>96531204</v>
      </c>
      <c r="AF29" s="86">
        <f>'[5]１８表２'!$E29</f>
        <v>0</v>
      </c>
      <c r="AG29" s="87">
        <f t="shared" si="12"/>
        <v>96531204</v>
      </c>
      <c r="AH29" s="88" t="s">
        <v>63</v>
      </c>
      <c r="AI29" s="82"/>
      <c r="AJ29" s="89">
        <v>839</v>
      </c>
      <c r="AK29" s="90">
        <v>469933593</v>
      </c>
      <c r="AL29" s="91">
        <f t="shared" si="13"/>
        <v>560111.5530393325</v>
      </c>
    </row>
    <row r="30" spans="2:38" s="10" customFormat="1" ht="30" customHeight="1" x14ac:dyDescent="0.2">
      <c r="B30" s="11">
        <v>41043</v>
      </c>
      <c r="C30" s="12" t="s">
        <v>64</v>
      </c>
      <c r="D30" s="30">
        <f t="shared" si="5"/>
        <v>441731</v>
      </c>
      <c r="E30" s="35" t="s">
        <v>27</v>
      </c>
      <c r="F30" s="30">
        <f t="shared" si="6"/>
        <v>441731</v>
      </c>
      <c r="G30" s="30">
        <f t="shared" si="7"/>
        <v>21953</v>
      </c>
      <c r="H30" s="31" t="s">
        <v>28</v>
      </c>
      <c r="I30" s="32">
        <f t="shared" si="16"/>
        <v>21953</v>
      </c>
      <c r="J30" s="33">
        <f t="shared" si="17"/>
        <v>48207</v>
      </c>
      <c r="K30" s="35" t="s">
        <v>27</v>
      </c>
      <c r="L30" s="34">
        <f t="shared" si="18"/>
        <v>48207</v>
      </c>
      <c r="M30" s="30">
        <f t="shared" si="14"/>
        <v>54579</v>
      </c>
      <c r="N30" s="35" t="s">
        <v>19</v>
      </c>
      <c r="O30" s="30">
        <f t="shared" si="8"/>
        <v>54579</v>
      </c>
      <c r="P30" s="17" t="s">
        <v>65</v>
      </c>
      <c r="Q30" s="9"/>
      <c r="R30" s="78" t="s">
        <v>64</v>
      </c>
      <c r="S30" s="86">
        <f>[1]第１表２!$N$30</f>
        <v>1893</v>
      </c>
      <c r="T30" s="86">
        <f>[1]第１表３!$J30</f>
        <v>0</v>
      </c>
      <c r="U30" s="85">
        <f t="shared" si="15"/>
        <v>1893</v>
      </c>
      <c r="V30" s="86">
        <f>'[2]１２表４'!$D30</f>
        <v>38091</v>
      </c>
      <c r="W30" s="86">
        <f>'[3]１３表６'!$D30</f>
        <v>0</v>
      </c>
      <c r="X30" s="87">
        <f t="shared" si="9"/>
        <v>38091</v>
      </c>
      <c r="Y30" s="86">
        <f>'[2]１２表４'!$E30</f>
        <v>836196416</v>
      </c>
      <c r="Z30" s="86">
        <f>'[3]１３表６'!$E30</f>
        <v>0</v>
      </c>
      <c r="AA30" s="85">
        <f t="shared" si="10"/>
        <v>836196416</v>
      </c>
      <c r="AB30" s="86">
        <f>'[4]１７表２'!$D30</f>
        <v>1672</v>
      </c>
      <c r="AC30" s="86">
        <f>'[5]１８表２'!$D30</f>
        <v>0</v>
      </c>
      <c r="AD30" s="87">
        <f t="shared" si="11"/>
        <v>1672</v>
      </c>
      <c r="AE30" s="86">
        <f>'[4]１７表２'!$E30</f>
        <v>91256349</v>
      </c>
      <c r="AF30" s="86">
        <f>'[5]１８表２'!$E30</f>
        <v>0</v>
      </c>
      <c r="AG30" s="87">
        <f t="shared" si="12"/>
        <v>91256349</v>
      </c>
      <c r="AH30" s="88" t="s">
        <v>65</v>
      </c>
      <c r="AI30" s="82"/>
      <c r="AJ30" s="89">
        <v>866</v>
      </c>
      <c r="AK30" s="90">
        <v>512593838</v>
      </c>
      <c r="AL30" s="91">
        <f t="shared" si="13"/>
        <v>591909.74364896072</v>
      </c>
    </row>
    <row r="31" spans="2:38" s="10" customFormat="1" ht="30" customHeight="1" x14ac:dyDescent="0.2">
      <c r="B31" s="11">
        <v>41044</v>
      </c>
      <c r="C31" s="12" t="s">
        <v>66</v>
      </c>
      <c r="D31" s="30">
        <f t="shared" si="5"/>
        <v>474065</v>
      </c>
      <c r="E31" s="35" t="s">
        <v>27</v>
      </c>
      <c r="F31" s="30">
        <f t="shared" si="6"/>
        <v>474065</v>
      </c>
      <c r="G31" s="30">
        <f t="shared" si="7"/>
        <v>24662</v>
      </c>
      <c r="H31" s="31" t="s">
        <v>28</v>
      </c>
      <c r="I31" s="32">
        <f t="shared" si="16"/>
        <v>24662</v>
      </c>
      <c r="J31" s="33">
        <f t="shared" si="17"/>
        <v>53838</v>
      </c>
      <c r="K31" s="35" t="s">
        <v>27</v>
      </c>
      <c r="L31" s="34">
        <f t="shared" si="18"/>
        <v>53838</v>
      </c>
      <c r="M31" s="30">
        <f t="shared" si="14"/>
        <v>66397</v>
      </c>
      <c r="N31" s="35" t="s">
        <v>19</v>
      </c>
      <c r="O31" s="30">
        <f t="shared" si="8"/>
        <v>66397</v>
      </c>
      <c r="P31" s="17" t="s">
        <v>67</v>
      </c>
      <c r="Q31" s="9"/>
      <c r="R31" s="78" t="s">
        <v>66</v>
      </c>
      <c r="S31" s="86">
        <f>[1]第１表２!$N$31</f>
        <v>6027</v>
      </c>
      <c r="T31" s="86">
        <f>[1]第１表３!$J31</f>
        <v>0</v>
      </c>
      <c r="U31" s="85">
        <f t="shared" si="15"/>
        <v>6027</v>
      </c>
      <c r="V31" s="86">
        <f>'[2]１２表４'!$D31</f>
        <v>115853</v>
      </c>
      <c r="W31" s="86">
        <f>'[3]１３表６'!$D31</f>
        <v>0</v>
      </c>
      <c r="X31" s="87">
        <f t="shared" si="9"/>
        <v>115853</v>
      </c>
      <c r="Y31" s="86">
        <f>'[2]１２表４'!$E31</f>
        <v>2857189580</v>
      </c>
      <c r="Z31" s="86">
        <f>'[3]１３表６'!$E31</f>
        <v>0</v>
      </c>
      <c r="AA31" s="85">
        <f t="shared" si="10"/>
        <v>2857189580</v>
      </c>
      <c r="AB31" s="86">
        <f>'[4]１７表２'!$D31</f>
        <v>4887</v>
      </c>
      <c r="AC31" s="86">
        <f>'[5]１８表２'!$D31</f>
        <v>0</v>
      </c>
      <c r="AD31" s="87">
        <f t="shared" si="11"/>
        <v>4887</v>
      </c>
      <c r="AE31" s="86">
        <f>'[4]１７表２'!$E31</f>
        <v>324481049</v>
      </c>
      <c r="AF31" s="86">
        <f>'[5]１８表２'!$E31</f>
        <v>0</v>
      </c>
      <c r="AG31" s="87">
        <f t="shared" si="12"/>
        <v>324481049</v>
      </c>
      <c r="AH31" s="88" t="s">
        <v>67</v>
      </c>
      <c r="AI31" s="82"/>
      <c r="AJ31" s="89">
        <v>2510</v>
      </c>
      <c r="AK31" s="90">
        <v>1465550867</v>
      </c>
      <c r="AL31" s="91">
        <f t="shared" si="13"/>
        <v>583884.80756972113</v>
      </c>
    </row>
    <row r="32" spans="2:38" s="10" customFormat="1" ht="30" customHeight="1" x14ac:dyDescent="0.2">
      <c r="B32" s="50">
        <v>41047</v>
      </c>
      <c r="C32" s="51" t="s">
        <v>68</v>
      </c>
      <c r="D32" s="52">
        <f t="shared" si="5"/>
        <v>428664</v>
      </c>
      <c r="E32" s="53" t="s">
        <v>27</v>
      </c>
      <c r="F32" s="52">
        <f t="shared" si="6"/>
        <v>428664</v>
      </c>
      <c r="G32" s="52">
        <f t="shared" si="7"/>
        <v>24916</v>
      </c>
      <c r="H32" s="53" t="s">
        <v>42</v>
      </c>
      <c r="I32" s="54">
        <f t="shared" si="16"/>
        <v>24916</v>
      </c>
      <c r="J32" s="55">
        <f t="shared" si="17"/>
        <v>51034</v>
      </c>
      <c r="K32" s="53" t="s">
        <v>27</v>
      </c>
      <c r="L32" s="56">
        <f t="shared" si="18"/>
        <v>51034</v>
      </c>
      <c r="M32" s="52">
        <f t="shared" si="14"/>
        <v>63009</v>
      </c>
      <c r="N32" s="53" t="s">
        <v>19</v>
      </c>
      <c r="O32" s="52">
        <f t="shared" si="8"/>
        <v>63009</v>
      </c>
      <c r="P32" s="57" t="s">
        <v>69</v>
      </c>
      <c r="Q32" s="9"/>
      <c r="R32" s="78" t="s">
        <v>68</v>
      </c>
      <c r="S32" s="86">
        <f>[1]第１表２!$N$32</f>
        <v>2473</v>
      </c>
      <c r="T32" s="86">
        <f>[1]第１表３!$J32</f>
        <v>0</v>
      </c>
      <c r="U32" s="85">
        <f t="shared" si="15"/>
        <v>2473</v>
      </c>
      <c r="V32" s="86">
        <f>'[2]１２表４'!$D32</f>
        <v>42546</v>
      </c>
      <c r="W32" s="86">
        <f>'[3]１３表６'!$D32</f>
        <v>0</v>
      </c>
      <c r="X32" s="87">
        <f t="shared" si="9"/>
        <v>42546</v>
      </c>
      <c r="Y32" s="86">
        <f>'[2]１２表４'!$E32</f>
        <v>1060085262</v>
      </c>
      <c r="Z32" s="86">
        <f>'[3]１３表６'!$E32</f>
        <v>0</v>
      </c>
      <c r="AA32" s="85">
        <f t="shared" si="10"/>
        <v>1060085262</v>
      </c>
      <c r="AB32" s="86">
        <f>'[4]１７表２'!$D32</f>
        <v>2003</v>
      </c>
      <c r="AC32" s="86">
        <f>'[5]１８表２'!$D32</f>
        <v>0</v>
      </c>
      <c r="AD32" s="87">
        <f t="shared" si="11"/>
        <v>2003</v>
      </c>
      <c r="AE32" s="86">
        <f>'[4]１７表２'!$E32</f>
        <v>126207675</v>
      </c>
      <c r="AF32" s="86">
        <f>'[5]１８表２'!$E32</f>
        <v>0</v>
      </c>
      <c r="AG32" s="87">
        <f t="shared" si="12"/>
        <v>126207675</v>
      </c>
      <c r="AH32" s="88" t="s">
        <v>69</v>
      </c>
      <c r="AI32" s="82"/>
      <c r="AJ32" s="89">
        <v>1019</v>
      </c>
      <c r="AK32" s="90">
        <v>572370970</v>
      </c>
      <c r="AL32" s="91">
        <f t="shared" si="13"/>
        <v>561698.6947988224</v>
      </c>
    </row>
    <row r="33" spans="2:38" s="10" customFormat="1" ht="30" customHeight="1" x14ac:dyDescent="0.2">
      <c r="B33" s="11">
        <v>41301</v>
      </c>
      <c r="C33" s="12" t="s">
        <v>70</v>
      </c>
      <c r="D33" s="30">
        <f t="shared" si="5"/>
        <v>267424</v>
      </c>
      <c r="E33" s="31" t="s">
        <v>24</v>
      </c>
      <c r="F33" s="30">
        <f t="shared" si="6"/>
        <v>267424</v>
      </c>
      <c r="G33" s="30">
        <f t="shared" si="7"/>
        <v>21433</v>
      </c>
      <c r="H33" s="31" t="s">
        <v>24</v>
      </c>
      <c r="I33" s="32">
        <f t="shared" si="16"/>
        <v>21433</v>
      </c>
      <c r="J33" s="33">
        <f t="shared" si="17"/>
        <v>21105</v>
      </c>
      <c r="K33" s="31" t="s">
        <v>24</v>
      </c>
      <c r="L33" s="34">
        <f t="shared" si="18"/>
        <v>21105</v>
      </c>
      <c r="M33" s="30">
        <f t="shared" si="14"/>
        <v>109202</v>
      </c>
      <c r="N33" s="31" t="s">
        <v>24</v>
      </c>
      <c r="O33" s="30">
        <f t="shared" si="8"/>
        <v>109202</v>
      </c>
      <c r="P33" s="17" t="s">
        <v>71</v>
      </c>
      <c r="Q33" s="9"/>
      <c r="R33" s="78" t="s">
        <v>70</v>
      </c>
      <c r="S33" s="86">
        <f>[1]第１表２!$N$33</f>
        <v>1604</v>
      </c>
      <c r="T33" s="86" t="str">
        <f>[1]第１表３!$J33</f>
        <v>－</v>
      </c>
      <c r="U33" s="85">
        <f>SUM(S33:T33)</f>
        <v>1604</v>
      </c>
      <c r="V33" s="86">
        <f>'[2]１２表４'!$D33</f>
        <v>20013</v>
      </c>
      <c r="W33" s="86" t="str">
        <f>'[3]１３表６'!$D33</f>
        <v>－</v>
      </c>
      <c r="X33" s="87">
        <f>SUM(V33:W33)</f>
        <v>20013</v>
      </c>
      <c r="Y33" s="86">
        <f>'[2]１２表４'!$E33</f>
        <v>428948228</v>
      </c>
      <c r="Z33" s="86" t="str">
        <f>'[3]１３表６'!$E33</f>
        <v>－</v>
      </c>
      <c r="AA33" s="85">
        <f>SUM(Y33:Z33)</f>
        <v>428948228</v>
      </c>
      <c r="AB33" s="86">
        <f>'[4]１７表２'!$D33</f>
        <v>310</v>
      </c>
      <c r="AC33" s="86" t="str">
        <f>'[5]１８表２'!$D33</f>
        <v>－</v>
      </c>
      <c r="AD33" s="87">
        <f>SUM(AB33:AC33)</f>
        <v>310</v>
      </c>
      <c r="AE33" s="86">
        <f>'[4]１７表２'!$E33</f>
        <v>33852646</v>
      </c>
      <c r="AF33" s="86" t="str">
        <f>'[5]１８表２'!$E33</f>
        <v>－</v>
      </c>
      <c r="AG33" s="87">
        <f>SUM(AE33:AF33)</f>
        <v>33852646</v>
      </c>
      <c r="AH33" s="88" t="s">
        <v>71</v>
      </c>
      <c r="AI33" s="82"/>
      <c r="AJ33" s="89">
        <v>298</v>
      </c>
      <c r="AK33" s="90">
        <v>166415595</v>
      </c>
      <c r="AL33" s="91">
        <f t="shared" si="13"/>
        <v>558441.59395973152</v>
      </c>
    </row>
    <row r="34" spans="2:38" s="10" customFormat="1" ht="30" customHeight="1" x14ac:dyDescent="0.2">
      <c r="B34" s="11">
        <v>41302</v>
      </c>
      <c r="C34" s="12" t="s">
        <v>72</v>
      </c>
      <c r="D34" s="30">
        <f t="shared" si="5"/>
        <v>187983</v>
      </c>
      <c r="E34" s="31" t="s">
        <v>24</v>
      </c>
      <c r="F34" s="30">
        <f t="shared" si="6"/>
        <v>187983</v>
      </c>
      <c r="G34" s="30">
        <f t="shared" si="7"/>
        <v>15134</v>
      </c>
      <c r="H34" s="31" t="s">
        <v>24</v>
      </c>
      <c r="I34" s="32">
        <f t="shared" si="16"/>
        <v>15134</v>
      </c>
      <c r="J34" s="33">
        <f t="shared" si="17"/>
        <v>10965</v>
      </c>
      <c r="K34" s="31" t="s">
        <v>24</v>
      </c>
      <c r="L34" s="34">
        <f t="shared" si="18"/>
        <v>10965</v>
      </c>
      <c r="M34" s="30">
        <f t="shared" si="14"/>
        <v>99248</v>
      </c>
      <c r="N34" s="31" t="s">
        <v>24</v>
      </c>
      <c r="O34" s="30">
        <f t="shared" si="8"/>
        <v>99248</v>
      </c>
      <c r="P34" s="17" t="s">
        <v>73</v>
      </c>
      <c r="Q34" s="9"/>
      <c r="R34" s="78" t="s">
        <v>72</v>
      </c>
      <c r="S34" s="86">
        <f>[1]第１表２!$N$34</f>
        <v>2109</v>
      </c>
      <c r="T34" s="86" t="str">
        <f>[1]第１表３!$J34</f>
        <v>－</v>
      </c>
      <c r="U34" s="85">
        <f>SUM(S34:T34)</f>
        <v>2109</v>
      </c>
      <c r="V34" s="86">
        <f>'[2]１２表４'!$D34</f>
        <v>26197</v>
      </c>
      <c r="W34" s="86" t="str">
        <f>'[3]１３表６'!$D34</f>
        <v>－</v>
      </c>
      <c r="X34" s="87">
        <f>SUM(V34:W34)</f>
        <v>26197</v>
      </c>
      <c r="Y34" s="86">
        <f>'[2]１２表４'!$E34</f>
        <v>396455315</v>
      </c>
      <c r="Z34" s="86" t="str">
        <f>'[3]１３表６'!$E34</f>
        <v>－</v>
      </c>
      <c r="AA34" s="85">
        <f>SUM(Y34:Z34)</f>
        <v>396455315</v>
      </c>
      <c r="AB34" s="86">
        <f>'[4]１７表２'!$D34</f>
        <v>233</v>
      </c>
      <c r="AC34" s="86" t="str">
        <f>'[5]１８表２'!$D34</f>
        <v>－</v>
      </c>
      <c r="AD34" s="87">
        <f>SUM(AB34:AC34)</f>
        <v>233</v>
      </c>
      <c r="AE34" s="86">
        <f>'[4]１７表２'!$E34</f>
        <v>23124886</v>
      </c>
      <c r="AF34" s="86" t="str">
        <f>'[5]１８表２'!$E34</f>
        <v>－</v>
      </c>
      <c r="AG34" s="87">
        <f>SUM(AE34:AF34)</f>
        <v>23124886</v>
      </c>
      <c r="AH34" s="88" t="s">
        <v>73</v>
      </c>
      <c r="AI34" s="82"/>
      <c r="AJ34" s="89">
        <v>177</v>
      </c>
      <c r="AK34" s="90">
        <v>80471326</v>
      </c>
      <c r="AL34" s="91">
        <f t="shared" si="13"/>
        <v>454640.25988700567</v>
      </c>
    </row>
    <row r="35" spans="2:38" s="10" customFormat="1" ht="30" customHeight="1" thickBot="1" x14ac:dyDescent="0.25">
      <c r="B35" s="58">
        <v>41303</v>
      </c>
      <c r="C35" s="59" t="s">
        <v>74</v>
      </c>
      <c r="D35" s="60">
        <f t="shared" si="5"/>
        <v>259772</v>
      </c>
      <c r="E35" s="61" t="s">
        <v>24</v>
      </c>
      <c r="F35" s="60">
        <f t="shared" si="6"/>
        <v>259772</v>
      </c>
      <c r="G35" s="60">
        <f t="shared" si="7"/>
        <v>17827</v>
      </c>
      <c r="H35" s="61" t="s">
        <v>24</v>
      </c>
      <c r="I35" s="62">
        <f t="shared" si="16"/>
        <v>17827</v>
      </c>
      <c r="J35" s="63">
        <f t="shared" si="17"/>
        <v>20243</v>
      </c>
      <c r="K35" s="61" t="s">
        <v>24</v>
      </c>
      <c r="L35" s="64">
        <f t="shared" si="18"/>
        <v>20243</v>
      </c>
      <c r="M35" s="60">
        <f t="shared" si="14"/>
        <v>93418</v>
      </c>
      <c r="N35" s="61" t="s">
        <v>24</v>
      </c>
      <c r="O35" s="64">
        <f t="shared" si="8"/>
        <v>93418</v>
      </c>
      <c r="P35" s="65" t="s">
        <v>75</v>
      </c>
      <c r="Q35" s="9"/>
      <c r="R35" s="78" t="s">
        <v>74</v>
      </c>
      <c r="S35" s="86">
        <f>[1]第１表２!$N$35</f>
        <v>6327</v>
      </c>
      <c r="T35" s="86" t="str">
        <f>[1]第１表３!$J35</f>
        <v>－</v>
      </c>
      <c r="U35" s="85">
        <f>SUM(S35:T35)</f>
        <v>6327</v>
      </c>
      <c r="V35" s="86">
        <f>'[2]１２表４'!$D35</f>
        <v>92196</v>
      </c>
      <c r="W35" s="86" t="str">
        <f>'[3]１３表６'!$D35</f>
        <v>－</v>
      </c>
      <c r="X35" s="87">
        <f>SUM(V35:W35)</f>
        <v>92196</v>
      </c>
      <c r="Y35" s="86">
        <f>'[2]１２表４'!$E35</f>
        <v>1643577329</v>
      </c>
      <c r="Z35" s="86" t="str">
        <f>'[3]１３表６'!$E35</f>
        <v>－</v>
      </c>
      <c r="AA35" s="85">
        <f>SUM(Y35:Z35)</f>
        <v>1643577329</v>
      </c>
      <c r="AB35" s="86">
        <f>'[4]１７表２'!$D35</f>
        <v>1371</v>
      </c>
      <c r="AC35" s="86" t="str">
        <f>'[5]１８表２'!$D35</f>
        <v>－</v>
      </c>
      <c r="AD35" s="87">
        <f>SUM(AB35:AC35)</f>
        <v>1371</v>
      </c>
      <c r="AE35" s="86">
        <f>'[4]１７表２'!$E35</f>
        <v>128076049</v>
      </c>
      <c r="AF35" s="86" t="str">
        <f>'[5]１８表２'!$E35</f>
        <v>－</v>
      </c>
      <c r="AG35" s="87">
        <f>SUM(AE35:AF35)</f>
        <v>128076049</v>
      </c>
      <c r="AH35" s="88" t="s">
        <v>75</v>
      </c>
      <c r="AI35" s="82"/>
      <c r="AJ35" s="89">
        <v>1228</v>
      </c>
      <c r="AK35" s="90">
        <v>626342213</v>
      </c>
      <c r="AL35" s="91">
        <f t="shared" si="13"/>
        <v>510050.66205211729</v>
      </c>
    </row>
    <row r="36" spans="2:38" ht="17.100000000000001" customHeight="1" x14ac:dyDescent="0.15">
      <c r="B36" s="4"/>
      <c r="C36" s="66"/>
      <c r="D36" s="67"/>
      <c r="E36" s="4" t="s">
        <v>76</v>
      </c>
      <c r="F36" s="4"/>
      <c r="G36" s="4"/>
      <c r="H36" s="4" t="s">
        <v>77</v>
      </c>
      <c r="I36" s="4"/>
      <c r="J36" s="4"/>
      <c r="K36" s="4" t="s">
        <v>76</v>
      </c>
      <c r="L36" s="4"/>
      <c r="M36" s="4" t="s">
        <v>78</v>
      </c>
      <c r="O36" s="4"/>
      <c r="P36" s="68"/>
      <c r="Q36" s="4"/>
      <c r="R36" s="68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2:38" ht="17.100000000000001" customHeight="1" x14ac:dyDescent="0.15">
      <c r="B37" s="4"/>
      <c r="C37" s="6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68"/>
      <c r="Q37" s="4"/>
      <c r="R37" s="68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2:38" ht="17.100000000000001" customHeight="1" x14ac:dyDescent="0.15">
      <c r="B38" s="4"/>
      <c r="C38" s="6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68"/>
      <c r="Q38" s="4"/>
      <c r="R38" s="68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2:38" ht="17.100000000000001" customHeight="1" x14ac:dyDescent="0.15">
      <c r="B39" s="4"/>
      <c r="C39" s="6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68"/>
      <c r="Q39" s="4"/>
      <c r="R39" s="68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</sheetData>
  <mergeCells count="12">
    <mergeCell ref="V2:AA4"/>
    <mergeCell ref="AB2:AG4"/>
    <mergeCell ref="V5:X7"/>
    <mergeCell ref="Y5:AA7"/>
    <mergeCell ref="AB5:AD7"/>
    <mergeCell ref="AE5:AG7"/>
    <mergeCell ref="S2:U7"/>
    <mergeCell ref="D2:F2"/>
    <mergeCell ref="G2:I2"/>
    <mergeCell ref="J2:L2"/>
    <mergeCell ref="M2:O2"/>
    <mergeCell ref="P2:P12"/>
  </mergeCells>
  <phoneticPr fontId="3"/>
  <printOptions horizontalCentered="1"/>
  <pageMargins left="0.27559055118110237" right="0.27559055118110237" top="0.98425196850393704" bottom="0.47244094488188981" header="0.51181102362204722" footer="0.51181102362204722"/>
  <pageSetup paperSize="9" scale="70" orientation="portrait" r:id="rId1"/>
  <headerFooter alignWithMargins="0"/>
  <colBreaks count="3" manualBreakCount="3">
    <brk id="9" max="1048575" man="1"/>
    <brk id="16" max="1048575" man="1"/>
    <brk id="33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１０表</vt:lpstr>
      <vt:lpstr>'１０表'!Print_Area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dcterms:created xsi:type="dcterms:W3CDTF">2023-04-05T00:59:32Z</dcterms:created>
  <dcterms:modified xsi:type="dcterms:W3CDTF">2023-04-10T09:07:06Z</dcterms:modified>
</cp:coreProperties>
</file>