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21139\Desktop\掲載用\"/>
    </mc:Choice>
  </mc:AlternateContent>
  <xr:revisionPtr revIDLastSave="0" documentId="13_ncr:1_{A8385CEE-B823-4F37-B922-D3DA0C83843F}" xr6:coauthVersionLast="47" xr6:coauthVersionMax="47" xr10:uidLastSave="{00000000-0000-0000-0000-000000000000}"/>
  <bookViews>
    <workbookView xWindow="-120" yWindow="-120" windowWidth="29040" windowHeight="15840" xr2:uid="{2D75436D-D395-4C8C-88A2-4F7FA59997C4}"/>
  </bookViews>
  <sheets>
    <sheet name="第９表１" sheetId="1" r:id="rId1"/>
    <sheet name="第９表２" sheetId="2" r:id="rId2"/>
  </sheets>
  <externalReferences>
    <externalReference r:id="rId3"/>
  </externalReferences>
  <definedNames>
    <definedName name="_Regression_Int" localSheetId="0" hidden="1">1</definedName>
    <definedName name="_Regression_Int" localSheetId="1" hidden="1">1</definedName>
    <definedName name="_xlnm.Print_Area" localSheetId="0">第９表１!$A$1:$R$36</definedName>
    <definedName name="_xlnm.Print_Area" localSheetId="1">第９表２!$A$1:$S$35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4" i="2" l="1"/>
  <c r="M33" i="2"/>
  <c r="P35" i="1"/>
  <c r="Q35" i="1" s="1"/>
  <c r="M35" i="2" s="1"/>
  <c r="O35" i="1"/>
  <c r="N35" i="1"/>
  <c r="J35" i="1"/>
  <c r="G35" i="1"/>
  <c r="D35" i="1"/>
  <c r="P34" i="1"/>
  <c r="O34" i="1"/>
  <c r="N34" i="1"/>
  <c r="M34" i="1"/>
  <c r="H34" i="2" s="1"/>
  <c r="J34" i="1"/>
  <c r="G34" i="1"/>
  <c r="F34" i="1"/>
  <c r="D34" i="1"/>
  <c r="K34" i="1" s="1"/>
  <c r="R34" i="2" s="1"/>
  <c r="P33" i="1"/>
  <c r="O33" i="1"/>
  <c r="O12" i="1" s="1"/>
  <c r="N33" i="1"/>
  <c r="N12" i="1" s="1"/>
  <c r="J33" i="1"/>
  <c r="G33" i="1"/>
  <c r="G12" i="1" s="1"/>
  <c r="D33" i="1"/>
  <c r="F33" i="1" s="1"/>
  <c r="P32" i="1"/>
  <c r="Q32" i="1" s="1"/>
  <c r="M32" i="2" s="1"/>
  <c r="O32" i="1"/>
  <c r="N32" i="1"/>
  <c r="K32" i="1"/>
  <c r="R32" i="2" s="1"/>
  <c r="J32" i="1"/>
  <c r="G32" i="1"/>
  <c r="E32" i="1"/>
  <c r="F32" i="1" s="1"/>
  <c r="M32" i="1" s="1"/>
  <c r="H32" i="2" s="1"/>
  <c r="D32" i="1"/>
  <c r="P31" i="1"/>
  <c r="O31" i="1"/>
  <c r="N31" i="1"/>
  <c r="J31" i="1"/>
  <c r="G31" i="1"/>
  <c r="E31" i="1"/>
  <c r="D31" i="1"/>
  <c r="P30" i="1"/>
  <c r="Q30" i="1" s="1"/>
  <c r="M30" i="2" s="1"/>
  <c r="O30" i="1"/>
  <c r="N30" i="1"/>
  <c r="J30" i="1"/>
  <c r="G30" i="1"/>
  <c r="E30" i="1"/>
  <c r="D30" i="1"/>
  <c r="F30" i="1" s="1"/>
  <c r="Q29" i="1"/>
  <c r="M29" i="2" s="1"/>
  <c r="P29" i="1"/>
  <c r="O29" i="1"/>
  <c r="N29" i="1"/>
  <c r="J29" i="1"/>
  <c r="G29" i="1"/>
  <c r="F29" i="1"/>
  <c r="M29" i="1" s="1"/>
  <c r="H29" i="2" s="1"/>
  <c r="E29" i="1"/>
  <c r="D29" i="1"/>
  <c r="K29" i="1" s="1"/>
  <c r="R29" i="2" s="1"/>
  <c r="P28" i="1"/>
  <c r="Q28" i="1" s="1"/>
  <c r="M28" i="2" s="1"/>
  <c r="O28" i="1"/>
  <c r="N28" i="1"/>
  <c r="K28" i="1"/>
  <c r="R28" i="2" s="1"/>
  <c r="J28" i="1"/>
  <c r="G28" i="1"/>
  <c r="E28" i="1"/>
  <c r="F28" i="1" s="1"/>
  <c r="M28" i="1" s="1"/>
  <c r="H28" i="2" s="1"/>
  <c r="D28" i="1"/>
  <c r="P27" i="1"/>
  <c r="O27" i="1"/>
  <c r="N27" i="1"/>
  <c r="J27" i="1"/>
  <c r="G27" i="1"/>
  <c r="E27" i="1"/>
  <c r="D27" i="1"/>
  <c r="P26" i="1"/>
  <c r="O26" i="1"/>
  <c r="N26" i="1"/>
  <c r="Q26" i="1" s="1"/>
  <c r="M26" i="2" s="1"/>
  <c r="J26" i="1"/>
  <c r="G26" i="1"/>
  <c r="E26" i="1"/>
  <c r="D26" i="1"/>
  <c r="F26" i="1" s="1"/>
  <c r="Q25" i="1"/>
  <c r="M25" i="2" s="1"/>
  <c r="P25" i="1"/>
  <c r="O25" i="1"/>
  <c r="N25" i="1"/>
  <c r="J25" i="1"/>
  <c r="G25" i="1"/>
  <c r="F25" i="1"/>
  <c r="M25" i="1" s="1"/>
  <c r="H25" i="2" s="1"/>
  <c r="E25" i="1"/>
  <c r="D25" i="1"/>
  <c r="K25" i="1" s="1"/>
  <c r="R25" i="2" s="1"/>
  <c r="P24" i="1"/>
  <c r="Q24" i="1" s="1"/>
  <c r="M24" i="2" s="1"/>
  <c r="O24" i="1"/>
  <c r="N24" i="1"/>
  <c r="K24" i="1"/>
  <c r="R24" i="2" s="1"/>
  <c r="J24" i="1"/>
  <c r="G24" i="1"/>
  <c r="E24" i="1"/>
  <c r="F24" i="1" s="1"/>
  <c r="M24" i="1" s="1"/>
  <c r="H24" i="2" s="1"/>
  <c r="D24" i="1"/>
  <c r="P23" i="1"/>
  <c r="O23" i="1"/>
  <c r="N23" i="1"/>
  <c r="J23" i="1"/>
  <c r="G23" i="1"/>
  <c r="E23" i="1"/>
  <c r="D23" i="1"/>
  <c r="P22" i="1"/>
  <c r="O22" i="1"/>
  <c r="N22" i="1"/>
  <c r="Q22" i="1" s="1"/>
  <c r="M22" i="2" s="1"/>
  <c r="J22" i="1"/>
  <c r="G22" i="1"/>
  <c r="E22" i="1"/>
  <c r="D22" i="1"/>
  <c r="F22" i="1" s="1"/>
  <c r="Q21" i="1"/>
  <c r="M21" i="2" s="1"/>
  <c r="P21" i="1"/>
  <c r="O21" i="1"/>
  <c r="N21" i="1"/>
  <c r="J21" i="1"/>
  <c r="G21" i="1"/>
  <c r="F21" i="1"/>
  <c r="M21" i="1" s="1"/>
  <c r="H21" i="2" s="1"/>
  <c r="E21" i="1"/>
  <c r="D21" i="1"/>
  <c r="K21" i="1" s="1"/>
  <c r="R21" i="2" s="1"/>
  <c r="P20" i="1"/>
  <c r="Q20" i="1" s="1"/>
  <c r="M20" i="2" s="1"/>
  <c r="O20" i="1"/>
  <c r="N20" i="1"/>
  <c r="K20" i="1"/>
  <c r="R20" i="2" s="1"/>
  <c r="J20" i="1"/>
  <c r="G20" i="1"/>
  <c r="E20" i="1"/>
  <c r="F20" i="1" s="1"/>
  <c r="M20" i="1" s="1"/>
  <c r="H20" i="2" s="1"/>
  <c r="D20" i="1"/>
  <c r="P19" i="1"/>
  <c r="O19" i="1"/>
  <c r="N19" i="1"/>
  <c r="J19" i="1"/>
  <c r="G19" i="1"/>
  <c r="E19" i="1"/>
  <c r="D19" i="1"/>
  <c r="P18" i="1"/>
  <c r="Q18" i="1" s="1"/>
  <c r="M18" i="2" s="1"/>
  <c r="O18" i="1"/>
  <c r="N18" i="1"/>
  <c r="J18" i="1"/>
  <c r="G18" i="1"/>
  <c r="E18" i="1"/>
  <c r="D18" i="1"/>
  <c r="F18" i="1" s="1"/>
  <c r="Q17" i="1"/>
  <c r="M17" i="2" s="1"/>
  <c r="P17" i="1"/>
  <c r="O17" i="1"/>
  <c r="N17" i="1"/>
  <c r="J17" i="1"/>
  <c r="G17" i="1"/>
  <c r="F17" i="1"/>
  <c r="M17" i="1" s="1"/>
  <c r="H17" i="2" s="1"/>
  <c r="E17" i="1"/>
  <c r="D17" i="1"/>
  <c r="K17" i="1" s="1"/>
  <c r="R17" i="2" s="1"/>
  <c r="P16" i="1"/>
  <c r="O16" i="1"/>
  <c r="N16" i="1"/>
  <c r="K16" i="1"/>
  <c r="R16" i="2" s="1"/>
  <c r="J16" i="1"/>
  <c r="G16" i="1"/>
  <c r="E16" i="1"/>
  <c r="F16" i="1" s="1"/>
  <c r="M16" i="1" s="1"/>
  <c r="H16" i="2" s="1"/>
  <c r="D16" i="1"/>
  <c r="P15" i="1"/>
  <c r="O15" i="1"/>
  <c r="O11" i="1" s="1"/>
  <c r="O10" i="1" s="1"/>
  <c r="N15" i="1"/>
  <c r="J15" i="1"/>
  <c r="G15" i="1"/>
  <c r="E15" i="1"/>
  <c r="E11" i="1" s="1"/>
  <c r="L11" i="1" s="1"/>
  <c r="D15" i="1"/>
  <c r="P14" i="1"/>
  <c r="O14" i="1"/>
  <c r="N14" i="1"/>
  <c r="Q14" i="1" s="1"/>
  <c r="M14" i="2" s="1"/>
  <c r="J14" i="1"/>
  <c r="G14" i="1"/>
  <c r="G11" i="1" s="1"/>
  <c r="G10" i="1" s="1"/>
  <c r="E14" i="1"/>
  <c r="D14" i="1"/>
  <c r="F14" i="1" s="1"/>
  <c r="Q13" i="1"/>
  <c r="M13" i="2" s="1"/>
  <c r="P13" i="1"/>
  <c r="O13" i="1"/>
  <c r="N13" i="1"/>
  <c r="N11" i="1" s="1"/>
  <c r="N10" i="1" s="1"/>
  <c r="J13" i="1"/>
  <c r="G13" i="1"/>
  <c r="F13" i="1"/>
  <c r="E13" i="1"/>
  <c r="D13" i="1"/>
  <c r="K13" i="1" s="1"/>
  <c r="R13" i="2" s="1"/>
  <c r="H12" i="1"/>
  <c r="I11" i="1"/>
  <c r="H11" i="1"/>
  <c r="H10" i="1" s="1"/>
  <c r="I10" i="1"/>
  <c r="D12" i="1" l="1"/>
  <c r="K12" i="1" s="1"/>
  <c r="R12" i="2" s="1"/>
  <c r="F35" i="1"/>
  <c r="E10" i="1"/>
  <c r="L10" i="1" s="1"/>
  <c r="P12" i="1"/>
  <c r="Q12" i="1" s="1"/>
  <c r="M12" i="2" s="1"/>
  <c r="Q15" i="1"/>
  <c r="M15" i="2" s="1"/>
  <c r="Q16" i="1"/>
  <c r="M16" i="2" s="1"/>
  <c r="P11" i="1"/>
  <c r="Q19" i="1"/>
  <c r="M19" i="2" s="1"/>
  <c r="Q23" i="1"/>
  <c r="M23" i="2" s="1"/>
  <c r="Q27" i="1"/>
  <c r="M27" i="2" s="1"/>
  <c r="Q31" i="1"/>
  <c r="M31" i="2" s="1"/>
  <c r="M19" i="1"/>
  <c r="H19" i="2" s="1"/>
  <c r="M27" i="1"/>
  <c r="H27" i="2" s="1"/>
  <c r="M13" i="1"/>
  <c r="H13" i="2" s="1"/>
  <c r="M14" i="1"/>
  <c r="H14" i="2" s="1"/>
  <c r="F15" i="1"/>
  <c r="F11" i="1" s="1"/>
  <c r="K15" i="1"/>
  <c r="R15" i="2" s="1"/>
  <c r="D11" i="1"/>
  <c r="M18" i="1"/>
  <c r="H18" i="2" s="1"/>
  <c r="F19" i="1"/>
  <c r="K19" i="1"/>
  <c r="R19" i="2" s="1"/>
  <c r="M22" i="1"/>
  <c r="H22" i="2" s="1"/>
  <c r="F23" i="1"/>
  <c r="M23" i="1" s="1"/>
  <c r="H23" i="2" s="1"/>
  <c r="K23" i="1"/>
  <c r="R23" i="2" s="1"/>
  <c r="M26" i="1"/>
  <c r="H26" i="2" s="1"/>
  <c r="K27" i="1"/>
  <c r="R27" i="2" s="1"/>
  <c r="F27" i="1"/>
  <c r="M30" i="1"/>
  <c r="H30" i="2" s="1"/>
  <c r="K31" i="1"/>
  <c r="R31" i="2" s="1"/>
  <c r="F31" i="1"/>
  <c r="M31" i="1" s="1"/>
  <c r="H31" i="2" s="1"/>
  <c r="K35" i="1"/>
  <c r="R35" i="2" s="1"/>
  <c r="M33" i="1"/>
  <c r="H33" i="2" s="1"/>
  <c r="K14" i="1"/>
  <c r="R14" i="2" s="1"/>
  <c r="K18" i="1"/>
  <c r="R18" i="2" s="1"/>
  <c r="K22" i="1"/>
  <c r="R22" i="2" s="1"/>
  <c r="K26" i="1"/>
  <c r="R26" i="2" s="1"/>
  <c r="K30" i="1"/>
  <c r="R30" i="2" s="1"/>
  <c r="K33" i="1"/>
  <c r="R33" i="2" s="1"/>
  <c r="J11" i="1"/>
  <c r="J12" i="1"/>
  <c r="M35" i="1" l="1"/>
  <c r="H35" i="2" s="1"/>
  <c r="F12" i="1"/>
  <c r="F10" i="1" s="1"/>
  <c r="D10" i="1"/>
  <c r="K10" i="1" s="1"/>
  <c r="R10" i="2" s="1"/>
  <c r="K11" i="1"/>
  <c r="R11" i="2" s="1"/>
  <c r="M12" i="1"/>
  <c r="H12" i="2" s="1"/>
  <c r="M15" i="1"/>
  <c r="H15" i="2" s="1"/>
  <c r="M11" i="1"/>
  <c r="H11" i="2" s="1"/>
  <c r="J10" i="1"/>
  <c r="P10" i="1"/>
  <c r="Q10" i="1" s="1"/>
  <c r="M10" i="2" s="1"/>
  <c r="Q11" i="1"/>
  <c r="M11" i="2" s="1"/>
  <c r="M10" i="1" l="1"/>
  <c r="H10" i="2" s="1"/>
</calcChain>
</file>

<file path=xl/sharedStrings.xml><?xml version="1.0" encoding="utf-8"?>
<sst xmlns="http://schemas.openxmlformats.org/spreadsheetml/2006/main" count="226" uniqueCount="102">
  <si>
    <t>第９表　保険税（料）収納状況（その１）－調定額等</t>
  </si>
  <si>
    <t>医療＋後期＋介護</t>
    <rPh sb="3" eb="5">
      <t>コウキ</t>
    </rPh>
    <phoneticPr fontId="6"/>
  </si>
  <si>
    <t>収　　　　　 　　納　　　　 　　　状　　　　 　　　況</t>
  </si>
  <si>
    <t>収　　　     　　　　納　　　    　 　　　状　 　　　    　　　況</t>
  </si>
  <si>
    <t>保　　　険　　　者　　　名</t>
    <rPh sb="0" eb="1">
      <t>タモツ</t>
    </rPh>
    <rPh sb="4" eb="5">
      <t>ケン</t>
    </rPh>
    <rPh sb="8" eb="9">
      <t>モノ</t>
    </rPh>
    <rPh sb="12" eb="13">
      <t>メイ</t>
    </rPh>
    <phoneticPr fontId="6"/>
  </si>
  <si>
    <t>保険者番号</t>
  </si>
  <si>
    <t>保険者名</t>
  </si>
  <si>
    <t>調　定　額（ 現　年　度　分 ）　</t>
    <phoneticPr fontId="6"/>
  </si>
  <si>
    <t>収 納 額（ 現 年 度 分 ）</t>
  </si>
  <si>
    <t>収納額(現年度分)</t>
  </si>
  <si>
    <t>収 納 率（ 現 年 度 分 ）</t>
  </si>
  <si>
    <t>保 険 税（料）滞 納 繰 越 分</t>
  </si>
  <si>
    <t>一般分</t>
    <phoneticPr fontId="6"/>
  </si>
  <si>
    <t>退職者等分</t>
    <phoneticPr fontId="6"/>
  </si>
  <si>
    <t>計</t>
  </si>
  <si>
    <t>居所不明者分</t>
  </si>
  <si>
    <t>一 般 分</t>
  </si>
  <si>
    <t>退職者等分</t>
  </si>
  <si>
    <t>調　定　額</t>
  </si>
  <si>
    <t>収　納　額</t>
  </si>
  <si>
    <t>滞納収納率</t>
  </si>
  <si>
    <t>（円）</t>
  </si>
  <si>
    <t>（％）</t>
  </si>
  <si>
    <t>調定額（円）</t>
  </si>
  <si>
    <t>令和元年度</t>
    <rPh sb="0" eb="2">
      <t>レイワ</t>
    </rPh>
    <rPh sb="2" eb="3">
      <t>ガン</t>
    </rPh>
    <phoneticPr fontId="6"/>
  </si>
  <si>
    <t>県   計</t>
  </si>
  <si>
    <t>令和２年度</t>
    <rPh sb="0" eb="2">
      <t>レイワ</t>
    </rPh>
    <phoneticPr fontId="6"/>
  </si>
  <si>
    <t>令和３年度</t>
    <rPh sb="0" eb="2">
      <t>レイワ</t>
    </rPh>
    <phoneticPr fontId="6"/>
  </si>
  <si>
    <t xml:space="preserve">  市　　町 </t>
    <phoneticPr fontId="6"/>
  </si>
  <si>
    <t>国保組合</t>
  </si>
  <si>
    <t>－</t>
    <phoneticPr fontId="6"/>
  </si>
  <si>
    <t>佐 賀 市</t>
  </si>
  <si>
    <t>－</t>
  </si>
  <si>
    <t>佐</t>
    <rPh sb="0" eb="1">
      <t>タスク</t>
    </rPh>
    <phoneticPr fontId="5"/>
  </si>
  <si>
    <t>唐 津 市</t>
  </si>
  <si>
    <t>唐</t>
    <rPh sb="0" eb="1">
      <t>カラ</t>
    </rPh>
    <phoneticPr fontId="5"/>
  </si>
  <si>
    <t>鳥 栖 市</t>
  </si>
  <si>
    <t>鳥</t>
    <rPh sb="0" eb="1">
      <t>トリ</t>
    </rPh>
    <phoneticPr fontId="5"/>
  </si>
  <si>
    <t>多 久 市</t>
  </si>
  <si>
    <t>多</t>
    <rPh sb="0" eb="1">
      <t>タ</t>
    </rPh>
    <phoneticPr fontId="5"/>
  </si>
  <si>
    <t>伊万里市</t>
  </si>
  <si>
    <t>伊</t>
    <rPh sb="0" eb="1">
      <t>イ</t>
    </rPh>
    <phoneticPr fontId="5"/>
  </si>
  <si>
    <t>武 雄 市</t>
  </si>
  <si>
    <t>武</t>
    <rPh sb="0" eb="1">
      <t>タケ</t>
    </rPh>
    <phoneticPr fontId="5"/>
  </si>
  <si>
    <t>鹿 島 市</t>
  </si>
  <si>
    <t>ー</t>
    <phoneticPr fontId="6"/>
  </si>
  <si>
    <t>鹿</t>
    <rPh sb="0" eb="1">
      <t>シカ</t>
    </rPh>
    <phoneticPr fontId="5"/>
  </si>
  <si>
    <t>小 城 市</t>
    <rPh sb="4" eb="5">
      <t>シ</t>
    </rPh>
    <phoneticPr fontId="5"/>
  </si>
  <si>
    <t>小</t>
    <rPh sb="0" eb="1">
      <t>コ</t>
    </rPh>
    <phoneticPr fontId="5"/>
  </si>
  <si>
    <t>嬉 野 市</t>
    <rPh sb="0" eb="1">
      <t>ウレシ</t>
    </rPh>
    <rPh sb="2" eb="3">
      <t>ノ</t>
    </rPh>
    <rPh sb="4" eb="5">
      <t>シ</t>
    </rPh>
    <phoneticPr fontId="5"/>
  </si>
  <si>
    <t>嬉</t>
    <rPh sb="0" eb="1">
      <t>ウレ</t>
    </rPh>
    <phoneticPr fontId="5"/>
  </si>
  <si>
    <t>神 埼 市</t>
    <rPh sb="0" eb="1">
      <t>カミ</t>
    </rPh>
    <rPh sb="2" eb="3">
      <t>サキ</t>
    </rPh>
    <rPh sb="4" eb="5">
      <t>シ</t>
    </rPh>
    <phoneticPr fontId="5"/>
  </si>
  <si>
    <t>神</t>
    <rPh sb="0" eb="1">
      <t>カミ</t>
    </rPh>
    <phoneticPr fontId="5"/>
  </si>
  <si>
    <t>吉野ヶ里町</t>
    <rPh sb="0" eb="4">
      <t>ヨシノガリ</t>
    </rPh>
    <rPh sb="4" eb="5">
      <t>マチ</t>
    </rPh>
    <phoneticPr fontId="5"/>
  </si>
  <si>
    <t>吉</t>
    <rPh sb="0" eb="1">
      <t>ヨシ</t>
    </rPh>
    <phoneticPr fontId="5"/>
  </si>
  <si>
    <t>基 山 町</t>
  </si>
  <si>
    <t>基</t>
    <rPh sb="0" eb="1">
      <t>キ</t>
    </rPh>
    <phoneticPr fontId="5"/>
  </si>
  <si>
    <t>上 峰 町</t>
  </si>
  <si>
    <t>上</t>
    <rPh sb="0" eb="1">
      <t>ウエ</t>
    </rPh>
    <phoneticPr fontId="5"/>
  </si>
  <si>
    <t>みやき町</t>
  </si>
  <si>
    <t>み</t>
  </si>
  <si>
    <t>玄 海 町</t>
  </si>
  <si>
    <t>玄</t>
    <rPh sb="0" eb="1">
      <t>ゲン</t>
    </rPh>
    <phoneticPr fontId="5"/>
  </si>
  <si>
    <t>有 田 町</t>
  </si>
  <si>
    <t>有</t>
    <rPh sb="0" eb="1">
      <t>アリ</t>
    </rPh>
    <phoneticPr fontId="5"/>
  </si>
  <si>
    <t>大 町 町</t>
  </si>
  <si>
    <t>大</t>
    <rPh sb="0" eb="1">
      <t>オオ</t>
    </rPh>
    <phoneticPr fontId="5"/>
  </si>
  <si>
    <t>江 北 町</t>
  </si>
  <si>
    <t>江</t>
    <rPh sb="0" eb="1">
      <t>エ</t>
    </rPh>
    <phoneticPr fontId="5"/>
  </si>
  <si>
    <t>白 石 町</t>
  </si>
  <si>
    <t>白</t>
    <rPh sb="0" eb="1">
      <t>シロ</t>
    </rPh>
    <phoneticPr fontId="5"/>
  </si>
  <si>
    <t>太 良 町</t>
  </si>
  <si>
    <t>太</t>
    <rPh sb="0" eb="1">
      <t>フト</t>
    </rPh>
    <phoneticPr fontId="5"/>
  </si>
  <si>
    <t>医師国保</t>
  </si>
  <si>
    <t>医</t>
    <rPh sb="0" eb="1">
      <t>イ</t>
    </rPh>
    <phoneticPr fontId="5"/>
  </si>
  <si>
    <t>歯科医師</t>
  </si>
  <si>
    <t>歯</t>
    <rPh sb="0" eb="1">
      <t>ハ</t>
    </rPh>
    <phoneticPr fontId="5"/>
  </si>
  <si>
    <t>建設国保</t>
  </si>
  <si>
    <t>建</t>
    <rPh sb="0" eb="1">
      <t>ケン</t>
    </rPh>
    <phoneticPr fontId="5"/>
  </si>
  <si>
    <t>B97</t>
    <phoneticPr fontId="6"/>
  </si>
  <si>
    <t>E49</t>
    <phoneticPr fontId="6"/>
  </si>
  <si>
    <t>第９表　保険税（料）収納状況（その２）－収納率</t>
  </si>
  <si>
    <t>収　　　　　　　　　　納　　　　　　　　　　率</t>
  </si>
  <si>
    <t>収　　　　　　　　　　　　　納　　　　　　　　　　　　　率</t>
  </si>
  <si>
    <t>（　一　　　般　　　＋　　　退　　　職　 　分　）</t>
  </si>
  <si>
    <t>（ 一 般 ＋ 退 職 分 ）</t>
  </si>
  <si>
    <t xml:space="preserve">一　　　　　 般　  　　　　分 </t>
  </si>
  <si>
    <t>現　　　　年 　　　　度 　　　分</t>
  </si>
  <si>
    <t>滞 納 繰 越 分</t>
  </si>
  <si>
    <t>滞　納　繰　越　分</t>
  </si>
  <si>
    <t>現　　　　年　　　　度　　　　分</t>
  </si>
  <si>
    <t>平成29年度</t>
  </si>
  <si>
    <t>平成30年度</t>
  </si>
  <si>
    <t>令和元年度</t>
  </si>
  <si>
    <t>令和2年度</t>
    <rPh sb="0" eb="2">
      <t>レイワ</t>
    </rPh>
    <phoneticPr fontId="12"/>
  </si>
  <si>
    <t>令和3年度</t>
    <rPh sb="0" eb="2">
      <t>レイワ</t>
    </rPh>
    <phoneticPr fontId="12"/>
  </si>
  <si>
    <t>各 年 度</t>
  </si>
  <si>
    <t>市　　町</t>
    <phoneticPr fontId="12"/>
  </si>
  <si>
    <t>小 城 市</t>
    <rPh sb="4" eb="5">
      <t>シ</t>
    </rPh>
    <phoneticPr fontId="6"/>
  </si>
  <si>
    <t>嬉 野 市</t>
    <rPh sb="0" eb="1">
      <t>ウレシ</t>
    </rPh>
    <rPh sb="2" eb="3">
      <t>ノ</t>
    </rPh>
    <rPh sb="4" eb="5">
      <t>シ</t>
    </rPh>
    <phoneticPr fontId="6"/>
  </si>
  <si>
    <t>神 埼 市</t>
    <rPh sb="0" eb="1">
      <t>カミ</t>
    </rPh>
    <rPh sb="2" eb="3">
      <t>サキ</t>
    </rPh>
    <rPh sb="4" eb="5">
      <t>シ</t>
    </rPh>
    <phoneticPr fontId="6"/>
  </si>
  <si>
    <t>吉野ヶ里町</t>
    <rPh sb="0" eb="4">
      <t>ヨシノガリ</t>
    </rPh>
    <rPh sb="4" eb="5">
      <t>マチ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</si>
</sst>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0_ ;[Red]\-#,##0.00\ "/>
    <numFmt numFmtId="178" formatCode=";;;"/>
  </numFmts>
  <fonts count="13">
    <font>
      <sz val="14"/>
      <name val="Terminal"/>
      <charset val="128"/>
    </font>
    <font>
      <b/>
      <sz val="16"/>
      <name val="ＭＳ 明朝"/>
      <family val="1"/>
      <charset val="128"/>
    </font>
    <font>
      <sz val="7"/>
      <name val="Terminal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7"/>
      <name val="ＭＳ Ｐゴシック"/>
      <family val="3"/>
      <charset val="128"/>
    </font>
    <font>
      <sz val="10"/>
      <name val="Terminal"/>
      <charset val="128"/>
    </font>
    <font>
      <sz val="10"/>
      <color indexed="39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1"/>
      <name val="明朝"/>
      <family val="1"/>
      <charset val="128"/>
    </font>
    <font>
      <sz val="10"/>
      <color rgb="FF3333FF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/>
  </cellStyleXfs>
  <cellXfs count="162">
    <xf numFmtId="0" fontId="0" fillId="0" borderId="0" xfId="0"/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Continuous" vertical="center"/>
    </xf>
    <xf numFmtId="0" fontId="4" fillId="0" borderId="11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7" fontId="4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37" fontId="4" fillId="0" borderId="15" xfId="0" applyNumberFormat="1" applyFont="1" applyBorder="1" applyAlignment="1">
      <alignment vertical="center"/>
    </xf>
    <xf numFmtId="37" fontId="4" fillId="0" borderId="8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7" fontId="4" fillId="0" borderId="9" xfId="0" applyNumberFormat="1" applyFont="1" applyBorder="1" applyAlignment="1">
      <alignment vertical="center"/>
    </xf>
    <xf numFmtId="176" fontId="8" fillId="0" borderId="9" xfId="0" applyNumberFormat="1" applyFont="1" applyBorder="1" applyAlignment="1">
      <alignment vertical="center"/>
    </xf>
    <xf numFmtId="176" fontId="8" fillId="0" borderId="15" xfId="0" applyNumberFormat="1" applyFont="1" applyBorder="1" applyAlignment="1">
      <alignment vertical="center"/>
    </xf>
    <xf numFmtId="176" fontId="8" fillId="0" borderId="8" xfId="0" applyNumberFormat="1" applyFont="1" applyBorder="1" applyAlignment="1">
      <alignment vertical="center"/>
    </xf>
    <xf numFmtId="177" fontId="9" fillId="0" borderId="9" xfId="0" applyNumberFormat="1" applyFont="1" applyBorder="1" applyAlignment="1">
      <alignment vertical="center"/>
    </xf>
    <xf numFmtId="177" fontId="8" fillId="0" borderId="9" xfId="0" applyNumberFormat="1" applyFont="1" applyBorder="1" applyAlignment="1">
      <alignment vertical="center"/>
    </xf>
    <xf numFmtId="176" fontId="8" fillId="0" borderId="17" xfId="0" applyNumberFormat="1" applyFont="1" applyBorder="1" applyAlignment="1">
      <alignment vertical="center"/>
    </xf>
    <xf numFmtId="176" fontId="8" fillId="0" borderId="10" xfId="0" applyNumberFormat="1" applyFont="1" applyBorder="1" applyAlignment="1">
      <alignment vertical="center"/>
    </xf>
    <xf numFmtId="176" fontId="8" fillId="0" borderId="10" xfId="0" applyNumberFormat="1" applyFont="1" applyBorder="1" applyAlignment="1">
      <alignment horizontal="right" vertical="center"/>
    </xf>
    <xf numFmtId="176" fontId="8" fillId="0" borderId="16" xfId="0" applyNumberFormat="1" applyFont="1" applyBorder="1" applyAlignment="1">
      <alignment horizontal="right" vertical="center"/>
    </xf>
    <xf numFmtId="176" fontId="8" fillId="0" borderId="18" xfId="0" applyNumberFormat="1" applyFont="1" applyBorder="1" applyAlignment="1">
      <alignment vertical="center"/>
    </xf>
    <xf numFmtId="177" fontId="9" fillId="0" borderId="19" xfId="0" applyNumberFormat="1" applyFont="1" applyBorder="1" applyAlignment="1">
      <alignment vertical="center"/>
    </xf>
    <xf numFmtId="177" fontId="8" fillId="0" borderId="10" xfId="0" applyNumberFormat="1" applyFont="1" applyBorder="1" applyAlignment="1">
      <alignment vertical="center"/>
    </xf>
    <xf numFmtId="176" fontId="9" fillId="0" borderId="17" xfId="1" applyNumberFormat="1" applyFont="1" applyFill="1" applyBorder="1" applyAlignment="1" applyProtection="1">
      <alignment vertical="center"/>
      <protection locked="0"/>
    </xf>
    <xf numFmtId="176" fontId="11" fillId="0" borderId="17" xfId="1" applyNumberFormat="1" applyFont="1" applyFill="1" applyBorder="1" applyAlignment="1" applyProtection="1">
      <alignment vertical="center"/>
      <protection locked="0"/>
    </xf>
    <xf numFmtId="176" fontId="4" fillId="0" borderId="9" xfId="0" applyNumberFormat="1" applyFont="1" applyBorder="1" applyAlignment="1" applyProtection="1">
      <alignment vertical="center"/>
      <protection locked="0"/>
    </xf>
    <xf numFmtId="176" fontId="4" fillId="0" borderId="15" xfId="0" applyNumberFormat="1" applyFont="1" applyBorder="1" applyAlignment="1" applyProtection="1">
      <alignment vertical="center"/>
      <protection locked="0"/>
    </xf>
    <xf numFmtId="176" fontId="8" fillId="0" borderId="20" xfId="0" applyNumberFormat="1" applyFont="1" applyBorder="1" applyAlignment="1">
      <alignment vertical="center"/>
    </xf>
    <xf numFmtId="177" fontId="9" fillId="0" borderId="21" xfId="0" applyNumberFormat="1" applyFont="1" applyBorder="1" applyAlignment="1">
      <alignment vertical="center"/>
    </xf>
    <xf numFmtId="177" fontId="9" fillId="0" borderId="21" xfId="0" applyNumberFormat="1" applyFont="1" applyBorder="1" applyAlignment="1">
      <alignment horizontal="right" vertical="center"/>
    </xf>
    <xf numFmtId="177" fontId="8" fillId="0" borderId="21" xfId="0" applyNumberFormat="1" applyFont="1" applyBorder="1" applyAlignment="1">
      <alignment vertical="center"/>
    </xf>
    <xf numFmtId="176" fontId="11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77" fontId="9" fillId="0" borderId="17" xfId="0" applyNumberFormat="1" applyFont="1" applyBorder="1" applyAlignment="1">
      <alignment horizontal="right" vertical="center"/>
    </xf>
    <xf numFmtId="176" fontId="11" fillId="0" borderId="17" xfId="0" applyNumberFormat="1" applyFont="1" applyBorder="1" applyAlignment="1">
      <alignment vertical="center"/>
    </xf>
    <xf numFmtId="176" fontId="8" fillId="0" borderId="17" xfId="0" applyNumberFormat="1" applyFont="1" applyBorder="1" applyAlignment="1">
      <alignment horizontal="right" vertical="center"/>
    </xf>
    <xf numFmtId="176" fontId="11" fillId="0" borderId="9" xfId="0" applyNumberFormat="1" applyFont="1" applyBorder="1" applyAlignment="1">
      <alignment horizontal="right" vertical="center"/>
    </xf>
    <xf numFmtId="176" fontId="11" fillId="0" borderId="22" xfId="1" applyNumberFormat="1" applyFont="1" applyFill="1" applyBorder="1" applyAlignment="1" applyProtection="1">
      <alignment vertical="center"/>
      <protection locked="0"/>
    </xf>
    <xf numFmtId="176" fontId="8" fillId="0" borderId="22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176" fontId="11" fillId="0" borderId="25" xfId="1" applyNumberFormat="1" applyFont="1" applyFill="1" applyBorder="1" applyAlignment="1" applyProtection="1">
      <alignment vertical="center"/>
      <protection locked="0"/>
    </xf>
    <xf numFmtId="176" fontId="4" fillId="0" borderId="24" xfId="0" applyNumberFormat="1" applyFont="1" applyBorder="1" applyAlignment="1" applyProtection="1">
      <alignment horizontal="right" vertical="center"/>
      <protection locked="0"/>
    </xf>
    <xf numFmtId="176" fontId="8" fillId="0" borderId="24" xfId="0" applyNumberFormat="1" applyFont="1" applyBorder="1" applyAlignment="1">
      <alignment vertical="center"/>
    </xf>
    <xf numFmtId="176" fontId="4" fillId="0" borderId="24" xfId="0" applyNumberFormat="1" applyFont="1" applyBorder="1" applyAlignment="1" applyProtection="1">
      <alignment vertical="center"/>
      <protection locked="0"/>
    </xf>
    <xf numFmtId="176" fontId="4" fillId="0" borderId="26" xfId="0" applyNumberFormat="1" applyFont="1" applyBorder="1" applyAlignment="1" applyProtection="1">
      <alignment horizontal="right" vertical="center"/>
      <protection locked="0"/>
    </xf>
    <xf numFmtId="176" fontId="8" fillId="0" borderId="23" xfId="0" applyNumberFormat="1" applyFont="1" applyBorder="1" applyAlignment="1">
      <alignment vertical="center"/>
    </xf>
    <xf numFmtId="177" fontId="8" fillId="0" borderId="25" xfId="0" applyNumberFormat="1" applyFont="1" applyBorder="1" applyAlignment="1">
      <alignment vertical="center"/>
    </xf>
    <xf numFmtId="177" fontId="4" fillId="0" borderId="9" xfId="0" applyNumberFormat="1" applyFont="1" applyBorder="1" applyAlignment="1">
      <alignment horizontal="right" vertical="center"/>
    </xf>
    <xf numFmtId="177" fontId="8" fillId="0" borderId="24" xfId="0" applyNumberFormat="1" applyFont="1" applyBorder="1" applyAlignment="1">
      <alignment vertical="center"/>
    </xf>
    <xf numFmtId="176" fontId="11" fillId="0" borderId="24" xfId="0" applyNumberFormat="1" applyFont="1" applyBorder="1" applyAlignment="1">
      <alignment vertical="center"/>
    </xf>
    <xf numFmtId="176" fontId="11" fillId="0" borderId="24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176" fontId="4" fillId="0" borderId="9" xfId="0" applyNumberFormat="1" applyFont="1" applyBorder="1" applyAlignment="1" applyProtection="1">
      <alignment horizontal="right" vertical="center"/>
      <protection locked="0"/>
    </xf>
    <xf numFmtId="176" fontId="4" fillId="0" borderId="15" xfId="0" applyNumberFormat="1" applyFont="1" applyBorder="1" applyAlignment="1" applyProtection="1">
      <alignment horizontal="right" vertical="center"/>
      <protection locked="0"/>
    </xf>
    <xf numFmtId="177" fontId="8" fillId="0" borderId="17" xfId="0" applyNumberFormat="1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176" fontId="11" fillId="0" borderId="29" xfId="1" applyNumberFormat="1" applyFont="1" applyFill="1" applyBorder="1" applyAlignment="1" applyProtection="1">
      <alignment vertical="center"/>
      <protection locked="0"/>
    </xf>
    <xf numFmtId="176" fontId="4" fillId="0" borderId="29" xfId="0" applyNumberFormat="1" applyFont="1" applyBorder="1" applyAlignment="1" applyProtection="1">
      <alignment horizontal="right" vertical="center"/>
      <protection locked="0"/>
    </xf>
    <xf numFmtId="176" fontId="8" fillId="0" borderId="30" xfId="0" applyNumberFormat="1" applyFont="1" applyBorder="1" applyAlignment="1">
      <alignment vertical="center"/>
    </xf>
    <xf numFmtId="176" fontId="4" fillId="0" borderId="29" xfId="0" applyNumberFormat="1" applyFont="1" applyBorder="1" applyAlignment="1" applyProtection="1">
      <alignment vertical="center"/>
      <protection locked="0"/>
    </xf>
    <xf numFmtId="176" fontId="4" fillId="0" borderId="31" xfId="0" applyNumberFormat="1" applyFont="1" applyBorder="1" applyAlignment="1" applyProtection="1">
      <alignment horizontal="right" vertical="center"/>
      <protection locked="0"/>
    </xf>
    <xf numFmtId="176" fontId="8" fillId="0" borderId="28" xfId="0" applyNumberFormat="1" applyFont="1" applyBorder="1" applyAlignment="1">
      <alignment vertical="center"/>
    </xf>
    <xf numFmtId="177" fontId="8" fillId="0" borderId="29" xfId="0" applyNumberFormat="1" applyFont="1" applyBorder="1" applyAlignment="1">
      <alignment vertical="center"/>
    </xf>
    <xf numFmtId="177" fontId="4" fillId="0" borderId="30" xfId="0" applyNumberFormat="1" applyFont="1" applyBorder="1" applyAlignment="1">
      <alignment horizontal="right" vertical="center"/>
    </xf>
    <xf numFmtId="176" fontId="11" fillId="0" borderId="30" xfId="0" applyNumberFormat="1" applyFont="1" applyBorder="1" applyAlignment="1">
      <alignment vertical="center"/>
    </xf>
    <xf numFmtId="176" fontId="11" fillId="0" borderId="30" xfId="0" applyNumberFormat="1" applyFont="1" applyBorder="1" applyAlignment="1">
      <alignment horizontal="right" vertical="center"/>
    </xf>
    <xf numFmtId="176" fontId="11" fillId="0" borderId="29" xfId="0" applyNumberFormat="1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12" fillId="0" borderId="1" xfId="0" applyFont="1" applyBorder="1" applyAlignment="1">
      <alignment horizontal="right" vertical="center"/>
    </xf>
    <xf numFmtId="0" fontId="4" fillId="0" borderId="32" xfId="0" applyFont="1" applyBorder="1" applyAlignment="1">
      <alignment horizontal="centerContinuous" vertical="center"/>
    </xf>
    <xf numFmtId="0" fontId="4" fillId="0" borderId="33" xfId="0" applyFont="1" applyBorder="1" applyAlignment="1">
      <alignment horizontal="centerContinuous" vertical="center"/>
    </xf>
    <xf numFmtId="0" fontId="4" fillId="0" borderId="34" xfId="0" applyFont="1" applyBorder="1" applyAlignment="1">
      <alignment horizontal="centerContinuous" vertical="center"/>
    </xf>
    <xf numFmtId="0" fontId="4" fillId="0" borderId="35" xfId="0" applyFont="1" applyBorder="1" applyAlignment="1">
      <alignment horizontal="centerContinuous" vertical="center"/>
    </xf>
    <xf numFmtId="0" fontId="4" fillId="0" borderId="19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vertical="center"/>
    </xf>
    <xf numFmtId="2" fontId="4" fillId="0" borderId="36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horizontal="right" vertical="center"/>
    </xf>
    <xf numFmtId="2" fontId="4" fillId="0" borderId="17" xfId="0" applyNumberFormat="1" applyFont="1" applyBorder="1" applyAlignment="1">
      <alignment horizontal="right" vertical="center"/>
    </xf>
    <xf numFmtId="2" fontId="4" fillId="0" borderId="15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vertical="center"/>
    </xf>
    <xf numFmtId="177" fontId="4" fillId="0" borderId="15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7" fontId="4" fillId="0" borderId="19" xfId="0" applyNumberFormat="1" applyFont="1" applyBorder="1" applyAlignment="1">
      <alignment vertical="center"/>
    </xf>
    <xf numFmtId="177" fontId="4" fillId="0" borderId="16" xfId="0" applyNumberFormat="1" applyFont="1" applyBorder="1" applyAlignment="1">
      <alignment vertical="center"/>
    </xf>
    <xf numFmtId="177" fontId="9" fillId="0" borderId="10" xfId="0" applyNumberFormat="1" applyFont="1" applyBorder="1" applyAlignment="1">
      <alignment vertical="center"/>
    </xf>
    <xf numFmtId="177" fontId="4" fillId="0" borderId="21" xfId="0" applyNumberFormat="1" applyFont="1" applyBorder="1" applyAlignment="1">
      <alignment vertical="center"/>
    </xf>
    <xf numFmtId="177" fontId="4" fillId="0" borderId="36" xfId="0" applyNumberFormat="1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177" fontId="4" fillId="0" borderId="38" xfId="0" applyNumberFormat="1" applyFont="1" applyBorder="1" applyAlignment="1">
      <alignment vertical="center"/>
    </xf>
    <xf numFmtId="177" fontId="9" fillId="0" borderId="38" xfId="0" applyNumberFormat="1" applyFont="1" applyBorder="1" applyAlignment="1">
      <alignment vertical="center"/>
    </xf>
    <xf numFmtId="177" fontId="4" fillId="0" borderId="22" xfId="0" applyNumberFormat="1" applyFont="1" applyBorder="1" applyAlignment="1">
      <alignment vertical="center"/>
    </xf>
    <xf numFmtId="177" fontId="4" fillId="0" borderId="39" xfId="0" applyNumberFormat="1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177" fontId="4" fillId="0" borderId="25" xfId="0" applyNumberFormat="1" applyFont="1" applyBorder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9" fillId="0" borderId="25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9" fillId="0" borderId="17" xfId="0" applyNumberFormat="1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177" fontId="4" fillId="0" borderId="30" xfId="0" applyNumberFormat="1" applyFont="1" applyBorder="1" applyAlignment="1">
      <alignment vertical="center"/>
    </xf>
    <xf numFmtId="177" fontId="9" fillId="0" borderId="30" xfId="0" applyNumberFormat="1" applyFont="1" applyBorder="1" applyAlignment="1">
      <alignment vertical="center"/>
    </xf>
    <xf numFmtId="177" fontId="4" fillId="0" borderId="29" xfId="0" applyNumberFormat="1" applyFont="1" applyBorder="1" applyAlignment="1">
      <alignment vertical="center"/>
    </xf>
    <xf numFmtId="177" fontId="4" fillId="0" borderId="31" xfId="0" applyNumberFormat="1" applyFont="1" applyBorder="1" applyAlignment="1">
      <alignment vertical="center"/>
    </xf>
    <xf numFmtId="177" fontId="9" fillId="0" borderId="2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vertical="center"/>
    </xf>
    <xf numFmtId="2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vertical="center"/>
    </xf>
    <xf numFmtId="177" fontId="4" fillId="0" borderId="11" xfId="0" applyNumberFormat="1" applyFont="1" applyBorder="1" applyAlignment="1">
      <alignment vertical="center"/>
    </xf>
    <xf numFmtId="177" fontId="4" fillId="0" borderId="4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78" fontId="4" fillId="2" borderId="0" xfId="1" applyNumberFormat="1" applyFont="1" applyFill="1"/>
    <xf numFmtId="178" fontId="4" fillId="2" borderId="0" xfId="1" applyNumberFormat="1" applyFont="1" applyFill="1" applyBorder="1"/>
    <xf numFmtId="178" fontId="4" fillId="0" borderId="0" xfId="1" applyNumberFormat="1" applyFont="1" applyBorder="1"/>
    <xf numFmtId="178" fontId="4" fillId="0" borderId="0" xfId="1" applyNumberFormat="1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200450&#22269;&#27665;&#20581;&#24247;&#20445;&#38522;&#35506;\02&#22269;&#20445;&#36939;&#21942;&#25285;&#24403;\&#9675;&#22269;&#20445;&#12487;&#12540;&#12479;\01-1_&#20107;&#26989;&#29366;&#27841;&#22577;&#21578;&#26360;&#20874;&#23376;&#38306;&#20418;\R&#65299;&#21508;&#34920;\02&#21462;&#12426;&#12414;&#12392;&#12417;\01.&#12487;&#12540;&#12479;&#21462;&#12426;&#32399;&#12417;&#29992;&#65288;R3&#24180;&#24230;&#29256;&#65289;\&#31532;&#65302;&#65374;&#6530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６表１"/>
      <sheetName val="第６表２"/>
      <sheetName val="第６表３"/>
      <sheetName val="第６表４"/>
      <sheetName val="第６表５"/>
      <sheetName val="第６表６"/>
      <sheetName val="第７表１"/>
      <sheetName val="第７表２"/>
      <sheetName val="第７表３"/>
      <sheetName val="第７表４"/>
      <sheetName val="第８表１"/>
      <sheetName val="第８表２"/>
      <sheetName val="第９表１"/>
      <sheetName val="第９表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AO13">
            <v>5359031000</v>
          </cell>
          <cell r="AP13">
            <v>0</v>
          </cell>
          <cell r="AQ13">
            <v>0</v>
          </cell>
        </row>
        <row r="14">
          <cell r="AO14">
            <v>2913069500</v>
          </cell>
          <cell r="AP14">
            <v>0</v>
          </cell>
          <cell r="AQ14">
            <v>0</v>
          </cell>
        </row>
        <row r="15">
          <cell r="AO15">
            <v>1393826600</v>
          </cell>
          <cell r="AP15">
            <v>0</v>
          </cell>
          <cell r="AQ15">
            <v>0</v>
          </cell>
        </row>
        <row r="16">
          <cell r="AO16">
            <v>383879700</v>
          </cell>
          <cell r="AP16">
            <v>0</v>
          </cell>
          <cell r="AQ16">
            <v>0</v>
          </cell>
        </row>
        <row r="17">
          <cell r="AO17">
            <v>1205771000</v>
          </cell>
          <cell r="AP17">
            <v>0</v>
          </cell>
          <cell r="AQ17">
            <v>0</v>
          </cell>
        </row>
        <row r="18">
          <cell r="AO18">
            <v>1071409600</v>
          </cell>
          <cell r="AP18">
            <v>0</v>
          </cell>
          <cell r="AQ18">
            <v>0</v>
          </cell>
        </row>
        <row r="19">
          <cell r="AO19">
            <v>768134276</v>
          </cell>
          <cell r="AP19">
            <v>38324</v>
          </cell>
          <cell r="AQ19">
            <v>0</v>
          </cell>
        </row>
        <row r="20">
          <cell r="AO20">
            <v>995576300</v>
          </cell>
          <cell r="AP20">
            <v>0</v>
          </cell>
          <cell r="AQ20">
            <v>0</v>
          </cell>
        </row>
        <row r="21">
          <cell r="AO21">
            <v>603992600</v>
          </cell>
          <cell r="AP21">
            <v>0</v>
          </cell>
          <cell r="AQ21">
            <v>0</v>
          </cell>
        </row>
        <row r="22">
          <cell r="AO22">
            <v>668615000</v>
          </cell>
          <cell r="AP22">
            <v>0</v>
          </cell>
          <cell r="AQ22">
            <v>0</v>
          </cell>
        </row>
        <row r="23">
          <cell r="AO23">
            <v>267444400</v>
          </cell>
          <cell r="AP23">
            <v>0</v>
          </cell>
          <cell r="AQ23">
            <v>0</v>
          </cell>
        </row>
        <row r="24">
          <cell r="AO24">
            <v>379913000</v>
          </cell>
          <cell r="AP24">
            <v>0</v>
          </cell>
          <cell r="AQ24">
            <v>0</v>
          </cell>
        </row>
        <row r="25">
          <cell r="AO25">
            <v>162116300</v>
          </cell>
          <cell r="AP25">
            <v>0</v>
          </cell>
          <cell r="AQ25">
            <v>0</v>
          </cell>
        </row>
        <row r="26">
          <cell r="AO26">
            <v>565881900</v>
          </cell>
          <cell r="AP26">
            <v>0</v>
          </cell>
          <cell r="AQ26">
            <v>0</v>
          </cell>
        </row>
        <row r="27">
          <cell r="AO27">
            <v>188437800</v>
          </cell>
          <cell r="AP27">
            <v>0</v>
          </cell>
          <cell r="AQ27">
            <v>0</v>
          </cell>
        </row>
        <row r="28">
          <cell r="AO28">
            <v>371902400</v>
          </cell>
          <cell r="AP28">
            <v>0</v>
          </cell>
          <cell r="AQ28">
            <v>0</v>
          </cell>
        </row>
        <row r="29">
          <cell r="AO29">
            <v>140439801</v>
          </cell>
          <cell r="AP29">
            <v>0</v>
          </cell>
          <cell r="AQ29">
            <v>0</v>
          </cell>
        </row>
        <row r="30">
          <cell r="AO30">
            <v>237950100</v>
          </cell>
          <cell r="AP30">
            <v>0</v>
          </cell>
          <cell r="AQ30">
            <v>0</v>
          </cell>
        </row>
        <row r="31">
          <cell r="AO31">
            <v>820279600</v>
          </cell>
          <cell r="AP31">
            <v>0</v>
          </cell>
          <cell r="AQ31">
            <v>0</v>
          </cell>
        </row>
        <row r="32">
          <cell r="AO32">
            <v>281166700</v>
          </cell>
          <cell r="AP32">
            <v>0</v>
          </cell>
          <cell r="AQ32">
            <v>0</v>
          </cell>
        </row>
        <row r="33">
          <cell r="AO33">
            <v>500837600</v>
          </cell>
          <cell r="AQ33">
            <v>0</v>
          </cell>
        </row>
        <row r="34">
          <cell r="AO34">
            <v>460449964</v>
          </cell>
          <cell r="AQ34">
            <v>0</v>
          </cell>
        </row>
        <row r="35">
          <cell r="AO35">
            <v>898866500</v>
          </cell>
          <cell r="AQ35">
            <v>0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A94FE-AB0C-4F5A-B126-E5D2CE622F9B}">
  <sheetPr syncVertical="1" syncRef="D7" transitionEvaluation="1">
    <tabColor theme="4"/>
  </sheetPr>
  <dimension ref="B1:Z37"/>
  <sheetViews>
    <sheetView showGridLines="0" tabSelected="1" view="pageBreakPreview" zoomScale="85" zoomScaleNormal="75" zoomScaleSheetLayoutView="85" workbookViewId="0">
      <pane xSplit="3" ySplit="6" topLeftCell="D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10.625" defaultRowHeight="16.5" customHeight="1"/>
  <cols>
    <col min="1" max="1" width="2.25" style="8" customWidth="1"/>
    <col min="2" max="2" width="12.625" style="8" customWidth="1"/>
    <col min="3" max="3" width="10.625" style="93" customWidth="1"/>
    <col min="4" max="4" width="14.625" style="8" customWidth="1"/>
    <col min="5" max="5" width="12.25" style="8" customWidth="1"/>
    <col min="6" max="6" width="14.25" style="8" customWidth="1"/>
    <col min="7" max="7" width="10.125" style="8" customWidth="1"/>
    <col min="8" max="8" width="14.625" style="8" customWidth="1"/>
    <col min="9" max="9" width="11.625" style="8" customWidth="1"/>
    <col min="10" max="10" width="15.375" style="8" customWidth="1"/>
    <col min="11" max="11" width="10.375" style="8" customWidth="1"/>
    <col min="12" max="12" width="10.625" style="8" customWidth="1"/>
    <col min="13" max="13" width="11.625" style="8" customWidth="1"/>
    <col min="14" max="14" width="14.25" style="8" customWidth="1"/>
    <col min="15" max="15" width="12" style="8" customWidth="1"/>
    <col min="16" max="16" width="13.625" style="8" customWidth="1"/>
    <col min="17" max="17" width="10.125" style="8" customWidth="1"/>
    <col min="18" max="18" width="5.625" style="93" customWidth="1"/>
    <col min="19" max="19" width="3.25" style="8" customWidth="1"/>
    <col min="20" max="20" width="11.125" style="8" customWidth="1"/>
    <col min="21" max="244" width="10.625" style="8" customWidth="1"/>
    <col min="245" max="256" width="10.625" style="8"/>
    <col min="257" max="257" width="2.25" style="8" customWidth="1"/>
    <col min="258" max="258" width="12.625" style="8" customWidth="1"/>
    <col min="259" max="259" width="10.625" style="8"/>
    <col min="260" max="260" width="14.625" style="8" customWidth="1"/>
    <col min="261" max="261" width="12.25" style="8" customWidth="1"/>
    <col min="262" max="262" width="14.25" style="8" customWidth="1"/>
    <col min="263" max="263" width="10.125" style="8" customWidth="1"/>
    <col min="264" max="264" width="14.625" style="8" customWidth="1"/>
    <col min="265" max="265" width="11.625" style="8" customWidth="1"/>
    <col min="266" max="266" width="15.375" style="8" customWidth="1"/>
    <col min="267" max="267" width="10.375" style="8" customWidth="1"/>
    <col min="268" max="268" width="10.625" style="8"/>
    <col min="269" max="269" width="11.625" style="8" customWidth="1"/>
    <col min="270" max="270" width="14.25" style="8" customWidth="1"/>
    <col min="271" max="271" width="12" style="8" customWidth="1"/>
    <col min="272" max="272" width="13.625" style="8" customWidth="1"/>
    <col min="273" max="273" width="10.125" style="8" customWidth="1"/>
    <col min="274" max="274" width="5.625" style="8" customWidth="1"/>
    <col min="275" max="275" width="3.25" style="8" customWidth="1"/>
    <col min="276" max="276" width="11.125" style="8" customWidth="1"/>
    <col min="277" max="512" width="10.625" style="8"/>
    <col min="513" max="513" width="2.25" style="8" customWidth="1"/>
    <col min="514" max="514" width="12.625" style="8" customWidth="1"/>
    <col min="515" max="515" width="10.625" style="8"/>
    <col min="516" max="516" width="14.625" style="8" customWidth="1"/>
    <col min="517" max="517" width="12.25" style="8" customWidth="1"/>
    <col min="518" max="518" width="14.25" style="8" customWidth="1"/>
    <col min="519" max="519" width="10.125" style="8" customWidth="1"/>
    <col min="520" max="520" width="14.625" style="8" customWidth="1"/>
    <col min="521" max="521" width="11.625" style="8" customWidth="1"/>
    <col min="522" max="522" width="15.375" style="8" customWidth="1"/>
    <col min="523" max="523" width="10.375" style="8" customWidth="1"/>
    <col min="524" max="524" width="10.625" style="8"/>
    <col min="525" max="525" width="11.625" style="8" customWidth="1"/>
    <col min="526" max="526" width="14.25" style="8" customWidth="1"/>
    <col min="527" max="527" width="12" style="8" customWidth="1"/>
    <col min="528" max="528" width="13.625" style="8" customWidth="1"/>
    <col min="529" max="529" width="10.125" style="8" customWidth="1"/>
    <col min="530" max="530" width="5.625" style="8" customWidth="1"/>
    <col min="531" max="531" width="3.25" style="8" customWidth="1"/>
    <col min="532" max="532" width="11.125" style="8" customWidth="1"/>
    <col min="533" max="768" width="10.625" style="8"/>
    <col min="769" max="769" width="2.25" style="8" customWidth="1"/>
    <col min="770" max="770" width="12.625" style="8" customWidth="1"/>
    <col min="771" max="771" width="10.625" style="8"/>
    <col min="772" max="772" width="14.625" style="8" customWidth="1"/>
    <col min="773" max="773" width="12.25" style="8" customWidth="1"/>
    <col min="774" max="774" width="14.25" style="8" customWidth="1"/>
    <col min="775" max="775" width="10.125" style="8" customWidth="1"/>
    <col min="776" max="776" width="14.625" style="8" customWidth="1"/>
    <col min="777" max="777" width="11.625" style="8" customWidth="1"/>
    <col min="778" max="778" width="15.375" style="8" customWidth="1"/>
    <col min="779" max="779" width="10.375" style="8" customWidth="1"/>
    <col min="780" max="780" width="10.625" style="8"/>
    <col min="781" max="781" width="11.625" style="8" customWidth="1"/>
    <col min="782" max="782" width="14.25" style="8" customWidth="1"/>
    <col min="783" max="783" width="12" style="8" customWidth="1"/>
    <col min="784" max="784" width="13.625" style="8" customWidth="1"/>
    <col min="785" max="785" width="10.125" style="8" customWidth="1"/>
    <col min="786" max="786" width="5.625" style="8" customWidth="1"/>
    <col min="787" max="787" width="3.25" style="8" customWidth="1"/>
    <col min="788" max="788" width="11.125" style="8" customWidth="1"/>
    <col min="789" max="1024" width="10.625" style="8"/>
    <col min="1025" max="1025" width="2.25" style="8" customWidth="1"/>
    <col min="1026" max="1026" width="12.625" style="8" customWidth="1"/>
    <col min="1027" max="1027" width="10.625" style="8"/>
    <col min="1028" max="1028" width="14.625" style="8" customWidth="1"/>
    <col min="1029" max="1029" width="12.25" style="8" customWidth="1"/>
    <col min="1030" max="1030" width="14.25" style="8" customWidth="1"/>
    <col min="1031" max="1031" width="10.125" style="8" customWidth="1"/>
    <col min="1032" max="1032" width="14.625" style="8" customWidth="1"/>
    <col min="1033" max="1033" width="11.625" style="8" customWidth="1"/>
    <col min="1034" max="1034" width="15.375" style="8" customWidth="1"/>
    <col min="1035" max="1035" width="10.375" style="8" customWidth="1"/>
    <col min="1036" max="1036" width="10.625" style="8"/>
    <col min="1037" max="1037" width="11.625" style="8" customWidth="1"/>
    <col min="1038" max="1038" width="14.25" style="8" customWidth="1"/>
    <col min="1039" max="1039" width="12" style="8" customWidth="1"/>
    <col min="1040" max="1040" width="13.625" style="8" customWidth="1"/>
    <col min="1041" max="1041" width="10.125" style="8" customWidth="1"/>
    <col min="1042" max="1042" width="5.625" style="8" customWidth="1"/>
    <col min="1043" max="1043" width="3.25" style="8" customWidth="1"/>
    <col min="1044" max="1044" width="11.125" style="8" customWidth="1"/>
    <col min="1045" max="1280" width="10.625" style="8"/>
    <col min="1281" max="1281" width="2.25" style="8" customWidth="1"/>
    <col min="1282" max="1282" width="12.625" style="8" customWidth="1"/>
    <col min="1283" max="1283" width="10.625" style="8"/>
    <col min="1284" max="1284" width="14.625" style="8" customWidth="1"/>
    <col min="1285" max="1285" width="12.25" style="8" customWidth="1"/>
    <col min="1286" max="1286" width="14.25" style="8" customWidth="1"/>
    <col min="1287" max="1287" width="10.125" style="8" customWidth="1"/>
    <col min="1288" max="1288" width="14.625" style="8" customWidth="1"/>
    <col min="1289" max="1289" width="11.625" style="8" customWidth="1"/>
    <col min="1290" max="1290" width="15.375" style="8" customWidth="1"/>
    <col min="1291" max="1291" width="10.375" style="8" customWidth="1"/>
    <col min="1292" max="1292" width="10.625" style="8"/>
    <col min="1293" max="1293" width="11.625" style="8" customWidth="1"/>
    <col min="1294" max="1294" width="14.25" style="8" customWidth="1"/>
    <col min="1295" max="1295" width="12" style="8" customWidth="1"/>
    <col min="1296" max="1296" width="13.625" style="8" customWidth="1"/>
    <col min="1297" max="1297" width="10.125" style="8" customWidth="1"/>
    <col min="1298" max="1298" width="5.625" style="8" customWidth="1"/>
    <col min="1299" max="1299" width="3.25" style="8" customWidth="1"/>
    <col min="1300" max="1300" width="11.125" style="8" customWidth="1"/>
    <col min="1301" max="1536" width="10.625" style="8"/>
    <col min="1537" max="1537" width="2.25" style="8" customWidth="1"/>
    <col min="1538" max="1538" width="12.625" style="8" customWidth="1"/>
    <col min="1539" max="1539" width="10.625" style="8"/>
    <col min="1540" max="1540" width="14.625" style="8" customWidth="1"/>
    <col min="1541" max="1541" width="12.25" style="8" customWidth="1"/>
    <col min="1542" max="1542" width="14.25" style="8" customWidth="1"/>
    <col min="1543" max="1543" width="10.125" style="8" customWidth="1"/>
    <col min="1544" max="1544" width="14.625" style="8" customWidth="1"/>
    <col min="1545" max="1545" width="11.625" style="8" customWidth="1"/>
    <col min="1546" max="1546" width="15.375" style="8" customWidth="1"/>
    <col min="1547" max="1547" width="10.375" style="8" customWidth="1"/>
    <col min="1548" max="1548" width="10.625" style="8"/>
    <col min="1549" max="1549" width="11.625" style="8" customWidth="1"/>
    <col min="1550" max="1550" width="14.25" style="8" customWidth="1"/>
    <col min="1551" max="1551" width="12" style="8" customWidth="1"/>
    <col min="1552" max="1552" width="13.625" style="8" customWidth="1"/>
    <col min="1553" max="1553" width="10.125" style="8" customWidth="1"/>
    <col min="1554" max="1554" width="5.625" style="8" customWidth="1"/>
    <col min="1555" max="1555" width="3.25" style="8" customWidth="1"/>
    <col min="1556" max="1556" width="11.125" style="8" customWidth="1"/>
    <col min="1557" max="1792" width="10.625" style="8"/>
    <col min="1793" max="1793" width="2.25" style="8" customWidth="1"/>
    <col min="1794" max="1794" width="12.625" style="8" customWidth="1"/>
    <col min="1795" max="1795" width="10.625" style="8"/>
    <col min="1796" max="1796" width="14.625" style="8" customWidth="1"/>
    <col min="1797" max="1797" width="12.25" style="8" customWidth="1"/>
    <col min="1798" max="1798" width="14.25" style="8" customWidth="1"/>
    <col min="1799" max="1799" width="10.125" style="8" customWidth="1"/>
    <col min="1800" max="1800" width="14.625" style="8" customWidth="1"/>
    <col min="1801" max="1801" width="11.625" style="8" customWidth="1"/>
    <col min="1802" max="1802" width="15.375" style="8" customWidth="1"/>
    <col min="1803" max="1803" width="10.375" style="8" customWidth="1"/>
    <col min="1804" max="1804" width="10.625" style="8"/>
    <col min="1805" max="1805" width="11.625" style="8" customWidth="1"/>
    <col min="1806" max="1806" width="14.25" style="8" customWidth="1"/>
    <col min="1807" max="1807" width="12" style="8" customWidth="1"/>
    <col min="1808" max="1808" width="13.625" style="8" customWidth="1"/>
    <col min="1809" max="1809" width="10.125" style="8" customWidth="1"/>
    <col min="1810" max="1810" width="5.625" style="8" customWidth="1"/>
    <col min="1811" max="1811" width="3.25" style="8" customWidth="1"/>
    <col min="1812" max="1812" width="11.125" style="8" customWidth="1"/>
    <col min="1813" max="2048" width="10.625" style="8"/>
    <col min="2049" max="2049" width="2.25" style="8" customWidth="1"/>
    <col min="2050" max="2050" width="12.625" style="8" customWidth="1"/>
    <col min="2051" max="2051" width="10.625" style="8"/>
    <col min="2052" max="2052" width="14.625" style="8" customWidth="1"/>
    <col min="2053" max="2053" width="12.25" style="8" customWidth="1"/>
    <col min="2054" max="2054" width="14.25" style="8" customWidth="1"/>
    <col min="2055" max="2055" width="10.125" style="8" customWidth="1"/>
    <col min="2056" max="2056" width="14.625" style="8" customWidth="1"/>
    <col min="2057" max="2057" width="11.625" style="8" customWidth="1"/>
    <col min="2058" max="2058" width="15.375" style="8" customWidth="1"/>
    <col min="2059" max="2059" width="10.375" style="8" customWidth="1"/>
    <col min="2060" max="2060" width="10.625" style="8"/>
    <col min="2061" max="2061" width="11.625" style="8" customWidth="1"/>
    <col min="2062" max="2062" width="14.25" style="8" customWidth="1"/>
    <col min="2063" max="2063" width="12" style="8" customWidth="1"/>
    <col min="2064" max="2064" width="13.625" style="8" customWidth="1"/>
    <col min="2065" max="2065" width="10.125" style="8" customWidth="1"/>
    <col min="2066" max="2066" width="5.625" style="8" customWidth="1"/>
    <col min="2067" max="2067" width="3.25" style="8" customWidth="1"/>
    <col min="2068" max="2068" width="11.125" style="8" customWidth="1"/>
    <col min="2069" max="2304" width="10.625" style="8"/>
    <col min="2305" max="2305" width="2.25" style="8" customWidth="1"/>
    <col min="2306" max="2306" width="12.625" style="8" customWidth="1"/>
    <col min="2307" max="2307" width="10.625" style="8"/>
    <col min="2308" max="2308" width="14.625" style="8" customWidth="1"/>
    <col min="2309" max="2309" width="12.25" style="8" customWidth="1"/>
    <col min="2310" max="2310" width="14.25" style="8" customWidth="1"/>
    <col min="2311" max="2311" width="10.125" style="8" customWidth="1"/>
    <col min="2312" max="2312" width="14.625" style="8" customWidth="1"/>
    <col min="2313" max="2313" width="11.625" style="8" customWidth="1"/>
    <col min="2314" max="2314" width="15.375" style="8" customWidth="1"/>
    <col min="2315" max="2315" width="10.375" style="8" customWidth="1"/>
    <col min="2316" max="2316" width="10.625" style="8"/>
    <col min="2317" max="2317" width="11.625" style="8" customWidth="1"/>
    <col min="2318" max="2318" width="14.25" style="8" customWidth="1"/>
    <col min="2319" max="2319" width="12" style="8" customWidth="1"/>
    <col min="2320" max="2320" width="13.625" style="8" customWidth="1"/>
    <col min="2321" max="2321" width="10.125" style="8" customWidth="1"/>
    <col min="2322" max="2322" width="5.625" style="8" customWidth="1"/>
    <col min="2323" max="2323" width="3.25" style="8" customWidth="1"/>
    <col min="2324" max="2324" width="11.125" style="8" customWidth="1"/>
    <col min="2325" max="2560" width="10.625" style="8"/>
    <col min="2561" max="2561" width="2.25" style="8" customWidth="1"/>
    <col min="2562" max="2562" width="12.625" style="8" customWidth="1"/>
    <col min="2563" max="2563" width="10.625" style="8"/>
    <col min="2564" max="2564" width="14.625" style="8" customWidth="1"/>
    <col min="2565" max="2565" width="12.25" style="8" customWidth="1"/>
    <col min="2566" max="2566" width="14.25" style="8" customWidth="1"/>
    <col min="2567" max="2567" width="10.125" style="8" customWidth="1"/>
    <col min="2568" max="2568" width="14.625" style="8" customWidth="1"/>
    <col min="2569" max="2569" width="11.625" style="8" customWidth="1"/>
    <col min="2570" max="2570" width="15.375" style="8" customWidth="1"/>
    <col min="2571" max="2571" width="10.375" style="8" customWidth="1"/>
    <col min="2572" max="2572" width="10.625" style="8"/>
    <col min="2573" max="2573" width="11.625" style="8" customWidth="1"/>
    <col min="2574" max="2574" width="14.25" style="8" customWidth="1"/>
    <col min="2575" max="2575" width="12" style="8" customWidth="1"/>
    <col min="2576" max="2576" width="13.625" style="8" customWidth="1"/>
    <col min="2577" max="2577" width="10.125" style="8" customWidth="1"/>
    <col min="2578" max="2578" width="5.625" style="8" customWidth="1"/>
    <col min="2579" max="2579" width="3.25" style="8" customWidth="1"/>
    <col min="2580" max="2580" width="11.125" style="8" customWidth="1"/>
    <col min="2581" max="2816" width="10.625" style="8"/>
    <col min="2817" max="2817" width="2.25" style="8" customWidth="1"/>
    <col min="2818" max="2818" width="12.625" style="8" customWidth="1"/>
    <col min="2819" max="2819" width="10.625" style="8"/>
    <col min="2820" max="2820" width="14.625" style="8" customWidth="1"/>
    <col min="2821" max="2821" width="12.25" style="8" customWidth="1"/>
    <col min="2822" max="2822" width="14.25" style="8" customWidth="1"/>
    <col min="2823" max="2823" width="10.125" style="8" customWidth="1"/>
    <col min="2824" max="2824" width="14.625" style="8" customWidth="1"/>
    <col min="2825" max="2825" width="11.625" style="8" customWidth="1"/>
    <col min="2826" max="2826" width="15.375" style="8" customWidth="1"/>
    <col min="2827" max="2827" width="10.375" style="8" customWidth="1"/>
    <col min="2828" max="2828" width="10.625" style="8"/>
    <col min="2829" max="2829" width="11.625" style="8" customWidth="1"/>
    <col min="2830" max="2830" width="14.25" style="8" customWidth="1"/>
    <col min="2831" max="2831" width="12" style="8" customWidth="1"/>
    <col min="2832" max="2832" width="13.625" style="8" customWidth="1"/>
    <col min="2833" max="2833" width="10.125" style="8" customWidth="1"/>
    <col min="2834" max="2834" width="5.625" style="8" customWidth="1"/>
    <col min="2835" max="2835" width="3.25" style="8" customWidth="1"/>
    <col min="2836" max="2836" width="11.125" style="8" customWidth="1"/>
    <col min="2837" max="3072" width="10.625" style="8"/>
    <col min="3073" max="3073" width="2.25" style="8" customWidth="1"/>
    <col min="3074" max="3074" width="12.625" style="8" customWidth="1"/>
    <col min="3075" max="3075" width="10.625" style="8"/>
    <col min="3076" max="3076" width="14.625" style="8" customWidth="1"/>
    <col min="3077" max="3077" width="12.25" style="8" customWidth="1"/>
    <col min="3078" max="3078" width="14.25" style="8" customWidth="1"/>
    <col min="3079" max="3079" width="10.125" style="8" customWidth="1"/>
    <col min="3080" max="3080" width="14.625" style="8" customWidth="1"/>
    <col min="3081" max="3081" width="11.625" style="8" customWidth="1"/>
    <col min="3082" max="3082" width="15.375" style="8" customWidth="1"/>
    <col min="3083" max="3083" width="10.375" style="8" customWidth="1"/>
    <col min="3084" max="3084" width="10.625" style="8"/>
    <col min="3085" max="3085" width="11.625" style="8" customWidth="1"/>
    <col min="3086" max="3086" width="14.25" style="8" customWidth="1"/>
    <col min="3087" max="3087" width="12" style="8" customWidth="1"/>
    <col min="3088" max="3088" width="13.625" style="8" customWidth="1"/>
    <col min="3089" max="3089" width="10.125" style="8" customWidth="1"/>
    <col min="3090" max="3090" width="5.625" style="8" customWidth="1"/>
    <col min="3091" max="3091" width="3.25" style="8" customWidth="1"/>
    <col min="3092" max="3092" width="11.125" style="8" customWidth="1"/>
    <col min="3093" max="3328" width="10.625" style="8"/>
    <col min="3329" max="3329" width="2.25" style="8" customWidth="1"/>
    <col min="3330" max="3330" width="12.625" style="8" customWidth="1"/>
    <col min="3331" max="3331" width="10.625" style="8"/>
    <col min="3332" max="3332" width="14.625" style="8" customWidth="1"/>
    <col min="3333" max="3333" width="12.25" style="8" customWidth="1"/>
    <col min="3334" max="3334" width="14.25" style="8" customWidth="1"/>
    <col min="3335" max="3335" width="10.125" style="8" customWidth="1"/>
    <col min="3336" max="3336" width="14.625" style="8" customWidth="1"/>
    <col min="3337" max="3337" width="11.625" style="8" customWidth="1"/>
    <col min="3338" max="3338" width="15.375" style="8" customWidth="1"/>
    <col min="3339" max="3339" width="10.375" style="8" customWidth="1"/>
    <col min="3340" max="3340" width="10.625" style="8"/>
    <col min="3341" max="3341" width="11.625" style="8" customWidth="1"/>
    <col min="3342" max="3342" width="14.25" style="8" customWidth="1"/>
    <col min="3343" max="3343" width="12" style="8" customWidth="1"/>
    <col min="3344" max="3344" width="13.625" style="8" customWidth="1"/>
    <col min="3345" max="3345" width="10.125" style="8" customWidth="1"/>
    <col min="3346" max="3346" width="5.625" style="8" customWidth="1"/>
    <col min="3347" max="3347" width="3.25" style="8" customWidth="1"/>
    <col min="3348" max="3348" width="11.125" style="8" customWidth="1"/>
    <col min="3349" max="3584" width="10.625" style="8"/>
    <col min="3585" max="3585" width="2.25" style="8" customWidth="1"/>
    <col min="3586" max="3586" width="12.625" style="8" customWidth="1"/>
    <col min="3587" max="3587" width="10.625" style="8"/>
    <col min="3588" max="3588" width="14.625" style="8" customWidth="1"/>
    <col min="3589" max="3589" width="12.25" style="8" customWidth="1"/>
    <col min="3590" max="3590" width="14.25" style="8" customWidth="1"/>
    <col min="3591" max="3591" width="10.125" style="8" customWidth="1"/>
    <col min="3592" max="3592" width="14.625" style="8" customWidth="1"/>
    <col min="3593" max="3593" width="11.625" style="8" customWidth="1"/>
    <col min="3594" max="3594" width="15.375" style="8" customWidth="1"/>
    <col min="3595" max="3595" width="10.375" style="8" customWidth="1"/>
    <col min="3596" max="3596" width="10.625" style="8"/>
    <col min="3597" max="3597" width="11.625" style="8" customWidth="1"/>
    <col min="3598" max="3598" width="14.25" style="8" customWidth="1"/>
    <col min="3599" max="3599" width="12" style="8" customWidth="1"/>
    <col min="3600" max="3600" width="13.625" style="8" customWidth="1"/>
    <col min="3601" max="3601" width="10.125" style="8" customWidth="1"/>
    <col min="3602" max="3602" width="5.625" style="8" customWidth="1"/>
    <col min="3603" max="3603" width="3.25" style="8" customWidth="1"/>
    <col min="3604" max="3604" width="11.125" style="8" customWidth="1"/>
    <col min="3605" max="3840" width="10.625" style="8"/>
    <col min="3841" max="3841" width="2.25" style="8" customWidth="1"/>
    <col min="3842" max="3842" width="12.625" style="8" customWidth="1"/>
    <col min="3843" max="3843" width="10.625" style="8"/>
    <col min="3844" max="3844" width="14.625" style="8" customWidth="1"/>
    <col min="3845" max="3845" width="12.25" style="8" customWidth="1"/>
    <col min="3846" max="3846" width="14.25" style="8" customWidth="1"/>
    <col min="3847" max="3847" width="10.125" style="8" customWidth="1"/>
    <col min="3848" max="3848" width="14.625" style="8" customWidth="1"/>
    <col min="3849" max="3849" width="11.625" style="8" customWidth="1"/>
    <col min="3850" max="3850" width="15.375" style="8" customWidth="1"/>
    <col min="3851" max="3851" width="10.375" style="8" customWidth="1"/>
    <col min="3852" max="3852" width="10.625" style="8"/>
    <col min="3853" max="3853" width="11.625" style="8" customWidth="1"/>
    <col min="3854" max="3854" width="14.25" style="8" customWidth="1"/>
    <col min="3855" max="3855" width="12" style="8" customWidth="1"/>
    <col min="3856" max="3856" width="13.625" style="8" customWidth="1"/>
    <col min="3857" max="3857" width="10.125" style="8" customWidth="1"/>
    <col min="3858" max="3858" width="5.625" style="8" customWidth="1"/>
    <col min="3859" max="3859" width="3.25" style="8" customWidth="1"/>
    <col min="3860" max="3860" width="11.125" style="8" customWidth="1"/>
    <col min="3861" max="4096" width="10.625" style="8"/>
    <col min="4097" max="4097" width="2.25" style="8" customWidth="1"/>
    <col min="4098" max="4098" width="12.625" style="8" customWidth="1"/>
    <col min="4099" max="4099" width="10.625" style="8"/>
    <col min="4100" max="4100" width="14.625" style="8" customWidth="1"/>
    <col min="4101" max="4101" width="12.25" style="8" customWidth="1"/>
    <col min="4102" max="4102" width="14.25" style="8" customWidth="1"/>
    <col min="4103" max="4103" width="10.125" style="8" customWidth="1"/>
    <col min="4104" max="4104" width="14.625" style="8" customWidth="1"/>
    <col min="4105" max="4105" width="11.625" style="8" customWidth="1"/>
    <col min="4106" max="4106" width="15.375" style="8" customWidth="1"/>
    <col min="4107" max="4107" width="10.375" style="8" customWidth="1"/>
    <col min="4108" max="4108" width="10.625" style="8"/>
    <col min="4109" max="4109" width="11.625" style="8" customWidth="1"/>
    <col min="4110" max="4110" width="14.25" style="8" customWidth="1"/>
    <col min="4111" max="4111" width="12" style="8" customWidth="1"/>
    <col min="4112" max="4112" width="13.625" style="8" customWidth="1"/>
    <col min="4113" max="4113" width="10.125" style="8" customWidth="1"/>
    <col min="4114" max="4114" width="5.625" style="8" customWidth="1"/>
    <col min="4115" max="4115" width="3.25" style="8" customWidth="1"/>
    <col min="4116" max="4116" width="11.125" style="8" customWidth="1"/>
    <col min="4117" max="4352" width="10.625" style="8"/>
    <col min="4353" max="4353" width="2.25" style="8" customWidth="1"/>
    <col min="4354" max="4354" width="12.625" style="8" customWidth="1"/>
    <col min="4355" max="4355" width="10.625" style="8"/>
    <col min="4356" max="4356" width="14.625" style="8" customWidth="1"/>
    <col min="4357" max="4357" width="12.25" style="8" customWidth="1"/>
    <col min="4358" max="4358" width="14.25" style="8" customWidth="1"/>
    <col min="4359" max="4359" width="10.125" style="8" customWidth="1"/>
    <col min="4360" max="4360" width="14.625" style="8" customWidth="1"/>
    <col min="4361" max="4361" width="11.625" style="8" customWidth="1"/>
    <col min="4362" max="4362" width="15.375" style="8" customWidth="1"/>
    <col min="4363" max="4363" width="10.375" style="8" customWidth="1"/>
    <col min="4364" max="4364" width="10.625" style="8"/>
    <col min="4365" max="4365" width="11.625" style="8" customWidth="1"/>
    <col min="4366" max="4366" width="14.25" style="8" customWidth="1"/>
    <col min="4367" max="4367" width="12" style="8" customWidth="1"/>
    <col min="4368" max="4368" width="13.625" style="8" customWidth="1"/>
    <col min="4369" max="4369" width="10.125" style="8" customWidth="1"/>
    <col min="4370" max="4370" width="5.625" style="8" customWidth="1"/>
    <col min="4371" max="4371" width="3.25" style="8" customWidth="1"/>
    <col min="4372" max="4372" width="11.125" style="8" customWidth="1"/>
    <col min="4373" max="4608" width="10.625" style="8"/>
    <col min="4609" max="4609" width="2.25" style="8" customWidth="1"/>
    <col min="4610" max="4610" width="12.625" style="8" customWidth="1"/>
    <col min="4611" max="4611" width="10.625" style="8"/>
    <col min="4612" max="4612" width="14.625" style="8" customWidth="1"/>
    <col min="4613" max="4613" width="12.25" style="8" customWidth="1"/>
    <col min="4614" max="4614" width="14.25" style="8" customWidth="1"/>
    <col min="4615" max="4615" width="10.125" style="8" customWidth="1"/>
    <col min="4616" max="4616" width="14.625" style="8" customWidth="1"/>
    <col min="4617" max="4617" width="11.625" style="8" customWidth="1"/>
    <col min="4618" max="4618" width="15.375" style="8" customWidth="1"/>
    <col min="4619" max="4619" width="10.375" style="8" customWidth="1"/>
    <col min="4620" max="4620" width="10.625" style="8"/>
    <col min="4621" max="4621" width="11.625" style="8" customWidth="1"/>
    <col min="4622" max="4622" width="14.25" style="8" customWidth="1"/>
    <col min="4623" max="4623" width="12" style="8" customWidth="1"/>
    <col min="4624" max="4624" width="13.625" style="8" customWidth="1"/>
    <col min="4625" max="4625" width="10.125" style="8" customWidth="1"/>
    <col min="4626" max="4626" width="5.625" style="8" customWidth="1"/>
    <col min="4627" max="4627" width="3.25" style="8" customWidth="1"/>
    <col min="4628" max="4628" width="11.125" style="8" customWidth="1"/>
    <col min="4629" max="4864" width="10.625" style="8"/>
    <col min="4865" max="4865" width="2.25" style="8" customWidth="1"/>
    <col min="4866" max="4866" width="12.625" style="8" customWidth="1"/>
    <col min="4867" max="4867" width="10.625" style="8"/>
    <col min="4868" max="4868" width="14.625" style="8" customWidth="1"/>
    <col min="4869" max="4869" width="12.25" style="8" customWidth="1"/>
    <col min="4870" max="4870" width="14.25" style="8" customWidth="1"/>
    <col min="4871" max="4871" width="10.125" style="8" customWidth="1"/>
    <col min="4872" max="4872" width="14.625" style="8" customWidth="1"/>
    <col min="4873" max="4873" width="11.625" style="8" customWidth="1"/>
    <col min="4874" max="4874" width="15.375" style="8" customWidth="1"/>
    <col min="4875" max="4875" width="10.375" style="8" customWidth="1"/>
    <col min="4876" max="4876" width="10.625" style="8"/>
    <col min="4877" max="4877" width="11.625" style="8" customWidth="1"/>
    <col min="4878" max="4878" width="14.25" style="8" customWidth="1"/>
    <col min="4879" max="4879" width="12" style="8" customWidth="1"/>
    <col min="4880" max="4880" width="13.625" style="8" customWidth="1"/>
    <col min="4881" max="4881" width="10.125" style="8" customWidth="1"/>
    <col min="4882" max="4882" width="5.625" style="8" customWidth="1"/>
    <col min="4883" max="4883" width="3.25" style="8" customWidth="1"/>
    <col min="4884" max="4884" width="11.125" style="8" customWidth="1"/>
    <col min="4885" max="5120" width="10.625" style="8"/>
    <col min="5121" max="5121" width="2.25" style="8" customWidth="1"/>
    <col min="5122" max="5122" width="12.625" style="8" customWidth="1"/>
    <col min="5123" max="5123" width="10.625" style="8"/>
    <col min="5124" max="5124" width="14.625" style="8" customWidth="1"/>
    <col min="5125" max="5125" width="12.25" style="8" customWidth="1"/>
    <col min="5126" max="5126" width="14.25" style="8" customWidth="1"/>
    <col min="5127" max="5127" width="10.125" style="8" customWidth="1"/>
    <col min="5128" max="5128" width="14.625" style="8" customWidth="1"/>
    <col min="5129" max="5129" width="11.625" style="8" customWidth="1"/>
    <col min="5130" max="5130" width="15.375" style="8" customWidth="1"/>
    <col min="5131" max="5131" width="10.375" style="8" customWidth="1"/>
    <col min="5132" max="5132" width="10.625" style="8"/>
    <col min="5133" max="5133" width="11.625" style="8" customWidth="1"/>
    <col min="5134" max="5134" width="14.25" style="8" customWidth="1"/>
    <col min="5135" max="5135" width="12" style="8" customWidth="1"/>
    <col min="5136" max="5136" width="13.625" style="8" customWidth="1"/>
    <col min="5137" max="5137" width="10.125" style="8" customWidth="1"/>
    <col min="5138" max="5138" width="5.625" style="8" customWidth="1"/>
    <col min="5139" max="5139" width="3.25" style="8" customWidth="1"/>
    <col min="5140" max="5140" width="11.125" style="8" customWidth="1"/>
    <col min="5141" max="5376" width="10.625" style="8"/>
    <col min="5377" max="5377" width="2.25" style="8" customWidth="1"/>
    <col min="5378" max="5378" width="12.625" style="8" customWidth="1"/>
    <col min="5379" max="5379" width="10.625" style="8"/>
    <col min="5380" max="5380" width="14.625" style="8" customWidth="1"/>
    <col min="5381" max="5381" width="12.25" style="8" customWidth="1"/>
    <col min="5382" max="5382" width="14.25" style="8" customWidth="1"/>
    <col min="5383" max="5383" width="10.125" style="8" customWidth="1"/>
    <col min="5384" max="5384" width="14.625" style="8" customWidth="1"/>
    <col min="5385" max="5385" width="11.625" style="8" customWidth="1"/>
    <col min="5386" max="5386" width="15.375" style="8" customWidth="1"/>
    <col min="5387" max="5387" width="10.375" style="8" customWidth="1"/>
    <col min="5388" max="5388" width="10.625" style="8"/>
    <col min="5389" max="5389" width="11.625" style="8" customWidth="1"/>
    <col min="5390" max="5390" width="14.25" style="8" customWidth="1"/>
    <col min="5391" max="5391" width="12" style="8" customWidth="1"/>
    <col min="5392" max="5392" width="13.625" style="8" customWidth="1"/>
    <col min="5393" max="5393" width="10.125" style="8" customWidth="1"/>
    <col min="5394" max="5394" width="5.625" style="8" customWidth="1"/>
    <col min="5395" max="5395" width="3.25" style="8" customWidth="1"/>
    <col min="5396" max="5396" width="11.125" style="8" customWidth="1"/>
    <col min="5397" max="5632" width="10.625" style="8"/>
    <col min="5633" max="5633" width="2.25" style="8" customWidth="1"/>
    <col min="5634" max="5634" width="12.625" style="8" customWidth="1"/>
    <col min="5635" max="5635" width="10.625" style="8"/>
    <col min="5636" max="5636" width="14.625" style="8" customWidth="1"/>
    <col min="5637" max="5637" width="12.25" style="8" customWidth="1"/>
    <col min="5638" max="5638" width="14.25" style="8" customWidth="1"/>
    <col min="5639" max="5639" width="10.125" style="8" customWidth="1"/>
    <col min="5640" max="5640" width="14.625" style="8" customWidth="1"/>
    <col min="5641" max="5641" width="11.625" style="8" customWidth="1"/>
    <col min="5642" max="5642" width="15.375" style="8" customWidth="1"/>
    <col min="5643" max="5643" width="10.375" style="8" customWidth="1"/>
    <col min="5644" max="5644" width="10.625" style="8"/>
    <col min="5645" max="5645" width="11.625" style="8" customWidth="1"/>
    <col min="5646" max="5646" width="14.25" style="8" customWidth="1"/>
    <col min="5647" max="5647" width="12" style="8" customWidth="1"/>
    <col min="5648" max="5648" width="13.625" style="8" customWidth="1"/>
    <col min="5649" max="5649" width="10.125" style="8" customWidth="1"/>
    <col min="5650" max="5650" width="5.625" style="8" customWidth="1"/>
    <col min="5651" max="5651" width="3.25" style="8" customWidth="1"/>
    <col min="5652" max="5652" width="11.125" style="8" customWidth="1"/>
    <col min="5653" max="5888" width="10.625" style="8"/>
    <col min="5889" max="5889" width="2.25" style="8" customWidth="1"/>
    <col min="5890" max="5890" width="12.625" style="8" customWidth="1"/>
    <col min="5891" max="5891" width="10.625" style="8"/>
    <col min="5892" max="5892" width="14.625" style="8" customWidth="1"/>
    <col min="5893" max="5893" width="12.25" style="8" customWidth="1"/>
    <col min="5894" max="5894" width="14.25" style="8" customWidth="1"/>
    <col min="5895" max="5895" width="10.125" style="8" customWidth="1"/>
    <col min="5896" max="5896" width="14.625" style="8" customWidth="1"/>
    <col min="5897" max="5897" width="11.625" style="8" customWidth="1"/>
    <col min="5898" max="5898" width="15.375" style="8" customWidth="1"/>
    <col min="5899" max="5899" width="10.375" style="8" customWidth="1"/>
    <col min="5900" max="5900" width="10.625" style="8"/>
    <col min="5901" max="5901" width="11.625" style="8" customWidth="1"/>
    <col min="5902" max="5902" width="14.25" style="8" customWidth="1"/>
    <col min="5903" max="5903" width="12" style="8" customWidth="1"/>
    <col min="5904" max="5904" width="13.625" style="8" customWidth="1"/>
    <col min="5905" max="5905" width="10.125" style="8" customWidth="1"/>
    <col min="5906" max="5906" width="5.625" style="8" customWidth="1"/>
    <col min="5907" max="5907" width="3.25" style="8" customWidth="1"/>
    <col min="5908" max="5908" width="11.125" style="8" customWidth="1"/>
    <col min="5909" max="6144" width="10.625" style="8"/>
    <col min="6145" max="6145" width="2.25" style="8" customWidth="1"/>
    <col min="6146" max="6146" width="12.625" style="8" customWidth="1"/>
    <col min="6147" max="6147" width="10.625" style="8"/>
    <col min="6148" max="6148" width="14.625" style="8" customWidth="1"/>
    <col min="6149" max="6149" width="12.25" style="8" customWidth="1"/>
    <col min="6150" max="6150" width="14.25" style="8" customWidth="1"/>
    <col min="6151" max="6151" width="10.125" style="8" customWidth="1"/>
    <col min="6152" max="6152" width="14.625" style="8" customWidth="1"/>
    <col min="6153" max="6153" width="11.625" style="8" customWidth="1"/>
    <col min="6154" max="6154" width="15.375" style="8" customWidth="1"/>
    <col min="6155" max="6155" width="10.375" style="8" customWidth="1"/>
    <col min="6156" max="6156" width="10.625" style="8"/>
    <col min="6157" max="6157" width="11.625" style="8" customWidth="1"/>
    <col min="6158" max="6158" width="14.25" style="8" customWidth="1"/>
    <col min="6159" max="6159" width="12" style="8" customWidth="1"/>
    <col min="6160" max="6160" width="13.625" style="8" customWidth="1"/>
    <col min="6161" max="6161" width="10.125" style="8" customWidth="1"/>
    <col min="6162" max="6162" width="5.625" style="8" customWidth="1"/>
    <col min="6163" max="6163" width="3.25" style="8" customWidth="1"/>
    <col min="6164" max="6164" width="11.125" style="8" customWidth="1"/>
    <col min="6165" max="6400" width="10.625" style="8"/>
    <col min="6401" max="6401" width="2.25" style="8" customWidth="1"/>
    <col min="6402" max="6402" width="12.625" style="8" customWidth="1"/>
    <col min="6403" max="6403" width="10.625" style="8"/>
    <col min="6404" max="6404" width="14.625" style="8" customWidth="1"/>
    <col min="6405" max="6405" width="12.25" style="8" customWidth="1"/>
    <col min="6406" max="6406" width="14.25" style="8" customWidth="1"/>
    <col min="6407" max="6407" width="10.125" style="8" customWidth="1"/>
    <col min="6408" max="6408" width="14.625" style="8" customWidth="1"/>
    <col min="6409" max="6409" width="11.625" style="8" customWidth="1"/>
    <col min="6410" max="6410" width="15.375" style="8" customWidth="1"/>
    <col min="6411" max="6411" width="10.375" style="8" customWidth="1"/>
    <col min="6412" max="6412" width="10.625" style="8"/>
    <col min="6413" max="6413" width="11.625" style="8" customWidth="1"/>
    <col min="6414" max="6414" width="14.25" style="8" customWidth="1"/>
    <col min="6415" max="6415" width="12" style="8" customWidth="1"/>
    <col min="6416" max="6416" width="13.625" style="8" customWidth="1"/>
    <col min="6417" max="6417" width="10.125" style="8" customWidth="1"/>
    <col min="6418" max="6418" width="5.625" style="8" customWidth="1"/>
    <col min="6419" max="6419" width="3.25" style="8" customWidth="1"/>
    <col min="6420" max="6420" width="11.125" style="8" customWidth="1"/>
    <col min="6421" max="6656" width="10.625" style="8"/>
    <col min="6657" max="6657" width="2.25" style="8" customWidth="1"/>
    <col min="6658" max="6658" width="12.625" style="8" customWidth="1"/>
    <col min="6659" max="6659" width="10.625" style="8"/>
    <col min="6660" max="6660" width="14.625" style="8" customWidth="1"/>
    <col min="6661" max="6661" width="12.25" style="8" customWidth="1"/>
    <col min="6662" max="6662" width="14.25" style="8" customWidth="1"/>
    <col min="6663" max="6663" width="10.125" style="8" customWidth="1"/>
    <col min="6664" max="6664" width="14.625" style="8" customWidth="1"/>
    <col min="6665" max="6665" width="11.625" style="8" customWidth="1"/>
    <col min="6666" max="6666" width="15.375" style="8" customWidth="1"/>
    <col min="6667" max="6667" width="10.375" style="8" customWidth="1"/>
    <col min="6668" max="6668" width="10.625" style="8"/>
    <col min="6669" max="6669" width="11.625" style="8" customWidth="1"/>
    <col min="6670" max="6670" width="14.25" style="8" customWidth="1"/>
    <col min="6671" max="6671" width="12" style="8" customWidth="1"/>
    <col min="6672" max="6672" width="13.625" style="8" customWidth="1"/>
    <col min="6673" max="6673" width="10.125" style="8" customWidth="1"/>
    <col min="6674" max="6674" width="5.625" style="8" customWidth="1"/>
    <col min="6675" max="6675" width="3.25" style="8" customWidth="1"/>
    <col min="6676" max="6676" width="11.125" style="8" customWidth="1"/>
    <col min="6677" max="6912" width="10.625" style="8"/>
    <col min="6913" max="6913" width="2.25" style="8" customWidth="1"/>
    <col min="6914" max="6914" width="12.625" style="8" customWidth="1"/>
    <col min="6915" max="6915" width="10.625" style="8"/>
    <col min="6916" max="6916" width="14.625" style="8" customWidth="1"/>
    <col min="6917" max="6917" width="12.25" style="8" customWidth="1"/>
    <col min="6918" max="6918" width="14.25" style="8" customWidth="1"/>
    <col min="6919" max="6919" width="10.125" style="8" customWidth="1"/>
    <col min="6920" max="6920" width="14.625" style="8" customWidth="1"/>
    <col min="6921" max="6921" width="11.625" style="8" customWidth="1"/>
    <col min="6922" max="6922" width="15.375" style="8" customWidth="1"/>
    <col min="6923" max="6923" width="10.375" style="8" customWidth="1"/>
    <col min="6924" max="6924" width="10.625" style="8"/>
    <col min="6925" max="6925" width="11.625" style="8" customWidth="1"/>
    <col min="6926" max="6926" width="14.25" style="8" customWidth="1"/>
    <col min="6927" max="6927" width="12" style="8" customWidth="1"/>
    <col min="6928" max="6928" width="13.625" style="8" customWidth="1"/>
    <col min="6929" max="6929" width="10.125" style="8" customWidth="1"/>
    <col min="6930" max="6930" width="5.625" style="8" customWidth="1"/>
    <col min="6931" max="6931" width="3.25" style="8" customWidth="1"/>
    <col min="6932" max="6932" width="11.125" style="8" customWidth="1"/>
    <col min="6933" max="7168" width="10.625" style="8"/>
    <col min="7169" max="7169" width="2.25" style="8" customWidth="1"/>
    <col min="7170" max="7170" width="12.625" style="8" customWidth="1"/>
    <col min="7171" max="7171" width="10.625" style="8"/>
    <col min="7172" max="7172" width="14.625" style="8" customWidth="1"/>
    <col min="7173" max="7173" width="12.25" style="8" customWidth="1"/>
    <col min="7174" max="7174" width="14.25" style="8" customWidth="1"/>
    <col min="7175" max="7175" width="10.125" style="8" customWidth="1"/>
    <col min="7176" max="7176" width="14.625" style="8" customWidth="1"/>
    <col min="7177" max="7177" width="11.625" style="8" customWidth="1"/>
    <col min="7178" max="7178" width="15.375" style="8" customWidth="1"/>
    <col min="7179" max="7179" width="10.375" style="8" customWidth="1"/>
    <col min="7180" max="7180" width="10.625" style="8"/>
    <col min="7181" max="7181" width="11.625" style="8" customWidth="1"/>
    <col min="7182" max="7182" width="14.25" style="8" customWidth="1"/>
    <col min="7183" max="7183" width="12" style="8" customWidth="1"/>
    <col min="7184" max="7184" width="13.625" style="8" customWidth="1"/>
    <col min="7185" max="7185" width="10.125" style="8" customWidth="1"/>
    <col min="7186" max="7186" width="5.625" style="8" customWidth="1"/>
    <col min="7187" max="7187" width="3.25" style="8" customWidth="1"/>
    <col min="7188" max="7188" width="11.125" style="8" customWidth="1"/>
    <col min="7189" max="7424" width="10.625" style="8"/>
    <col min="7425" max="7425" width="2.25" style="8" customWidth="1"/>
    <col min="7426" max="7426" width="12.625" style="8" customWidth="1"/>
    <col min="7427" max="7427" width="10.625" style="8"/>
    <col min="7428" max="7428" width="14.625" style="8" customWidth="1"/>
    <col min="7429" max="7429" width="12.25" style="8" customWidth="1"/>
    <col min="7430" max="7430" width="14.25" style="8" customWidth="1"/>
    <col min="7431" max="7431" width="10.125" style="8" customWidth="1"/>
    <col min="7432" max="7432" width="14.625" style="8" customWidth="1"/>
    <col min="7433" max="7433" width="11.625" style="8" customWidth="1"/>
    <col min="7434" max="7434" width="15.375" style="8" customWidth="1"/>
    <col min="7435" max="7435" width="10.375" style="8" customWidth="1"/>
    <col min="7436" max="7436" width="10.625" style="8"/>
    <col min="7437" max="7437" width="11.625" style="8" customWidth="1"/>
    <col min="7438" max="7438" width="14.25" style="8" customWidth="1"/>
    <col min="7439" max="7439" width="12" style="8" customWidth="1"/>
    <col min="7440" max="7440" width="13.625" style="8" customWidth="1"/>
    <col min="7441" max="7441" width="10.125" style="8" customWidth="1"/>
    <col min="7442" max="7442" width="5.625" style="8" customWidth="1"/>
    <col min="7443" max="7443" width="3.25" style="8" customWidth="1"/>
    <col min="7444" max="7444" width="11.125" style="8" customWidth="1"/>
    <col min="7445" max="7680" width="10.625" style="8"/>
    <col min="7681" max="7681" width="2.25" style="8" customWidth="1"/>
    <col min="7682" max="7682" width="12.625" style="8" customWidth="1"/>
    <col min="7683" max="7683" width="10.625" style="8"/>
    <col min="7684" max="7684" width="14.625" style="8" customWidth="1"/>
    <col min="7685" max="7685" width="12.25" style="8" customWidth="1"/>
    <col min="7686" max="7686" width="14.25" style="8" customWidth="1"/>
    <col min="7687" max="7687" width="10.125" style="8" customWidth="1"/>
    <col min="7688" max="7688" width="14.625" style="8" customWidth="1"/>
    <col min="7689" max="7689" width="11.625" style="8" customWidth="1"/>
    <col min="7690" max="7690" width="15.375" style="8" customWidth="1"/>
    <col min="7691" max="7691" width="10.375" style="8" customWidth="1"/>
    <col min="7692" max="7692" width="10.625" style="8"/>
    <col min="7693" max="7693" width="11.625" style="8" customWidth="1"/>
    <col min="7694" max="7694" width="14.25" style="8" customWidth="1"/>
    <col min="7695" max="7695" width="12" style="8" customWidth="1"/>
    <col min="7696" max="7696" width="13.625" style="8" customWidth="1"/>
    <col min="7697" max="7697" width="10.125" style="8" customWidth="1"/>
    <col min="7698" max="7698" width="5.625" style="8" customWidth="1"/>
    <col min="7699" max="7699" width="3.25" style="8" customWidth="1"/>
    <col min="7700" max="7700" width="11.125" style="8" customWidth="1"/>
    <col min="7701" max="7936" width="10.625" style="8"/>
    <col min="7937" max="7937" width="2.25" style="8" customWidth="1"/>
    <col min="7938" max="7938" width="12.625" style="8" customWidth="1"/>
    <col min="7939" max="7939" width="10.625" style="8"/>
    <col min="7940" max="7940" width="14.625" style="8" customWidth="1"/>
    <col min="7941" max="7941" width="12.25" style="8" customWidth="1"/>
    <col min="7942" max="7942" width="14.25" style="8" customWidth="1"/>
    <col min="7943" max="7943" width="10.125" style="8" customWidth="1"/>
    <col min="7944" max="7944" width="14.625" style="8" customWidth="1"/>
    <col min="7945" max="7945" width="11.625" style="8" customWidth="1"/>
    <col min="7946" max="7946" width="15.375" style="8" customWidth="1"/>
    <col min="7947" max="7947" width="10.375" style="8" customWidth="1"/>
    <col min="7948" max="7948" width="10.625" style="8"/>
    <col min="7949" max="7949" width="11.625" style="8" customWidth="1"/>
    <col min="7950" max="7950" width="14.25" style="8" customWidth="1"/>
    <col min="7951" max="7951" width="12" style="8" customWidth="1"/>
    <col min="7952" max="7952" width="13.625" style="8" customWidth="1"/>
    <col min="7953" max="7953" width="10.125" style="8" customWidth="1"/>
    <col min="7954" max="7954" width="5.625" style="8" customWidth="1"/>
    <col min="7955" max="7955" width="3.25" style="8" customWidth="1"/>
    <col min="7956" max="7956" width="11.125" style="8" customWidth="1"/>
    <col min="7957" max="8192" width="10.625" style="8"/>
    <col min="8193" max="8193" width="2.25" style="8" customWidth="1"/>
    <col min="8194" max="8194" width="12.625" style="8" customWidth="1"/>
    <col min="8195" max="8195" width="10.625" style="8"/>
    <col min="8196" max="8196" width="14.625" style="8" customWidth="1"/>
    <col min="8197" max="8197" width="12.25" style="8" customWidth="1"/>
    <col min="8198" max="8198" width="14.25" style="8" customWidth="1"/>
    <col min="8199" max="8199" width="10.125" style="8" customWidth="1"/>
    <col min="8200" max="8200" width="14.625" style="8" customWidth="1"/>
    <col min="8201" max="8201" width="11.625" style="8" customWidth="1"/>
    <col min="8202" max="8202" width="15.375" style="8" customWidth="1"/>
    <col min="8203" max="8203" width="10.375" style="8" customWidth="1"/>
    <col min="8204" max="8204" width="10.625" style="8"/>
    <col min="8205" max="8205" width="11.625" style="8" customWidth="1"/>
    <col min="8206" max="8206" width="14.25" style="8" customWidth="1"/>
    <col min="8207" max="8207" width="12" style="8" customWidth="1"/>
    <col min="8208" max="8208" width="13.625" style="8" customWidth="1"/>
    <col min="8209" max="8209" width="10.125" style="8" customWidth="1"/>
    <col min="8210" max="8210" width="5.625" style="8" customWidth="1"/>
    <col min="8211" max="8211" width="3.25" style="8" customWidth="1"/>
    <col min="8212" max="8212" width="11.125" style="8" customWidth="1"/>
    <col min="8213" max="8448" width="10.625" style="8"/>
    <col min="8449" max="8449" width="2.25" style="8" customWidth="1"/>
    <col min="8450" max="8450" width="12.625" style="8" customWidth="1"/>
    <col min="8451" max="8451" width="10.625" style="8"/>
    <col min="8452" max="8452" width="14.625" style="8" customWidth="1"/>
    <col min="8453" max="8453" width="12.25" style="8" customWidth="1"/>
    <col min="8454" max="8454" width="14.25" style="8" customWidth="1"/>
    <col min="8455" max="8455" width="10.125" style="8" customWidth="1"/>
    <col min="8456" max="8456" width="14.625" style="8" customWidth="1"/>
    <col min="8457" max="8457" width="11.625" style="8" customWidth="1"/>
    <col min="8458" max="8458" width="15.375" style="8" customWidth="1"/>
    <col min="8459" max="8459" width="10.375" style="8" customWidth="1"/>
    <col min="8460" max="8460" width="10.625" style="8"/>
    <col min="8461" max="8461" width="11.625" style="8" customWidth="1"/>
    <col min="8462" max="8462" width="14.25" style="8" customWidth="1"/>
    <col min="8463" max="8463" width="12" style="8" customWidth="1"/>
    <col min="8464" max="8464" width="13.625" style="8" customWidth="1"/>
    <col min="8465" max="8465" width="10.125" style="8" customWidth="1"/>
    <col min="8466" max="8466" width="5.625" style="8" customWidth="1"/>
    <col min="8467" max="8467" width="3.25" style="8" customWidth="1"/>
    <col min="8468" max="8468" width="11.125" style="8" customWidth="1"/>
    <col min="8469" max="8704" width="10.625" style="8"/>
    <col min="8705" max="8705" width="2.25" style="8" customWidth="1"/>
    <col min="8706" max="8706" width="12.625" style="8" customWidth="1"/>
    <col min="8707" max="8707" width="10.625" style="8"/>
    <col min="8708" max="8708" width="14.625" style="8" customWidth="1"/>
    <col min="8709" max="8709" width="12.25" style="8" customWidth="1"/>
    <col min="8710" max="8710" width="14.25" style="8" customWidth="1"/>
    <col min="8711" max="8711" width="10.125" style="8" customWidth="1"/>
    <col min="8712" max="8712" width="14.625" style="8" customWidth="1"/>
    <col min="8713" max="8713" width="11.625" style="8" customWidth="1"/>
    <col min="8714" max="8714" width="15.375" style="8" customWidth="1"/>
    <col min="8715" max="8715" width="10.375" style="8" customWidth="1"/>
    <col min="8716" max="8716" width="10.625" style="8"/>
    <col min="8717" max="8717" width="11.625" style="8" customWidth="1"/>
    <col min="8718" max="8718" width="14.25" style="8" customWidth="1"/>
    <col min="8719" max="8719" width="12" style="8" customWidth="1"/>
    <col min="8720" max="8720" width="13.625" style="8" customWidth="1"/>
    <col min="8721" max="8721" width="10.125" style="8" customWidth="1"/>
    <col min="8722" max="8722" width="5.625" style="8" customWidth="1"/>
    <col min="8723" max="8723" width="3.25" style="8" customWidth="1"/>
    <col min="8724" max="8724" width="11.125" style="8" customWidth="1"/>
    <col min="8725" max="8960" width="10.625" style="8"/>
    <col min="8961" max="8961" width="2.25" style="8" customWidth="1"/>
    <col min="8962" max="8962" width="12.625" style="8" customWidth="1"/>
    <col min="8963" max="8963" width="10.625" style="8"/>
    <col min="8964" max="8964" width="14.625" style="8" customWidth="1"/>
    <col min="8965" max="8965" width="12.25" style="8" customWidth="1"/>
    <col min="8966" max="8966" width="14.25" style="8" customWidth="1"/>
    <col min="8967" max="8967" width="10.125" style="8" customWidth="1"/>
    <col min="8968" max="8968" width="14.625" style="8" customWidth="1"/>
    <col min="8969" max="8969" width="11.625" style="8" customWidth="1"/>
    <col min="8970" max="8970" width="15.375" style="8" customWidth="1"/>
    <col min="8971" max="8971" width="10.375" style="8" customWidth="1"/>
    <col min="8972" max="8972" width="10.625" style="8"/>
    <col min="8973" max="8973" width="11.625" style="8" customWidth="1"/>
    <col min="8974" max="8974" width="14.25" style="8" customWidth="1"/>
    <col min="8975" max="8975" width="12" style="8" customWidth="1"/>
    <col min="8976" max="8976" width="13.625" style="8" customWidth="1"/>
    <col min="8977" max="8977" width="10.125" style="8" customWidth="1"/>
    <col min="8978" max="8978" width="5.625" style="8" customWidth="1"/>
    <col min="8979" max="8979" width="3.25" style="8" customWidth="1"/>
    <col min="8980" max="8980" width="11.125" style="8" customWidth="1"/>
    <col min="8981" max="9216" width="10.625" style="8"/>
    <col min="9217" max="9217" width="2.25" style="8" customWidth="1"/>
    <col min="9218" max="9218" width="12.625" style="8" customWidth="1"/>
    <col min="9219" max="9219" width="10.625" style="8"/>
    <col min="9220" max="9220" width="14.625" style="8" customWidth="1"/>
    <col min="9221" max="9221" width="12.25" style="8" customWidth="1"/>
    <col min="9222" max="9222" width="14.25" style="8" customWidth="1"/>
    <col min="9223" max="9223" width="10.125" style="8" customWidth="1"/>
    <col min="9224" max="9224" width="14.625" style="8" customWidth="1"/>
    <col min="9225" max="9225" width="11.625" style="8" customWidth="1"/>
    <col min="9226" max="9226" width="15.375" style="8" customWidth="1"/>
    <col min="9227" max="9227" width="10.375" style="8" customWidth="1"/>
    <col min="9228" max="9228" width="10.625" style="8"/>
    <col min="9229" max="9229" width="11.625" style="8" customWidth="1"/>
    <col min="9230" max="9230" width="14.25" style="8" customWidth="1"/>
    <col min="9231" max="9231" width="12" style="8" customWidth="1"/>
    <col min="9232" max="9232" width="13.625" style="8" customWidth="1"/>
    <col min="9233" max="9233" width="10.125" style="8" customWidth="1"/>
    <col min="9234" max="9234" width="5.625" style="8" customWidth="1"/>
    <col min="9235" max="9235" width="3.25" style="8" customWidth="1"/>
    <col min="9236" max="9236" width="11.125" style="8" customWidth="1"/>
    <col min="9237" max="9472" width="10.625" style="8"/>
    <col min="9473" max="9473" width="2.25" style="8" customWidth="1"/>
    <col min="9474" max="9474" width="12.625" style="8" customWidth="1"/>
    <col min="9475" max="9475" width="10.625" style="8"/>
    <col min="9476" max="9476" width="14.625" style="8" customWidth="1"/>
    <col min="9477" max="9477" width="12.25" style="8" customWidth="1"/>
    <col min="9478" max="9478" width="14.25" style="8" customWidth="1"/>
    <col min="9479" max="9479" width="10.125" style="8" customWidth="1"/>
    <col min="9480" max="9480" width="14.625" style="8" customWidth="1"/>
    <col min="9481" max="9481" width="11.625" style="8" customWidth="1"/>
    <col min="9482" max="9482" width="15.375" style="8" customWidth="1"/>
    <col min="9483" max="9483" width="10.375" style="8" customWidth="1"/>
    <col min="9484" max="9484" width="10.625" style="8"/>
    <col min="9485" max="9485" width="11.625" style="8" customWidth="1"/>
    <col min="9486" max="9486" width="14.25" style="8" customWidth="1"/>
    <col min="9487" max="9487" width="12" style="8" customWidth="1"/>
    <col min="9488" max="9488" width="13.625" style="8" customWidth="1"/>
    <col min="9489" max="9489" width="10.125" style="8" customWidth="1"/>
    <col min="9490" max="9490" width="5.625" style="8" customWidth="1"/>
    <col min="9491" max="9491" width="3.25" style="8" customWidth="1"/>
    <col min="9492" max="9492" width="11.125" style="8" customWidth="1"/>
    <col min="9493" max="9728" width="10.625" style="8"/>
    <col min="9729" max="9729" width="2.25" style="8" customWidth="1"/>
    <col min="9730" max="9730" width="12.625" style="8" customWidth="1"/>
    <col min="9731" max="9731" width="10.625" style="8"/>
    <col min="9732" max="9732" width="14.625" style="8" customWidth="1"/>
    <col min="9733" max="9733" width="12.25" style="8" customWidth="1"/>
    <col min="9734" max="9734" width="14.25" style="8" customWidth="1"/>
    <col min="9735" max="9735" width="10.125" style="8" customWidth="1"/>
    <col min="9736" max="9736" width="14.625" style="8" customWidth="1"/>
    <col min="9737" max="9737" width="11.625" style="8" customWidth="1"/>
    <col min="9738" max="9738" width="15.375" style="8" customWidth="1"/>
    <col min="9739" max="9739" width="10.375" style="8" customWidth="1"/>
    <col min="9740" max="9740" width="10.625" style="8"/>
    <col min="9741" max="9741" width="11.625" style="8" customWidth="1"/>
    <col min="9742" max="9742" width="14.25" style="8" customWidth="1"/>
    <col min="9743" max="9743" width="12" style="8" customWidth="1"/>
    <col min="9744" max="9744" width="13.625" style="8" customWidth="1"/>
    <col min="9745" max="9745" width="10.125" style="8" customWidth="1"/>
    <col min="9746" max="9746" width="5.625" style="8" customWidth="1"/>
    <col min="9747" max="9747" width="3.25" style="8" customWidth="1"/>
    <col min="9748" max="9748" width="11.125" style="8" customWidth="1"/>
    <col min="9749" max="9984" width="10.625" style="8"/>
    <col min="9985" max="9985" width="2.25" style="8" customWidth="1"/>
    <col min="9986" max="9986" width="12.625" style="8" customWidth="1"/>
    <col min="9987" max="9987" width="10.625" style="8"/>
    <col min="9988" max="9988" width="14.625" style="8" customWidth="1"/>
    <col min="9989" max="9989" width="12.25" style="8" customWidth="1"/>
    <col min="9990" max="9990" width="14.25" style="8" customWidth="1"/>
    <col min="9991" max="9991" width="10.125" style="8" customWidth="1"/>
    <col min="9992" max="9992" width="14.625" style="8" customWidth="1"/>
    <col min="9993" max="9993" width="11.625" style="8" customWidth="1"/>
    <col min="9994" max="9994" width="15.375" style="8" customWidth="1"/>
    <col min="9995" max="9995" width="10.375" style="8" customWidth="1"/>
    <col min="9996" max="9996" width="10.625" style="8"/>
    <col min="9997" max="9997" width="11.625" style="8" customWidth="1"/>
    <col min="9998" max="9998" width="14.25" style="8" customWidth="1"/>
    <col min="9999" max="9999" width="12" style="8" customWidth="1"/>
    <col min="10000" max="10000" width="13.625" style="8" customWidth="1"/>
    <col min="10001" max="10001" width="10.125" style="8" customWidth="1"/>
    <col min="10002" max="10002" width="5.625" style="8" customWidth="1"/>
    <col min="10003" max="10003" width="3.25" style="8" customWidth="1"/>
    <col min="10004" max="10004" width="11.125" style="8" customWidth="1"/>
    <col min="10005" max="10240" width="10.625" style="8"/>
    <col min="10241" max="10241" width="2.25" style="8" customWidth="1"/>
    <col min="10242" max="10242" width="12.625" style="8" customWidth="1"/>
    <col min="10243" max="10243" width="10.625" style="8"/>
    <col min="10244" max="10244" width="14.625" style="8" customWidth="1"/>
    <col min="10245" max="10245" width="12.25" style="8" customWidth="1"/>
    <col min="10246" max="10246" width="14.25" style="8" customWidth="1"/>
    <col min="10247" max="10247" width="10.125" style="8" customWidth="1"/>
    <col min="10248" max="10248" width="14.625" style="8" customWidth="1"/>
    <col min="10249" max="10249" width="11.625" style="8" customWidth="1"/>
    <col min="10250" max="10250" width="15.375" style="8" customWidth="1"/>
    <col min="10251" max="10251" width="10.375" style="8" customWidth="1"/>
    <col min="10252" max="10252" width="10.625" style="8"/>
    <col min="10253" max="10253" width="11.625" style="8" customWidth="1"/>
    <col min="10254" max="10254" width="14.25" style="8" customWidth="1"/>
    <col min="10255" max="10255" width="12" style="8" customWidth="1"/>
    <col min="10256" max="10256" width="13.625" style="8" customWidth="1"/>
    <col min="10257" max="10257" width="10.125" style="8" customWidth="1"/>
    <col min="10258" max="10258" width="5.625" style="8" customWidth="1"/>
    <col min="10259" max="10259" width="3.25" style="8" customWidth="1"/>
    <col min="10260" max="10260" width="11.125" style="8" customWidth="1"/>
    <col min="10261" max="10496" width="10.625" style="8"/>
    <col min="10497" max="10497" width="2.25" style="8" customWidth="1"/>
    <col min="10498" max="10498" width="12.625" style="8" customWidth="1"/>
    <col min="10499" max="10499" width="10.625" style="8"/>
    <col min="10500" max="10500" width="14.625" style="8" customWidth="1"/>
    <col min="10501" max="10501" width="12.25" style="8" customWidth="1"/>
    <col min="10502" max="10502" width="14.25" style="8" customWidth="1"/>
    <col min="10503" max="10503" width="10.125" style="8" customWidth="1"/>
    <col min="10504" max="10504" width="14.625" style="8" customWidth="1"/>
    <col min="10505" max="10505" width="11.625" style="8" customWidth="1"/>
    <col min="10506" max="10506" width="15.375" style="8" customWidth="1"/>
    <col min="10507" max="10507" width="10.375" style="8" customWidth="1"/>
    <col min="10508" max="10508" width="10.625" style="8"/>
    <col min="10509" max="10509" width="11.625" style="8" customWidth="1"/>
    <col min="10510" max="10510" width="14.25" style="8" customWidth="1"/>
    <col min="10511" max="10511" width="12" style="8" customWidth="1"/>
    <col min="10512" max="10512" width="13.625" style="8" customWidth="1"/>
    <col min="10513" max="10513" width="10.125" style="8" customWidth="1"/>
    <col min="10514" max="10514" width="5.625" style="8" customWidth="1"/>
    <col min="10515" max="10515" width="3.25" style="8" customWidth="1"/>
    <col min="10516" max="10516" width="11.125" style="8" customWidth="1"/>
    <col min="10517" max="10752" width="10.625" style="8"/>
    <col min="10753" max="10753" width="2.25" style="8" customWidth="1"/>
    <col min="10754" max="10754" width="12.625" style="8" customWidth="1"/>
    <col min="10755" max="10755" width="10.625" style="8"/>
    <col min="10756" max="10756" width="14.625" style="8" customWidth="1"/>
    <col min="10757" max="10757" width="12.25" style="8" customWidth="1"/>
    <col min="10758" max="10758" width="14.25" style="8" customWidth="1"/>
    <col min="10759" max="10759" width="10.125" style="8" customWidth="1"/>
    <col min="10760" max="10760" width="14.625" style="8" customWidth="1"/>
    <col min="10761" max="10761" width="11.625" style="8" customWidth="1"/>
    <col min="10762" max="10762" width="15.375" style="8" customWidth="1"/>
    <col min="10763" max="10763" width="10.375" style="8" customWidth="1"/>
    <col min="10764" max="10764" width="10.625" style="8"/>
    <col min="10765" max="10765" width="11.625" style="8" customWidth="1"/>
    <col min="10766" max="10766" width="14.25" style="8" customWidth="1"/>
    <col min="10767" max="10767" width="12" style="8" customWidth="1"/>
    <col min="10768" max="10768" width="13.625" style="8" customWidth="1"/>
    <col min="10769" max="10769" width="10.125" style="8" customWidth="1"/>
    <col min="10770" max="10770" width="5.625" style="8" customWidth="1"/>
    <col min="10771" max="10771" width="3.25" style="8" customWidth="1"/>
    <col min="10772" max="10772" width="11.125" style="8" customWidth="1"/>
    <col min="10773" max="11008" width="10.625" style="8"/>
    <col min="11009" max="11009" width="2.25" style="8" customWidth="1"/>
    <col min="11010" max="11010" width="12.625" style="8" customWidth="1"/>
    <col min="11011" max="11011" width="10.625" style="8"/>
    <col min="11012" max="11012" width="14.625" style="8" customWidth="1"/>
    <col min="11013" max="11013" width="12.25" style="8" customWidth="1"/>
    <col min="11014" max="11014" width="14.25" style="8" customWidth="1"/>
    <col min="11015" max="11015" width="10.125" style="8" customWidth="1"/>
    <col min="11016" max="11016" width="14.625" style="8" customWidth="1"/>
    <col min="11017" max="11017" width="11.625" style="8" customWidth="1"/>
    <col min="11018" max="11018" width="15.375" style="8" customWidth="1"/>
    <col min="11019" max="11019" width="10.375" style="8" customWidth="1"/>
    <col min="11020" max="11020" width="10.625" style="8"/>
    <col min="11021" max="11021" width="11.625" style="8" customWidth="1"/>
    <col min="11022" max="11022" width="14.25" style="8" customWidth="1"/>
    <col min="11023" max="11023" width="12" style="8" customWidth="1"/>
    <col min="11024" max="11024" width="13.625" style="8" customWidth="1"/>
    <col min="11025" max="11025" width="10.125" style="8" customWidth="1"/>
    <col min="11026" max="11026" width="5.625" style="8" customWidth="1"/>
    <col min="11027" max="11027" width="3.25" style="8" customWidth="1"/>
    <col min="11028" max="11028" width="11.125" style="8" customWidth="1"/>
    <col min="11029" max="11264" width="10.625" style="8"/>
    <col min="11265" max="11265" width="2.25" style="8" customWidth="1"/>
    <col min="11266" max="11266" width="12.625" style="8" customWidth="1"/>
    <col min="11267" max="11267" width="10.625" style="8"/>
    <col min="11268" max="11268" width="14.625" style="8" customWidth="1"/>
    <col min="11269" max="11269" width="12.25" style="8" customWidth="1"/>
    <col min="11270" max="11270" width="14.25" style="8" customWidth="1"/>
    <col min="11271" max="11271" width="10.125" style="8" customWidth="1"/>
    <col min="11272" max="11272" width="14.625" style="8" customWidth="1"/>
    <col min="11273" max="11273" width="11.625" style="8" customWidth="1"/>
    <col min="11274" max="11274" width="15.375" style="8" customWidth="1"/>
    <col min="11275" max="11275" width="10.375" style="8" customWidth="1"/>
    <col min="11276" max="11276" width="10.625" style="8"/>
    <col min="11277" max="11277" width="11.625" style="8" customWidth="1"/>
    <col min="11278" max="11278" width="14.25" style="8" customWidth="1"/>
    <col min="11279" max="11279" width="12" style="8" customWidth="1"/>
    <col min="11280" max="11280" width="13.625" style="8" customWidth="1"/>
    <col min="11281" max="11281" width="10.125" style="8" customWidth="1"/>
    <col min="11282" max="11282" width="5.625" style="8" customWidth="1"/>
    <col min="11283" max="11283" width="3.25" style="8" customWidth="1"/>
    <col min="11284" max="11284" width="11.125" style="8" customWidth="1"/>
    <col min="11285" max="11520" width="10.625" style="8"/>
    <col min="11521" max="11521" width="2.25" style="8" customWidth="1"/>
    <col min="11522" max="11522" width="12.625" style="8" customWidth="1"/>
    <col min="11523" max="11523" width="10.625" style="8"/>
    <col min="11524" max="11524" width="14.625" style="8" customWidth="1"/>
    <col min="11525" max="11525" width="12.25" style="8" customWidth="1"/>
    <col min="11526" max="11526" width="14.25" style="8" customWidth="1"/>
    <col min="11527" max="11527" width="10.125" style="8" customWidth="1"/>
    <col min="11528" max="11528" width="14.625" style="8" customWidth="1"/>
    <col min="11529" max="11529" width="11.625" style="8" customWidth="1"/>
    <col min="11530" max="11530" width="15.375" style="8" customWidth="1"/>
    <col min="11531" max="11531" width="10.375" style="8" customWidth="1"/>
    <col min="11532" max="11532" width="10.625" style="8"/>
    <col min="11533" max="11533" width="11.625" style="8" customWidth="1"/>
    <col min="11534" max="11534" width="14.25" style="8" customWidth="1"/>
    <col min="11535" max="11535" width="12" style="8" customWidth="1"/>
    <col min="11536" max="11536" width="13.625" style="8" customWidth="1"/>
    <col min="11537" max="11537" width="10.125" style="8" customWidth="1"/>
    <col min="11538" max="11538" width="5.625" style="8" customWidth="1"/>
    <col min="11539" max="11539" width="3.25" style="8" customWidth="1"/>
    <col min="11540" max="11540" width="11.125" style="8" customWidth="1"/>
    <col min="11541" max="11776" width="10.625" style="8"/>
    <col min="11777" max="11777" width="2.25" style="8" customWidth="1"/>
    <col min="11778" max="11778" width="12.625" style="8" customWidth="1"/>
    <col min="11779" max="11779" width="10.625" style="8"/>
    <col min="11780" max="11780" width="14.625" style="8" customWidth="1"/>
    <col min="11781" max="11781" width="12.25" style="8" customWidth="1"/>
    <col min="11782" max="11782" width="14.25" style="8" customWidth="1"/>
    <col min="11783" max="11783" width="10.125" style="8" customWidth="1"/>
    <col min="11784" max="11784" width="14.625" style="8" customWidth="1"/>
    <col min="11785" max="11785" width="11.625" style="8" customWidth="1"/>
    <col min="11786" max="11786" width="15.375" style="8" customWidth="1"/>
    <col min="11787" max="11787" width="10.375" style="8" customWidth="1"/>
    <col min="11788" max="11788" width="10.625" style="8"/>
    <col min="11789" max="11789" width="11.625" style="8" customWidth="1"/>
    <col min="11790" max="11790" width="14.25" style="8" customWidth="1"/>
    <col min="11791" max="11791" width="12" style="8" customWidth="1"/>
    <col min="11792" max="11792" width="13.625" style="8" customWidth="1"/>
    <col min="11793" max="11793" width="10.125" style="8" customWidth="1"/>
    <col min="11794" max="11794" width="5.625" style="8" customWidth="1"/>
    <col min="11795" max="11795" width="3.25" style="8" customWidth="1"/>
    <col min="11796" max="11796" width="11.125" style="8" customWidth="1"/>
    <col min="11797" max="12032" width="10.625" style="8"/>
    <col min="12033" max="12033" width="2.25" style="8" customWidth="1"/>
    <col min="12034" max="12034" width="12.625" style="8" customWidth="1"/>
    <col min="12035" max="12035" width="10.625" style="8"/>
    <col min="12036" max="12036" width="14.625" style="8" customWidth="1"/>
    <col min="12037" max="12037" width="12.25" style="8" customWidth="1"/>
    <col min="12038" max="12038" width="14.25" style="8" customWidth="1"/>
    <col min="12039" max="12039" width="10.125" style="8" customWidth="1"/>
    <col min="12040" max="12040" width="14.625" style="8" customWidth="1"/>
    <col min="12041" max="12041" width="11.625" style="8" customWidth="1"/>
    <col min="12042" max="12042" width="15.375" style="8" customWidth="1"/>
    <col min="12043" max="12043" width="10.375" style="8" customWidth="1"/>
    <col min="12044" max="12044" width="10.625" style="8"/>
    <col min="12045" max="12045" width="11.625" style="8" customWidth="1"/>
    <col min="12046" max="12046" width="14.25" style="8" customWidth="1"/>
    <col min="12047" max="12047" width="12" style="8" customWidth="1"/>
    <col min="12048" max="12048" width="13.625" style="8" customWidth="1"/>
    <col min="12049" max="12049" width="10.125" style="8" customWidth="1"/>
    <col min="12050" max="12050" width="5.625" style="8" customWidth="1"/>
    <col min="12051" max="12051" width="3.25" style="8" customWidth="1"/>
    <col min="12052" max="12052" width="11.125" style="8" customWidth="1"/>
    <col min="12053" max="12288" width="10.625" style="8"/>
    <col min="12289" max="12289" width="2.25" style="8" customWidth="1"/>
    <col min="12290" max="12290" width="12.625" style="8" customWidth="1"/>
    <col min="12291" max="12291" width="10.625" style="8"/>
    <col min="12292" max="12292" width="14.625" style="8" customWidth="1"/>
    <col min="12293" max="12293" width="12.25" style="8" customWidth="1"/>
    <col min="12294" max="12294" width="14.25" style="8" customWidth="1"/>
    <col min="12295" max="12295" width="10.125" style="8" customWidth="1"/>
    <col min="12296" max="12296" width="14.625" style="8" customWidth="1"/>
    <col min="12297" max="12297" width="11.625" style="8" customWidth="1"/>
    <col min="12298" max="12298" width="15.375" style="8" customWidth="1"/>
    <col min="12299" max="12299" width="10.375" style="8" customWidth="1"/>
    <col min="12300" max="12300" width="10.625" style="8"/>
    <col min="12301" max="12301" width="11.625" style="8" customWidth="1"/>
    <col min="12302" max="12302" width="14.25" style="8" customWidth="1"/>
    <col min="12303" max="12303" width="12" style="8" customWidth="1"/>
    <col min="12304" max="12304" width="13.625" style="8" customWidth="1"/>
    <col min="12305" max="12305" width="10.125" style="8" customWidth="1"/>
    <col min="12306" max="12306" width="5.625" style="8" customWidth="1"/>
    <col min="12307" max="12307" width="3.25" style="8" customWidth="1"/>
    <col min="12308" max="12308" width="11.125" style="8" customWidth="1"/>
    <col min="12309" max="12544" width="10.625" style="8"/>
    <col min="12545" max="12545" width="2.25" style="8" customWidth="1"/>
    <col min="12546" max="12546" width="12.625" style="8" customWidth="1"/>
    <col min="12547" max="12547" width="10.625" style="8"/>
    <col min="12548" max="12548" width="14.625" style="8" customWidth="1"/>
    <col min="12549" max="12549" width="12.25" style="8" customWidth="1"/>
    <col min="12550" max="12550" width="14.25" style="8" customWidth="1"/>
    <col min="12551" max="12551" width="10.125" style="8" customWidth="1"/>
    <col min="12552" max="12552" width="14.625" style="8" customWidth="1"/>
    <col min="12553" max="12553" width="11.625" style="8" customWidth="1"/>
    <col min="12554" max="12554" width="15.375" style="8" customWidth="1"/>
    <col min="12555" max="12555" width="10.375" style="8" customWidth="1"/>
    <col min="12556" max="12556" width="10.625" style="8"/>
    <col min="12557" max="12557" width="11.625" style="8" customWidth="1"/>
    <col min="12558" max="12558" width="14.25" style="8" customWidth="1"/>
    <col min="12559" max="12559" width="12" style="8" customWidth="1"/>
    <col min="12560" max="12560" width="13.625" style="8" customWidth="1"/>
    <col min="12561" max="12561" width="10.125" style="8" customWidth="1"/>
    <col min="12562" max="12562" width="5.625" style="8" customWidth="1"/>
    <col min="12563" max="12563" width="3.25" style="8" customWidth="1"/>
    <col min="12564" max="12564" width="11.125" style="8" customWidth="1"/>
    <col min="12565" max="12800" width="10.625" style="8"/>
    <col min="12801" max="12801" width="2.25" style="8" customWidth="1"/>
    <col min="12802" max="12802" width="12.625" style="8" customWidth="1"/>
    <col min="12803" max="12803" width="10.625" style="8"/>
    <col min="12804" max="12804" width="14.625" style="8" customWidth="1"/>
    <col min="12805" max="12805" width="12.25" style="8" customWidth="1"/>
    <col min="12806" max="12806" width="14.25" style="8" customWidth="1"/>
    <col min="12807" max="12807" width="10.125" style="8" customWidth="1"/>
    <col min="12808" max="12808" width="14.625" style="8" customWidth="1"/>
    <col min="12809" max="12809" width="11.625" style="8" customWidth="1"/>
    <col min="12810" max="12810" width="15.375" style="8" customWidth="1"/>
    <col min="12811" max="12811" width="10.375" style="8" customWidth="1"/>
    <col min="12812" max="12812" width="10.625" style="8"/>
    <col min="12813" max="12813" width="11.625" style="8" customWidth="1"/>
    <col min="12814" max="12814" width="14.25" style="8" customWidth="1"/>
    <col min="12815" max="12815" width="12" style="8" customWidth="1"/>
    <col min="12816" max="12816" width="13.625" style="8" customWidth="1"/>
    <col min="12817" max="12817" width="10.125" style="8" customWidth="1"/>
    <col min="12818" max="12818" width="5.625" style="8" customWidth="1"/>
    <col min="12819" max="12819" width="3.25" style="8" customWidth="1"/>
    <col min="12820" max="12820" width="11.125" style="8" customWidth="1"/>
    <col min="12821" max="13056" width="10.625" style="8"/>
    <col min="13057" max="13057" width="2.25" style="8" customWidth="1"/>
    <col min="13058" max="13058" width="12.625" style="8" customWidth="1"/>
    <col min="13059" max="13059" width="10.625" style="8"/>
    <col min="13060" max="13060" width="14.625" style="8" customWidth="1"/>
    <col min="13061" max="13061" width="12.25" style="8" customWidth="1"/>
    <col min="13062" max="13062" width="14.25" style="8" customWidth="1"/>
    <col min="13063" max="13063" width="10.125" style="8" customWidth="1"/>
    <col min="13064" max="13064" width="14.625" style="8" customWidth="1"/>
    <col min="13065" max="13065" width="11.625" style="8" customWidth="1"/>
    <col min="13066" max="13066" width="15.375" style="8" customWidth="1"/>
    <col min="13067" max="13067" width="10.375" style="8" customWidth="1"/>
    <col min="13068" max="13068" width="10.625" style="8"/>
    <col min="13069" max="13069" width="11.625" style="8" customWidth="1"/>
    <col min="13070" max="13070" width="14.25" style="8" customWidth="1"/>
    <col min="13071" max="13071" width="12" style="8" customWidth="1"/>
    <col min="13072" max="13072" width="13.625" style="8" customWidth="1"/>
    <col min="13073" max="13073" width="10.125" style="8" customWidth="1"/>
    <col min="13074" max="13074" width="5.625" style="8" customWidth="1"/>
    <col min="13075" max="13075" width="3.25" style="8" customWidth="1"/>
    <col min="13076" max="13076" width="11.125" style="8" customWidth="1"/>
    <col min="13077" max="13312" width="10.625" style="8"/>
    <col min="13313" max="13313" width="2.25" style="8" customWidth="1"/>
    <col min="13314" max="13314" width="12.625" style="8" customWidth="1"/>
    <col min="13315" max="13315" width="10.625" style="8"/>
    <col min="13316" max="13316" width="14.625" style="8" customWidth="1"/>
    <col min="13317" max="13317" width="12.25" style="8" customWidth="1"/>
    <col min="13318" max="13318" width="14.25" style="8" customWidth="1"/>
    <col min="13319" max="13319" width="10.125" style="8" customWidth="1"/>
    <col min="13320" max="13320" width="14.625" style="8" customWidth="1"/>
    <col min="13321" max="13321" width="11.625" style="8" customWidth="1"/>
    <col min="13322" max="13322" width="15.375" style="8" customWidth="1"/>
    <col min="13323" max="13323" width="10.375" style="8" customWidth="1"/>
    <col min="13324" max="13324" width="10.625" style="8"/>
    <col min="13325" max="13325" width="11.625" style="8" customWidth="1"/>
    <col min="13326" max="13326" width="14.25" style="8" customWidth="1"/>
    <col min="13327" max="13327" width="12" style="8" customWidth="1"/>
    <col min="13328" max="13328" width="13.625" style="8" customWidth="1"/>
    <col min="13329" max="13329" width="10.125" style="8" customWidth="1"/>
    <col min="13330" max="13330" width="5.625" style="8" customWidth="1"/>
    <col min="13331" max="13331" width="3.25" style="8" customWidth="1"/>
    <col min="13332" max="13332" width="11.125" style="8" customWidth="1"/>
    <col min="13333" max="13568" width="10.625" style="8"/>
    <col min="13569" max="13569" width="2.25" style="8" customWidth="1"/>
    <col min="13570" max="13570" width="12.625" style="8" customWidth="1"/>
    <col min="13571" max="13571" width="10.625" style="8"/>
    <col min="13572" max="13572" width="14.625" style="8" customWidth="1"/>
    <col min="13573" max="13573" width="12.25" style="8" customWidth="1"/>
    <col min="13574" max="13574" width="14.25" style="8" customWidth="1"/>
    <col min="13575" max="13575" width="10.125" style="8" customWidth="1"/>
    <col min="13576" max="13576" width="14.625" style="8" customWidth="1"/>
    <col min="13577" max="13577" width="11.625" style="8" customWidth="1"/>
    <col min="13578" max="13578" width="15.375" style="8" customWidth="1"/>
    <col min="13579" max="13579" width="10.375" style="8" customWidth="1"/>
    <col min="13580" max="13580" width="10.625" style="8"/>
    <col min="13581" max="13581" width="11.625" style="8" customWidth="1"/>
    <col min="13582" max="13582" width="14.25" style="8" customWidth="1"/>
    <col min="13583" max="13583" width="12" style="8" customWidth="1"/>
    <col min="13584" max="13584" width="13.625" style="8" customWidth="1"/>
    <col min="13585" max="13585" width="10.125" style="8" customWidth="1"/>
    <col min="13586" max="13586" width="5.625" style="8" customWidth="1"/>
    <col min="13587" max="13587" width="3.25" style="8" customWidth="1"/>
    <col min="13588" max="13588" width="11.125" style="8" customWidth="1"/>
    <col min="13589" max="13824" width="10.625" style="8"/>
    <col min="13825" max="13825" width="2.25" style="8" customWidth="1"/>
    <col min="13826" max="13826" width="12.625" style="8" customWidth="1"/>
    <col min="13827" max="13827" width="10.625" style="8"/>
    <col min="13828" max="13828" width="14.625" style="8" customWidth="1"/>
    <col min="13829" max="13829" width="12.25" style="8" customWidth="1"/>
    <col min="13830" max="13830" width="14.25" style="8" customWidth="1"/>
    <col min="13831" max="13831" width="10.125" style="8" customWidth="1"/>
    <col min="13832" max="13832" width="14.625" style="8" customWidth="1"/>
    <col min="13833" max="13833" width="11.625" style="8" customWidth="1"/>
    <col min="13834" max="13834" width="15.375" style="8" customWidth="1"/>
    <col min="13835" max="13835" width="10.375" style="8" customWidth="1"/>
    <col min="13836" max="13836" width="10.625" style="8"/>
    <col min="13837" max="13837" width="11.625" style="8" customWidth="1"/>
    <col min="13838" max="13838" width="14.25" style="8" customWidth="1"/>
    <col min="13839" max="13839" width="12" style="8" customWidth="1"/>
    <col min="13840" max="13840" width="13.625" style="8" customWidth="1"/>
    <col min="13841" max="13841" width="10.125" style="8" customWidth="1"/>
    <col min="13842" max="13842" width="5.625" style="8" customWidth="1"/>
    <col min="13843" max="13843" width="3.25" style="8" customWidth="1"/>
    <col min="13844" max="13844" width="11.125" style="8" customWidth="1"/>
    <col min="13845" max="14080" width="10.625" style="8"/>
    <col min="14081" max="14081" width="2.25" style="8" customWidth="1"/>
    <col min="14082" max="14082" width="12.625" style="8" customWidth="1"/>
    <col min="14083" max="14083" width="10.625" style="8"/>
    <col min="14084" max="14084" width="14.625" style="8" customWidth="1"/>
    <col min="14085" max="14085" width="12.25" style="8" customWidth="1"/>
    <col min="14086" max="14086" width="14.25" style="8" customWidth="1"/>
    <col min="14087" max="14087" width="10.125" style="8" customWidth="1"/>
    <col min="14088" max="14088" width="14.625" style="8" customWidth="1"/>
    <col min="14089" max="14089" width="11.625" style="8" customWidth="1"/>
    <col min="14090" max="14090" width="15.375" style="8" customWidth="1"/>
    <col min="14091" max="14091" width="10.375" style="8" customWidth="1"/>
    <col min="14092" max="14092" width="10.625" style="8"/>
    <col min="14093" max="14093" width="11.625" style="8" customWidth="1"/>
    <col min="14094" max="14094" width="14.25" style="8" customWidth="1"/>
    <col min="14095" max="14095" width="12" style="8" customWidth="1"/>
    <col min="14096" max="14096" width="13.625" style="8" customWidth="1"/>
    <col min="14097" max="14097" width="10.125" style="8" customWidth="1"/>
    <col min="14098" max="14098" width="5.625" style="8" customWidth="1"/>
    <col min="14099" max="14099" width="3.25" style="8" customWidth="1"/>
    <col min="14100" max="14100" width="11.125" style="8" customWidth="1"/>
    <col min="14101" max="14336" width="10.625" style="8"/>
    <col min="14337" max="14337" width="2.25" style="8" customWidth="1"/>
    <col min="14338" max="14338" width="12.625" style="8" customWidth="1"/>
    <col min="14339" max="14339" width="10.625" style="8"/>
    <col min="14340" max="14340" width="14.625" style="8" customWidth="1"/>
    <col min="14341" max="14341" width="12.25" style="8" customWidth="1"/>
    <col min="14342" max="14342" width="14.25" style="8" customWidth="1"/>
    <col min="14343" max="14343" width="10.125" style="8" customWidth="1"/>
    <col min="14344" max="14344" width="14.625" style="8" customWidth="1"/>
    <col min="14345" max="14345" width="11.625" style="8" customWidth="1"/>
    <col min="14346" max="14346" width="15.375" style="8" customWidth="1"/>
    <col min="14347" max="14347" width="10.375" style="8" customWidth="1"/>
    <col min="14348" max="14348" width="10.625" style="8"/>
    <col min="14349" max="14349" width="11.625" style="8" customWidth="1"/>
    <col min="14350" max="14350" width="14.25" style="8" customWidth="1"/>
    <col min="14351" max="14351" width="12" style="8" customWidth="1"/>
    <col min="14352" max="14352" width="13.625" style="8" customWidth="1"/>
    <col min="14353" max="14353" width="10.125" style="8" customWidth="1"/>
    <col min="14354" max="14354" width="5.625" style="8" customWidth="1"/>
    <col min="14355" max="14355" width="3.25" style="8" customWidth="1"/>
    <col min="14356" max="14356" width="11.125" style="8" customWidth="1"/>
    <col min="14357" max="14592" width="10.625" style="8"/>
    <col min="14593" max="14593" width="2.25" style="8" customWidth="1"/>
    <col min="14594" max="14594" width="12.625" style="8" customWidth="1"/>
    <col min="14595" max="14595" width="10.625" style="8"/>
    <col min="14596" max="14596" width="14.625" style="8" customWidth="1"/>
    <col min="14597" max="14597" width="12.25" style="8" customWidth="1"/>
    <col min="14598" max="14598" width="14.25" style="8" customWidth="1"/>
    <col min="14599" max="14599" width="10.125" style="8" customWidth="1"/>
    <col min="14600" max="14600" width="14.625" style="8" customWidth="1"/>
    <col min="14601" max="14601" width="11.625" style="8" customWidth="1"/>
    <col min="14602" max="14602" width="15.375" style="8" customWidth="1"/>
    <col min="14603" max="14603" width="10.375" style="8" customWidth="1"/>
    <col min="14604" max="14604" width="10.625" style="8"/>
    <col min="14605" max="14605" width="11.625" style="8" customWidth="1"/>
    <col min="14606" max="14606" width="14.25" style="8" customWidth="1"/>
    <col min="14607" max="14607" width="12" style="8" customWidth="1"/>
    <col min="14608" max="14608" width="13.625" style="8" customWidth="1"/>
    <col min="14609" max="14609" width="10.125" style="8" customWidth="1"/>
    <col min="14610" max="14610" width="5.625" style="8" customWidth="1"/>
    <col min="14611" max="14611" width="3.25" style="8" customWidth="1"/>
    <col min="14612" max="14612" width="11.125" style="8" customWidth="1"/>
    <col min="14613" max="14848" width="10.625" style="8"/>
    <col min="14849" max="14849" width="2.25" style="8" customWidth="1"/>
    <col min="14850" max="14850" width="12.625" style="8" customWidth="1"/>
    <col min="14851" max="14851" width="10.625" style="8"/>
    <col min="14852" max="14852" width="14.625" style="8" customWidth="1"/>
    <col min="14853" max="14853" width="12.25" style="8" customWidth="1"/>
    <col min="14854" max="14854" width="14.25" style="8" customWidth="1"/>
    <col min="14855" max="14855" width="10.125" style="8" customWidth="1"/>
    <col min="14856" max="14856" width="14.625" style="8" customWidth="1"/>
    <col min="14857" max="14857" width="11.625" style="8" customWidth="1"/>
    <col min="14858" max="14858" width="15.375" style="8" customWidth="1"/>
    <col min="14859" max="14859" width="10.375" style="8" customWidth="1"/>
    <col min="14860" max="14860" width="10.625" style="8"/>
    <col min="14861" max="14861" width="11.625" style="8" customWidth="1"/>
    <col min="14862" max="14862" width="14.25" style="8" customWidth="1"/>
    <col min="14863" max="14863" width="12" style="8" customWidth="1"/>
    <col min="14864" max="14864" width="13.625" style="8" customWidth="1"/>
    <col min="14865" max="14865" width="10.125" style="8" customWidth="1"/>
    <col min="14866" max="14866" width="5.625" style="8" customWidth="1"/>
    <col min="14867" max="14867" width="3.25" style="8" customWidth="1"/>
    <col min="14868" max="14868" width="11.125" style="8" customWidth="1"/>
    <col min="14869" max="15104" width="10.625" style="8"/>
    <col min="15105" max="15105" width="2.25" style="8" customWidth="1"/>
    <col min="15106" max="15106" width="12.625" style="8" customWidth="1"/>
    <col min="15107" max="15107" width="10.625" style="8"/>
    <col min="15108" max="15108" width="14.625" style="8" customWidth="1"/>
    <col min="15109" max="15109" width="12.25" style="8" customWidth="1"/>
    <col min="15110" max="15110" width="14.25" style="8" customWidth="1"/>
    <col min="15111" max="15111" width="10.125" style="8" customWidth="1"/>
    <col min="15112" max="15112" width="14.625" style="8" customWidth="1"/>
    <col min="15113" max="15113" width="11.625" style="8" customWidth="1"/>
    <col min="15114" max="15114" width="15.375" style="8" customWidth="1"/>
    <col min="15115" max="15115" width="10.375" style="8" customWidth="1"/>
    <col min="15116" max="15116" width="10.625" style="8"/>
    <col min="15117" max="15117" width="11.625" style="8" customWidth="1"/>
    <col min="15118" max="15118" width="14.25" style="8" customWidth="1"/>
    <col min="15119" max="15119" width="12" style="8" customWidth="1"/>
    <col min="15120" max="15120" width="13.625" style="8" customWidth="1"/>
    <col min="15121" max="15121" width="10.125" style="8" customWidth="1"/>
    <col min="15122" max="15122" width="5.625" style="8" customWidth="1"/>
    <col min="15123" max="15123" width="3.25" style="8" customWidth="1"/>
    <col min="15124" max="15124" width="11.125" style="8" customWidth="1"/>
    <col min="15125" max="15360" width="10.625" style="8"/>
    <col min="15361" max="15361" width="2.25" style="8" customWidth="1"/>
    <col min="15362" max="15362" width="12.625" style="8" customWidth="1"/>
    <col min="15363" max="15363" width="10.625" style="8"/>
    <col min="15364" max="15364" width="14.625" style="8" customWidth="1"/>
    <col min="15365" max="15365" width="12.25" style="8" customWidth="1"/>
    <col min="15366" max="15366" width="14.25" style="8" customWidth="1"/>
    <col min="15367" max="15367" width="10.125" style="8" customWidth="1"/>
    <col min="15368" max="15368" width="14.625" style="8" customWidth="1"/>
    <col min="15369" max="15369" width="11.625" style="8" customWidth="1"/>
    <col min="15370" max="15370" width="15.375" style="8" customWidth="1"/>
    <col min="15371" max="15371" width="10.375" style="8" customWidth="1"/>
    <col min="15372" max="15372" width="10.625" style="8"/>
    <col min="15373" max="15373" width="11.625" style="8" customWidth="1"/>
    <col min="15374" max="15374" width="14.25" style="8" customWidth="1"/>
    <col min="15375" max="15375" width="12" style="8" customWidth="1"/>
    <col min="15376" max="15376" width="13.625" style="8" customWidth="1"/>
    <col min="15377" max="15377" width="10.125" style="8" customWidth="1"/>
    <col min="15378" max="15378" width="5.625" style="8" customWidth="1"/>
    <col min="15379" max="15379" width="3.25" style="8" customWidth="1"/>
    <col min="15380" max="15380" width="11.125" style="8" customWidth="1"/>
    <col min="15381" max="15616" width="10.625" style="8"/>
    <col min="15617" max="15617" width="2.25" style="8" customWidth="1"/>
    <col min="15618" max="15618" width="12.625" style="8" customWidth="1"/>
    <col min="15619" max="15619" width="10.625" style="8"/>
    <col min="15620" max="15620" width="14.625" style="8" customWidth="1"/>
    <col min="15621" max="15621" width="12.25" style="8" customWidth="1"/>
    <col min="15622" max="15622" width="14.25" style="8" customWidth="1"/>
    <col min="15623" max="15623" width="10.125" style="8" customWidth="1"/>
    <col min="15624" max="15624" width="14.625" style="8" customWidth="1"/>
    <col min="15625" max="15625" width="11.625" style="8" customWidth="1"/>
    <col min="15626" max="15626" width="15.375" style="8" customWidth="1"/>
    <col min="15627" max="15627" width="10.375" style="8" customWidth="1"/>
    <col min="15628" max="15628" width="10.625" style="8"/>
    <col min="15629" max="15629" width="11.625" style="8" customWidth="1"/>
    <col min="15630" max="15630" width="14.25" style="8" customWidth="1"/>
    <col min="15631" max="15631" width="12" style="8" customWidth="1"/>
    <col min="15632" max="15632" width="13.625" style="8" customWidth="1"/>
    <col min="15633" max="15633" width="10.125" style="8" customWidth="1"/>
    <col min="15634" max="15634" width="5.625" style="8" customWidth="1"/>
    <col min="15635" max="15635" width="3.25" style="8" customWidth="1"/>
    <col min="15636" max="15636" width="11.125" style="8" customWidth="1"/>
    <col min="15637" max="15872" width="10.625" style="8"/>
    <col min="15873" max="15873" width="2.25" style="8" customWidth="1"/>
    <col min="15874" max="15874" width="12.625" style="8" customWidth="1"/>
    <col min="15875" max="15875" width="10.625" style="8"/>
    <col min="15876" max="15876" width="14.625" style="8" customWidth="1"/>
    <col min="15877" max="15877" width="12.25" style="8" customWidth="1"/>
    <col min="15878" max="15878" width="14.25" style="8" customWidth="1"/>
    <col min="15879" max="15879" width="10.125" style="8" customWidth="1"/>
    <col min="15880" max="15880" width="14.625" style="8" customWidth="1"/>
    <col min="15881" max="15881" width="11.625" style="8" customWidth="1"/>
    <col min="15882" max="15882" width="15.375" style="8" customWidth="1"/>
    <col min="15883" max="15883" width="10.375" style="8" customWidth="1"/>
    <col min="15884" max="15884" width="10.625" style="8"/>
    <col min="15885" max="15885" width="11.625" style="8" customWidth="1"/>
    <col min="15886" max="15886" width="14.25" style="8" customWidth="1"/>
    <col min="15887" max="15887" width="12" style="8" customWidth="1"/>
    <col min="15888" max="15888" width="13.625" style="8" customWidth="1"/>
    <col min="15889" max="15889" width="10.125" style="8" customWidth="1"/>
    <col min="15890" max="15890" width="5.625" style="8" customWidth="1"/>
    <col min="15891" max="15891" width="3.25" style="8" customWidth="1"/>
    <col min="15892" max="15892" width="11.125" style="8" customWidth="1"/>
    <col min="15893" max="16128" width="10.625" style="8"/>
    <col min="16129" max="16129" width="2.25" style="8" customWidth="1"/>
    <col min="16130" max="16130" width="12.625" style="8" customWidth="1"/>
    <col min="16131" max="16131" width="10.625" style="8"/>
    <col min="16132" max="16132" width="14.625" style="8" customWidth="1"/>
    <col min="16133" max="16133" width="12.25" style="8" customWidth="1"/>
    <col min="16134" max="16134" width="14.25" style="8" customWidth="1"/>
    <col min="16135" max="16135" width="10.125" style="8" customWidth="1"/>
    <col min="16136" max="16136" width="14.625" style="8" customWidth="1"/>
    <col min="16137" max="16137" width="11.625" style="8" customWidth="1"/>
    <col min="16138" max="16138" width="15.375" style="8" customWidth="1"/>
    <col min="16139" max="16139" width="10.375" style="8" customWidth="1"/>
    <col min="16140" max="16140" width="10.625" style="8"/>
    <col min="16141" max="16141" width="11.625" style="8" customWidth="1"/>
    <col min="16142" max="16142" width="14.25" style="8" customWidth="1"/>
    <col min="16143" max="16143" width="12" style="8" customWidth="1"/>
    <col min="16144" max="16144" width="13.625" style="8" customWidth="1"/>
    <col min="16145" max="16145" width="10.125" style="8" customWidth="1"/>
    <col min="16146" max="16146" width="5.625" style="8" customWidth="1"/>
    <col min="16147" max="16147" width="3.25" style="8" customWidth="1"/>
    <col min="16148" max="16148" width="11.125" style="8" customWidth="1"/>
    <col min="16149" max="16384" width="10.625" style="8"/>
  </cols>
  <sheetData>
    <row r="1" spans="2:26" ht="24" customHeight="1" thickBot="1">
      <c r="B1" s="1" t="s">
        <v>0</v>
      </c>
      <c r="C1" s="2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5"/>
      <c r="Q1" s="5" t="s">
        <v>1</v>
      </c>
      <c r="R1" s="6"/>
      <c r="S1" s="7"/>
      <c r="T1" s="7"/>
    </row>
    <row r="2" spans="2:26" ht="20.100000000000001" customHeight="1">
      <c r="B2" s="9"/>
      <c r="C2" s="10"/>
      <c r="D2" s="144" t="s">
        <v>2</v>
      </c>
      <c r="E2" s="145"/>
      <c r="F2" s="145"/>
      <c r="G2" s="145"/>
      <c r="H2" s="145"/>
      <c r="I2" s="146"/>
      <c r="J2" s="150" t="s">
        <v>3</v>
      </c>
      <c r="K2" s="145"/>
      <c r="L2" s="145"/>
      <c r="M2" s="145"/>
      <c r="N2" s="145"/>
      <c r="O2" s="145"/>
      <c r="P2" s="145"/>
      <c r="Q2" s="151"/>
      <c r="R2" s="154" t="s">
        <v>4</v>
      </c>
      <c r="S2" s="7"/>
      <c r="T2" s="7"/>
    </row>
    <row r="3" spans="2:26" ht="20.100000000000001" customHeight="1">
      <c r="B3" s="12"/>
      <c r="C3" s="13"/>
      <c r="D3" s="147"/>
      <c r="E3" s="148"/>
      <c r="F3" s="148"/>
      <c r="G3" s="148"/>
      <c r="H3" s="148"/>
      <c r="I3" s="149"/>
      <c r="J3" s="152"/>
      <c r="K3" s="148"/>
      <c r="L3" s="148"/>
      <c r="M3" s="148"/>
      <c r="N3" s="148"/>
      <c r="O3" s="148"/>
      <c r="P3" s="148"/>
      <c r="Q3" s="153"/>
      <c r="R3" s="155"/>
      <c r="S3" s="7"/>
      <c r="T3" s="7"/>
      <c r="U3" s="157"/>
      <c r="V3" s="157"/>
      <c r="W3" s="157"/>
      <c r="X3" s="157"/>
      <c r="Y3" s="157"/>
      <c r="Z3" s="157"/>
    </row>
    <row r="4" spans="2:26" ht="20.100000000000001" customHeight="1">
      <c r="B4" s="14" t="s">
        <v>5</v>
      </c>
      <c r="C4" s="13" t="s">
        <v>6</v>
      </c>
      <c r="D4" s="15" t="s">
        <v>7</v>
      </c>
      <c r="E4" s="16"/>
      <c r="F4" s="16"/>
      <c r="G4" s="16"/>
      <c r="H4" s="15" t="s">
        <v>8</v>
      </c>
      <c r="I4" s="17"/>
      <c r="J4" s="18" t="s">
        <v>9</v>
      </c>
      <c r="K4" s="15" t="s">
        <v>10</v>
      </c>
      <c r="L4" s="16"/>
      <c r="M4" s="16"/>
      <c r="N4" s="15" t="s">
        <v>11</v>
      </c>
      <c r="O4" s="16"/>
      <c r="P4" s="16"/>
      <c r="Q4" s="16"/>
      <c r="R4" s="155"/>
      <c r="S4" s="7"/>
      <c r="T4" s="7"/>
    </row>
    <row r="5" spans="2:26" ht="20.100000000000001" customHeight="1">
      <c r="B5" s="12"/>
      <c r="C5" s="13"/>
      <c r="D5" s="13" t="s">
        <v>12</v>
      </c>
      <c r="E5" s="13" t="s">
        <v>13</v>
      </c>
      <c r="F5" s="13" t="s">
        <v>14</v>
      </c>
      <c r="G5" s="19" t="s">
        <v>15</v>
      </c>
      <c r="H5" s="13" t="s">
        <v>12</v>
      </c>
      <c r="I5" s="20" t="s">
        <v>13</v>
      </c>
      <c r="J5" s="14" t="s">
        <v>14</v>
      </c>
      <c r="K5" s="13" t="s">
        <v>16</v>
      </c>
      <c r="L5" s="13" t="s">
        <v>17</v>
      </c>
      <c r="M5" s="13" t="s">
        <v>14</v>
      </c>
      <c r="N5" s="13" t="s">
        <v>18</v>
      </c>
      <c r="O5" s="13" t="s">
        <v>15</v>
      </c>
      <c r="P5" s="13" t="s">
        <v>19</v>
      </c>
      <c r="Q5" s="13" t="s">
        <v>20</v>
      </c>
      <c r="R5" s="155"/>
      <c r="S5" s="7"/>
      <c r="T5" s="7"/>
    </row>
    <row r="6" spans="2:26" ht="20.100000000000001" customHeight="1">
      <c r="B6" s="21"/>
      <c r="C6" s="22"/>
      <c r="D6" s="22" t="s">
        <v>21</v>
      </c>
      <c r="E6" s="22" t="s">
        <v>21</v>
      </c>
      <c r="F6" s="22" t="s">
        <v>21</v>
      </c>
      <c r="G6" s="22" t="s">
        <v>21</v>
      </c>
      <c r="H6" s="22" t="s">
        <v>21</v>
      </c>
      <c r="I6" s="23" t="s">
        <v>21</v>
      </c>
      <c r="J6" s="18" t="s">
        <v>21</v>
      </c>
      <c r="K6" s="22" t="s">
        <v>22</v>
      </c>
      <c r="L6" s="22" t="s">
        <v>22</v>
      </c>
      <c r="M6" s="22" t="s">
        <v>22</v>
      </c>
      <c r="N6" s="22" t="s">
        <v>21</v>
      </c>
      <c r="O6" s="22" t="s">
        <v>23</v>
      </c>
      <c r="P6" s="22" t="s">
        <v>21</v>
      </c>
      <c r="Q6" s="22" t="s">
        <v>22</v>
      </c>
      <c r="R6" s="155"/>
      <c r="S6" s="7"/>
      <c r="T6" s="7"/>
    </row>
    <row r="7" spans="2:26" ht="16.5" customHeight="1">
      <c r="B7" s="12"/>
      <c r="C7" s="13"/>
      <c r="D7" s="24"/>
      <c r="E7" s="24"/>
      <c r="F7" s="24"/>
      <c r="G7" s="25"/>
      <c r="H7" s="24"/>
      <c r="I7" s="26"/>
      <c r="J7" s="27"/>
      <c r="K7" s="28"/>
      <c r="L7" s="28"/>
      <c r="M7" s="28"/>
      <c r="N7" s="24"/>
      <c r="O7" s="24"/>
      <c r="P7" s="24"/>
      <c r="Q7" s="28"/>
      <c r="R7" s="155"/>
      <c r="S7" s="7"/>
      <c r="T7" s="7"/>
    </row>
    <row r="8" spans="2:26" ht="30" customHeight="1">
      <c r="B8" s="14" t="s">
        <v>24</v>
      </c>
      <c r="C8" s="13" t="s">
        <v>25</v>
      </c>
      <c r="D8" s="29">
        <v>21026199580</v>
      </c>
      <c r="E8" s="29">
        <v>18350508</v>
      </c>
      <c r="F8" s="29">
        <v>21044550088</v>
      </c>
      <c r="G8" s="29">
        <v>944400</v>
      </c>
      <c r="H8" s="29">
        <v>20231551064</v>
      </c>
      <c r="I8" s="30">
        <v>18259875</v>
      </c>
      <c r="J8" s="31">
        <v>20249810939</v>
      </c>
      <c r="K8" s="32">
        <v>96.22</v>
      </c>
      <c r="L8" s="32">
        <v>99.51</v>
      </c>
      <c r="M8" s="32">
        <v>96.23</v>
      </c>
      <c r="N8" s="29">
        <v>3015172920</v>
      </c>
      <c r="O8" s="29">
        <v>713900</v>
      </c>
      <c r="P8" s="29">
        <v>743500328</v>
      </c>
      <c r="Q8" s="32">
        <v>24.66</v>
      </c>
      <c r="R8" s="155"/>
      <c r="S8" s="7"/>
      <c r="T8" s="7"/>
    </row>
    <row r="9" spans="2:26" ht="30" customHeight="1">
      <c r="B9" s="14" t="s">
        <v>26</v>
      </c>
      <c r="C9" s="13" t="s">
        <v>25</v>
      </c>
      <c r="D9" s="29">
        <v>20993343499</v>
      </c>
      <c r="E9" s="29">
        <v>77616</v>
      </c>
      <c r="F9" s="29">
        <v>20993421115</v>
      </c>
      <c r="G9" s="29">
        <v>265100</v>
      </c>
      <c r="H9" s="29">
        <v>20296528046</v>
      </c>
      <c r="I9" s="30">
        <v>72116</v>
      </c>
      <c r="J9" s="31">
        <v>20296600162</v>
      </c>
      <c r="K9" s="32">
        <v>96.68</v>
      </c>
      <c r="L9" s="32">
        <v>92.91</v>
      </c>
      <c r="M9" s="32">
        <v>96.68</v>
      </c>
      <c r="N9" s="29">
        <v>2765823222</v>
      </c>
      <c r="O9" s="29">
        <v>933100</v>
      </c>
      <c r="P9" s="29">
        <v>705118139</v>
      </c>
      <c r="Q9" s="32">
        <v>25.5</v>
      </c>
      <c r="R9" s="155"/>
      <c r="S9" s="7"/>
      <c r="T9" s="7"/>
    </row>
    <row r="10" spans="2:26" ht="30" customHeight="1">
      <c r="B10" s="14" t="s">
        <v>27</v>
      </c>
      <c r="C10" s="13" t="s">
        <v>25</v>
      </c>
      <c r="D10" s="33">
        <f t="shared" ref="D10:J10" si="0">SUM(D11:D12)</f>
        <v>20638991641</v>
      </c>
      <c r="E10" s="33">
        <f t="shared" si="0"/>
        <v>38324</v>
      </c>
      <c r="F10" s="33">
        <f t="shared" si="0"/>
        <v>20639029965</v>
      </c>
      <c r="G10" s="33">
        <f>SUM(G11:G12)</f>
        <v>0</v>
      </c>
      <c r="H10" s="33">
        <f t="shared" si="0"/>
        <v>20008549493</v>
      </c>
      <c r="I10" s="34">
        <f t="shared" si="0"/>
        <v>0</v>
      </c>
      <c r="J10" s="35">
        <f t="shared" si="0"/>
        <v>20008549493</v>
      </c>
      <c r="K10" s="36">
        <f>ROUND(H10/(D10-G10)*100,2)</f>
        <v>96.95</v>
      </c>
      <c r="L10" s="36">
        <f>ROUND(I10/E10*100,2)</f>
        <v>0</v>
      </c>
      <c r="M10" s="37">
        <f t="shared" ref="M10:M35" si="1">ROUND(J10/(F10-G10)*100,2)</f>
        <v>96.95</v>
      </c>
      <c r="N10" s="33">
        <f>SUM(N11:N12)</f>
        <v>2469355169</v>
      </c>
      <c r="O10" s="33">
        <f>SUM(O11:O12)</f>
        <v>0</v>
      </c>
      <c r="P10" s="33">
        <f>SUM(P11:P12)</f>
        <v>585769426</v>
      </c>
      <c r="Q10" s="37">
        <f>ROUND(P10/(N10-O10)*100,2)</f>
        <v>23.72</v>
      </c>
      <c r="R10" s="155"/>
      <c r="S10" s="7"/>
      <c r="T10" s="7"/>
    </row>
    <row r="11" spans="2:26" ht="30" customHeight="1">
      <c r="B11" s="14" t="s">
        <v>28</v>
      </c>
      <c r="C11" s="13" t="s">
        <v>14</v>
      </c>
      <c r="D11" s="33">
        <f t="shared" ref="D11:J11" si="2">SUM(D13:D32)</f>
        <v>18778837577</v>
      </c>
      <c r="E11" s="33">
        <f t="shared" si="2"/>
        <v>38324</v>
      </c>
      <c r="F11" s="33">
        <f t="shared" si="2"/>
        <v>18778875901</v>
      </c>
      <c r="G11" s="33">
        <f t="shared" si="2"/>
        <v>0</v>
      </c>
      <c r="H11" s="33">
        <f t="shared" si="2"/>
        <v>18151002989</v>
      </c>
      <c r="I11" s="34">
        <f t="shared" si="2"/>
        <v>0</v>
      </c>
      <c r="J11" s="35">
        <f t="shared" si="2"/>
        <v>18151002989</v>
      </c>
      <c r="K11" s="36">
        <f>ROUND(H11/(D11-G11)*100,2)</f>
        <v>96.66</v>
      </c>
      <c r="L11" s="36">
        <f>ROUND(I11/E11*100,2)</f>
        <v>0</v>
      </c>
      <c r="M11" s="37">
        <f t="shared" si="1"/>
        <v>96.66</v>
      </c>
      <c r="N11" s="33">
        <f>SUM(N13:N32)</f>
        <v>2467075791</v>
      </c>
      <c r="O11" s="38">
        <f>SUM(O13:O32)</f>
        <v>0</v>
      </c>
      <c r="P11" s="33">
        <f>SUM(P13:P32)</f>
        <v>583490048</v>
      </c>
      <c r="Q11" s="37">
        <f>ROUND(P11/(N11-O11)*100,2)</f>
        <v>23.65</v>
      </c>
      <c r="R11" s="155"/>
      <c r="S11" s="7"/>
      <c r="T11" s="7"/>
    </row>
    <row r="12" spans="2:26" ht="30" customHeight="1">
      <c r="B12" s="18" t="s">
        <v>29</v>
      </c>
      <c r="C12" s="22" t="s">
        <v>14</v>
      </c>
      <c r="D12" s="39">
        <f>SUM(D33:D35)</f>
        <v>1860154064</v>
      </c>
      <c r="E12" s="40" t="s">
        <v>30</v>
      </c>
      <c r="F12" s="39">
        <f>SUM(F33:F35)</f>
        <v>1860154064</v>
      </c>
      <c r="G12" s="39">
        <f>SUM(G33:G35)</f>
        <v>0</v>
      </c>
      <c r="H12" s="39">
        <f>SUM(H33:H35)</f>
        <v>1857546504</v>
      </c>
      <c r="I12" s="41" t="s">
        <v>30</v>
      </c>
      <c r="J12" s="42">
        <f>SUM(J33:J35)</f>
        <v>1857546504</v>
      </c>
      <c r="K12" s="43">
        <f>ROUND(H12/(D12-G12)*100,2)</f>
        <v>99.86</v>
      </c>
      <c r="L12" s="40" t="s">
        <v>30</v>
      </c>
      <c r="M12" s="44">
        <f t="shared" si="1"/>
        <v>99.86</v>
      </c>
      <c r="N12" s="39">
        <f>SUM(N33:N35)</f>
        <v>2279378</v>
      </c>
      <c r="O12" s="39">
        <f>SUM(O33:O35)</f>
        <v>0</v>
      </c>
      <c r="P12" s="39">
        <f>SUM(P33:P35)</f>
        <v>2279378</v>
      </c>
      <c r="Q12" s="44">
        <f>ROUND(P12/(N12-O12)*100,2)</f>
        <v>100</v>
      </c>
      <c r="R12" s="156"/>
      <c r="S12" s="7"/>
      <c r="T12" s="7"/>
    </row>
    <row r="13" spans="2:26" ht="30" customHeight="1">
      <c r="B13" s="12">
        <v>41001</v>
      </c>
      <c r="C13" s="13" t="s">
        <v>31</v>
      </c>
      <c r="D13" s="45">
        <f>[1]第８表１!AO13</f>
        <v>5359031000</v>
      </c>
      <c r="E13" s="45">
        <f>[1]第８表１!AP13</f>
        <v>0</v>
      </c>
      <c r="F13" s="33">
        <f>SUM(D13:E13)</f>
        <v>5359031000</v>
      </c>
      <c r="G13" s="46">
        <f>[1]第８表１!AQ13</f>
        <v>0</v>
      </c>
      <c r="H13" s="47">
        <v>5205833079</v>
      </c>
      <c r="I13" s="48">
        <v>0</v>
      </c>
      <c r="J13" s="49">
        <f>SUM(H13:I13)</f>
        <v>5205833079</v>
      </c>
      <c r="K13" s="50">
        <f>ROUND(H13/(D13-G13)*100,2)</f>
        <v>97.14</v>
      </c>
      <c r="L13" s="51" t="s">
        <v>32</v>
      </c>
      <c r="M13" s="52">
        <f>ROUND(J13/(F13-G13)*100,2)</f>
        <v>97.14</v>
      </c>
      <c r="N13" s="53">
        <f>U13+X13</f>
        <v>653011350</v>
      </c>
      <c r="O13" s="53">
        <f>V13+Y13</f>
        <v>0</v>
      </c>
      <c r="P13" s="53">
        <f>W13+Z13</f>
        <v>144126950</v>
      </c>
      <c r="Q13" s="37">
        <f>ROUND(P13/(N13-O13)*100,2)</f>
        <v>22.07</v>
      </c>
      <c r="R13" s="20" t="s">
        <v>33</v>
      </c>
      <c r="S13" s="7"/>
      <c r="T13" s="54"/>
      <c r="U13" s="158">
        <v>651904597</v>
      </c>
      <c r="V13" s="158">
        <v>0</v>
      </c>
      <c r="W13" s="158">
        <v>143769857</v>
      </c>
      <c r="X13" s="159">
        <v>1106753</v>
      </c>
      <c r="Y13" s="159">
        <v>0</v>
      </c>
      <c r="Z13" s="159">
        <v>357093</v>
      </c>
    </row>
    <row r="14" spans="2:26" ht="30" customHeight="1">
      <c r="B14" s="12">
        <v>41002</v>
      </c>
      <c r="C14" s="13" t="s">
        <v>34</v>
      </c>
      <c r="D14" s="45">
        <f>[1]第８表１!AO14</f>
        <v>2913069500</v>
      </c>
      <c r="E14" s="45">
        <f>[1]第８表１!AP14</f>
        <v>0</v>
      </c>
      <c r="F14" s="33">
        <f t="shared" ref="F14:F35" si="3">SUM(D14:E14)</f>
        <v>2913069500</v>
      </c>
      <c r="G14" s="46">
        <f>[1]第８表１!AQ14</f>
        <v>0</v>
      </c>
      <c r="H14" s="47">
        <v>2812328692</v>
      </c>
      <c r="I14" s="48">
        <v>0</v>
      </c>
      <c r="J14" s="35">
        <f t="shared" ref="J14:J35" si="4">SUM(H14:I14)</f>
        <v>2812328692</v>
      </c>
      <c r="K14" s="36">
        <f>ROUND(H14/(D14-G14)*100,2)</f>
        <v>96.54</v>
      </c>
      <c r="L14" s="55" t="s">
        <v>32</v>
      </c>
      <c r="M14" s="37">
        <f t="shared" si="1"/>
        <v>96.54</v>
      </c>
      <c r="N14" s="53">
        <f t="shared" ref="N14:P35" si="5">U14+X14</f>
        <v>281730344</v>
      </c>
      <c r="O14" s="56">
        <f t="shared" si="5"/>
        <v>0</v>
      </c>
      <c r="P14" s="53">
        <f>W14+Z14</f>
        <v>78227574</v>
      </c>
      <c r="Q14" s="37">
        <f>ROUND(P14/(N14-O14)*100,2)</f>
        <v>27.77</v>
      </c>
      <c r="R14" s="20" t="s">
        <v>35</v>
      </c>
      <c r="S14" s="7"/>
      <c r="T14" s="54"/>
      <c r="U14" s="158">
        <v>280493032</v>
      </c>
      <c r="V14" s="158">
        <v>0</v>
      </c>
      <c r="W14" s="158">
        <v>78180967</v>
      </c>
      <c r="X14" s="159">
        <v>1237312</v>
      </c>
      <c r="Y14" s="159">
        <v>0</v>
      </c>
      <c r="Z14" s="159">
        <v>46607</v>
      </c>
    </row>
    <row r="15" spans="2:26" ht="30" customHeight="1">
      <c r="B15" s="12">
        <v>41003</v>
      </c>
      <c r="C15" s="13" t="s">
        <v>36</v>
      </c>
      <c r="D15" s="45">
        <f>[1]第８表１!AO15</f>
        <v>1393826600</v>
      </c>
      <c r="E15" s="45">
        <f>[1]第８表１!AP15</f>
        <v>0</v>
      </c>
      <c r="F15" s="33">
        <f t="shared" si="3"/>
        <v>1393826600</v>
      </c>
      <c r="G15" s="46">
        <f>[1]第８表１!AQ15</f>
        <v>0</v>
      </c>
      <c r="H15" s="47">
        <v>1325778926</v>
      </c>
      <c r="I15" s="48">
        <v>0</v>
      </c>
      <c r="J15" s="35">
        <f t="shared" si="4"/>
        <v>1325778926</v>
      </c>
      <c r="K15" s="36">
        <f t="shared" ref="K15:K32" si="6">ROUND(H15/(D15-G15)*100,2)</f>
        <v>95.12</v>
      </c>
      <c r="L15" s="57" t="s">
        <v>32</v>
      </c>
      <c r="M15" s="37">
        <f t="shared" si="1"/>
        <v>95.12</v>
      </c>
      <c r="N15" s="53">
        <f t="shared" si="5"/>
        <v>327198023</v>
      </c>
      <c r="O15" s="56">
        <f t="shared" si="5"/>
        <v>0</v>
      </c>
      <c r="P15" s="53">
        <f t="shared" si="5"/>
        <v>66557409</v>
      </c>
      <c r="Q15" s="37">
        <f t="shared" ref="Q15:Q35" si="7">ROUND(P15/(N15-O15)*100,2)</f>
        <v>20.34</v>
      </c>
      <c r="R15" s="20" t="s">
        <v>37</v>
      </c>
      <c r="S15" s="7"/>
      <c r="T15" s="54"/>
      <c r="U15" s="158">
        <v>326094338</v>
      </c>
      <c r="V15" s="158">
        <v>0</v>
      </c>
      <c r="W15" s="158">
        <v>66323758</v>
      </c>
      <c r="X15" s="159">
        <v>1103685</v>
      </c>
      <c r="Y15" s="159">
        <v>0</v>
      </c>
      <c r="Z15" s="159">
        <v>233651</v>
      </c>
    </row>
    <row r="16" spans="2:26" ht="30" customHeight="1">
      <c r="B16" s="12">
        <v>41004</v>
      </c>
      <c r="C16" s="13" t="s">
        <v>38</v>
      </c>
      <c r="D16" s="45">
        <f>[1]第８表１!AO16</f>
        <v>383879700</v>
      </c>
      <c r="E16" s="45">
        <f>[1]第８表１!AP16</f>
        <v>0</v>
      </c>
      <c r="F16" s="33">
        <f t="shared" si="3"/>
        <v>383879700</v>
      </c>
      <c r="G16" s="46">
        <f>[1]第８表１!AQ16</f>
        <v>0</v>
      </c>
      <c r="H16" s="47">
        <v>364382705</v>
      </c>
      <c r="I16" s="48">
        <v>0</v>
      </c>
      <c r="J16" s="35">
        <f t="shared" si="4"/>
        <v>364382705</v>
      </c>
      <c r="K16" s="36">
        <f t="shared" si="6"/>
        <v>94.92</v>
      </c>
      <c r="L16" s="57" t="s">
        <v>32</v>
      </c>
      <c r="M16" s="37">
        <f t="shared" si="1"/>
        <v>94.92</v>
      </c>
      <c r="N16" s="53">
        <f t="shared" si="5"/>
        <v>69556179</v>
      </c>
      <c r="O16" s="56">
        <f t="shared" si="5"/>
        <v>0</v>
      </c>
      <c r="P16" s="53">
        <f t="shared" si="5"/>
        <v>15278312</v>
      </c>
      <c r="Q16" s="37">
        <f t="shared" si="7"/>
        <v>21.97</v>
      </c>
      <c r="R16" s="20" t="s">
        <v>39</v>
      </c>
      <c r="S16" s="7"/>
      <c r="T16" s="54"/>
      <c r="U16" s="158">
        <v>69410750</v>
      </c>
      <c r="V16" s="158">
        <v>0</v>
      </c>
      <c r="W16" s="158">
        <v>15278312</v>
      </c>
      <c r="X16" s="159">
        <v>145429</v>
      </c>
      <c r="Y16" s="159">
        <v>0</v>
      </c>
      <c r="Z16" s="159">
        <v>0</v>
      </c>
    </row>
    <row r="17" spans="2:26" ht="30" customHeight="1">
      <c r="B17" s="12">
        <v>41005</v>
      </c>
      <c r="C17" s="13" t="s">
        <v>40</v>
      </c>
      <c r="D17" s="46">
        <f>[1]第８表１!AO17</f>
        <v>1205771000</v>
      </c>
      <c r="E17" s="46">
        <f>[1]第８表１!AP17</f>
        <v>0</v>
      </c>
      <c r="F17" s="33">
        <f t="shared" si="3"/>
        <v>1205771000</v>
      </c>
      <c r="G17" s="46">
        <f>[1]第８表１!AQ17</f>
        <v>0</v>
      </c>
      <c r="H17" s="47">
        <v>1175993235</v>
      </c>
      <c r="I17" s="48">
        <v>0</v>
      </c>
      <c r="J17" s="35">
        <f t="shared" si="4"/>
        <v>1175993235</v>
      </c>
      <c r="K17" s="36">
        <f t="shared" si="6"/>
        <v>97.53</v>
      </c>
      <c r="L17" s="57" t="s">
        <v>30</v>
      </c>
      <c r="M17" s="37">
        <f t="shared" si="1"/>
        <v>97.53</v>
      </c>
      <c r="N17" s="53">
        <f t="shared" si="5"/>
        <v>157213893</v>
      </c>
      <c r="O17" s="56">
        <f t="shared" si="5"/>
        <v>0</v>
      </c>
      <c r="P17" s="53">
        <f t="shared" si="5"/>
        <v>33990293</v>
      </c>
      <c r="Q17" s="37">
        <f t="shared" si="7"/>
        <v>21.62</v>
      </c>
      <c r="R17" s="20" t="s">
        <v>41</v>
      </c>
      <c r="S17" s="7"/>
      <c r="T17" s="54"/>
      <c r="U17" s="158">
        <v>157039249</v>
      </c>
      <c r="V17" s="158">
        <v>0</v>
      </c>
      <c r="W17" s="158">
        <v>33912808</v>
      </c>
      <c r="X17" s="159">
        <v>174644</v>
      </c>
      <c r="Y17" s="159">
        <v>0</v>
      </c>
      <c r="Z17" s="159">
        <v>77485</v>
      </c>
    </row>
    <row r="18" spans="2:26" ht="30" customHeight="1">
      <c r="B18" s="12">
        <v>41006</v>
      </c>
      <c r="C18" s="13" t="s">
        <v>42</v>
      </c>
      <c r="D18" s="46">
        <f>[1]第８表１!AO18</f>
        <v>1071409600</v>
      </c>
      <c r="E18" s="46">
        <f>[1]第８表１!AP18</f>
        <v>0</v>
      </c>
      <c r="F18" s="33">
        <f t="shared" si="3"/>
        <v>1071409600</v>
      </c>
      <c r="G18" s="46">
        <f>[1]第８表１!AQ18</f>
        <v>0</v>
      </c>
      <c r="H18" s="47">
        <v>1038771319</v>
      </c>
      <c r="I18" s="48">
        <v>0</v>
      </c>
      <c r="J18" s="35">
        <f t="shared" si="4"/>
        <v>1038771319</v>
      </c>
      <c r="K18" s="36">
        <f t="shared" si="6"/>
        <v>96.95</v>
      </c>
      <c r="L18" s="57" t="s">
        <v>30</v>
      </c>
      <c r="M18" s="37">
        <f t="shared" si="1"/>
        <v>96.95</v>
      </c>
      <c r="N18" s="53">
        <f t="shared" si="5"/>
        <v>175382460</v>
      </c>
      <c r="O18" s="56">
        <f t="shared" si="5"/>
        <v>0</v>
      </c>
      <c r="P18" s="53">
        <f t="shared" si="5"/>
        <v>30196555</v>
      </c>
      <c r="Q18" s="37">
        <f t="shared" si="7"/>
        <v>17.22</v>
      </c>
      <c r="R18" s="20" t="s">
        <v>43</v>
      </c>
      <c r="S18" s="7"/>
      <c r="T18" s="54"/>
      <c r="U18" s="158">
        <v>175004987</v>
      </c>
      <c r="V18" s="158">
        <v>0</v>
      </c>
      <c r="W18" s="158">
        <v>30190413</v>
      </c>
      <c r="X18" s="159">
        <v>377473</v>
      </c>
      <c r="Y18" s="159">
        <v>0</v>
      </c>
      <c r="Z18" s="159">
        <v>6142</v>
      </c>
    </row>
    <row r="19" spans="2:26" ht="30" customHeight="1">
      <c r="B19" s="12">
        <v>41007</v>
      </c>
      <c r="C19" s="13" t="s">
        <v>44</v>
      </c>
      <c r="D19" s="46">
        <f>[1]第８表１!AO19</f>
        <v>768134276</v>
      </c>
      <c r="E19" s="46">
        <f>[1]第８表１!AP19</f>
        <v>38324</v>
      </c>
      <c r="F19" s="33">
        <f t="shared" si="3"/>
        <v>768172600</v>
      </c>
      <c r="G19" s="46">
        <f>[1]第８表１!AQ19</f>
        <v>0</v>
      </c>
      <c r="H19" s="47">
        <v>732730275</v>
      </c>
      <c r="I19" s="48">
        <v>0</v>
      </c>
      <c r="J19" s="35">
        <f t="shared" si="4"/>
        <v>732730275</v>
      </c>
      <c r="K19" s="36">
        <f t="shared" si="6"/>
        <v>95.39</v>
      </c>
      <c r="L19" s="57" t="s">
        <v>45</v>
      </c>
      <c r="M19" s="37">
        <f t="shared" si="1"/>
        <v>95.39</v>
      </c>
      <c r="N19" s="53">
        <f t="shared" si="5"/>
        <v>112702784</v>
      </c>
      <c r="O19" s="56">
        <f t="shared" si="5"/>
        <v>0</v>
      </c>
      <c r="P19" s="53">
        <f t="shared" si="5"/>
        <v>23120183</v>
      </c>
      <c r="Q19" s="37">
        <f t="shared" si="7"/>
        <v>20.51</v>
      </c>
      <c r="R19" s="20" t="s">
        <v>46</v>
      </c>
      <c r="S19" s="7"/>
      <c r="T19" s="54"/>
      <c r="U19" s="158">
        <v>110819433</v>
      </c>
      <c r="V19" s="158">
        <v>0</v>
      </c>
      <c r="W19" s="158">
        <v>22606855</v>
      </c>
      <c r="X19" s="159">
        <v>1883351</v>
      </c>
      <c r="Y19" s="159">
        <v>0</v>
      </c>
      <c r="Z19" s="159">
        <v>513328</v>
      </c>
    </row>
    <row r="20" spans="2:26" ht="30" customHeight="1">
      <c r="B20" s="12">
        <v>41025</v>
      </c>
      <c r="C20" s="13" t="s">
        <v>47</v>
      </c>
      <c r="D20" s="46">
        <f>[1]第８表１!AO20</f>
        <v>995576300</v>
      </c>
      <c r="E20" s="46">
        <f>[1]第８表１!AP20</f>
        <v>0</v>
      </c>
      <c r="F20" s="33">
        <f>SUM(D20:E20)</f>
        <v>995576300</v>
      </c>
      <c r="G20" s="46">
        <f>[1]第８表１!AQ20</f>
        <v>0</v>
      </c>
      <c r="H20" s="47">
        <v>951089086</v>
      </c>
      <c r="I20" s="48">
        <v>0</v>
      </c>
      <c r="J20" s="35">
        <f>SUM(H20:I20)</f>
        <v>951089086</v>
      </c>
      <c r="K20" s="36">
        <f t="shared" si="6"/>
        <v>95.53</v>
      </c>
      <c r="L20" s="57" t="s">
        <v>30</v>
      </c>
      <c r="M20" s="37">
        <f t="shared" si="1"/>
        <v>95.53</v>
      </c>
      <c r="N20" s="53">
        <f t="shared" si="5"/>
        <v>121108944</v>
      </c>
      <c r="O20" s="56">
        <f t="shared" si="5"/>
        <v>0</v>
      </c>
      <c r="P20" s="53">
        <f t="shared" si="5"/>
        <v>41170581</v>
      </c>
      <c r="Q20" s="37">
        <f>ROUND(P20/(N20-O20)*100,2)</f>
        <v>33.99</v>
      </c>
      <c r="R20" s="20" t="s">
        <v>48</v>
      </c>
      <c r="S20" s="7"/>
      <c r="T20" s="54"/>
      <c r="U20" s="158">
        <v>120906443</v>
      </c>
      <c r="V20" s="158">
        <v>0</v>
      </c>
      <c r="W20" s="158">
        <v>40999307</v>
      </c>
      <c r="X20" s="159">
        <v>202501</v>
      </c>
      <c r="Y20" s="159">
        <v>0</v>
      </c>
      <c r="Z20" s="159">
        <v>171274</v>
      </c>
    </row>
    <row r="21" spans="2:26" ht="30" customHeight="1">
      <c r="B21" s="12">
        <v>41048</v>
      </c>
      <c r="C21" s="13" t="s">
        <v>49</v>
      </c>
      <c r="D21" s="46">
        <f>[1]第８表１!AO21</f>
        <v>603992600</v>
      </c>
      <c r="E21" s="46">
        <f>[1]第８表１!AP21</f>
        <v>0</v>
      </c>
      <c r="F21" s="33">
        <f t="shared" si="3"/>
        <v>603992600</v>
      </c>
      <c r="G21" s="46">
        <f>[1]第８表１!AQ21</f>
        <v>0</v>
      </c>
      <c r="H21" s="47">
        <v>580303081</v>
      </c>
      <c r="I21" s="48">
        <v>0</v>
      </c>
      <c r="J21" s="35">
        <f t="shared" si="4"/>
        <v>580303081</v>
      </c>
      <c r="K21" s="36">
        <f t="shared" si="6"/>
        <v>96.08</v>
      </c>
      <c r="L21" s="57" t="s">
        <v>30</v>
      </c>
      <c r="M21" s="37">
        <f t="shared" si="1"/>
        <v>96.08</v>
      </c>
      <c r="N21" s="53">
        <f t="shared" si="5"/>
        <v>140464508</v>
      </c>
      <c r="O21" s="56">
        <f t="shared" si="5"/>
        <v>0</v>
      </c>
      <c r="P21" s="53">
        <f t="shared" si="5"/>
        <v>32950078</v>
      </c>
      <c r="Q21" s="37">
        <f t="shared" si="7"/>
        <v>23.46</v>
      </c>
      <c r="R21" s="20" t="s">
        <v>50</v>
      </c>
      <c r="S21" s="7"/>
      <c r="T21" s="54"/>
      <c r="U21" s="158">
        <v>140301106</v>
      </c>
      <c r="V21" s="158">
        <v>0</v>
      </c>
      <c r="W21" s="158">
        <v>32913227</v>
      </c>
      <c r="X21" s="159">
        <v>163402</v>
      </c>
      <c r="Y21" s="159">
        <v>0</v>
      </c>
      <c r="Z21" s="159">
        <v>36851</v>
      </c>
    </row>
    <row r="22" spans="2:26" ht="30" customHeight="1">
      <c r="B22" s="12">
        <v>41014</v>
      </c>
      <c r="C22" s="13" t="s">
        <v>51</v>
      </c>
      <c r="D22" s="46">
        <f>[1]第８表１!AO22</f>
        <v>668615000</v>
      </c>
      <c r="E22" s="46">
        <f>[1]第８表１!AP22</f>
        <v>0</v>
      </c>
      <c r="F22" s="33">
        <f t="shared" si="3"/>
        <v>668615000</v>
      </c>
      <c r="G22" s="46">
        <f>[1]第８表１!AQ22</f>
        <v>0</v>
      </c>
      <c r="H22" s="47">
        <v>643861300</v>
      </c>
      <c r="I22" s="48">
        <v>0</v>
      </c>
      <c r="J22" s="35">
        <f t="shared" si="4"/>
        <v>643861300</v>
      </c>
      <c r="K22" s="36">
        <f>ROUND(H22/(D22-G22)*100,2)</f>
        <v>96.3</v>
      </c>
      <c r="L22" s="55" t="s">
        <v>32</v>
      </c>
      <c r="M22" s="37">
        <f t="shared" si="1"/>
        <v>96.3</v>
      </c>
      <c r="N22" s="53">
        <f t="shared" si="5"/>
        <v>80065071</v>
      </c>
      <c r="O22" s="56">
        <f t="shared" si="5"/>
        <v>0</v>
      </c>
      <c r="P22" s="53">
        <f t="shared" si="5"/>
        <v>22534103</v>
      </c>
      <c r="Q22" s="37">
        <f t="shared" si="7"/>
        <v>28.14</v>
      </c>
      <c r="R22" s="20" t="s">
        <v>52</v>
      </c>
      <c r="S22" s="7"/>
      <c r="T22" s="54"/>
      <c r="U22" s="158">
        <v>79643108</v>
      </c>
      <c r="V22" s="158">
        <v>0</v>
      </c>
      <c r="W22" s="158">
        <v>22246576</v>
      </c>
      <c r="X22" s="159">
        <v>421963</v>
      </c>
      <c r="Y22" s="159">
        <v>0</v>
      </c>
      <c r="Z22" s="159">
        <v>287527</v>
      </c>
    </row>
    <row r="23" spans="2:26" ht="30" customHeight="1">
      <c r="B23" s="12">
        <v>41016</v>
      </c>
      <c r="C23" s="13" t="s">
        <v>53</v>
      </c>
      <c r="D23" s="46">
        <f>[1]第８表１!AO23</f>
        <v>267444400</v>
      </c>
      <c r="E23" s="46">
        <f>[1]第８表１!AP23</f>
        <v>0</v>
      </c>
      <c r="F23" s="33">
        <f t="shared" si="3"/>
        <v>267444400</v>
      </c>
      <c r="G23" s="46">
        <f>[1]第８表１!AQ23</f>
        <v>0</v>
      </c>
      <c r="H23" s="47">
        <v>262309570</v>
      </c>
      <c r="I23" s="48">
        <v>0</v>
      </c>
      <c r="J23" s="35">
        <f t="shared" si="4"/>
        <v>262309570</v>
      </c>
      <c r="K23" s="36">
        <f t="shared" si="6"/>
        <v>98.08</v>
      </c>
      <c r="L23" s="57" t="s">
        <v>30</v>
      </c>
      <c r="M23" s="37">
        <f t="shared" si="1"/>
        <v>98.08</v>
      </c>
      <c r="N23" s="53">
        <f t="shared" si="5"/>
        <v>26860204</v>
      </c>
      <c r="O23" s="56">
        <f t="shared" si="5"/>
        <v>0</v>
      </c>
      <c r="P23" s="53">
        <f t="shared" si="5"/>
        <v>6392917</v>
      </c>
      <c r="Q23" s="37">
        <f t="shared" si="7"/>
        <v>23.8</v>
      </c>
      <c r="R23" s="20" t="s">
        <v>54</v>
      </c>
      <c r="S23" s="7"/>
      <c r="T23" s="54"/>
      <c r="U23" s="158">
        <v>26238056</v>
      </c>
      <c r="V23" s="158">
        <v>0</v>
      </c>
      <c r="W23" s="158">
        <v>5983369</v>
      </c>
      <c r="X23" s="159">
        <v>622148</v>
      </c>
      <c r="Y23" s="159">
        <v>0</v>
      </c>
      <c r="Z23" s="159">
        <v>409548</v>
      </c>
    </row>
    <row r="24" spans="2:26" ht="30" customHeight="1">
      <c r="B24" s="12">
        <v>41020</v>
      </c>
      <c r="C24" s="13" t="s">
        <v>55</v>
      </c>
      <c r="D24" s="46">
        <f>[1]第８表１!AO24</f>
        <v>379913000</v>
      </c>
      <c r="E24" s="46">
        <f>[1]第８表１!AP24</f>
        <v>0</v>
      </c>
      <c r="F24" s="33">
        <f t="shared" si="3"/>
        <v>379913000</v>
      </c>
      <c r="G24" s="46">
        <f>[1]第８表１!AQ24</f>
        <v>0</v>
      </c>
      <c r="H24" s="47">
        <v>369354400</v>
      </c>
      <c r="I24" s="48">
        <v>0</v>
      </c>
      <c r="J24" s="35">
        <f t="shared" si="4"/>
        <v>369354400</v>
      </c>
      <c r="K24" s="36">
        <f t="shared" si="6"/>
        <v>97.22</v>
      </c>
      <c r="L24" s="57" t="s">
        <v>30</v>
      </c>
      <c r="M24" s="37">
        <f t="shared" si="1"/>
        <v>97.22</v>
      </c>
      <c r="N24" s="53">
        <f t="shared" si="5"/>
        <v>29109711</v>
      </c>
      <c r="O24" s="56">
        <f t="shared" si="5"/>
        <v>0</v>
      </c>
      <c r="P24" s="53">
        <f t="shared" si="5"/>
        <v>7745779</v>
      </c>
      <c r="Q24" s="37">
        <f t="shared" si="7"/>
        <v>26.61</v>
      </c>
      <c r="R24" s="20" t="s">
        <v>56</v>
      </c>
      <c r="S24" s="7"/>
      <c r="T24" s="54"/>
      <c r="U24" s="158">
        <v>29095690</v>
      </c>
      <c r="V24" s="158">
        <v>0</v>
      </c>
      <c r="W24" s="158">
        <v>7745779</v>
      </c>
      <c r="X24" s="159">
        <v>14021</v>
      </c>
      <c r="Y24" s="159">
        <v>0</v>
      </c>
      <c r="Z24" s="159">
        <v>0</v>
      </c>
    </row>
    <row r="25" spans="2:26" ht="30" customHeight="1">
      <c r="B25" s="12">
        <v>41024</v>
      </c>
      <c r="C25" s="13" t="s">
        <v>57</v>
      </c>
      <c r="D25" s="46">
        <f>[1]第８表１!AO25</f>
        <v>162116300</v>
      </c>
      <c r="E25" s="46">
        <f>[1]第８表１!AP25</f>
        <v>0</v>
      </c>
      <c r="F25" s="33">
        <f t="shared" si="3"/>
        <v>162116300</v>
      </c>
      <c r="G25" s="46">
        <f>[1]第８表１!AQ25</f>
        <v>0</v>
      </c>
      <c r="H25" s="47">
        <v>156278488</v>
      </c>
      <c r="I25" s="48">
        <v>0</v>
      </c>
      <c r="J25" s="35">
        <f t="shared" si="4"/>
        <v>156278488</v>
      </c>
      <c r="K25" s="36">
        <f t="shared" si="6"/>
        <v>96.4</v>
      </c>
      <c r="L25" s="57" t="s">
        <v>30</v>
      </c>
      <c r="M25" s="37">
        <f t="shared" si="1"/>
        <v>96.4</v>
      </c>
      <c r="N25" s="53">
        <f t="shared" si="5"/>
        <v>34755222</v>
      </c>
      <c r="O25" s="56">
        <f t="shared" si="5"/>
        <v>0</v>
      </c>
      <c r="P25" s="53">
        <f t="shared" si="5"/>
        <v>4538599</v>
      </c>
      <c r="Q25" s="37">
        <f t="shared" si="7"/>
        <v>13.06</v>
      </c>
      <c r="R25" s="20" t="s">
        <v>58</v>
      </c>
      <c r="S25" s="7"/>
      <c r="T25" s="54"/>
      <c r="U25" s="158">
        <v>34697922</v>
      </c>
      <c r="V25" s="158">
        <v>0</v>
      </c>
      <c r="W25" s="158">
        <v>4481299</v>
      </c>
      <c r="X25" s="159">
        <v>57300</v>
      </c>
      <c r="Y25" s="159">
        <v>0</v>
      </c>
      <c r="Z25" s="159">
        <v>57300</v>
      </c>
    </row>
    <row r="26" spans="2:26" ht="30" customHeight="1">
      <c r="B26" s="12">
        <v>41021</v>
      </c>
      <c r="C26" s="13" t="s">
        <v>59</v>
      </c>
      <c r="D26" s="46">
        <f>[1]第８表１!AO26</f>
        <v>565881900</v>
      </c>
      <c r="E26" s="46">
        <f>[1]第８表１!AP26</f>
        <v>0</v>
      </c>
      <c r="F26" s="33">
        <f t="shared" si="3"/>
        <v>565881900</v>
      </c>
      <c r="G26" s="46">
        <f>[1]第８表１!AQ26</f>
        <v>0</v>
      </c>
      <c r="H26" s="47">
        <v>543097800</v>
      </c>
      <c r="I26" s="48">
        <v>0</v>
      </c>
      <c r="J26" s="35">
        <f t="shared" si="4"/>
        <v>543097800</v>
      </c>
      <c r="K26" s="36">
        <f t="shared" si="6"/>
        <v>95.97</v>
      </c>
      <c r="L26" s="57" t="s">
        <v>30</v>
      </c>
      <c r="M26" s="37">
        <f t="shared" si="1"/>
        <v>95.97</v>
      </c>
      <c r="N26" s="53">
        <f t="shared" si="5"/>
        <v>90122156</v>
      </c>
      <c r="O26" s="56">
        <f t="shared" si="5"/>
        <v>0</v>
      </c>
      <c r="P26" s="53">
        <f t="shared" si="5"/>
        <v>23285737</v>
      </c>
      <c r="Q26" s="37">
        <f t="shared" si="7"/>
        <v>25.84</v>
      </c>
      <c r="R26" s="20" t="s">
        <v>60</v>
      </c>
      <c r="S26" s="7"/>
      <c r="T26" s="54"/>
      <c r="U26" s="158">
        <v>89175064</v>
      </c>
      <c r="V26" s="158">
        <v>0</v>
      </c>
      <c r="W26" s="158">
        <v>22980549</v>
      </c>
      <c r="X26" s="159">
        <v>947092</v>
      </c>
      <c r="Y26" s="159">
        <v>0</v>
      </c>
      <c r="Z26" s="159">
        <v>305188</v>
      </c>
    </row>
    <row r="27" spans="2:26" ht="30" customHeight="1">
      <c r="B27" s="12">
        <v>41035</v>
      </c>
      <c r="C27" s="13" t="s">
        <v>61</v>
      </c>
      <c r="D27" s="46">
        <f>[1]第８表１!AO27</f>
        <v>188437800</v>
      </c>
      <c r="E27" s="46">
        <f>[1]第８表１!AP27</f>
        <v>0</v>
      </c>
      <c r="F27" s="33">
        <f t="shared" si="3"/>
        <v>188437800</v>
      </c>
      <c r="G27" s="46">
        <f>[1]第８表１!AQ27</f>
        <v>0</v>
      </c>
      <c r="H27" s="47">
        <v>184005128</v>
      </c>
      <c r="I27" s="48">
        <v>0</v>
      </c>
      <c r="J27" s="35">
        <f t="shared" si="4"/>
        <v>184005128</v>
      </c>
      <c r="K27" s="36">
        <f t="shared" si="6"/>
        <v>97.65</v>
      </c>
      <c r="L27" s="57" t="s">
        <v>30</v>
      </c>
      <c r="M27" s="37">
        <f t="shared" si="1"/>
        <v>97.65</v>
      </c>
      <c r="N27" s="53">
        <f t="shared" si="5"/>
        <v>15912350</v>
      </c>
      <c r="O27" s="56">
        <f t="shared" si="5"/>
        <v>0</v>
      </c>
      <c r="P27" s="53">
        <f t="shared" si="5"/>
        <v>5827026</v>
      </c>
      <c r="Q27" s="37">
        <f t="shared" si="7"/>
        <v>36.619999999999997</v>
      </c>
      <c r="R27" s="20" t="s">
        <v>62</v>
      </c>
      <c r="S27" s="7"/>
      <c r="T27" s="54"/>
      <c r="U27" s="158">
        <v>15912350</v>
      </c>
      <c r="V27" s="158">
        <v>0</v>
      </c>
      <c r="W27" s="158">
        <v>5827026</v>
      </c>
      <c r="X27" s="159">
        <v>0</v>
      </c>
      <c r="Y27" s="159">
        <v>0</v>
      </c>
      <c r="Z27" s="159">
        <v>0</v>
      </c>
    </row>
    <row r="28" spans="2:26" ht="30" customHeight="1">
      <c r="B28" s="12">
        <v>41038</v>
      </c>
      <c r="C28" s="13" t="s">
        <v>63</v>
      </c>
      <c r="D28" s="46">
        <f>[1]第８表１!AO28</f>
        <v>371902400</v>
      </c>
      <c r="E28" s="46">
        <f>[1]第８表１!AP28</f>
        <v>0</v>
      </c>
      <c r="F28" s="33">
        <f t="shared" si="3"/>
        <v>371902400</v>
      </c>
      <c r="G28" s="46">
        <f>[1]第８表１!AQ28</f>
        <v>0</v>
      </c>
      <c r="H28" s="47">
        <v>360134384</v>
      </c>
      <c r="I28" s="48">
        <v>0</v>
      </c>
      <c r="J28" s="35">
        <f t="shared" si="4"/>
        <v>360134384</v>
      </c>
      <c r="K28" s="36">
        <f t="shared" si="6"/>
        <v>96.84</v>
      </c>
      <c r="L28" s="57" t="s">
        <v>30</v>
      </c>
      <c r="M28" s="37">
        <f t="shared" si="1"/>
        <v>96.84</v>
      </c>
      <c r="N28" s="53">
        <f t="shared" si="5"/>
        <v>27839642</v>
      </c>
      <c r="O28" s="56">
        <f t="shared" si="5"/>
        <v>0</v>
      </c>
      <c r="P28" s="53">
        <f t="shared" si="5"/>
        <v>9247555</v>
      </c>
      <c r="Q28" s="37">
        <f t="shared" si="7"/>
        <v>33.22</v>
      </c>
      <c r="R28" s="20" t="s">
        <v>64</v>
      </c>
      <c r="S28" s="7"/>
      <c r="T28" s="54"/>
      <c r="U28" s="158">
        <v>27839642</v>
      </c>
      <c r="V28" s="158">
        <v>0</v>
      </c>
      <c r="W28" s="158">
        <v>9247555</v>
      </c>
      <c r="X28" s="159">
        <v>0</v>
      </c>
      <c r="Y28" s="159">
        <v>0</v>
      </c>
      <c r="Z28" s="159">
        <v>0</v>
      </c>
    </row>
    <row r="29" spans="2:26" ht="30" customHeight="1">
      <c r="B29" s="12">
        <v>41042</v>
      </c>
      <c r="C29" s="13" t="s">
        <v>65</v>
      </c>
      <c r="D29" s="46">
        <f>[1]第８表１!AO29</f>
        <v>140439801</v>
      </c>
      <c r="E29" s="46">
        <f>[1]第８表１!AP29</f>
        <v>0</v>
      </c>
      <c r="F29" s="33">
        <f t="shared" si="3"/>
        <v>140439801</v>
      </c>
      <c r="G29" s="46">
        <f>[1]第８表１!AQ29</f>
        <v>0</v>
      </c>
      <c r="H29" s="47">
        <v>136330321</v>
      </c>
      <c r="I29" s="48">
        <v>0</v>
      </c>
      <c r="J29" s="35">
        <f t="shared" si="4"/>
        <v>136330321</v>
      </c>
      <c r="K29" s="36">
        <f t="shared" si="6"/>
        <v>97.07</v>
      </c>
      <c r="L29" s="57" t="s">
        <v>30</v>
      </c>
      <c r="M29" s="37">
        <f t="shared" si="1"/>
        <v>97.07</v>
      </c>
      <c r="N29" s="56">
        <f t="shared" si="5"/>
        <v>11028730</v>
      </c>
      <c r="O29" s="56">
        <f t="shared" si="5"/>
        <v>0</v>
      </c>
      <c r="P29" s="58">
        <f t="shared" si="5"/>
        <v>2471675</v>
      </c>
      <c r="Q29" s="37">
        <f t="shared" si="7"/>
        <v>22.41</v>
      </c>
      <c r="R29" s="20" t="s">
        <v>66</v>
      </c>
      <c r="S29" s="7"/>
      <c r="T29" s="54"/>
      <c r="U29" s="158">
        <v>10874050</v>
      </c>
      <c r="V29" s="158">
        <v>0</v>
      </c>
      <c r="W29" s="158">
        <v>2356508</v>
      </c>
      <c r="X29" s="159">
        <v>154680</v>
      </c>
      <c r="Y29" s="159">
        <v>0</v>
      </c>
      <c r="Z29" s="159">
        <v>115167</v>
      </c>
    </row>
    <row r="30" spans="2:26" ht="30" customHeight="1">
      <c r="B30" s="12">
        <v>41043</v>
      </c>
      <c r="C30" s="13" t="s">
        <v>67</v>
      </c>
      <c r="D30" s="46">
        <f>[1]第８表１!AO30</f>
        <v>237950100</v>
      </c>
      <c r="E30" s="46">
        <f>[1]第８表１!AP30</f>
        <v>0</v>
      </c>
      <c r="F30" s="33">
        <f t="shared" si="3"/>
        <v>237950100</v>
      </c>
      <c r="G30" s="46">
        <f>[1]第８表１!AQ30</f>
        <v>0</v>
      </c>
      <c r="H30" s="47">
        <v>233276300</v>
      </c>
      <c r="I30" s="48">
        <v>0</v>
      </c>
      <c r="J30" s="35">
        <f t="shared" si="4"/>
        <v>233276300</v>
      </c>
      <c r="K30" s="36">
        <f t="shared" si="6"/>
        <v>98.04</v>
      </c>
      <c r="L30" s="57" t="s">
        <v>30</v>
      </c>
      <c r="M30" s="37">
        <f t="shared" si="1"/>
        <v>98.04</v>
      </c>
      <c r="N30" s="53">
        <f t="shared" si="5"/>
        <v>18805548</v>
      </c>
      <c r="O30" s="56">
        <f t="shared" si="5"/>
        <v>0</v>
      </c>
      <c r="P30" s="53">
        <f t="shared" si="5"/>
        <v>8323456</v>
      </c>
      <c r="Q30" s="37">
        <f t="shared" si="7"/>
        <v>44.26</v>
      </c>
      <c r="R30" s="20" t="s">
        <v>68</v>
      </c>
      <c r="S30" s="7"/>
      <c r="T30" s="54"/>
      <c r="U30" s="158">
        <v>18230010</v>
      </c>
      <c r="V30" s="158">
        <v>0</v>
      </c>
      <c r="W30" s="158">
        <v>8306478</v>
      </c>
      <c r="X30" s="159">
        <v>575538</v>
      </c>
      <c r="Y30" s="159">
        <v>0</v>
      </c>
      <c r="Z30" s="159">
        <v>16978</v>
      </c>
    </row>
    <row r="31" spans="2:26" ht="30" customHeight="1">
      <c r="B31" s="12">
        <v>41044</v>
      </c>
      <c r="C31" s="13" t="s">
        <v>69</v>
      </c>
      <c r="D31" s="46">
        <f>[1]第８表１!AO31</f>
        <v>820279600</v>
      </c>
      <c r="E31" s="46">
        <f>[1]第８表１!AP31</f>
        <v>0</v>
      </c>
      <c r="F31" s="33">
        <f>SUM(D31:E31)</f>
        <v>820279600</v>
      </c>
      <c r="G31" s="46">
        <f>[1]第８表１!AQ31</f>
        <v>0</v>
      </c>
      <c r="H31" s="47">
        <v>798237300</v>
      </c>
      <c r="I31" s="48">
        <v>0</v>
      </c>
      <c r="J31" s="35">
        <f>SUM(H31:I31)</f>
        <v>798237300</v>
      </c>
      <c r="K31" s="36">
        <f t="shared" si="6"/>
        <v>97.31</v>
      </c>
      <c r="L31" s="57" t="s">
        <v>30</v>
      </c>
      <c r="M31" s="37">
        <f t="shared" si="1"/>
        <v>97.31</v>
      </c>
      <c r="N31" s="53">
        <f t="shared" si="5"/>
        <v>81954511</v>
      </c>
      <c r="O31" s="56">
        <f t="shared" si="5"/>
        <v>0</v>
      </c>
      <c r="P31" s="53">
        <f t="shared" si="5"/>
        <v>25665198</v>
      </c>
      <c r="Q31" s="37">
        <f>ROUND(P31/(N31-O31)*100,2)</f>
        <v>31.32</v>
      </c>
      <c r="R31" s="20" t="s">
        <v>70</v>
      </c>
      <c r="S31" s="7"/>
      <c r="T31" s="54"/>
      <c r="U31" s="158">
        <v>81393098</v>
      </c>
      <c r="V31" s="158">
        <v>0</v>
      </c>
      <c r="W31" s="158">
        <v>25652960</v>
      </c>
      <c r="X31" s="159">
        <v>561413</v>
      </c>
      <c r="Y31" s="159">
        <v>0</v>
      </c>
      <c r="Z31" s="159">
        <v>12238</v>
      </c>
    </row>
    <row r="32" spans="2:26" ht="30" customHeight="1">
      <c r="B32" s="12">
        <v>41047</v>
      </c>
      <c r="C32" s="13" t="s">
        <v>71</v>
      </c>
      <c r="D32" s="46">
        <f>[1]第８表１!AO32</f>
        <v>281166700</v>
      </c>
      <c r="E32" s="46">
        <f>[1]第８表１!AP32</f>
        <v>0</v>
      </c>
      <c r="F32" s="33">
        <f t="shared" si="3"/>
        <v>281166700</v>
      </c>
      <c r="G32" s="59">
        <f>[1]第８表１!AQ32</f>
        <v>0</v>
      </c>
      <c r="H32" s="47">
        <v>276907600</v>
      </c>
      <c r="I32" s="48">
        <v>0</v>
      </c>
      <c r="J32" s="35">
        <f t="shared" si="4"/>
        <v>276907600</v>
      </c>
      <c r="K32" s="36">
        <f t="shared" si="6"/>
        <v>98.49</v>
      </c>
      <c r="L32" s="60" t="s">
        <v>30</v>
      </c>
      <c r="M32" s="37">
        <f t="shared" si="1"/>
        <v>98.49</v>
      </c>
      <c r="N32" s="53">
        <f t="shared" si="5"/>
        <v>12254161</v>
      </c>
      <c r="O32" s="56">
        <f t="shared" si="5"/>
        <v>0</v>
      </c>
      <c r="P32" s="53">
        <f t="shared" si="5"/>
        <v>1840068</v>
      </c>
      <c r="Q32" s="37">
        <f t="shared" si="7"/>
        <v>15.02</v>
      </c>
      <c r="R32" s="20" t="s">
        <v>72</v>
      </c>
      <c r="S32" s="7"/>
      <c r="T32" s="54"/>
      <c r="U32" s="158">
        <v>12254161</v>
      </c>
      <c r="V32" s="158">
        <v>0</v>
      </c>
      <c r="W32" s="158">
        <v>1840068</v>
      </c>
      <c r="X32" s="159">
        <v>0</v>
      </c>
      <c r="Y32" s="159">
        <v>0</v>
      </c>
      <c r="Z32" s="159">
        <v>0</v>
      </c>
    </row>
    <row r="33" spans="2:26" ht="30" customHeight="1">
      <c r="B33" s="61">
        <v>41301</v>
      </c>
      <c r="C33" s="62" t="s">
        <v>73</v>
      </c>
      <c r="D33" s="63">
        <f>[1]第８表１!AO33</f>
        <v>500837600</v>
      </c>
      <c r="E33" s="64" t="s">
        <v>32</v>
      </c>
      <c r="F33" s="65">
        <f t="shared" si="3"/>
        <v>500837600</v>
      </c>
      <c r="G33" s="46">
        <f>[1]第８表１!AQ33</f>
        <v>0</v>
      </c>
      <c r="H33" s="66">
        <v>500837600</v>
      </c>
      <c r="I33" s="67" t="s">
        <v>30</v>
      </c>
      <c r="J33" s="68">
        <f t="shared" si="4"/>
        <v>500837600</v>
      </c>
      <c r="K33" s="69">
        <f>ROUND(H33/(D33-G33)*100,2)</f>
        <v>100</v>
      </c>
      <c r="L33" s="70" t="s">
        <v>30</v>
      </c>
      <c r="M33" s="71">
        <f t="shared" si="1"/>
        <v>100</v>
      </c>
      <c r="N33" s="72">
        <f t="shared" si="5"/>
        <v>0</v>
      </c>
      <c r="O33" s="73">
        <f t="shared" si="5"/>
        <v>0</v>
      </c>
      <c r="P33" s="73">
        <f t="shared" si="5"/>
        <v>0</v>
      </c>
      <c r="Q33" s="69">
        <v>0</v>
      </c>
      <c r="R33" s="74" t="s">
        <v>74</v>
      </c>
      <c r="S33" s="7"/>
      <c r="T33" s="54"/>
      <c r="U33" s="158">
        <v>0</v>
      </c>
      <c r="V33" s="158">
        <v>0</v>
      </c>
      <c r="W33" s="158">
        <v>0</v>
      </c>
      <c r="X33" s="160"/>
      <c r="Y33" s="160"/>
      <c r="Z33" s="160"/>
    </row>
    <row r="34" spans="2:26" ht="30.75" customHeight="1">
      <c r="B34" s="12">
        <v>41302</v>
      </c>
      <c r="C34" s="13" t="s">
        <v>75</v>
      </c>
      <c r="D34" s="46">
        <f>[1]第８表１!AO34</f>
        <v>460449964</v>
      </c>
      <c r="E34" s="75" t="s">
        <v>32</v>
      </c>
      <c r="F34" s="33">
        <f t="shared" si="3"/>
        <v>460449964</v>
      </c>
      <c r="G34" s="46">
        <f>[1]第８表１!AQ34</f>
        <v>0</v>
      </c>
      <c r="H34" s="47">
        <v>460445532</v>
      </c>
      <c r="I34" s="76" t="s">
        <v>32</v>
      </c>
      <c r="J34" s="35">
        <f t="shared" si="4"/>
        <v>460445532</v>
      </c>
      <c r="K34" s="77">
        <f>ROUND(H34/(D34-G34)*100,2)</f>
        <v>100</v>
      </c>
      <c r="L34" s="70" t="s">
        <v>30</v>
      </c>
      <c r="M34" s="37">
        <f t="shared" si="1"/>
        <v>100</v>
      </c>
      <c r="N34" s="53">
        <f t="shared" si="5"/>
        <v>0</v>
      </c>
      <c r="O34" s="58">
        <f t="shared" si="5"/>
        <v>0</v>
      </c>
      <c r="P34" s="58">
        <f t="shared" si="5"/>
        <v>0</v>
      </c>
      <c r="Q34" s="77">
        <v>0</v>
      </c>
      <c r="R34" s="78" t="s">
        <v>76</v>
      </c>
      <c r="S34" s="7"/>
      <c r="T34" s="54"/>
      <c r="U34" s="159">
        <v>0</v>
      </c>
      <c r="V34" s="159">
        <v>0</v>
      </c>
      <c r="W34" s="159">
        <v>0</v>
      </c>
      <c r="X34" s="160"/>
      <c r="Y34" s="160"/>
      <c r="Z34" s="160"/>
    </row>
    <row r="35" spans="2:26" ht="30" customHeight="1" thickBot="1">
      <c r="B35" s="79">
        <v>41303</v>
      </c>
      <c r="C35" s="80" t="s">
        <v>77</v>
      </c>
      <c r="D35" s="81">
        <f>[1]第８表１!AO35</f>
        <v>898866500</v>
      </c>
      <c r="E35" s="82" t="s">
        <v>32</v>
      </c>
      <c r="F35" s="83">
        <f t="shared" si="3"/>
        <v>898866500</v>
      </c>
      <c r="G35" s="81">
        <f>[1]第８表１!AQ35</f>
        <v>0</v>
      </c>
      <c r="H35" s="84">
        <v>896263372</v>
      </c>
      <c r="I35" s="85" t="s">
        <v>32</v>
      </c>
      <c r="J35" s="86">
        <f t="shared" si="4"/>
        <v>896263372</v>
      </c>
      <c r="K35" s="87">
        <f>ROUND(H35/(D35-G35)*100,2)</f>
        <v>99.71</v>
      </c>
      <c r="L35" s="88" t="s">
        <v>30</v>
      </c>
      <c r="M35" s="87">
        <f t="shared" si="1"/>
        <v>99.71</v>
      </c>
      <c r="N35" s="89">
        <f t="shared" si="5"/>
        <v>2279378</v>
      </c>
      <c r="O35" s="90">
        <f t="shared" si="5"/>
        <v>0</v>
      </c>
      <c r="P35" s="91">
        <f t="shared" si="5"/>
        <v>2279378</v>
      </c>
      <c r="Q35" s="87">
        <f t="shared" si="7"/>
        <v>100</v>
      </c>
      <c r="R35" s="92" t="s">
        <v>78</v>
      </c>
      <c r="S35" s="7"/>
      <c r="T35" s="54"/>
      <c r="U35" s="159">
        <v>2279378</v>
      </c>
      <c r="V35" s="159">
        <v>0</v>
      </c>
      <c r="W35" s="159">
        <v>2279378</v>
      </c>
      <c r="X35" s="160"/>
      <c r="Y35" s="160"/>
      <c r="Z35" s="160"/>
    </row>
    <row r="36" spans="2:26" ht="21.95" customHeight="1">
      <c r="D36" s="94"/>
      <c r="F36" s="94"/>
      <c r="I36" s="94"/>
      <c r="J36" s="94"/>
      <c r="L36" s="94"/>
      <c r="N36" s="94"/>
      <c r="O36" s="94"/>
      <c r="P36" s="94"/>
      <c r="Q36" s="94"/>
      <c r="R36" s="95"/>
      <c r="U36" s="161"/>
      <c r="V36" s="161"/>
      <c r="W36" s="161"/>
      <c r="X36" s="161"/>
      <c r="Y36" s="161"/>
      <c r="Z36" s="161"/>
    </row>
    <row r="37" spans="2:26" ht="21.95" customHeight="1">
      <c r="H37" s="8" t="s">
        <v>79</v>
      </c>
      <c r="I37" s="8" t="s">
        <v>80</v>
      </c>
    </row>
  </sheetData>
  <mergeCells count="5">
    <mergeCell ref="D2:I3"/>
    <mergeCell ref="J2:Q3"/>
    <mergeCell ref="R2:R12"/>
    <mergeCell ref="U3:W3"/>
    <mergeCell ref="X3:Z3"/>
  </mergeCells>
  <phoneticPr fontId="2"/>
  <printOptions horizontalCentered="1" gridLinesSet="0"/>
  <pageMargins left="0.35433070866141736" right="0.31496062992125984" top="0.98425196850393704" bottom="0.59055118110236227" header="0.51181102362204722" footer="0.51181102362204722"/>
  <pageSetup paperSize="9" scale="67" orientation="portrait" r:id="rId1"/>
  <headerFooter alignWithMargins="0"/>
  <colBreaks count="2" manualBreakCount="2">
    <brk id="9" max="1048575" man="1"/>
    <brk id="18" max="6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2B6C8-BBA3-448A-A249-FE871D49523F}">
  <sheetPr syncVertical="1" syncRef="D7" transitionEvaluation="1">
    <tabColor theme="4"/>
  </sheetPr>
  <dimension ref="B1:T39"/>
  <sheetViews>
    <sheetView showGridLines="0" view="pageBreakPreview" zoomScale="68" zoomScaleNormal="75" zoomScaleSheetLayoutView="68" workbookViewId="0">
      <pane xSplit="3" ySplit="6" topLeftCell="D7" activePane="bottomRight" state="frozen"/>
      <selection activeCell="L20" sqref="L20"/>
      <selection pane="topRight" activeCell="L20" sqref="L20"/>
      <selection pane="bottomLeft" activeCell="L20" sqref="L20"/>
      <selection pane="bottomRight" activeCell="B1" sqref="B1"/>
    </sheetView>
  </sheetViews>
  <sheetFormatPr defaultColWidth="10.625" defaultRowHeight="15.95" customHeight="1"/>
  <cols>
    <col min="1" max="1" width="1.75" style="8" customWidth="1"/>
    <col min="2" max="2" width="10.75" style="8" customWidth="1"/>
    <col min="3" max="3" width="11.75" style="93" customWidth="1"/>
    <col min="4" max="18" width="11.625" style="8" customWidth="1"/>
    <col min="19" max="19" width="5.625" style="93" customWidth="1"/>
    <col min="20" max="20" width="3.375" style="8" customWidth="1"/>
    <col min="21" max="256" width="10.625" style="8"/>
    <col min="257" max="257" width="1.75" style="8" customWidth="1"/>
    <col min="258" max="258" width="10.75" style="8" customWidth="1"/>
    <col min="259" max="259" width="11.75" style="8" customWidth="1"/>
    <col min="260" max="274" width="11.625" style="8" customWidth="1"/>
    <col min="275" max="275" width="5.625" style="8" customWidth="1"/>
    <col min="276" max="276" width="3.375" style="8" customWidth="1"/>
    <col min="277" max="512" width="10.625" style="8"/>
    <col min="513" max="513" width="1.75" style="8" customWidth="1"/>
    <col min="514" max="514" width="10.75" style="8" customWidth="1"/>
    <col min="515" max="515" width="11.75" style="8" customWidth="1"/>
    <col min="516" max="530" width="11.625" style="8" customWidth="1"/>
    <col min="531" max="531" width="5.625" style="8" customWidth="1"/>
    <col min="532" max="532" width="3.375" style="8" customWidth="1"/>
    <col min="533" max="768" width="10.625" style="8"/>
    <col min="769" max="769" width="1.75" style="8" customWidth="1"/>
    <col min="770" max="770" width="10.75" style="8" customWidth="1"/>
    <col min="771" max="771" width="11.75" style="8" customWidth="1"/>
    <col min="772" max="786" width="11.625" style="8" customWidth="1"/>
    <col min="787" max="787" width="5.625" style="8" customWidth="1"/>
    <col min="788" max="788" width="3.375" style="8" customWidth="1"/>
    <col min="789" max="1024" width="10.625" style="8"/>
    <col min="1025" max="1025" width="1.75" style="8" customWidth="1"/>
    <col min="1026" max="1026" width="10.75" style="8" customWidth="1"/>
    <col min="1027" max="1027" width="11.75" style="8" customWidth="1"/>
    <col min="1028" max="1042" width="11.625" style="8" customWidth="1"/>
    <col min="1043" max="1043" width="5.625" style="8" customWidth="1"/>
    <col min="1044" max="1044" width="3.375" style="8" customWidth="1"/>
    <col min="1045" max="1280" width="10.625" style="8"/>
    <col min="1281" max="1281" width="1.75" style="8" customWidth="1"/>
    <col min="1282" max="1282" width="10.75" style="8" customWidth="1"/>
    <col min="1283" max="1283" width="11.75" style="8" customWidth="1"/>
    <col min="1284" max="1298" width="11.625" style="8" customWidth="1"/>
    <col min="1299" max="1299" width="5.625" style="8" customWidth="1"/>
    <col min="1300" max="1300" width="3.375" style="8" customWidth="1"/>
    <col min="1301" max="1536" width="10.625" style="8"/>
    <col min="1537" max="1537" width="1.75" style="8" customWidth="1"/>
    <col min="1538" max="1538" width="10.75" style="8" customWidth="1"/>
    <col min="1539" max="1539" width="11.75" style="8" customWidth="1"/>
    <col min="1540" max="1554" width="11.625" style="8" customWidth="1"/>
    <col min="1555" max="1555" width="5.625" style="8" customWidth="1"/>
    <col min="1556" max="1556" width="3.375" style="8" customWidth="1"/>
    <col min="1557" max="1792" width="10.625" style="8"/>
    <col min="1793" max="1793" width="1.75" style="8" customWidth="1"/>
    <col min="1794" max="1794" width="10.75" style="8" customWidth="1"/>
    <col min="1795" max="1795" width="11.75" style="8" customWidth="1"/>
    <col min="1796" max="1810" width="11.625" style="8" customWidth="1"/>
    <col min="1811" max="1811" width="5.625" style="8" customWidth="1"/>
    <col min="1812" max="1812" width="3.375" style="8" customWidth="1"/>
    <col min="1813" max="2048" width="10.625" style="8"/>
    <col min="2049" max="2049" width="1.75" style="8" customWidth="1"/>
    <col min="2050" max="2050" width="10.75" style="8" customWidth="1"/>
    <col min="2051" max="2051" width="11.75" style="8" customWidth="1"/>
    <col min="2052" max="2066" width="11.625" style="8" customWidth="1"/>
    <col min="2067" max="2067" width="5.625" style="8" customWidth="1"/>
    <col min="2068" max="2068" width="3.375" style="8" customWidth="1"/>
    <col min="2069" max="2304" width="10.625" style="8"/>
    <col min="2305" max="2305" width="1.75" style="8" customWidth="1"/>
    <col min="2306" max="2306" width="10.75" style="8" customWidth="1"/>
    <col min="2307" max="2307" width="11.75" style="8" customWidth="1"/>
    <col min="2308" max="2322" width="11.625" style="8" customWidth="1"/>
    <col min="2323" max="2323" width="5.625" style="8" customWidth="1"/>
    <col min="2324" max="2324" width="3.375" style="8" customWidth="1"/>
    <col min="2325" max="2560" width="10.625" style="8"/>
    <col min="2561" max="2561" width="1.75" style="8" customWidth="1"/>
    <col min="2562" max="2562" width="10.75" style="8" customWidth="1"/>
    <col min="2563" max="2563" width="11.75" style="8" customWidth="1"/>
    <col min="2564" max="2578" width="11.625" style="8" customWidth="1"/>
    <col min="2579" max="2579" width="5.625" style="8" customWidth="1"/>
    <col min="2580" max="2580" width="3.375" style="8" customWidth="1"/>
    <col min="2581" max="2816" width="10.625" style="8"/>
    <col min="2817" max="2817" width="1.75" style="8" customWidth="1"/>
    <col min="2818" max="2818" width="10.75" style="8" customWidth="1"/>
    <col min="2819" max="2819" width="11.75" style="8" customWidth="1"/>
    <col min="2820" max="2834" width="11.625" style="8" customWidth="1"/>
    <col min="2835" max="2835" width="5.625" style="8" customWidth="1"/>
    <col min="2836" max="2836" width="3.375" style="8" customWidth="1"/>
    <col min="2837" max="3072" width="10.625" style="8"/>
    <col min="3073" max="3073" width="1.75" style="8" customWidth="1"/>
    <col min="3074" max="3074" width="10.75" style="8" customWidth="1"/>
    <col min="3075" max="3075" width="11.75" style="8" customWidth="1"/>
    <col min="3076" max="3090" width="11.625" style="8" customWidth="1"/>
    <col min="3091" max="3091" width="5.625" style="8" customWidth="1"/>
    <col min="3092" max="3092" width="3.375" style="8" customWidth="1"/>
    <col min="3093" max="3328" width="10.625" style="8"/>
    <col min="3329" max="3329" width="1.75" style="8" customWidth="1"/>
    <col min="3330" max="3330" width="10.75" style="8" customWidth="1"/>
    <col min="3331" max="3331" width="11.75" style="8" customWidth="1"/>
    <col min="3332" max="3346" width="11.625" style="8" customWidth="1"/>
    <col min="3347" max="3347" width="5.625" style="8" customWidth="1"/>
    <col min="3348" max="3348" width="3.375" style="8" customWidth="1"/>
    <col min="3349" max="3584" width="10.625" style="8"/>
    <col min="3585" max="3585" width="1.75" style="8" customWidth="1"/>
    <col min="3586" max="3586" width="10.75" style="8" customWidth="1"/>
    <col min="3587" max="3587" width="11.75" style="8" customWidth="1"/>
    <col min="3588" max="3602" width="11.625" style="8" customWidth="1"/>
    <col min="3603" max="3603" width="5.625" style="8" customWidth="1"/>
    <col min="3604" max="3604" width="3.375" style="8" customWidth="1"/>
    <col min="3605" max="3840" width="10.625" style="8"/>
    <col min="3841" max="3841" width="1.75" style="8" customWidth="1"/>
    <col min="3842" max="3842" width="10.75" style="8" customWidth="1"/>
    <col min="3843" max="3843" width="11.75" style="8" customWidth="1"/>
    <col min="3844" max="3858" width="11.625" style="8" customWidth="1"/>
    <col min="3859" max="3859" width="5.625" style="8" customWidth="1"/>
    <col min="3860" max="3860" width="3.375" style="8" customWidth="1"/>
    <col min="3861" max="4096" width="10.625" style="8"/>
    <col min="4097" max="4097" width="1.75" style="8" customWidth="1"/>
    <col min="4098" max="4098" width="10.75" style="8" customWidth="1"/>
    <col min="4099" max="4099" width="11.75" style="8" customWidth="1"/>
    <col min="4100" max="4114" width="11.625" style="8" customWidth="1"/>
    <col min="4115" max="4115" width="5.625" style="8" customWidth="1"/>
    <col min="4116" max="4116" width="3.375" style="8" customWidth="1"/>
    <col min="4117" max="4352" width="10.625" style="8"/>
    <col min="4353" max="4353" width="1.75" style="8" customWidth="1"/>
    <col min="4354" max="4354" width="10.75" style="8" customWidth="1"/>
    <col min="4355" max="4355" width="11.75" style="8" customWidth="1"/>
    <col min="4356" max="4370" width="11.625" style="8" customWidth="1"/>
    <col min="4371" max="4371" width="5.625" style="8" customWidth="1"/>
    <col min="4372" max="4372" width="3.375" style="8" customWidth="1"/>
    <col min="4373" max="4608" width="10.625" style="8"/>
    <col min="4609" max="4609" width="1.75" style="8" customWidth="1"/>
    <col min="4610" max="4610" width="10.75" style="8" customWidth="1"/>
    <col min="4611" max="4611" width="11.75" style="8" customWidth="1"/>
    <col min="4612" max="4626" width="11.625" style="8" customWidth="1"/>
    <col min="4627" max="4627" width="5.625" style="8" customWidth="1"/>
    <col min="4628" max="4628" width="3.375" style="8" customWidth="1"/>
    <col min="4629" max="4864" width="10.625" style="8"/>
    <col min="4865" max="4865" width="1.75" style="8" customWidth="1"/>
    <col min="4866" max="4866" width="10.75" style="8" customWidth="1"/>
    <col min="4867" max="4867" width="11.75" style="8" customWidth="1"/>
    <col min="4868" max="4882" width="11.625" style="8" customWidth="1"/>
    <col min="4883" max="4883" width="5.625" style="8" customWidth="1"/>
    <col min="4884" max="4884" width="3.375" style="8" customWidth="1"/>
    <col min="4885" max="5120" width="10.625" style="8"/>
    <col min="5121" max="5121" width="1.75" style="8" customWidth="1"/>
    <col min="5122" max="5122" width="10.75" style="8" customWidth="1"/>
    <col min="5123" max="5123" width="11.75" style="8" customWidth="1"/>
    <col min="5124" max="5138" width="11.625" style="8" customWidth="1"/>
    <col min="5139" max="5139" width="5.625" style="8" customWidth="1"/>
    <col min="5140" max="5140" width="3.375" style="8" customWidth="1"/>
    <col min="5141" max="5376" width="10.625" style="8"/>
    <col min="5377" max="5377" width="1.75" style="8" customWidth="1"/>
    <col min="5378" max="5378" width="10.75" style="8" customWidth="1"/>
    <col min="5379" max="5379" width="11.75" style="8" customWidth="1"/>
    <col min="5380" max="5394" width="11.625" style="8" customWidth="1"/>
    <col min="5395" max="5395" width="5.625" style="8" customWidth="1"/>
    <col min="5396" max="5396" width="3.375" style="8" customWidth="1"/>
    <col min="5397" max="5632" width="10.625" style="8"/>
    <col min="5633" max="5633" width="1.75" style="8" customWidth="1"/>
    <col min="5634" max="5634" width="10.75" style="8" customWidth="1"/>
    <col min="5635" max="5635" width="11.75" style="8" customWidth="1"/>
    <col min="5636" max="5650" width="11.625" style="8" customWidth="1"/>
    <col min="5651" max="5651" width="5.625" style="8" customWidth="1"/>
    <col min="5652" max="5652" width="3.375" style="8" customWidth="1"/>
    <col min="5653" max="5888" width="10.625" style="8"/>
    <col min="5889" max="5889" width="1.75" style="8" customWidth="1"/>
    <col min="5890" max="5890" width="10.75" style="8" customWidth="1"/>
    <col min="5891" max="5891" width="11.75" style="8" customWidth="1"/>
    <col min="5892" max="5906" width="11.625" style="8" customWidth="1"/>
    <col min="5907" max="5907" width="5.625" style="8" customWidth="1"/>
    <col min="5908" max="5908" width="3.375" style="8" customWidth="1"/>
    <col min="5909" max="6144" width="10.625" style="8"/>
    <col min="6145" max="6145" width="1.75" style="8" customWidth="1"/>
    <col min="6146" max="6146" width="10.75" style="8" customWidth="1"/>
    <col min="6147" max="6147" width="11.75" style="8" customWidth="1"/>
    <col min="6148" max="6162" width="11.625" style="8" customWidth="1"/>
    <col min="6163" max="6163" width="5.625" style="8" customWidth="1"/>
    <col min="6164" max="6164" width="3.375" style="8" customWidth="1"/>
    <col min="6165" max="6400" width="10.625" style="8"/>
    <col min="6401" max="6401" width="1.75" style="8" customWidth="1"/>
    <col min="6402" max="6402" width="10.75" style="8" customWidth="1"/>
    <col min="6403" max="6403" width="11.75" style="8" customWidth="1"/>
    <col min="6404" max="6418" width="11.625" style="8" customWidth="1"/>
    <col min="6419" max="6419" width="5.625" style="8" customWidth="1"/>
    <col min="6420" max="6420" width="3.375" style="8" customWidth="1"/>
    <col min="6421" max="6656" width="10.625" style="8"/>
    <col min="6657" max="6657" width="1.75" style="8" customWidth="1"/>
    <col min="6658" max="6658" width="10.75" style="8" customWidth="1"/>
    <col min="6659" max="6659" width="11.75" style="8" customWidth="1"/>
    <col min="6660" max="6674" width="11.625" style="8" customWidth="1"/>
    <col min="6675" max="6675" width="5.625" style="8" customWidth="1"/>
    <col min="6676" max="6676" width="3.375" style="8" customWidth="1"/>
    <col min="6677" max="6912" width="10.625" style="8"/>
    <col min="6913" max="6913" width="1.75" style="8" customWidth="1"/>
    <col min="6914" max="6914" width="10.75" style="8" customWidth="1"/>
    <col min="6915" max="6915" width="11.75" style="8" customWidth="1"/>
    <col min="6916" max="6930" width="11.625" style="8" customWidth="1"/>
    <col min="6931" max="6931" width="5.625" style="8" customWidth="1"/>
    <col min="6932" max="6932" width="3.375" style="8" customWidth="1"/>
    <col min="6933" max="7168" width="10.625" style="8"/>
    <col min="7169" max="7169" width="1.75" style="8" customWidth="1"/>
    <col min="7170" max="7170" width="10.75" style="8" customWidth="1"/>
    <col min="7171" max="7171" width="11.75" style="8" customWidth="1"/>
    <col min="7172" max="7186" width="11.625" style="8" customWidth="1"/>
    <col min="7187" max="7187" width="5.625" style="8" customWidth="1"/>
    <col min="7188" max="7188" width="3.375" style="8" customWidth="1"/>
    <col min="7189" max="7424" width="10.625" style="8"/>
    <col min="7425" max="7425" width="1.75" style="8" customWidth="1"/>
    <col min="7426" max="7426" width="10.75" style="8" customWidth="1"/>
    <col min="7427" max="7427" width="11.75" style="8" customWidth="1"/>
    <col min="7428" max="7442" width="11.625" style="8" customWidth="1"/>
    <col min="7443" max="7443" width="5.625" style="8" customWidth="1"/>
    <col min="7444" max="7444" width="3.375" style="8" customWidth="1"/>
    <col min="7445" max="7680" width="10.625" style="8"/>
    <col min="7681" max="7681" width="1.75" style="8" customWidth="1"/>
    <col min="7682" max="7682" width="10.75" style="8" customWidth="1"/>
    <col min="7683" max="7683" width="11.75" style="8" customWidth="1"/>
    <col min="7684" max="7698" width="11.625" style="8" customWidth="1"/>
    <col min="7699" max="7699" width="5.625" style="8" customWidth="1"/>
    <col min="7700" max="7700" width="3.375" style="8" customWidth="1"/>
    <col min="7701" max="7936" width="10.625" style="8"/>
    <col min="7937" max="7937" width="1.75" style="8" customWidth="1"/>
    <col min="7938" max="7938" width="10.75" style="8" customWidth="1"/>
    <col min="7939" max="7939" width="11.75" style="8" customWidth="1"/>
    <col min="7940" max="7954" width="11.625" style="8" customWidth="1"/>
    <col min="7955" max="7955" width="5.625" style="8" customWidth="1"/>
    <col min="7956" max="7956" width="3.375" style="8" customWidth="1"/>
    <col min="7957" max="8192" width="10.625" style="8"/>
    <col min="8193" max="8193" width="1.75" style="8" customWidth="1"/>
    <col min="8194" max="8194" width="10.75" style="8" customWidth="1"/>
    <col min="8195" max="8195" width="11.75" style="8" customWidth="1"/>
    <col min="8196" max="8210" width="11.625" style="8" customWidth="1"/>
    <col min="8211" max="8211" width="5.625" style="8" customWidth="1"/>
    <col min="8212" max="8212" width="3.375" style="8" customWidth="1"/>
    <col min="8213" max="8448" width="10.625" style="8"/>
    <col min="8449" max="8449" width="1.75" style="8" customWidth="1"/>
    <col min="8450" max="8450" width="10.75" style="8" customWidth="1"/>
    <col min="8451" max="8451" width="11.75" style="8" customWidth="1"/>
    <col min="8452" max="8466" width="11.625" style="8" customWidth="1"/>
    <col min="8467" max="8467" width="5.625" style="8" customWidth="1"/>
    <col min="8468" max="8468" width="3.375" style="8" customWidth="1"/>
    <col min="8469" max="8704" width="10.625" style="8"/>
    <col min="8705" max="8705" width="1.75" style="8" customWidth="1"/>
    <col min="8706" max="8706" width="10.75" style="8" customWidth="1"/>
    <col min="8707" max="8707" width="11.75" style="8" customWidth="1"/>
    <col min="8708" max="8722" width="11.625" style="8" customWidth="1"/>
    <col min="8723" max="8723" width="5.625" style="8" customWidth="1"/>
    <col min="8724" max="8724" width="3.375" style="8" customWidth="1"/>
    <col min="8725" max="8960" width="10.625" style="8"/>
    <col min="8961" max="8961" width="1.75" style="8" customWidth="1"/>
    <col min="8962" max="8962" width="10.75" style="8" customWidth="1"/>
    <col min="8963" max="8963" width="11.75" style="8" customWidth="1"/>
    <col min="8964" max="8978" width="11.625" style="8" customWidth="1"/>
    <col min="8979" max="8979" width="5.625" style="8" customWidth="1"/>
    <col min="8980" max="8980" width="3.375" style="8" customWidth="1"/>
    <col min="8981" max="9216" width="10.625" style="8"/>
    <col min="9217" max="9217" width="1.75" style="8" customWidth="1"/>
    <col min="9218" max="9218" width="10.75" style="8" customWidth="1"/>
    <col min="9219" max="9219" width="11.75" style="8" customWidth="1"/>
    <col min="9220" max="9234" width="11.625" style="8" customWidth="1"/>
    <col min="9235" max="9235" width="5.625" style="8" customWidth="1"/>
    <col min="9236" max="9236" width="3.375" style="8" customWidth="1"/>
    <col min="9237" max="9472" width="10.625" style="8"/>
    <col min="9473" max="9473" width="1.75" style="8" customWidth="1"/>
    <col min="9474" max="9474" width="10.75" style="8" customWidth="1"/>
    <col min="9475" max="9475" width="11.75" style="8" customWidth="1"/>
    <col min="9476" max="9490" width="11.625" style="8" customWidth="1"/>
    <col min="9491" max="9491" width="5.625" style="8" customWidth="1"/>
    <col min="9492" max="9492" width="3.375" style="8" customWidth="1"/>
    <col min="9493" max="9728" width="10.625" style="8"/>
    <col min="9729" max="9729" width="1.75" style="8" customWidth="1"/>
    <col min="9730" max="9730" width="10.75" style="8" customWidth="1"/>
    <col min="9731" max="9731" width="11.75" style="8" customWidth="1"/>
    <col min="9732" max="9746" width="11.625" style="8" customWidth="1"/>
    <col min="9747" max="9747" width="5.625" style="8" customWidth="1"/>
    <col min="9748" max="9748" width="3.375" style="8" customWidth="1"/>
    <col min="9749" max="9984" width="10.625" style="8"/>
    <col min="9985" max="9985" width="1.75" style="8" customWidth="1"/>
    <col min="9986" max="9986" width="10.75" style="8" customWidth="1"/>
    <col min="9987" max="9987" width="11.75" style="8" customWidth="1"/>
    <col min="9988" max="10002" width="11.625" style="8" customWidth="1"/>
    <col min="10003" max="10003" width="5.625" style="8" customWidth="1"/>
    <col min="10004" max="10004" width="3.375" style="8" customWidth="1"/>
    <col min="10005" max="10240" width="10.625" style="8"/>
    <col min="10241" max="10241" width="1.75" style="8" customWidth="1"/>
    <col min="10242" max="10242" width="10.75" style="8" customWidth="1"/>
    <col min="10243" max="10243" width="11.75" style="8" customWidth="1"/>
    <col min="10244" max="10258" width="11.625" style="8" customWidth="1"/>
    <col min="10259" max="10259" width="5.625" style="8" customWidth="1"/>
    <col min="10260" max="10260" width="3.375" style="8" customWidth="1"/>
    <col min="10261" max="10496" width="10.625" style="8"/>
    <col min="10497" max="10497" width="1.75" style="8" customWidth="1"/>
    <col min="10498" max="10498" width="10.75" style="8" customWidth="1"/>
    <col min="10499" max="10499" width="11.75" style="8" customWidth="1"/>
    <col min="10500" max="10514" width="11.625" style="8" customWidth="1"/>
    <col min="10515" max="10515" width="5.625" style="8" customWidth="1"/>
    <col min="10516" max="10516" width="3.375" style="8" customWidth="1"/>
    <col min="10517" max="10752" width="10.625" style="8"/>
    <col min="10753" max="10753" width="1.75" style="8" customWidth="1"/>
    <col min="10754" max="10754" width="10.75" style="8" customWidth="1"/>
    <col min="10755" max="10755" width="11.75" style="8" customWidth="1"/>
    <col min="10756" max="10770" width="11.625" style="8" customWidth="1"/>
    <col min="10771" max="10771" width="5.625" style="8" customWidth="1"/>
    <col min="10772" max="10772" width="3.375" style="8" customWidth="1"/>
    <col min="10773" max="11008" width="10.625" style="8"/>
    <col min="11009" max="11009" width="1.75" style="8" customWidth="1"/>
    <col min="11010" max="11010" width="10.75" style="8" customWidth="1"/>
    <col min="11011" max="11011" width="11.75" style="8" customWidth="1"/>
    <col min="11012" max="11026" width="11.625" style="8" customWidth="1"/>
    <col min="11027" max="11027" width="5.625" style="8" customWidth="1"/>
    <col min="11028" max="11028" width="3.375" style="8" customWidth="1"/>
    <col min="11029" max="11264" width="10.625" style="8"/>
    <col min="11265" max="11265" width="1.75" style="8" customWidth="1"/>
    <col min="11266" max="11266" width="10.75" style="8" customWidth="1"/>
    <col min="11267" max="11267" width="11.75" style="8" customWidth="1"/>
    <col min="11268" max="11282" width="11.625" style="8" customWidth="1"/>
    <col min="11283" max="11283" width="5.625" style="8" customWidth="1"/>
    <col min="11284" max="11284" width="3.375" style="8" customWidth="1"/>
    <col min="11285" max="11520" width="10.625" style="8"/>
    <col min="11521" max="11521" width="1.75" style="8" customWidth="1"/>
    <col min="11522" max="11522" width="10.75" style="8" customWidth="1"/>
    <col min="11523" max="11523" width="11.75" style="8" customWidth="1"/>
    <col min="11524" max="11538" width="11.625" style="8" customWidth="1"/>
    <col min="11539" max="11539" width="5.625" style="8" customWidth="1"/>
    <col min="11540" max="11540" width="3.375" style="8" customWidth="1"/>
    <col min="11541" max="11776" width="10.625" style="8"/>
    <col min="11777" max="11777" width="1.75" style="8" customWidth="1"/>
    <col min="11778" max="11778" width="10.75" style="8" customWidth="1"/>
    <col min="11779" max="11779" width="11.75" style="8" customWidth="1"/>
    <col min="11780" max="11794" width="11.625" style="8" customWidth="1"/>
    <col min="11795" max="11795" width="5.625" style="8" customWidth="1"/>
    <col min="11796" max="11796" width="3.375" style="8" customWidth="1"/>
    <col min="11797" max="12032" width="10.625" style="8"/>
    <col min="12033" max="12033" width="1.75" style="8" customWidth="1"/>
    <col min="12034" max="12034" width="10.75" style="8" customWidth="1"/>
    <col min="12035" max="12035" width="11.75" style="8" customWidth="1"/>
    <col min="12036" max="12050" width="11.625" style="8" customWidth="1"/>
    <col min="12051" max="12051" width="5.625" style="8" customWidth="1"/>
    <col min="12052" max="12052" width="3.375" style="8" customWidth="1"/>
    <col min="12053" max="12288" width="10.625" style="8"/>
    <col min="12289" max="12289" width="1.75" style="8" customWidth="1"/>
    <col min="12290" max="12290" width="10.75" style="8" customWidth="1"/>
    <col min="12291" max="12291" width="11.75" style="8" customWidth="1"/>
    <col min="12292" max="12306" width="11.625" style="8" customWidth="1"/>
    <col min="12307" max="12307" width="5.625" style="8" customWidth="1"/>
    <col min="12308" max="12308" width="3.375" style="8" customWidth="1"/>
    <col min="12309" max="12544" width="10.625" style="8"/>
    <col min="12545" max="12545" width="1.75" style="8" customWidth="1"/>
    <col min="12546" max="12546" width="10.75" style="8" customWidth="1"/>
    <col min="12547" max="12547" width="11.75" style="8" customWidth="1"/>
    <col min="12548" max="12562" width="11.625" style="8" customWidth="1"/>
    <col min="12563" max="12563" width="5.625" style="8" customWidth="1"/>
    <col min="12564" max="12564" width="3.375" style="8" customWidth="1"/>
    <col min="12565" max="12800" width="10.625" style="8"/>
    <col min="12801" max="12801" width="1.75" style="8" customWidth="1"/>
    <col min="12802" max="12802" width="10.75" style="8" customWidth="1"/>
    <col min="12803" max="12803" width="11.75" style="8" customWidth="1"/>
    <col min="12804" max="12818" width="11.625" style="8" customWidth="1"/>
    <col min="12819" max="12819" width="5.625" style="8" customWidth="1"/>
    <col min="12820" max="12820" width="3.375" style="8" customWidth="1"/>
    <col min="12821" max="13056" width="10.625" style="8"/>
    <col min="13057" max="13057" width="1.75" style="8" customWidth="1"/>
    <col min="13058" max="13058" width="10.75" style="8" customWidth="1"/>
    <col min="13059" max="13059" width="11.75" style="8" customWidth="1"/>
    <col min="13060" max="13074" width="11.625" style="8" customWidth="1"/>
    <col min="13075" max="13075" width="5.625" style="8" customWidth="1"/>
    <col min="13076" max="13076" width="3.375" style="8" customWidth="1"/>
    <col min="13077" max="13312" width="10.625" style="8"/>
    <col min="13313" max="13313" width="1.75" style="8" customWidth="1"/>
    <col min="13314" max="13314" width="10.75" style="8" customWidth="1"/>
    <col min="13315" max="13315" width="11.75" style="8" customWidth="1"/>
    <col min="13316" max="13330" width="11.625" style="8" customWidth="1"/>
    <col min="13331" max="13331" width="5.625" style="8" customWidth="1"/>
    <col min="13332" max="13332" width="3.375" style="8" customWidth="1"/>
    <col min="13333" max="13568" width="10.625" style="8"/>
    <col min="13569" max="13569" width="1.75" style="8" customWidth="1"/>
    <col min="13570" max="13570" width="10.75" style="8" customWidth="1"/>
    <col min="13571" max="13571" width="11.75" style="8" customWidth="1"/>
    <col min="13572" max="13586" width="11.625" style="8" customWidth="1"/>
    <col min="13587" max="13587" width="5.625" style="8" customWidth="1"/>
    <col min="13588" max="13588" width="3.375" style="8" customWidth="1"/>
    <col min="13589" max="13824" width="10.625" style="8"/>
    <col min="13825" max="13825" width="1.75" style="8" customWidth="1"/>
    <col min="13826" max="13826" width="10.75" style="8" customWidth="1"/>
    <col min="13827" max="13827" width="11.75" style="8" customWidth="1"/>
    <col min="13828" max="13842" width="11.625" style="8" customWidth="1"/>
    <col min="13843" max="13843" width="5.625" style="8" customWidth="1"/>
    <col min="13844" max="13844" width="3.375" style="8" customWidth="1"/>
    <col min="13845" max="14080" width="10.625" style="8"/>
    <col min="14081" max="14081" width="1.75" style="8" customWidth="1"/>
    <col min="14082" max="14082" width="10.75" style="8" customWidth="1"/>
    <col min="14083" max="14083" width="11.75" style="8" customWidth="1"/>
    <col min="14084" max="14098" width="11.625" style="8" customWidth="1"/>
    <col min="14099" max="14099" width="5.625" style="8" customWidth="1"/>
    <col min="14100" max="14100" width="3.375" style="8" customWidth="1"/>
    <col min="14101" max="14336" width="10.625" style="8"/>
    <col min="14337" max="14337" width="1.75" style="8" customWidth="1"/>
    <col min="14338" max="14338" width="10.75" style="8" customWidth="1"/>
    <col min="14339" max="14339" width="11.75" style="8" customWidth="1"/>
    <col min="14340" max="14354" width="11.625" style="8" customWidth="1"/>
    <col min="14355" max="14355" width="5.625" style="8" customWidth="1"/>
    <col min="14356" max="14356" width="3.375" style="8" customWidth="1"/>
    <col min="14357" max="14592" width="10.625" style="8"/>
    <col min="14593" max="14593" width="1.75" style="8" customWidth="1"/>
    <col min="14594" max="14594" width="10.75" style="8" customWidth="1"/>
    <col min="14595" max="14595" width="11.75" style="8" customWidth="1"/>
    <col min="14596" max="14610" width="11.625" style="8" customWidth="1"/>
    <col min="14611" max="14611" width="5.625" style="8" customWidth="1"/>
    <col min="14612" max="14612" width="3.375" style="8" customWidth="1"/>
    <col min="14613" max="14848" width="10.625" style="8"/>
    <col min="14849" max="14849" width="1.75" style="8" customWidth="1"/>
    <col min="14850" max="14850" width="10.75" style="8" customWidth="1"/>
    <col min="14851" max="14851" width="11.75" style="8" customWidth="1"/>
    <col min="14852" max="14866" width="11.625" style="8" customWidth="1"/>
    <col min="14867" max="14867" width="5.625" style="8" customWidth="1"/>
    <col min="14868" max="14868" width="3.375" style="8" customWidth="1"/>
    <col min="14869" max="15104" width="10.625" style="8"/>
    <col min="15105" max="15105" width="1.75" style="8" customWidth="1"/>
    <col min="15106" max="15106" width="10.75" style="8" customWidth="1"/>
    <col min="15107" max="15107" width="11.75" style="8" customWidth="1"/>
    <col min="15108" max="15122" width="11.625" style="8" customWidth="1"/>
    <col min="15123" max="15123" width="5.625" style="8" customWidth="1"/>
    <col min="15124" max="15124" width="3.375" style="8" customWidth="1"/>
    <col min="15125" max="15360" width="10.625" style="8"/>
    <col min="15361" max="15361" width="1.75" style="8" customWidth="1"/>
    <col min="15362" max="15362" width="10.75" style="8" customWidth="1"/>
    <col min="15363" max="15363" width="11.75" style="8" customWidth="1"/>
    <col min="15364" max="15378" width="11.625" style="8" customWidth="1"/>
    <col min="15379" max="15379" width="5.625" style="8" customWidth="1"/>
    <col min="15380" max="15380" width="3.375" style="8" customWidth="1"/>
    <col min="15381" max="15616" width="10.625" style="8"/>
    <col min="15617" max="15617" width="1.75" style="8" customWidth="1"/>
    <col min="15618" max="15618" width="10.75" style="8" customWidth="1"/>
    <col min="15619" max="15619" width="11.75" style="8" customWidth="1"/>
    <col min="15620" max="15634" width="11.625" style="8" customWidth="1"/>
    <col min="15635" max="15635" width="5.625" style="8" customWidth="1"/>
    <col min="15636" max="15636" width="3.375" style="8" customWidth="1"/>
    <col min="15637" max="15872" width="10.625" style="8"/>
    <col min="15873" max="15873" width="1.75" style="8" customWidth="1"/>
    <col min="15874" max="15874" width="10.75" style="8" customWidth="1"/>
    <col min="15875" max="15875" width="11.75" style="8" customWidth="1"/>
    <col min="15876" max="15890" width="11.625" style="8" customWidth="1"/>
    <col min="15891" max="15891" width="5.625" style="8" customWidth="1"/>
    <col min="15892" max="15892" width="3.375" style="8" customWidth="1"/>
    <col min="15893" max="16128" width="10.625" style="8"/>
    <col min="16129" max="16129" width="1.75" style="8" customWidth="1"/>
    <col min="16130" max="16130" width="10.75" style="8" customWidth="1"/>
    <col min="16131" max="16131" width="11.75" style="8" customWidth="1"/>
    <col min="16132" max="16146" width="11.625" style="8" customWidth="1"/>
    <col min="16147" max="16147" width="5.625" style="8" customWidth="1"/>
    <col min="16148" max="16148" width="3.375" style="8" customWidth="1"/>
    <col min="16149" max="16384" width="10.625" style="8"/>
  </cols>
  <sheetData>
    <row r="1" spans="2:20" ht="24" customHeight="1" thickBot="1">
      <c r="B1" s="1" t="s">
        <v>81</v>
      </c>
      <c r="C1" s="6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96"/>
      <c r="Q1" s="4"/>
      <c r="R1" s="5" t="s">
        <v>1</v>
      </c>
      <c r="S1" s="6"/>
      <c r="T1" s="7"/>
    </row>
    <row r="2" spans="2:20" ht="24.75" customHeight="1">
      <c r="B2" s="9"/>
      <c r="C2" s="11"/>
      <c r="D2" s="97" t="s">
        <v>82</v>
      </c>
      <c r="E2" s="98"/>
      <c r="F2" s="98"/>
      <c r="G2" s="98"/>
      <c r="H2" s="98"/>
      <c r="I2" s="98"/>
      <c r="J2" s="99"/>
      <c r="K2" s="98" t="s">
        <v>83</v>
      </c>
      <c r="L2" s="98"/>
      <c r="M2" s="98"/>
      <c r="N2" s="98"/>
      <c r="O2" s="98"/>
      <c r="P2" s="98"/>
      <c r="Q2" s="98"/>
      <c r="R2" s="98"/>
      <c r="S2" s="154" t="s">
        <v>4</v>
      </c>
      <c r="T2" s="12"/>
    </row>
    <row r="3" spans="2:20" ht="24.75" customHeight="1">
      <c r="B3" s="12"/>
      <c r="C3" s="13"/>
      <c r="D3" s="15" t="s">
        <v>84</v>
      </c>
      <c r="E3" s="16"/>
      <c r="F3" s="16"/>
      <c r="G3" s="16"/>
      <c r="H3" s="16"/>
      <c r="I3" s="16"/>
      <c r="J3" s="17"/>
      <c r="K3" s="16" t="s">
        <v>85</v>
      </c>
      <c r="L3" s="16"/>
      <c r="M3" s="16"/>
      <c r="N3" s="15" t="s">
        <v>86</v>
      </c>
      <c r="O3" s="16"/>
      <c r="P3" s="16"/>
      <c r="Q3" s="16"/>
      <c r="R3" s="16"/>
      <c r="S3" s="155"/>
      <c r="T3" s="12"/>
    </row>
    <row r="4" spans="2:20" ht="24.75" customHeight="1">
      <c r="B4" s="14" t="s">
        <v>5</v>
      </c>
      <c r="C4" s="13" t="s">
        <v>6</v>
      </c>
      <c r="D4" s="15" t="s">
        <v>87</v>
      </c>
      <c r="E4" s="16"/>
      <c r="F4" s="16"/>
      <c r="G4" s="16"/>
      <c r="H4" s="16"/>
      <c r="I4" s="15" t="s">
        <v>88</v>
      </c>
      <c r="J4" s="17"/>
      <c r="K4" s="100" t="s">
        <v>89</v>
      </c>
      <c r="L4" s="100"/>
      <c r="M4" s="16"/>
      <c r="N4" s="15" t="s">
        <v>90</v>
      </c>
      <c r="O4" s="16"/>
      <c r="P4" s="16"/>
      <c r="Q4" s="16"/>
      <c r="R4" s="16"/>
      <c r="S4" s="155"/>
      <c r="T4" s="12"/>
    </row>
    <row r="5" spans="2:20" ht="24.75" customHeight="1">
      <c r="B5" s="12"/>
      <c r="C5" s="13"/>
      <c r="D5" s="13" t="s">
        <v>91</v>
      </c>
      <c r="E5" s="13" t="s">
        <v>92</v>
      </c>
      <c r="F5" s="13" t="s">
        <v>93</v>
      </c>
      <c r="G5" s="13" t="s">
        <v>94</v>
      </c>
      <c r="H5" s="13" t="s">
        <v>95</v>
      </c>
      <c r="I5" s="13" t="s">
        <v>91</v>
      </c>
      <c r="J5" s="20" t="s">
        <v>92</v>
      </c>
      <c r="K5" s="135" t="s">
        <v>93</v>
      </c>
      <c r="L5" s="13" t="s">
        <v>94</v>
      </c>
      <c r="M5" s="13" t="s">
        <v>95</v>
      </c>
      <c r="N5" s="13" t="s">
        <v>91</v>
      </c>
      <c r="O5" s="13" t="s">
        <v>92</v>
      </c>
      <c r="P5" s="13" t="s">
        <v>93</v>
      </c>
      <c r="Q5" s="13" t="s">
        <v>94</v>
      </c>
      <c r="R5" s="13" t="s">
        <v>95</v>
      </c>
      <c r="S5" s="155"/>
      <c r="T5" s="12"/>
    </row>
    <row r="6" spans="2:20" ht="24.75" customHeight="1">
      <c r="B6" s="21"/>
      <c r="C6" s="22"/>
      <c r="D6" s="22" t="s">
        <v>22</v>
      </c>
      <c r="E6" s="22" t="s">
        <v>22</v>
      </c>
      <c r="F6" s="22" t="s">
        <v>22</v>
      </c>
      <c r="G6" s="22" t="s">
        <v>22</v>
      </c>
      <c r="H6" s="22" t="s">
        <v>22</v>
      </c>
      <c r="I6" s="101" t="s">
        <v>22</v>
      </c>
      <c r="J6" s="23" t="s">
        <v>22</v>
      </c>
      <c r="K6" s="136" t="s">
        <v>22</v>
      </c>
      <c r="L6" s="22" t="s">
        <v>22</v>
      </c>
      <c r="M6" s="22" t="s">
        <v>22</v>
      </c>
      <c r="N6" s="22" t="s">
        <v>22</v>
      </c>
      <c r="O6" s="22" t="s">
        <v>22</v>
      </c>
      <c r="P6" s="22" t="s">
        <v>22</v>
      </c>
      <c r="Q6" s="22" t="s">
        <v>22</v>
      </c>
      <c r="R6" s="22" t="s">
        <v>22</v>
      </c>
      <c r="S6" s="155"/>
      <c r="T6" s="12"/>
    </row>
    <row r="7" spans="2:20" ht="24.75" customHeight="1">
      <c r="B7" s="12"/>
      <c r="C7" s="13"/>
      <c r="D7" s="28"/>
      <c r="E7" s="28"/>
      <c r="F7" s="28"/>
      <c r="G7" s="28"/>
      <c r="H7" s="28"/>
      <c r="I7" s="102"/>
      <c r="J7" s="103"/>
      <c r="K7" s="137"/>
      <c r="L7" s="28"/>
      <c r="M7" s="28"/>
      <c r="N7" s="28"/>
      <c r="O7" s="28"/>
      <c r="P7" s="28"/>
      <c r="Q7" s="28"/>
      <c r="R7" s="28"/>
      <c r="S7" s="155"/>
      <c r="T7" s="12"/>
    </row>
    <row r="8" spans="2:20" ht="24.75" customHeight="1">
      <c r="B8" s="14"/>
      <c r="C8" s="13"/>
      <c r="D8" s="104"/>
      <c r="E8" s="104"/>
      <c r="F8" s="104"/>
      <c r="G8" s="104"/>
      <c r="H8" s="104"/>
      <c r="I8" s="105"/>
      <c r="J8" s="106"/>
      <c r="K8" s="138"/>
      <c r="L8" s="104"/>
      <c r="M8" s="104"/>
      <c r="N8" s="104"/>
      <c r="O8" s="104"/>
      <c r="P8" s="104"/>
      <c r="Q8" s="104"/>
      <c r="R8" s="104"/>
      <c r="S8" s="155"/>
      <c r="T8" s="12"/>
    </row>
    <row r="9" spans="2:20" ht="24.75" customHeight="1">
      <c r="B9" s="14"/>
      <c r="C9" s="13"/>
      <c r="D9" s="104"/>
      <c r="E9" s="104"/>
      <c r="F9" s="104"/>
      <c r="G9" s="104"/>
      <c r="H9" s="104"/>
      <c r="I9" s="105"/>
      <c r="J9" s="106"/>
      <c r="K9" s="138"/>
      <c r="L9" s="104"/>
      <c r="M9" s="104"/>
      <c r="N9" s="104"/>
      <c r="O9" s="104"/>
      <c r="P9" s="104"/>
      <c r="Q9" s="104"/>
      <c r="R9" s="104"/>
      <c r="S9" s="155"/>
      <c r="T9" s="12"/>
    </row>
    <row r="10" spans="2:20" ht="30" customHeight="1">
      <c r="B10" s="14" t="s">
        <v>96</v>
      </c>
      <c r="C10" s="13" t="s">
        <v>25</v>
      </c>
      <c r="D10" s="32">
        <v>96.1</v>
      </c>
      <c r="E10" s="32">
        <v>96.38</v>
      </c>
      <c r="F10" s="32">
        <v>96.23</v>
      </c>
      <c r="G10" s="32">
        <v>96.68</v>
      </c>
      <c r="H10" s="36">
        <f>第９表１!M10</f>
        <v>96.95</v>
      </c>
      <c r="I10" s="107">
        <v>22.82</v>
      </c>
      <c r="J10" s="108">
        <v>23.94</v>
      </c>
      <c r="K10" s="139">
        <v>24.66</v>
      </c>
      <c r="L10" s="32">
        <v>25.5</v>
      </c>
      <c r="M10" s="36">
        <f>第９表１!Q10</f>
        <v>23.72</v>
      </c>
      <c r="N10" s="32">
        <v>96.07</v>
      </c>
      <c r="O10" s="32">
        <v>96.37</v>
      </c>
      <c r="P10" s="32">
        <v>96.22</v>
      </c>
      <c r="Q10" s="32">
        <v>96.68</v>
      </c>
      <c r="R10" s="36">
        <f>第９表１!K10</f>
        <v>96.95</v>
      </c>
      <c r="S10" s="155"/>
      <c r="T10" s="12"/>
    </row>
    <row r="11" spans="2:20" ht="30" customHeight="1">
      <c r="B11" s="14" t="s">
        <v>97</v>
      </c>
      <c r="C11" s="13" t="s">
        <v>14</v>
      </c>
      <c r="D11" s="32">
        <v>95.79</v>
      </c>
      <c r="E11" s="32">
        <v>96.09</v>
      </c>
      <c r="F11" s="32">
        <v>95.91</v>
      </c>
      <c r="G11" s="32">
        <v>96.38</v>
      </c>
      <c r="H11" s="36">
        <f>第９表１!M11</f>
        <v>96.66</v>
      </c>
      <c r="I11" s="107">
        <v>22.78</v>
      </c>
      <c r="J11" s="108">
        <v>23.86</v>
      </c>
      <c r="K11" s="139">
        <v>24.59</v>
      </c>
      <c r="L11" s="32">
        <v>25.43</v>
      </c>
      <c r="M11" s="36">
        <f>第９表１!Q11</f>
        <v>23.65</v>
      </c>
      <c r="N11" s="32">
        <v>95.76</v>
      </c>
      <c r="O11" s="32">
        <v>96.07</v>
      </c>
      <c r="P11" s="32">
        <v>95.9</v>
      </c>
      <c r="Q11" s="32">
        <v>96.38</v>
      </c>
      <c r="R11" s="36">
        <f>第９表１!K11</f>
        <v>96.66</v>
      </c>
      <c r="S11" s="155"/>
      <c r="T11" s="12"/>
    </row>
    <row r="12" spans="2:20" ht="30" customHeight="1">
      <c r="B12" s="18" t="s">
        <v>29</v>
      </c>
      <c r="C12" s="22" t="s">
        <v>14</v>
      </c>
      <c r="D12" s="109">
        <v>99.78</v>
      </c>
      <c r="E12" s="109">
        <v>99.82</v>
      </c>
      <c r="F12" s="109">
        <v>99.87</v>
      </c>
      <c r="G12" s="109">
        <v>99.87</v>
      </c>
      <c r="H12" s="43">
        <f>第９表１!M12</f>
        <v>99.86</v>
      </c>
      <c r="I12" s="110">
        <v>100</v>
      </c>
      <c r="J12" s="111">
        <v>100</v>
      </c>
      <c r="K12" s="140">
        <v>100</v>
      </c>
      <c r="L12" s="109">
        <v>100</v>
      </c>
      <c r="M12" s="112">
        <f>第９表１!Q12</f>
        <v>100</v>
      </c>
      <c r="N12" s="109">
        <v>99.78</v>
      </c>
      <c r="O12" s="109">
        <v>99.82</v>
      </c>
      <c r="P12" s="109">
        <v>99.87</v>
      </c>
      <c r="Q12" s="109">
        <v>99.87</v>
      </c>
      <c r="R12" s="112">
        <f>第９表１!K12</f>
        <v>99.86</v>
      </c>
      <c r="S12" s="156"/>
      <c r="T12" s="12"/>
    </row>
    <row r="13" spans="2:20" ht="30" customHeight="1">
      <c r="B13" s="12">
        <v>41001</v>
      </c>
      <c r="C13" s="13" t="s">
        <v>31</v>
      </c>
      <c r="D13" s="32">
        <v>97.22</v>
      </c>
      <c r="E13" s="32">
        <v>97.12</v>
      </c>
      <c r="F13" s="32">
        <v>96.7</v>
      </c>
      <c r="G13" s="32">
        <v>96.94</v>
      </c>
      <c r="H13" s="36">
        <f>第９表１!M13</f>
        <v>97.14</v>
      </c>
      <c r="I13" s="113">
        <v>20.56</v>
      </c>
      <c r="J13" s="114">
        <v>20.74</v>
      </c>
      <c r="K13" s="139">
        <v>22.95</v>
      </c>
      <c r="L13" s="32">
        <v>26.14</v>
      </c>
      <c r="M13" s="36">
        <f>第９表１!Q13</f>
        <v>22.07</v>
      </c>
      <c r="N13" s="32">
        <v>97.17</v>
      </c>
      <c r="O13" s="32">
        <v>97.1</v>
      </c>
      <c r="P13" s="32">
        <v>96.7</v>
      </c>
      <c r="Q13" s="32">
        <v>96.94</v>
      </c>
      <c r="R13" s="36">
        <f>第９表１!K13</f>
        <v>97.14</v>
      </c>
      <c r="S13" s="20" t="s">
        <v>33</v>
      </c>
      <c r="T13" s="12"/>
    </row>
    <row r="14" spans="2:20" ht="30" customHeight="1">
      <c r="B14" s="12">
        <v>41002</v>
      </c>
      <c r="C14" s="19" t="s">
        <v>34</v>
      </c>
      <c r="D14" s="32">
        <v>95.73</v>
      </c>
      <c r="E14" s="32">
        <v>96.54</v>
      </c>
      <c r="F14" s="32">
        <v>96.36</v>
      </c>
      <c r="G14" s="32">
        <v>96.79</v>
      </c>
      <c r="H14" s="36">
        <f>第９表１!M14</f>
        <v>96.54</v>
      </c>
      <c r="I14" s="107">
        <v>23.7</v>
      </c>
      <c r="J14" s="108">
        <v>29.34</v>
      </c>
      <c r="K14" s="139">
        <v>28.71</v>
      </c>
      <c r="L14" s="32">
        <v>30.27</v>
      </c>
      <c r="M14" s="36">
        <f>第９表１!Q14</f>
        <v>27.77</v>
      </c>
      <c r="N14" s="32">
        <v>95.69</v>
      </c>
      <c r="O14" s="32">
        <v>96.53</v>
      </c>
      <c r="P14" s="32">
        <v>96.35</v>
      </c>
      <c r="Q14" s="32">
        <v>96.79</v>
      </c>
      <c r="R14" s="36">
        <f>第９表１!K14</f>
        <v>96.54</v>
      </c>
      <c r="S14" s="20" t="s">
        <v>35</v>
      </c>
      <c r="T14" s="12"/>
    </row>
    <row r="15" spans="2:20" ht="30" customHeight="1">
      <c r="B15" s="12">
        <v>41003</v>
      </c>
      <c r="C15" s="13" t="s">
        <v>36</v>
      </c>
      <c r="D15" s="32">
        <v>93.17</v>
      </c>
      <c r="E15" s="32">
        <v>93.68</v>
      </c>
      <c r="F15" s="32">
        <v>93.5</v>
      </c>
      <c r="G15" s="32">
        <v>93.35</v>
      </c>
      <c r="H15" s="36">
        <f>第９表１!M15</f>
        <v>95.12</v>
      </c>
      <c r="I15" s="107">
        <v>17.09</v>
      </c>
      <c r="J15" s="108">
        <v>19.309999999999999</v>
      </c>
      <c r="K15" s="139">
        <v>18.940000000000001</v>
      </c>
      <c r="L15" s="32">
        <v>21.02</v>
      </c>
      <c r="M15" s="36">
        <f>第９表１!Q15</f>
        <v>20.34</v>
      </c>
      <c r="N15" s="32">
        <v>93.09</v>
      </c>
      <c r="O15" s="32">
        <v>93.65</v>
      </c>
      <c r="P15" s="32">
        <v>93.5</v>
      </c>
      <c r="Q15" s="32">
        <v>93.35</v>
      </c>
      <c r="R15" s="36">
        <f>第９表１!K15</f>
        <v>95.12</v>
      </c>
      <c r="S15" s="20" t="s">
        <v>37</v>
      </c>
      <c r="T15" s="12"/>
    </row>
    <row r="16" spans="2:20" ht="30" customHeight="1">
      <c r="B16" s="12">
        <v>41004</v>
      </c>
      <c r="C16" s="13" t="s">
        <v>38</v>
      </c>
      <c r="D16" s="32">
        <v>95.11</v>
      </c>
      <c r="E16" s="32">
        <v>95.44</v>
      </c>
      <c r="F16" s="32">
        <v>93.76</v>
      </c>
      <c r="G16" s="32">
        <v>95</v>
      </c>
      <c r="H16" s="36">
        <f>第９表１!M16</f>
        <v>94.92</v>
      </c>
      <c r="I16" s="107">
        <v>25.06</v>
      </c>
      <c r="J16" s="108">
        <v>23.84</v>
      </c>
      <c r="K16" s="139">
        <v>25.79</v>
      </c>
      <c r="L16" s="32">
        <v>28.25</v>
      </c>
      <c r="M16" s="36">
        <f>第９表１!Q16</f>
        <v>21.97</v>
      </c>
      <c r="N16" s="32">
        <v>95</v>
      </c>
      <c r="O16" s="32">
        <v>95.4</v>
      </c>
      <c r="P16" s="32">
        <v>93.76</v>
      </c>
      <c r="Q16" s="32">
        <v>95</v>
      </c>
      <c r="R16" s="36">
        <f>第９表１!K16</f>
        <v>94.92</v>
      </c>
      <c r="S16" s="20" t="s">
        <v>39</v>
      </c>
      <c r="T16" s="12"/>
    </row>
    <row r="17" spans="2:20" ht="30" customHeight="1">
      <c r="B17" s="12">
        <v>41005</v>
      </c>
      <c r="C17" s="13" t="s">
        <v>40</v>
      </c>
      <c r="D17" s="32">
        <v>95.56</v>
      </c>
      <c r="E17" s="32">
        <v>95.81</v>
      </c>
      <c r="F17" s="32">
        <v>95.1</v>
      </c>
      <c r="G17" s="32">
        <v>96.29</v>
      </c>
      <c r="H17" s="36">
        <f>第９表１!M17</f>
        <v>97.53</v>
      </c>
      <c r="I17" s="107">
        <v>25.47</v>
      </c>
      <c r="J17" s="108">
        <v>23.46</v>
      </c>
      <c r="K17" s="139">
        <v>21.21</v>
      </c>
      <c r="L17" s="32">
        <v>23.68</v>
      </c>
      <c r="M17" s="36">
        <f>第９表１!Q17</f>
        <v>21.62</v>
      </c>
      <c r="N17" s="32">
        <v>95.53</v>
      </c>
      <c r="O17" s="32">
        <v>95.79</v>
      </c>
      <c r="P17" s="32">
        <v>95.09</v>
      </c>
      <c r="Q17" s="32">
        <v>96.29</v>
      </c>
      <c r="R17" s="36">
        <f>第９表１!K17</f>
        <v>97.53</v>
      </c>
      <c r="S17" s="20" t="s">
        <v>41</v>
      </c>
      <c r="T17" s="12"/>
    </row>
    <row r="18" spans="2:20" ht="30" customHeight="1">
      <c r="B18" s="12">
        <v>41006</v>
      </c>
      <c r="C18" s="13" t="s">
        <v>42</v>
      </c>
      <c r="D18" s="32">
        <v>94.12</v>
      </c>
      <c r="E18" s="32">
        <v>94.39</v>
      </c>
      <c r="F18" s="32">
        <v>95.57</v>
      </c>
      <c r="G18" s="32">
        <v>96.73</v>
      </c>
      <c r="H18" s="36">
        <f>第９表１!M18</f>
        <v>96.95</v>
      </c>
      <c r="I18" s="107">
        <v>24.93</v>
      </c>
      <c r="J18" s="108">
        <v>22.71</v>
      </c>
      <c r="K18" s="139">
        <v>29.57</v>
      </c>
      <c r="L18" s="32">
        <v>18.38</v>
      </c>
      <c r="M18" s="36">
        <f>第９表１!Q18</f>
        <v>17.22</v>
      </c>
      <c r="N18" s="32">
        <v>94.1</v>
      </c>
      <c r="O18" s="32">
        <v>94.42</v>
      </c>
      <c r="P18" s="32">
        <v>95.57</v>
      </c>
      <c r="Q18" s="32">
        <v>96.73</v>
      </c>
      <c r="R18" s="36">
        <f>第９表１!K18</f>
        <v>96.95</v>
      </c>
      <c r="S18" s="20" t="s">
        <v>43</v>
      </c>
      <c r="T18" s="12"/>
    </row>
    <row r="19" spans="2:20" ht="30" customHeight="1">
      <c r="B19" s="12">
        <v>41007</v>
      </c>
      <c r="C19" s="13" t="s">
        <v>44</v>
      </c>
      <c r="D19" s="32">
        <v>94.89</v>
      </c>
      <c r="E19" s="32">
        <v>95.19</v>
      </c>
      <c r="F19" s="32">
        <v>95.69</v>
      </c>
      <c r="G19" s="32">
        <v>95.7</v>
      </c>
      <c r="H19" s="36">
        <f>第９表１!M19</f>
        <v>95.39</v>
      </c>
      <c r="I19" s="107">
        <v>13.74</v>
      </c>
      <c r="J19" s="108">
        <v>11.36</v>
      </c>
      <c r="K19" s="139">
        <v>13.11</v>
      </c>
      <c r="L19" s="32">
        <v>14.05</v>
      </c>
      <c r="M19" s="36">
        <f>第９表１!Q19</f>
        <v>20.51</v>
      </c>
      <c r="N19" s="32">
        <v>95.09</v>
      </c>
      <c r="O19" s="32">
        <v>95.19</v>
      </c>
      <c r="P19" s="32">
        <v>95.69</v>
      </c>
      <c r="Q19" s="32">
        <v>95.7</v>
      </c>
      <c r="R19" s="36">
        <f>第９表１!K19</f>
        <v>95.39</v>
      </c>
      <c r="S19" s="20" t="s">
        <v>46</v>
      </c>
      <c r="T19" s="12"/>
    </row>
    <row r="20" spans="2:20" ht="30" customHeight="1">
      <c r="B20" s="12">
        <v>41025</v>
      </c>
      <c r="C20" s="13" t="s">
        <v>98</v>
      </c>
      <c r="D20" s="32">
        <v>95.52</v>
      </c>
      <c r="E20" s="32">
        <v>95.67</v>
      </c>
      <c r="F20" s="32">
        <v>95.38</v>
      </c>
      <c r="G20" s="32">
        <v>95.9</v>
      </c>
      <c r="H20" s="36">
        <f>第９表１!M20</f>
        <v>95.53</v>
      </c>
      <c r="I20" s="107">
        <v>30.8</v>
      </c>
      <c r="J20" s="108">
        <v>33.07</v>
      </c>
      <c r="K20" s="139">
        <v>35.119999999999997</v>
      </c>
      <c r="L20" s="32">
        <v>33.770000000000003</v>
      </c>
      <c r="M20" s="36">
        <f>第９表１!Q20</f>
        <v>33.99</v>
      </c>
      <c r="N20" s="32">
        <v>95.47</v>
      </c>
      <c r="O20" s="32">
        <v>95.66</v>
      </c>
      <c r="P20" s="32">
        <v>95.37</v>
      </c>
      <c r="Q20" s="32">
        <v>95.9</v>
      </c>
      <c r="R20" s="36">
        <f>第９表１!K20</f>
        <v>95.53</v>
      </c>
      <c r="S20" s="20" t="s">
        <v>48</v>
      </c>
      <c r="T20" s="12"/>
    </row>
    <row r="21" spans="2:20" ht="30" customHeight="1">
      <c r="B21" s="12">
        <v>41048</v>
      </c>
      <c r="C21" s="13" t="s">
        <v>99</v>
      </c>
      <c r="D21" s="32">
        <v>93.49</v>
      </c>
      <c r="E21" s="32">
        <v>94.36</v>
      </c>
      <c r="F21" s="32">
        <v>94.7</v>
      </c>
      <c r="G21" s="32">
        <v>95.38</v>
      </c>
      <c r="H21" s="36">
        <f>第９表１!M21</f>
        <v>96.08</v>
      </c>
      <c r="I21" s="107">
        <v>16.77</v>
      </c>
      <c r="J21" s="108">
        <v>17.36</v>
      </c>
      <c r="K21" s="139">
        <v>17.309999999999999</v>
      </c>
      <c r="L21" s="32">
        <v>18.559999999999999</v>
      </c>
      <c r="M21" s="36">
        <f>第９表１!Q21</f>
        <v>23.46</v>
      </c>
      <c r="N21" s="32">
        <v>93.45</v>
      </c>
      <c r="O21" s="32">
        <v>94.34</v>
      </c>
      <c r="P21" s="32">
        <v>94.69</v>
      </c>
      <c r="Q21" s="32">
        <v>95.38</v>
      </c>
      <c r="R21" s="36">
        <f>第９表１!K21</f>
        <v>96.08</v>
      </c>
      <c r="S21" s="20" t="s">
        <v>50</v>
      </c>
      <c r="T21" s="12"/>
    </row>
    <row r="22" spans="2:20" ht="30" customHeight="1">
      <c r="B22" s="12">
        <v>41014</v>
      </c>
      <c r="C22" s="13" t="s">
        <v>100</v>
      </c>
      <c r="D22" s="32">
        <v>95.47</v>
      </c>
      <c r="E22" s="32">
        <v>95.99</v>
      </c>
      <c r="F22" s="32">
        <v>95.35</v>
      </c>
      <c r="G22" s="32">
        <v>96.51</v>
      </c>
      <c r="H22" s="36">
        <f>第９表１!M22</f>
        <v>96.3</v>
      </c>
      <c r="I22" s="107">
        <v>26.01</v>
      </c>
      <c r="J22" s="108">
        <v>30.12</v>
      </c>
      <c r="K22" s="139">
        <v>31.64</v>
      </c>
      <c r="L22" s="32">
        <v>34.950000000000003</v>
      </c>
      <c r="M22" s="36">
        <f>第９表１!Q22</f>
        <v>28.14</v>
      </c>
      <c r="N22" s="32">
        <v>95.41</v>
      </c>
      <c r="O22" s="32">
        <v>95.95</v>
      </c>
      <c r="P22" s="32">
        <v>95.33</v>
      </c>
      <c r="Q22" s="32">
        <v>96.51</v>
      </c>
      <c r="R22" s="36">
        <f>第９表１!K22</f>
        <v>96.3</v>
      </c>
      <c r="S22" s="20" t="s">
        <v>52</v>
      </c>
      <c r="T22" s="12"/>
    </row>
    <row r="23" spans="2:20" ht="30" customHeight="1">
      <c r="B23" s="12">
        <v>41016</v>
      </c>
      <c r="C23" s="13" t="s">
        <v>101</v>
      </c>
      <c r="D23" s="32">
        <v>96.74</v>
      </c>
      <c r="E23" s="32">
        <v>97.16</v>
      </c>
      <c r="F23" s="32">
        <v>97.1</v>
      </c>
      <c r="G23" s="32">
        <v>97.74</v>
      </c>
      <c r="H23" s="36">
        <f>第９表１!M23</f>
        <v>98.08</v>
      </c>
      <c r="I23" s="107">
        <v>22.03</v>
      </c>
      <c r="J23" s="108">
        <v>28.88</v>
      </c>
      <c r="K23" s="139">
        <v>23.39</v>
      </c>
      <c r="L23" s="32">
        <v>27.5</v>
      </c>
      <c r="M23" s="36">
        <f>第９表１!Q23</f>
        <v>23.8</v>
      </c>
      <c r="N23" s="32">
        <v>96.67</v>
      </c>
      <c r="O23" s="32">
        <v>97.14</v>
      </c>
      <c r="P23" s="32">
        <v>97.1</v>
      </c>
      <c r="Q23" s="32">
        <v>97.74</v>
      </c>
      <c r="R23" s="36">
        <f>第９表１!K23</f>
        <v>98.08</v>
      </c>
      <c r="S23" s="20" t="s">
        <v>54</v>
      </c>
      <c r="T23" s="12"/>
    </row>
    <row r="24" spans="2:20" ht="30" customHeight="1">
      <c r="B24" s="12">
        <v>41020</v>
      </c>
      <c r="C24" s="13" t="s">
        <v>55</v>
      </c>
      <c r="D24" s="32">
        <v>97.12</v>
      </c>
      <c r="E24" s="32">
        <v>97.6</v>
      </c>
      <c r="F24" s="32">
        <v>97.43</v>
      </c>
      <c r="G24" s="32">
        <v>97.48</v>
      </c>
      <c r="H24" s="36">
        <f>第９表１!M24</f>
        <v>97.22</v>
      </c>
      <c r="I24" s="107">
        <v>40.15</v>
      </c>
      <c r="J24" s="108">
        <v>32.92</v>
      </c>
      <c r="K24" s="139">
        <v>32.89</v>
      </c>
      <c r="L24" s="32">
        <v>27.41</v>
      </c>
      <c r="M24" s="36">
        <f>第９表１!Q24</f>
        <v>26.61</v>
      </c>
      <c r="N24" s="32">
        <v>97.08</v>
      </c>
      <c r="O24" s="32">
        <v>97.6</v>
      </c>
      <c r="P24" s="32">
        <v>97.43</v>
      </c>
      <c r="Q24" s="32">
        <v>97.48</v>
      </c>
      <c r="R24" s="36">
        <f>第９表１!K24</f>
        <v>97.22</v>
      </c>
      <c r="S24" s="20" t="s">
        <v>56</v>
      </c>
      <c r="T24" s="12"/>
    </row>
    <row r="25" spans="2:20" ht="30" customHeight="1">
      <c r="B25" s="12">
        <v>41024</v>
      </c>
      <c r="C25" s="13" t="s">
        <v>57</v>
      </c>
      <c r="D25" s="32">
        <v>94.99</v>
      </c>
      <c r="E25" s="32">
        <v>95.15</v>
      </c>
      <c r="F25" s="32">
        <v>94.68</v>
      </c>
      <c r="G25" s="32">
        <v>96.78</v>
      </c>
      <c r="H25" s="36">
        <f>第９表１!M25</f>
        <v>96.4</v>
      </c>
      <c r="I25" s="107">
        <v>18.100000000000001</v>
      </c>
      <c r="J25" s="108">
        <v>16.760000000000002</v>
      </c>
      <c r="K25" s="139">
        <v>16.940000000000001</v>
      </c>
      <c r="L25" s="32">
        <v>18.260000000000002</v>
      </c>
      <c r="M25" s="36">
        <f>第９表１!Q25</f>
        <v>13.06</v>
      </c>
      <c r="N25" s="32">
        <v>95.03</v>
      </c>
      <c r="O25" s="32">
        <v>95.12</v>
      </c>
      <c r="P25" s="32">
        <v>94.68</v>
      </c>
      <c r="Q25" s="32">
        <v>96.78</v>
      </c>
      <c r="R25" s="36">
        <f>第９表１!K25</f>
        <v>96.4</v>
      </c>
      <c r="S25" s="20" t="s">
        <v>58</v>
      </c>
      <c r="T25" s="12"/>
    </row>
    <row r="26" spans="2:20" ht="30" customHeight="1">
      <c r="B26" s="12">
        <v>41021</v>
      </c>
      <c r="C26" s="13" t="s">
        <v>59</v>
      </c>
      <c r="D26" s="32">
        <v>95.35</v>
      </c>
      <c r="E26" s="32">
        <v>95.76</v>
      </c>
      <c r="F26" s="32">
        <v>95.7</v>
      </c>
      <c r="G26" s="32">
        <v>94.93</v>
      </c>
      <c r="H26" s="36">
        <f>第９表１!M26</f>
        <v>95.97</v>
      </c>
      <c r="I26" s="107">
        <v>25.89</v>
      </c>
      <c r="J26" s="108">
        <v>34.47</v>
      </c>
      <c r="K26" s="139">
        <v>33.36</v>
      </c>
      <c r="L26" s="32">
        <v>32.409999999999997</v>
      </c>
      <c r="M26" s="36">
        <f>第９表１!Q26</f>
        <v>25.84</v>
      </c>
      <c r="N26" s="32">
        <v>95.28</v>
      </c>
      <c r="O26" s="32">
        <v>95.74</v>
      </c>
      <c r="P26" s="32">
        <v>95.7</v>
      </c>
      <c r="Q26" s="32">
        <v>94.93</v>
      </c>
      <c r="R26" s="36">
        <f>第９表１!K26</f>
        <v>95.97</v>
      </c>
      <c r="S26" s="20" t="s">
        <v>60</v>
      </c>
      <c r="T26" s="12"/>
    </row>
    <row r="27" spans="2:20" ht="30" customHeight="1">
      <c r="B27" s="12">
        <v>41035</v>
      </c>
      <c r="C27" s="13" t="s">
        <v>61</v>
      </c>
      <c r="D27" s="32">
        <v>96.5</v>
      </c>
      <c r="E27" s="32">
        <v>96.65</v>
      </c>
      <c r="F27" s="32">
        <v>96.17</v>
      </c>
      <c r="G27" s="32">
        <v>97.15</v>
      </c>
      <c r="H27" s="36">
        <f>第９表１!M27</f>
        <v>97.65</v>
      </c>
      <c r="I27" s="107">
        <v>40.06</v>
      </c>
      <c r="J27" s="108">
        <v>47.38</v>
      </c>
      <c r="K27" s="139">
        <v>26.9</v>
      </c>
      <c r="L27" s="32">
        <v>39.24</v>
      </c>
      <c r="M27" s="36">
        <f>第９表１!Q27</f>
        <v>36.619999999999997</v>
      </c>
      <c r="N27" s="32">
        <v>96.46</v>
      </c>
      <c r="O27" s="32">
        <v>96.64</v>
      </c>
      <c r="P27" s="32">
        <v>96.17</v>
      </c>
      <c r="Q27" s="32">
        <v>97.15</v>
      </c>
      <c r="R27" s="36">
        <f>第９表１!K27</f>
        <v>97.65</v>
      </c>
      <c r="S27" s="20" t="s">
        <v>62</v>
      </c>
      <c r="T27" s="12"/>
    </row>
    <row r="28" spans="2:20" ht="30" customHeight="1">
      <c r="B28" s="12">
        <v>41038</v>
      </c>
      <c r="C28" s="13" t="s">
        <v>63</v>
      </c>
      <c r="D28" s="32">
        <v>95.22</v>
      </c>
      <c r="E28" s="32">
        <v>95.96</v>
      </c>
      <c r="F28" s="32">
        <v>95.8</v>
      </c>
      <c r="G28" s="32">
        <v>96.99</v>
      </c>
      <c r="H28" s="36">
        <f>第９表１!M28</f>
        <v>96.84</v>
      </c>
      <c r="I28" s="107">
        <v>38</v>
      </c>
      <c r="J28" s="108">
        <v>39.33</v>
      </c>
      <c r="K28" s="139">
        <v>43.58</v>
      </c>
      <c r="L28" s="32">
        <v>41.98</v>
      </c>
      <c r="M28" s="36">
        <f>第９表１!Q28</f>
        <v>33.22</v>
      </c>
      <c r="N28" s="32">
        <v>95.17</v>
      </c>
      <c r="O28" s="32">
        <v>95.94</v>
      </c>
      <c r="P28" s="32">
        <v>95.8</v>
      </c>
      <c r="Q28" s="32">
        <v>96.99</v>
      </c>
      <c r="R28" s="36">
        <f>第９表１!K28</f>
        <v>96.84</v>
      </c>
      <c r="S28" s="20" t="s">
        <v>64</v>
      </c>
      <c r="T28" s="12"/>
    </row>
    <row r="29" spans="2:20" ht="30" customHeight="1">
      <c r="B29" s="12">
        <v>41042</v>
      </c>
      <c r="C29" s="13" t="s">
        <v>65</v>
      </c>
      <c r="D29" s="32">
        <v>96.02</v>
      </c>
      <c r="E29" s="32">
        <v>96.2</v>
      </c>
      <c r="F29" s="32">
        <v>96.68</v>
      </c>
      <c r="G29" s="32">
        <v>97.59</v>
      </c>
      <c r="H29" s="36">
        <f>第９表１!M29</f>
        <v>97.07</v>
      </c>
      <c r="I29" s="107">
        <v>35</v>
      </c>
      <c r="J29" s="108">
        <v>32.020000000000003</v>
      </c>
      <c r="K29" s="139">
        <v>35.1</v>
      </c>
      <c r="L29" s="32">
        <v>39.56</v>
      </c>
      <c r="M29" s="36">
        <f>第９表１!Q29</f>
        <v>22.41</v>
      </c>
      <c r="N29" s="32">
        <v>96.05</v>
      </c>
      <c r="O29" s="32">
        <v>96.19</v>
      </c>
      <c r="P29" s="32">
        <v>96.67</v>
      </c>
      <c r="Q29" s="32">
        <v>97.59</v>
      </c>
      <c r="R29" s="36">
        <f>第９表１!K29</f>
        <v>97.07</v>
      </c>
      <c r="S29" s="20" t="s">
        <v>66</v>
      </c>
      <c r="T29" s="12"/>
    </row>
    <row r="30" spans="2:20" ht="30" customHeight="1">
      <c r="B30" s="12">
        <v>41043</v>
      </c>
      <c r="C30" s="13" t="s">
        <v>67</v>
      </c>
      <c r="D30" s="32">
        <v>97.02</v>
      </c>
      <c r="E30" s="32">
        <v>96.85</v>
      </c>
      <c r="F30" s="32">
        <v>96.27</v>
      </c>
      <c r="G30" s="32">
        <v>97.23</v>
      </c>
      <c r="H30" s="36">
        <f>第９表１!M30</f>
        <v>98.04</v>
      </c>
      <c r="I30" s="107">
        <v>31.64</v>
      </c>
      <c r="J30" s="108">
        <v>33.43</v>
      </c>
      <c r="K30" s="139">
        <v>41.73</v>
      </c>
      <c r="L30" s="32">
        <v>34.5</v>
      </c>
      <c r="M30" s="36">
        <f>第９表１!Q30</f>
        <v>44.26</v>
      </c>
      <c r="N30" s="32">
        <v>96.93</v>
      </c>
      <c r="O30" s="32">
        <v>96.83</v>
      </c>
      <c r="P30" s="32">
        <v>96.27</v>
      </c>
      <c r="Q30" s="32">
        <v>97.23</v>
      </c>
      <c r="R30" s="36">
        <f>第９表１!K30</f>
        <v>98.04</v>
      </c>
      <c r="S30" s="20" t="s">
        <v>68</v>
      </c>
      <c r="T30" s="12"/>
    </row>
    <row r="31" spans="2:20" ht="30" customHeight="1">
      <c r="B31" s="12">
        <v>41044</v>
      </c>
      <c r="C31" s="13" t="s">
        <v>69</v>
      </c>
      <c r="D31" s="32">
        <v>96.41</v>
      </c>
      <c r="E31" s="32">
        <v>96.24</v>
      </c>
      <c r="F31" s="32">
        <v>96.42</v>
      </c>
      <c r="G31" s="32">
        <v>97.3</v>
      </c>
      <c r="H31" s="36">
        <f>第９表１!M31</f>
        <v>97.31</v>
      </c>
      <c r="I31" s="107">
        <v>35.61</v>
      </c>
      <c r="J31" s="108">
        <v>30.01</v>
      </c>
      <c r="K31" s="139">
        <v>27.58</v>
      </c>
      <c r="L31" s="32">
        <v>27.22</v>
      </c>
      <c r="M31" s="36">
        <f>第９表１!Q31</f>
        <v>31.32</v>
      </c>
      <c r="N31" s="32">
        <v>96.39</v>
      </c>
      <c r="O31" s="32">
        <v>96.23</v>
      </c>
      <c r="P31" s="32">
        <v>96.42</v>
      </c>
      <c r="Q31" s="32">
        <v>97.3</v>
      </c>
      <c r="R31" s="36">
        <f>第９表１!K31</f>
        <v>97.31</v>
      </c>
      <c r="S31" s="20" t="s">
        <v>70</v>
      </c>
      <c r="T31" s="12"/>
    </row>
    <row r="32" spans="2:20" ht="30" customHeight="1">
      <c r="B32" s="115">
        <v>41047</v>
      </c>
      <c r="C32" s="116" t="s">
        <v>71</v>
      </c>
      <c r="D32" s="117">
        <v>97.52</v>
      </c>
      <c r="E32" s="117">
        <v>97.83</v>
      </c>
      <c r="F32" s="117">
        <v>98.53</v>
      </c>
      <c r="G32" s="117">
        <v>98.45</v>
      </c>
      <c r="H32" s="118">
        <f>第９表１!M32</f>
        <v>98.49</v>
      </c>
      <c r="I32" s="119">
        <v>37.36</v>
      </c>
      <c r="J32" s="120">
        <v>41.69</v>
      </c>
      <c r="K32" s="141">
        <v>36.840000000000003</v>
      </c>
      <c r="L32" s="117">
        <v>34.18</v>
      </c>
      <c r="M32" s="118">
        <f>第９表１!Q32</f>
        <v>15.02</v>
      </c>
      <c r="N32" s="117">
        <v>97.55</v>
      </c>
      <c r="O32" s="117">
        <v>97.82</v>
      </c>
      <c r="P32" s="117">
        <v>98.53</v>
      </c>
      <c r="Q32" s="117">
        <v>98.45</v>
      </c>
      <c r="R32" s="118">
        <f>第９表１!K32</f>
        <v>98.49</v>
      </c>
      <c r="S32" s="121" t="s">
        <v>72</v>
      </c>
      <c r="T32" s="12"/>
    </row>
    <row r="33" spans="2:20" ht="30" customHeight="1">
      <c r="B33" s="12">
        <v>41301</v>
      </c>
      <c r="C33" s="13" t="s">
        <v>73</v>
      </c>
      <c r="D33" s="32">
        <v>100</v>
      </c>
      <c r="E33" s="32">
        <v>100</v>
      </c>
      <c r="F33" s="32">
        <v>100</v>
      </c>
      <c r="G33" s="32">
        <v>100</v>
      </c>
      <c r="H33" s="36">
        <f>第９表１!M33</f>
        <v>100</v>
      </c>
      <c r="I33" s="122">
        <v>0</v>
      </c>
      <c r="J33" s="123">
        <v>0</v>
      </c>
      <c r="K33" s="142">
        <v>0</v>
      </c>
      <c r="L33" s="32">
        <v>0</v>
      </c>
      <c r="M33" s="124">
        <f>第９表１!Q33</f>
        <v>0</v>
      </c>
      <c r="N33" s="32">
        <v>100</v>
      </c>
      <c r="O33" s="32">
        <v>100</v>
      </c>
      <c r="P33" s="32">
        <v>100</v>
      </c>
      <c r="Q33" s="32">
        <v>100</v>
      </c>
      <c r="R33" s="36">
        <f>第９表１!K33</f>
        <v>100</v>
      </c>
      <c r="S33" s="20" t="s">
        <v>74</v>
      </c>
      <c r="T33" s="12"/>
    </row>
    <row r="34" spans="2:20" ht="30" customHeight="1">
      <c r="B34" s="12">
        <v>41302</v>
      </c>
      <c r="C34" s="13" t="s">
        <v>75</v>
      </c>
      <c r="D34" s="32">
        <v>100</v>
      </c>
      <c r="E34" s="32">
        <v>99.99</v>
      </c>
      <c r="F34" s="32">
        <v>99.95</v>
      </c>
      <c r="G34" s="32">
        <v>100</v>
      </c>
      <c r="H34" s="36">
        <f>第９表１!M34</f>
        <v>100</v>
      </c>
      <c r="I34" s="125">
        <v>0</v>
      </c>
      <c r="J34" s="126">
        <v>0</v>
      </c>
      <c r="K34" s="142">
        <v>0</v>
      </c>
      <c r="L34" s="32">
        <v>0</v>
      </c>
      <c r="M34" s="127">
        <f>第９表１!Q34</f>
        <v>0</v>
      </c>
      <c r="N34" s="32">
        <v>100</v>
      </c>
      <c r="O34" s="32">
        <v>99.99</v>
      </c>
      <c r="P34" s="32">
        <v>99.95</v>
      </c>
      <c r="Q34" s="32">
        <v>100</v>
      </c>
      <c r="R34" s="36">
        <f>第９表１!K34</f>
        <v>100</v>
      </c>
      <c r="S34" s="20" t="s">
        <v>76</v>
      </c>
      <c r="T34" s="12"/>
    </row>
    <row r="35" spans="2:20" ht="30" customHeight="1" thickBot="1">
      <c r="B35" s="79">
        <v>41303</v>
      </c>
      <c r="C35" s="128" t="s">
        <v>77</v>
      </c>
      <c r="D35" s="129">
        <v>99.51</v>
      </c>
      <c r="E35" s="129">
        <v>99.62</v>
      </c>
      <c r="F35" s="129">
        <v>99.74</v>
      </c>
      <c r="G35" s="129">
        <v>99.72</v>
      </c>
      <c r="H35" s="130">
        <f>第９表１!M35</f>
        <v>99.71</v>
      </c>
      <c r="I35" s="131">
        <v>100</v>
      </c>
      <c r="J35" s="132">
        <v>100</v>
      </c>
      <c r="K35" s="143">
        <v>100</v>
      </c>
      <c r="L35" s="129">
        <v>100</v>
      </c>
      <c r="M35" s="133">
        <f>第９表１!Q35</f>
        <v>100</v>
      </c>
      <c r="N35" s="129">
        <v>99.51</v>
      </c>
      <c r="O35" s="129">
        <v>99.62</v>
      </c>
      <c r="P35" s="129">
        <v>99.74</v>
      </c>
      <c r="Q35" s="129">
        <v>99.72</v>
      </c>
      <c r="R35" s="130">
        <f>第９表１!K35</f>
        <v>99.71</v>
      </c>
      <c r="S35" s="92" t="s">
        <v>78</v>
      </c>
      <c r="T35" s="12"/>
    </row>
    <row r="36" spans="2:20" ht="15.95" customHeight="1">
      <c r="B36" s="7"/>
      <c r="C36" s="134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134"/>
      <c r="T36" s="7"/>
    </row>
    <row r="37" spans="2:20" ht="15.95" customHeight="1">
      <c r="B37" s="7"/>
      <c r="C37" s="134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134"/>
      <c r="T37" s="7"/>
    </row>
    <row r="38" spans="2:20" ht="15.95" customHeight="1">
      <c r="B38" s="7"/>
      <c r="C38" s="13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134"/>
      <c r="T38" s="7"/>
    </row>
    <row r="39" spans="2:20" ht="15.95" customHeight="1">
      <c r="B39" s="7"/>
      <c r="C39" s="134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134"/>
      <c r="T39" s="7"/>
    </row>
  </sheetData>
  <mergeCells count="1">
    <mergeCell ref="S2:S12"/>
  </mergeCells>
  <phoneticPr fontId="2"/>
  <printOptions horizontalCentered="1" gridLinesSet="0"/>
  <pageMargins left="0.35433070866141736" right="0.31496062992125984" top="0.98425196850393704" bottom="0.59055118110236227" header="0.51181102362204722" footer="0.51181102362204722"/>
  <pageSetup paperSize="9" scale="67" orientation="portrait" r:id="rId1"/>
  <headerFooter alignWithMargins="0"/>
  <colBreaks count="1" manualBreakCount="1">
    <brk id="10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第９表１</vt:lpstr>
      <vt:lpstr>第９表２</vt:lpstr>
      <vt:lpstr>第９表１!Print_Area</vt:lpstr>
      <vt:lpstr>第９表２!Print_Area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力武　佑香（国民健康保険課）</dc:creator>
  <cp:lastModifiedBy>力武　佑香（国民健康保険課）</cp:lastModifiedBy>
  <cp:lastPrinted>2023-04-06T08:57:13Z</cp:lastPrinted>
  <dcterms:created xsi:type="dcterms:W3CDTF">2023-04-05T00:58:08Z</dcterms:created>
  <dcterms:modified xsi:type="dcterms:W3CDTF">2023-04-10T09:05:57Z</dcterms:modified>
</cp:coreProperties>
</file>